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F07AAD33-BEB7-484E-A79B-5C8FD5C9FAFD}" xr6:coauthVersionLast="46" xr6:coauthVersionMax="46" xr10:uidLastSave="{00000000-0000-0000-0000-000000000000}"/>
  <bookViews>
    <workbookView xWindow="-120" yWindow="-120" windowWidth="29040" windowHeight="15840" tabRatio="835" activeTab="1" xr2:uid="{A749A0BD-B227-4539-99BF-5615F56DD861}"/>
  </bookViews>
  <sheets>
    <sheet name="1. Energy Assist. Disbursement" sheetId="29" r:id="rId1"/>
    <sheet name="2. Past Due Balances 2021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N5" i="28" l="1"/>
  <c r="BN6" i="28"/>
  <c r="BN7" i="28"/>
  <c r="BN8" i="28"/>
  <c r="BN9" i="28"/>
  <c r="BN10" i="28"/>
  <c r="BN11" i="28"/>
  <c r="BN12" i="28"/>
  <c r="BN13" i="28"/>
  <c r="BN14" i="28"/>
  <c r="BN15" i="28"/>
  <c r="BN16" i="28"/>
  <c r="BN17" i="28"/>
  <c r="BN18" i="28"/>
  <c r="BN19" i="28"/>
  <c r="BN20" i="28"/>
  <c r="BN21" i="28"/>
  <c r="BN22" i="28"/>
  <c r="BN23" i="28"/>
  <c r="BN24" i="28"/>
  <c r="BN25" i="28"/>
  <c r="BN26" i="28"/>
  <c r="BN27" i="28"/>
  <c r="BN28" i="28"/>
  <c r="BN29" i="28"/>
  <c r="BN30" i="28"/>
  <c r="BN31" i="28"/>
  <c r="BN32" i="28"/>
  <c r="BN33" i="28"/>
  <c r="BN34" i="28"/>
  <c r="BN35" i="28"/>
  <c r="BN36" i="28"/>
  <c r="BN37" i="28"/>
  <c r="BN38" i="28"/>
  <c r="BN39" i="28"/>
  <c r="BN40" i="28"/>
  <c r="BN41" i="28"/>
  <c r="BN42" i="28"/>
  <c r="BN43" i="28"/>
  <c r="BN44" i="28"/>
  <c r="BN45" i="28"/>
  <c r="BN46" i="28"/>
  <c r="BN47" i="28"/>
  <c r="BN48" i="28"/>
  <c r="BN49" i="28"/>
  <c r="BN50" i="28"/>
  <c r="BN51" i="28"/>
  <c r="BN52" i="28"/>
  <c r="BN53" i="28"/>
  <c r="BN54" i="28"/>
  <c r="BN55" i="28"/>
  <c r="BN56" i="28"/>
  <c r="BN57" i="28"/>
  <c r="BN58" i="28"/>
  <c r="BN59" i="28"/>
  <c r="BN60" i="28"/>
  <c r="BN4" i="28"/>
  <c r="F41" i="29"/>
  <c r="F40" i="29"/>
  <c r="E41" i="29" l="1"/>
  <c r="E40" i="29"/>
  <c r="C41" i="29"/>
  <c r="C40" i="29"/>
  <c r="B41" i="29"/>
  <c r="B40" i="29"/>
  <c r="D6" i="29"/>
  <c r="F7" i="29" l="1"/>
  <c r="E7" i="29"/>
  <c r="C7" i="29"/>
  <c r="D5" i="29"/>
  <c r="F16" i="29"/>
  <c r="D7" i="29" l="1"/>
  <c r="E16" i="29"/>
  <c r="B42" i="29"/>
  <c r="B16" i="29"/>
  <c r="C16" i="29" l="1"/>
  <c r="D15" i="29"/>
  <c r="D14" i="29"/>
  <c r="D16" i="29" l="1"/>
  <c r="F42" i="29" l="1"/>
  <c r="E42" i="29"/>
  <c r="C42" i="29"/>
  <c r="D41" i="29"/>
  <c r="D40" i="29"/>
  <c r="D42" i="29" l="1"/>
  <c r="F25" i="29"/>
  <c r="E25" i="29"/>
  <c r="C25" i="29"/>
  <c r="D24" i="29"/>
  <c r="D23" i="29"/>
  <c r="D25" i="29" l="1"/>
  <c r="F34" i="29"/>
  <c r="D33" i="29" l="1"/>
  <c r="E34" i="29" l="1"/>
  <c r="D32" i="29"/>
  <c r="D34" i="29" s="1"/>
  <c r="C34" i="29"/>
</calcChain>
</file>

<file path=xl/sharedStrings.xml><?xml version="1.0" encoding="utf-8"?>
<sst xmlns="http://schemas.openxmlformats.org/spreadsheetml/2006/main" count="1000" uniqueCount="112">
  <si>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</si>
  <si>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</si>
  <si>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</si>
  <si>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</si>
  <si>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</si>
  <si>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</si>
  <si>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</si>
  <si>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</si>
  <si>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</si>
  <si>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</si>
  <si>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</si>
  <si>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</si>
  <si>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</si>
  <si>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</si>
  <si>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</si>
  <si>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</si>
  <si>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</si>
  <si>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</si>
  <si>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</si>
  <si>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</si>
  <si>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</si>
  <si>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</si>
  <si>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</si>
  <si>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</si>
  <si>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</si>
  <si>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</si>
  <si>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</si>
  <si>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</si>
  <si>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</si>
  <si>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</si>
  <si>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</si>
  <si>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</si>
  <si>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</si>
  <si>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</si>
  <si>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</si>
  <si>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</si>
  <si>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</si>
  <si>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</si>
  <si>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</si>
  <si>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</si>
  <si>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</si>
  <si>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</si>
  <si>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</si>
  <si>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</si>
  <si>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</si>
  <si>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</si>
  <si>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</si>
  <si>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</si>
  <si>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</si>
  <si>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</si>
  <si>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</si>
  <si>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</si>
  <si>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</si>
  <si>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</si>
  <si>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</si>
  <si>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</si>
  <si>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</si>
  <si>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</si>
  <si>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</si>
  <si>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</si>
  <si>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</si>
  <si>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</si>
  <si>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</si>
  <si>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</si>
  <si>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</si>
  <si>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</si>
  <si>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</si>
  <si>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</si>
  <si>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</si>
  <si>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</si>
  <si>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</si>
  <si>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</si>
  <si>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</si>
  <si>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</si>
  <si>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</si>
  <si>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</si>
  <si>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</si>
  <si>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</si>
  <si>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</si>
  <si>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</si>
  <si>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</si>
  <si>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</si>
  <si>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</si>
  <si>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</si>
  <si>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</si>
  <si>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</si>
  <si>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</si>
  <si>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</si>
  <si>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</si>
  <si>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</si>
  <si>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</si>
  <si>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</si>
  <si>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</si>
  <si>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</si>
  <si>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</si>
  <si>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</si>
  <si>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</si>
  <si>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</si>
  <si>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</si>
  <si>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</si>
  <si>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</si>
  <si>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</si>
  <si>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</si>
  <si>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</si>
  <si>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</si>
  <si>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</si>
  <si>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t>Item b) The number of past-due balances by customer class that are 30,60,90, and more than 90 days past due, and the total amount of arrearages.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</si>
  <si>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</si>
  <si>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Apr - Aug</t>
  </si>
  <si>
    <t>Government</t>
  </si>
  <si>
    <t>98314</t>
  </si>
  <si>
    <t>99346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</si>
</sst>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1" xfId="0" applyFill="1" applyBorder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horizontal="right" vertical="center" wrapText="1"/>
    </xf>
    <xf numFmtId="0" fontId="0" fillId="0" borderId="16" xfId="0" applyFill="1" applyBorder="1"/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7" fontId="0" fillId="0" borderId="1" xfId="0" applyNumberFormat="1" applyFill="1" applyBorder="1"/>
    <xf numFmtId="0" fontId="0" fillId="0" borderId="19" xfId="0" applyFill="1" applyBorder="1"/>
    <xf numFmtId="44" fontId="0" fillId="0" borderId="0" xfId="1" applyFont="1" applyFill="1" applyAlignment="1">
      <alignment horizontal="center"/>
    </xf>
    <xf numFmtId="0" fontId="0" fillId="0" borderId="4" xfId="0" applyFill="1" applyBorder="1" applyAlignment="1">
      <alignment horizontal="left"/>
    </xf>
    <xf numFmtId="44" fontId="0" fillId="0" borderId="0" xfId="0" applyNumberFormat="1" applyFill="1"/>
    <xf numFmtId="0" fontId="0" fillId="2" borderId="0" xfId="0" applyFill="1"/>
    <xf numFmtId="0" fontId="0" fillId="0" borderId="2" xfId="0" applyFill="1" applyBorder="1"/>
    <xf numFmtId="0" fontId="0" fillId="0" borderId="5" xfId="0" applyFill="1" applyBorder="1" applyAlignment="1">
      <alignment horizontal="center"/>
    </xf>
    <xf numFmtId="44" fontId="0" fillId="0" borderId="5" xfId="1" applyFont="1" applyFill="1" applyBorder="1" applyAlignment="1">
      <alignment horizontal="center"/>
    </xf>
    <xf numFmtId="44" fontId="0" fillId="0" borderId="5" xfId="1" applyFont="1" applyFill="1" applyBorder="1"/>
    <xf numFmtId="0" fontId="0" fillId="0" borderId="1" xfId="0" applyFill="1" applyBorder="1"/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" fontId="0" fillId="0" borderId="16" xfId="0" applyNumberFormat="1" applyFill="1" applyBorder="1" applyAlignment="1">
      <alignment horizontal="center"/>
    </xf>
    <xf numFmtId="17" fontId="0" fillId="0" borderId="17" xfId="0" applyNumberFormat="1" applyFill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5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indent="1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F42"/>
  <sheetViews>
    <sheetView workbookViewId="0">
      <selection activeCell="B2" sqref="B1:E1048576"/>
    </sheetView>
  </sheetViews>
  <sheetFormatPr defaultRowHeight="15" x14ac:dyDescent="0.25"/>
  <cols>
    <col min="1" max="1" width="18.85546875" style="1" bestFit="1" customWidth="1"/>
    <col min="2" max="2" width="14.5703125" style="1" customWidth="1"/>
    <col min="3" max="4" width="15.42578125" style="1" bestFit="1" customWidth="1"/>
    <col min="5" max="5" width="18" style="4" customWidth="1"/>
    <col min="6" max="6" width="24.85546875" style="1" customWidth="1"/>
    <col min="7" max="16384" width="9.140625" style="1"/>
  </cols>
  <sheetData>
    <row r="1" spans="1:6" ht="15.75" x14ac:dyDescent="0.25">
      <c r="A1" s="34" t="s">
        <v>107</v>
      </c>
      <c r="B1" s="34"/>
      <c r="C1" s="34"/>
      <c r="D1" s="34"/>
      <c r="E1" s="34"/>
      <c r="F1" s="34"/>
    </row>
    <row r="2" spans="1:6" ht="15.75" thickBot="1" x14ac:dyDescent="0.3"/>
    <row r="3" spans="1:6" ht="16.5" thickBot="1" x14ac:dyDescent="0.3">
      <c r="A3" s="35"/>
      <c r="B3" s="37" t="s">
        <v>90</v>
      </c>
      <c r="C3" s="38"/>
      <c r="D3" s="39"/>
      <c r="E3" s="40" t="s">
        <v>91</v>
      </c>
      <c r="F3" s="42" t="s">
        <v>92</v>
      </c>
    </row>
    <row r="4" spans="1:6" ht="32.25" thickBot="1" x14ac:dyDescent="0.3">
      <c r="A4" s="36"/>
      <c r="B4" s="5" t="s">
        <v>93</v>
      </c>
      <c r="C4" s="5" t="s">
        <v>94</v>
      </c>
      <c r="D4" s="5" t="s">
        <v>95</v>
      </c>
      <c r="E4" s="41"/>
      <c r="F4" s="43"/>
    </row>
    <row r="5" spans="1:6" ht="16.5" thickBot="1" x14ac:dyDescent="0.3">
      <c r="A5" s="6" t="s">
        <v>96</v>
      </c>
      <c r="B5" s="7"/>
      <c r="C5" s="7">
        <v>181457.69</v>
      </c>
      <c r="D5" s="8">
        <f>+B5+C5</f>
        <v>181457.69</v>
      </c>
      <c r="E5" s="9">
        <v>77436.14</v>
      </c>
      <c r="F5" s="9">
        <v>28405</v>
      </c>
    </row>
    <row r="6" spans="1:6" ht="16.5" thickBot="1" x14ac:dyDescent="0.3">
      <c r="A6" s="6" t="s">
        <v>97</v>
      </c>
      <c r="B6" s="10"/>
      <c r="C6" s="10">
        <v>550</v>
      </c>
      <c r="D6" s="10">
        <f>+B6+C6</f>
        <v>550</v>
      </c>
      <c r="E6" s="11">
        <v>200</v>
      </c>
      <c r="F6" s="11">
        <v>98</v>
      </c>
    </row>
    <row r="7" spans="1:6" ht="16.5" thickBot="1" x14ac:dyDescent="0.3">
      <c r="A7" s="6" t="s">
        <v>98</v>
      </c>
      <c r="B7" s="7"/>
      <c r="C7" s="7">
        <f>+C5/C6</f>
        <v>329.92307272727271</v>
      </c>
      <c r="D7" s="7">
        <f>+D5/D6</f>
        <v>329.92307272727271</v>
      </c>
      <c r="E7" s="7">
        <f>+E5/E6</f>
        <v>387.1807</v>
      </c>
      <c r="F7" s="7">
        <f>+F5/F6</f>
        <v>289.84693877551018</v>
      </c>
    </row>
    <row r="10" spans="1:6" ht="15.75" x14ac:dyDescent="0.25">
      <c r="A10" s="34" t="s">
        <v>105</v>
      </c>
      <c r="B10" s="34"/>
      <c r="C10" s="34"/>
      <c r="D10" s="34"/>
      <c r="E10" s="34"/>
      <c r="F10" s="34"/>
    </row>
    <row r="11" spans="1:6" ht="15.75" thickBot="1" x14ac:dyDescent="0.3"/>
    <row r="12" spans="1:6" ht="16.5" thickBot="1" x14ac:dyDescent="0.3">
      <c r="A12" s="35"/>
      <c r="B12" s="37" t="s">
        <v>90</v>
      </c>
      <c r="C12" s="38"/>
      <c r="D12" s="39"/>
      <c r="E12" s="40" t="s">
        <v>91</v>
      </c>
      <c r="F12" s="42" t="s">
        <v>92</v>
      </c>
    </row>
    <row r="13" spans="1:6" ht="32.25" thickBot="1" x14ac:dyDescent="0.3">
      <c r="A13" s="36"/>
      <c r="B13" s="5" t="s">
        <v>93</v>
      </c>
      <c r="C13" s="5" t="s">
        <v>94</v>
      </c>
      <c r="D13" s="5" t="s">
        <v>95</v>
      </c>
      <c r="E13" s="41"/>
      <c r="F13" s="43"/>
    </row>
    <row r="14" spans="1:6" ht="16.5" thickBot="1" x14ac:dyDescent="0.3">
      <c r="A14" s="6" t="s">
        <v>96</v>
      </c>
      <c r="B14" s="7">
        <v>117994.05</v>
      </c>
      <c r="C14" s="7">
        <v>188869</v>
      </c>
      <c r="D14" s="8">
        <f>+B14+C14</f>
        <v>306863.05</v>
      </c>
      <c r="E14" s="9">
        <v>56762.83</v>
      </c>
      <c r="F14" s="9">
        <v>33589</v>
      </c>
    </row>
    <row r="15" spans="1:6" ht="16.5" thickBot="1" x14ac:dyDescent="0.3">
      <c r="A15" s="6" t="s">
        <v>97</v>
      </c>
      <c r="B15" s="10">
        <v>1003</v>
      </c>
      <c r="C15" s="10">
        <v>535</v>
      </c>
      <c r="D15" s="10">
        <f>+B15+C15</f>
        <v>1538</v>
      </c>
      <c r="E15" s="11">
        <v>157</v>
      </c>
      <c r="F15" s="11">
        <v>105</v>
      </c>
    </row>
    <row r="16" spans="1:6" ht="16.5" thickBot="1" x14ac:dyDescent="0.3">
      <c r="A16" s="6" t="s">
        <v>98</v>
      </c>
      <c r="B16" s="7">
        <f>+B14/B15</f>
        <v>117.64112662013959</v>
      </c>
      <c r="C16" s="7">
        <f>+C14/C15</f>
        <v>353.02616822429906</v>
      </c>
      <c r="D16" s="7">
        <f>+D14/D15</f>
        <v>199.52083875162549</v>
      </c>
      <c r="E16" s="7">
        <f>+E14/E15</f>
        <v>361.5466878980892</v>
      </c>
      <c r="F16" s="7">
        <f>+F14/F15</f>
        <v>319.89523809523808</v>
      </c>
    </row>
    <row r="19" spans="1:6" ht="15.75" x14ac:dyDescent="0.25">
      <c r="A19" s="34" t="s">
        <v>101</v>
      </c>
      <c r="B19" s="34"/>
      <c r="C19" s="34"/>
      <c r="D19" s="34"/>
      <c r="E19" s="34"/>
      <c r="F19" s="34"/>
    </row>
    <row r="20" spans="1:6" ht="15.75" thickBot="1" x14ac:dyDescent="0.3"/>
    <row r="21" spans="1:6" ht="16.5" thickBot="1" x14ac:dyDescent="0.3">
      <c r="A21" s="35"/>
      <c r="B21" s="37" t="s">
        <v>90</v>
      </c>
      <c r="C21" s="38"/>
      <c r="D21" s="39"/>
      <c r="E21" s="40" t="s">
        <v>91</v>
      </c>
      <c r="F21" s="42" t="s">
        <v>92</v>
      </c>
    </row>
    <row r="22" spans="1:6" ht="32.25" thickBot="1" x14ac:dyDescent="0.3">
      <c r="A22" s="36"/>
      <c r="B22" s="5" t="s">
        <v>93</v>
      </c>
      <c r="C22" s="5" t="s">
        <v>94</v>
      </c>
      <c r="D22" s="5" t="s">
        <v>95</v>
      </c>
      <c r="E22" s="41"/>
      <c r="F22" s="43"/>
    </row>
    <row r="23" spans="1:6" ht="16.5" thickBot="1" x14ac:dyDescent="0.3">
      <c r="A23" s="6" t="s">
        <v>96</v>
      </c>
      <c r="B23" s="7"/>
      <c r="C23" s="7">
        <v>262067</v>
      </c>
      <c r="D23" s="8">
        <f>+B23+C23</f>
        <v>262067</v>
      </c>
      <c r="E23" s="9">
        <v>26428.68</v>
      </c>
      <c r="F23" s="9">
        <v>22490.7</v>
      </c>
    </row>
    <row r="24" spans="1:6" ht="16.5" thickBot="1" x14ac:dyDescent="0.3">
      <c r="A24" s="6" t="s">
        <v>97</v>
      </c>
      <c r="B24" s="10"/>
      <c r="C24" s="10">
        <v>709</v>
      </c>
      <c r="D24" s="10">
        <f>+B24+C24</f>
        <v>709</v>
      </c>
      <c r="E24" s="11">
        <v>65</v>
      </c>
      <c r="F24" s="11">
        <v>62</v>
      </c>
    </row>
    <row r="25" spans="1:6" ht="16.5" thickBot="1" x14ac:dyDescent="0.3">
      <c r="A25" s="6" t="s">
        <v>98</v>
      </c>
      <c r="B25" s="7"/>
      <c r="C25" s="7">
        <f>+C23/C24</f>
        <v>369.62905500705216</v>
      </c>
      <c r="D25" s="7">
        <f>+D23/D24</f>
        <v>369.62905500705216</v>
      </c>
      <c r="E25" s="9">
        <f>+E23/E24</f>
        <v>406.59507692307693</v>
      </c>
      <c r="F25" s="9">
        <f>+F23/F24</f>
        <v>362.75322580645161</v>
      </c>
    </row>
    <row r="28" spans="1:6" ht="15.75" x14ac:dyDescent="0.25">
      <c r="A28" s="34" t="s">
        <v>100</v>
      </c>
      <c r="B28" s="34"/>
      <c r="C28" s="34"/>
      <c r="D28" s="34"/>
      <c r="E28" s="34"/>
      <c r="F28" s="34"/>
    </row>
    <row r="29" spans="1:6" ht="15.75" thickBot="1" x14ac:dyDescent="0.3"/>
    <row r="30" spans="1:6" ht="62.25" customHeight="1" thickBot="1" x14ac:dyDescent="0.3">
      <c r="A30" s="35"/>
      <c r="B30" s="37" t="s">
        <v>90</v>
      </c>
      <c r="C30" s="38"/>
      <c r="D30" s="39"/>
      <c r="E30" s="40" t="s">
        <v>91</v>
      </c>
      <c r="F30" s="42" t="s">
        <v>92</v>
      </c>
    </row>
    <row r="31" spans="1:6" ht="32.25" thickBot="1" x14ac:dyDescent="0.3">
      <c r="A31" s="36"/>
      <c r="B31" s="5" t="s">
        <v>93</v>
      </c>
      <c r="C31" s="5" t="s">
        <v>94</v>
      </c>
      <c r="D31" s="5" t="s">
        <v>95</v>
      </c>
      <c r="E31" s="41"/>
      <c r="F31" s="43"/>
    </row>
    <row r="32" spans="1:6" ht="16.5" thickBot="1" x14ac:dyDescent="0.3">
      <c r="A32" s="6" t="s">
        <v>96</v>
      </c>
      <c r="B32" s="7"/>
      <c r="C32" s="7">
        <v>317816</v>
      </c>
      <c r="D32" s="8">
        <f>+B32+C32</f>
        <v>317816</v>
      </c>
      <c r="E32" s="9">
        <v>41998.9</v>
      </c>
      <c r="F32" s="9">
        <v>21304</v>
      </c>
    </row>
    <row r="33" spans="1:6" ht="16.5" thickBot="1" x14ac:dyDescent="0.3">
      <c r="A33" s="6" t="s">
        <v>97</v>
      </c>
      <c r="B33" s="10"/>
      <c r="C33" s="10">
        <v>1033</v>
      </c>
      <c r="D33" s="10">
        <f>+B33+C33</f>
        <v>1033</v>
      </c>
      <c r="E33" s="11">
        <v>110</v>
      </c>
      <c r="F33" s="11">
        <v>64</v>
      </c>
    </row>
    <row r="34" spans="1:6" ht="16.5" thickBot="1" x14ac:dyDescent="0.3">
      <c r="A34" s="6" t="s">
        <v>98</v>
      </c>
      <c r="B34" s="7"/>
      <c r="C34" s="7">
        <f>+C32/C33</f>
        <v>307.66311713455951</v>
      </c>
      <c r="D34" s="7">
        <f>+D32/D33</f>
        <v>307.66311713455951</v>
      </c>
      <c r="E34" s="9">
        <f>+E32/E33</f>
        <v>381.80818181818182</v>
      </c>
      <c r="F34" s="9">
        <f>+F32/F33</f>
        <v>332.875</v>
      </c>
    </row>
    <row r="36" spans="1:6" ht="15.75" x14ac:dyDescent="0.25">
      <c r="A36" s="12"/>
      <c r="B36" s="13"/>
      <c r="C36" s="13"/>
      <c r="D36" s="13"/>
      <c r="E36" s="14"/>
      <c r="F36" s="14"/>
    </row>
    <row r="37" spans="1:6" ht="15.75" thickBot="1" x14ac:dyDescent="0.3">
      <c r="B37" s="44" t="s">
        <v>108</v>
      </c>
      <c r="C37" s="44"/>
      <c r="D37" s="44"/>
      <c r="E37" s="44"/>
      <c r="F37" s="44"/>
    </row>
    <row r="38" spans="1:6" ht="16.5" thickBot="1" x14ac:dyDescent="0.3">
      <c r="B38" s="37" t="s">
        <v>90</v>
      </c>
      <c r="C38" s="38"/>
      <c r="D38" s="39"/>
      <c r="E38" s="40" t="s">
        <v>91</v>
      </c>
      <c r="F38" s="42" t="s">
        <v>92</v>
      </c>
    </row>
    <row r="39" spans="1:6" ht="32.25" thickBot="1" x14ac:dyDescent="0.3">
      <c r="B39" s="5" t="s">
        <v>93</v>
      </c>
      <c r="C39" s="5" t="s">
        <v>94</v>
      </c>
      <c r="D39" s="5" t="s">
        <v>95</v>
      </c>
      <c r="E39" s="41"/>
      <c r="F39" s="43"/>
    </row>
    <row r="40" spans="1:6" ht="32.25" thickBot="1" x14ac:dyDescent="0.3">
      <c r="A40" s="6" t="s">
        <v>102</v>
      </c>
      <c r="B40" s="7">
        <f>+B32+B23+B14+480111.76+B5</f>
        <v>598105.81000000006</v>
      </c>
      <c r="C40" s="7">
        <f>+C32+C23+C14+488052.75+C5</f>
        <v>1438262.44</v>
      </c>
      <c r="D40" s="8">
        <f>+B40+C40</f>
        <v>2036368.25</v>
      </c>
      <c r="E40" s="9">
        <f>41998.9+26428.68+65098.85+E14+E5</f>
        <v>267725.40000000002</v>
      </c>
      <c r="F40" s="9">
        <f>21304+22490.7+4135.71+F14+F5</f>
        <v>109924.41</v>
      </c>
    </row>
    <row r="41" spans="1:6" ht="32.25" thickBot="1" x14ac:dyDescent="0.3">
      <c r="A41" s="6" t="s">
        <v>103</v>
      </c>
      <c r="B41" s="11">
        <f>1129+B15+B6</f>
        <v>2132</v>
      </c>
      <c r="C41" s="10">
        <f>1215+C33+C24+C15+C6</f>
        <v>4042</v>
      </c>
      <c r="D41" s="10">
        <f>+B41+C41</f>
        <v>6174</v>
      </c>
      <c r="E41" s="11">
        <f>110+65+223+E15+E6</f>
        <v>755</v>
      </c>
      <c r="F41" s="11">
        <f>64+62+19+F15+F6</f>
        <v>348</v>
      </c>
    </row>
    <row r="42" spans="1:6" ht="32.25" thickBot="1" x14ac:dyDescent="0.3">
      <c r="A42" s="6" t="s">
        <v>104</v>
      </c>
      <c r="B42" s="7">
        <f>+B40/B41</f>
        <v>280.53743433395874</v>
      </c>
      <c r="C42" s="7">
        <f>+C40/C41</f>
        <v>355.82940128649182</v>
      </c>
      <c r="D42" s="7">
        <f>+D40/D41</f>
        <v>329.82964852607711</v>
      </c>
      <c r="E42" s="9">
        <f>+E40/E41</f>
        <v>354.60317880794707</v>
      </c>
      <c r="F42" s="9">
        <f>+F40/F41</f>
        <v>315.87474137931036</v>
      </c>
    </row>
  </sheetData>
  <mergeCells count="24">
    <mergeCell ref="B38:D38"/>
    <mergeCell ref="E38:E39"/>
    <mergeCell ref="F38:F39"/>
    <mergeCell ref="B37:F37"/>
    <mergeCell ref="A30:A31"/>
    <mergeCell ref="B30:D30"/>
    <mergeCell ref="E30:E31"/>
    <mergeCell ref="F30:F31"/>
    <mergeCell ref="A28:F28"/>
    <mergeCell ref="A19:F19"/>
    <mergeCell ref="A21:A22"/>
    <mergeCell ref="B21:D21"/>
    <mergeCell ref="E21:E22"/>
    <mergeCell ref="F21:F22"/>
    <mergeCell ref="A10:F10"/>
    <mergeCell ref="A12:A13"/>
    <mergeCell ref="B12:D12"/>
    <mergeCell ref="E12:E13"/>
    <mergeCell ref="F12:F13"/>
    <mergeCell ref="A1:F1"/>
    <mergeCell ref="A3:A4"/>
    <mergeCell ref="B3:D3"/>
    <mergeCell ref="E3:E4"/>
    <mergeCell ref="F3:F4"/>
  </mergeCells>
  <pageMargins left="0.7" right="0.7" top="0.75" bottom="0.75" header="0.3" footer="0.3"/>
  <pageSetup orientation="portrait" r:id="rId1"/>
  <ignoredErrors>
    <ignoredError sqref="E3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BN274"/>
  <sheetViews>
    <sheetView tabSelected="1" workbookViewId="0">
      <pane ySplit="3" topLeftCell="A4" activePane="bottomLeft" state="frozen"/>
      <selection activeCell="L32" sqref="L32"/>
      <selection pane="bottomLeft" activeCell="A4" sqref="A4"/>
    </sheetView>
  </sheetViews>
  <sheetFormatPr defaultColWidth="8.85546875" defaultRowHeight="15" x14ac:dyDescent="0.25"/>
  <cols>
    <col min="1" max="1" width="8.7109375" style="1" bestFit="1" customWidth="1"/>
    <col min="2" max="2" width="14.5703125" style="1" bestFit="1" customWidth="1"/>
    <col min="3" max="3" width="7.140625" style="1" bestFit="1" customWidth="1"/>
    <col min="4" max="4" width="6.85546875" style="1" bestFit="1" customWidth="1"/>
    <col min="5" max="5" width="7.42578125" style="1" bestFit="1" customWidth="1"/>
    <col min="6" max="6" width="6.7109375" style="1" bestFit="1" customWidth="1"/>
    <col min="7" max="7" width="6.7109375" style="1" customWidth="1"/>
    <col min="8" max="8" width="7.140625" style="1" bestFit="1" customWidth="1"/>
    <col min="9" max="9" width="2.85546875" style="1" customWidth="1"/>
    <col min="10" max="10" width="11.5703125" style="1" bestFit="1" customWidth="1"/>
    <col min="11" max="12" width="12.5703125" style="1" bestFit="1" customWidth="1"/>
    <col min="13" max="13" width="15.5703125" style="1" bestFit="1" customWidth="1"/>
    <col min="14" max="15" width="11.5703125" style="1" bestFit="1" customWidth="1"/>
    <col min="16" max="16" width="12.5703125" style="1" bestFit="1" customWidth="1"/>
    <col min="17" max="17" width="15.5703125" style="1" bestFit="1" customWidth="1"/>
    <col min="18" max="18" width="12.5703125" style="1" bestFit="1" customWidth="1"/>
    <col min="19" max="19" width="11.5703125" style="1" bestFit="1" customWidth="1"/>
    <col min="20" max="20" width="12.5703125" style="1" bestFit="1" customWidth="1"/>
    <col min="21" max="21" width="15.5703125" style="1" bestFit="1" customWidth="1"/>
    <col min="22" max="23" width="11.5703125" style="1" bestFit="1" customWidth="1"/>
    <col min="24" max="24" width="12.5703125" style="1" bestFit="1" customWidth="1"/>
    <col min="25" max="25" width="15.5703125" style="1" bestFit="1" customWidth="1"/>
    <col min="26" max="33" width="15.5703125" style="1" customWidth="1"/>
    <col min="34" max="34" width="2.85546875" style="27" customWidth="1"/>
    <col min="35" max="35" width="8.7109375" style="1" bestFit="1" customWidth="1"/>
    <col min="36" max="36" width="14.5703125" style="1" bestFit="1" customWidth="1"/>
    <col min="37" max="39" width="11.5703125" style="1" bestFit="1" customWidth="1"/>
    <col min="40" max="40" width="15.5703125" style="1" bestFit="1" customWidth="1"/>
    <col min="41" max="41" width="8.7109375" style="1" bestFit="1" customWidth="1"/>
    <col min="42" max="42" width="14.5703125" style="1" bestFit="1" customWidth="1"/>
    <col min="43" max="43" width="10.5703125" style="1" bestFit="1" customWidth="1"/>
    <col min="44" max="44" width="9" style="1" bestFit="1" customWidth="1"/>
    <col min="45" max="45" width="10.5703125" style="1" bestFit="1" customWidth="1"/>
    <col min="46" max="46" width="15.5703125" style="1" bestFit="1" customWidth="1"/>
    <col min="47" max="47" width="10.5703125" style="1" bestFit="1" customWidth="1"/>
    <col min="48" max="48" width="9" style="1" bestFit="1" customWidth="1"/>
    <col min="49" max="49" width="10.5703125" style="1" bestFit="1" customWidth="1"/>
    <col min="50" max="50" width="15.5703125" style="1" bestFit="1" customWidth="1"/>
    <col min="51" max="53" width="10.5703125" style="1" bestFit="1" customWidth="1"/>
    <col min="54" max="54" width="15.5703125" style="1" bestFit="1" customWidth="1"/>
    <col min="55" max="55" width="8.7109375" style="1" bestFit="1" customWidth="1"/>
    <col min="56" max="56" width="14.5703125" style="1" bestFit="1" customWidth="1"/>
    <col min="57" max="57" width="9.7109375" style="1" bestFit="1" customWidth="1"/>
    <col min="58" max="58" width="9" style="1" bestFit="1" customWidth="1"/>
    <col min="59" max="59" width="10.5703125" style="1" bestFit="1" customWidth="1"/>
    <col min="60" max="60" width="15.5703125" style="1" bestFit="1" customWidth="1"/>
    <col min="61" max="62" width="8.85546875" style="1"/>
    <col min="63" max="63" width="10.5703125" style="1" bestFit="1" customWidth="1"/>
    <col min="64" max="64" width="9" style="1" bestFit="1" customWidth="1"/>
    <col min="65" max="65" width="10.5703125" style="1" bestFit="1" customWidth="1"/>
    <col min="66" max="66" width="15.5703125" style="1" bestFit="1" customWidth="1"/>
    <col min="67" max="16384" width="8.85546875" style="1"/>
  </cols>
  <sheetData>
    <row r="1" spans="1:66" ht="59.25" customHeight="1" x14ac:dyDescent="0.25">
      <c r="A1" s="45" t="s">
        <v>6</v>
      </c>
      <c r="B1" s="46"/>
      <c r="C1" s="46"/>
      <c r="D1" s="46"/>
      <c r="E1" s="46"/>
      <c r="F1" s="46"/>
      <c r="G1" s="46"/>
      <c r="H1" s="33"/>
      <c r="J1" s="50" t="s">
        <v>106</v>
      </c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16"/>
      <c r="AA1" s="16"/>
      <c r="AB1" s="16"/>
      <c r="AC1" s="16"/>
      <c r="AD1" s="16"/>
      <c r="AE1" s="16"/>
      <c r="AF1" s="16"/>
      <c r="AG1" s="16"/>
      <c r="AI1" s="55" t="s">
        <v>89</v>
      </c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</row>
    <row r="2" spans="1:66" x14ac:dyDescent="0.25">
      <c r="A2" s="17"/>
      <c r="B2" s="18"/>
      <c r="C2" s="18"/>
      <c r="D2" s="18"/>
      <c r="E2" s="18"/>
      <c r="F2" s="18"/>
      <c r="G2" s="19"/>
      <c r="H2" s="19"/>
      <c r="J2" s="52">
        <v>44256</v>
      </c>
      <c r="K2" s="53"/>
      <c r="L2" s="53"/>
      <c r="M2" s="53"/>
      <c r="N2" s="52">
        <v>44287</v>
      </c>
      <c r="O2" s="53"/>
      <c r="P2" s="53"/>
      <c r="Q2" s="53"/>
      <c r="R2" s="52">
        <v>44317</v>
      </c>
      <c r="S2" s="53"/>
      <c r="T2" s="53"/>
      <c r="U2" s="53"/>
      <c r="V2" s="52">
        <v>44348</v>
      </c>
      <c r="W2" s="53"/>
      <c r="X2" s="53"/>
      <c r="Y2" s="53"/>
      <c r="Z2" s="52">
        <v>44378</v>
      </c>
      <c r="AA2" s="53"/>
      <c r="AB2" s="53"/>
      <c r="AC2" s="53"/>
      <c r="AD2" s="52">
        <v>44409</v>
      </c>
      <c r="AE2" s="53"/>
      <c r="AF2" s="53"/>
      <c r="AG2" s="53"/>
      <c r="AI2" s="54"/>
      <c r="AJ2" s="54"/>
      <c r="AK2" s="52">
        <v>44256</v>
      </c>
      <c r="AL2" s="53"/>
      <c r="AM2" s="53"/>
      <c r="AN2" s="53"/>
      <c r="AO2" s="15"/>
      <c r="AP2" s="3"/>
      <c r="AQ2" s="47">
        <v>44287</v>
      </c>
      <c r="AR2" s="48"/>
      <c r="AS2" s="48"/>
      <c r="AT2" s="49"/>
      <c r="AU2" s="47">
        <v>44317</v>
      </c>
      <c r="AV2" s="48"/>
      <c r="AW2" s="48"/>
      <c r="AX2" s="49"/>
      <c r="AY2" s="47">
        <v>44348</v>
      </c>
      <c r="AZ2" s="48"/>
      <c r="BA2" s="48"/>
      <c r="BB2" s="49"/>
      <c r="BC2" s="47">
        <v>44378</v>
      </c>
      <c r="BD2" s="48"/>
      <c r="BE2" s="48"/>
      <c r="BF2" s="48"/>
      <c r="BG2" s="48"/>
      <c r="BH2" s="49"/>
      <c r="BI2" s="47">
        <v>44409</v>
      </c>
      <c r="BJ2" s="48"/>
      <c r="BK2" s="48"/>
      <c r="BL2" s="48"/>
      <c r="BM2" s="48"/>
      <c r="BN2" s="49"/>
    </row>
    <row r="3" spans="1:66" x14ac:dyDescent="0.25">
      <c r="A3" s="21" t="s">
        <v>0</v>
      </c>
      <c r="B3" s="21" t="s">
        <v>1</v>
      </c>
      <c r="C3" s="22">
        <v>44286</v>
      </c>
      <c r="D3" s="22">
        <v>44316</v>
      </c>
      <c r="E3" s="22">
        <v>44347</v>
      </c>
      <c r="F3" s="22">
        <v>44377</v>
      </c>
      <c r="G3" s="22">
        <v>44408</v>
      </c>
      <c r="H3" s="22">
        <v>44439</v>
      </c>
      <c r="J3" s="3" t="s">
        <v>2</v>
      </c>
      <c r="K3" s="3" t="s">
        <v>3</v>
      </c>
      <c r="L3" s="3" t="s">
        <v>4</v>
      </c>
      <c r="M3" s="3" t="s">
        <v>5</v>
      </c>
      <c r="N3" s="3" t="s">
        <v>2</v>
      </c>
      <c r="O3" s="3" t="s">
        <v>3</v>
      </c>
      <c r="P3" s="3" t="s">
        <v>4</v>
      </c>
      <c r="Q3" s="3" t="s">
        <v>5</v>
      </c>
      <c r="R3" s="3" t="s">
        <v>2</v>
      </c>
      <c r="S3" s="3" t="s">
        <v>3</v>
      </c>
      <c r="T3" s="3" t="s">
        <v>4</v>
      </c>
      <c r="U3" s="3" t="s">
        <v>5</v>
      </c>
      <c r="V3" s="3" t="s">
        <v>2</v>
      </c>
      <c r="W3" s="3" t="s">
        <v>3</v>
      </c>
      <c r="X3" s="3" t="s">
        <v>4</v>
      </c>
      <c r="Y3" s="3" t="s">
        <v>5</v>
      </c>
      <c r="Z3" s="3" t="s">
        <v>2</v>
      </c>
      <c r="AA3" s="3" t="s">
        <v>3</v>
      </c>
      <c r="AB3" s="3" t="s">
        <v>4</v>
      </c>
      <c r="AC3" s="3" t="s">
        <v>5</v>
      </c>
      <c r="AD3" s="32" t="s">
        <v>2</v>
      </c>
      <c r="AE3" s="32" t="s">
        <v>3</v>
      </c>
      <c r="AF3" s="32" t="s">
        <v>4</v>
      </c>
      <c r="AG3" s="32" t="s">
        <v>5</v>
      </c>
      <c r="AI3" s="3" t="s">
        <v>0</v>
      </c>
      <c r="AJ3" s="3" t="s">
        <v>1</v>
      </c>
      <c r="AK3" s="3" t="s">
        <v>2</v>
      </c>
      <c r="AL3" s="3" t="s">
        <v>3</v>
      </c>
      <c r="AM3" s="3" t="s">
        <v>4</v>
      </c>
      <c r="AN3" s="3" t="s">
        <v>5</v>
      </c>
      <c r="AO3" s="3" t="s">
        <v>0</v>
      </c>
      <c r="AP3" s="3" t="s">
        <v>1</v>
      </c>
      <c r="AQ3" s="3" t="s">
        <v>2</v>
      </c>
      <c r="AR3" s="3" t="s">
        <v>3</v>
      </c>
      <c r="AS3" s="3" t="s">
        <v>4</v>
      </c>
      <c r="AT3" s="3" t="s">
        <v>5</v>
      </c>
      <c r="AU3" s="23" t="s">
        <v>2</v>
      </c>
      <c r="AV3" s="23" t="s">
        <v>3</v>
      </c>
      <c r="AW3" s="23" t="s">
        <v>4</v>
      </c>
      <c r="AX3" s="23" t="s">
        <v>5</v>
      </c>
      <c r="AY3" s="23" t="s">
        <v>2</v>
      </c>
      <c r="AZ3" s="23" t="s">
        <v>3</v>
      </c>
      <c r="BA3" s="23" t="s">
        <v>4</v>
      </c>
      <c r="BB3" s="28" t="s">
        <v>5</v>
      </c>
      <c r="BC3" s="3" t="s">
        <v>0</v>
      </c>
      <c r="BD3" s="23" t="s">
        <v>1</v>
      </c>
      <c r="BE3" s="23" t="s">
        <v>2</v>
      </c>
      <c r="BF3" s="23" t="s">
        <v>3</v>
      </c>
      <c r="BG3" s="23" t="s">
        <v>4</v>
      </c>
      <c r="BH3" s="23" t="s">
        <v>5</v>
      </c>
      <c r="BI3" s="20" t="s">
        <v>0</v>
      </c>
      <c r="BJ3" s="23" t="s">
        <v>1</v>
      </c>
      <c r="BK3" s="23" t="s">
        <v>2</v>
      </c>
      <c r="BL3" s="23" t="s">
        <v>3</v>
      </c>
      <c r="BM3" s="23" t="s">
        <v>4</v>
      </c>
      <c r="BN3" s="23" t="s">
        <v>5</v>
      </c>
    </row>
    <row r="4" spans="1:66" x14ac:dyDescent="0.25">
      <c r="A4" s="57" t="s">
        <v>7</v>
      </c>
      <c r="B4" s="1" t="s">
        <v>109</v>
      </c>
      <c r="E4" s="1">
        <v>1</v>
      </c>
      <c r="J4" s="2"/>
      <c r="K4" s="2"/>
      <c r="L4" s="2"/>
      <c r="M4" s="2"/>
      <c r="N4" s="2"/>
      <c r="O4" s="2"/>
      <c r="P4" s="2"/>
      <c r="Q4" s="2"/>
      <c r="R4" s="2">
        <v>40.879999999999995</v>
      </c>
      <c r="S4" s="2">
        <v>0</v>
      </c>
      <c r="T4" s="2">
        <v>0</v>
      </c>
      <c r="U4" s="2">
        <v>40.880000000000003</v>
      </c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I4" s="24" t="s">
        <v>37</v>
      </c>
      <c r="AJ4" s="25" t="s">
        <v>36</v>
      </c>
      <c r="AK4" s="2">
        <v>2909.35</v>
      </c>
      <c r="AL4" s="2">
        <v>1201.46</v>
      </c>
      <c r="AM4" s="2">
        <v>3152.53</v>
      </c>
      <c r="AN4" s="2">
        <v>7123.82</v>
      </c>
      <c r="AO4" s="2" t="s">
        <v>37</v>
      </c>
      <c r="AP4" s="2" t="s">
        <v>36</v>
      </c>
      <c r="AQ4" s="2">
        <v>400.81</v>
      </c>
      <c r="AR4" s="2">
        <v>0</v>
      </c>
      <c r="AS4" s="2">
        <v>0</v>
      </c>
      <c r="AT4" s="2">
        <v>400.81</v>
      </c>
      <c r="AU4" s="2">
        <v>1257.24</v>
      </c>
      <c r="AV4" s="2">
        <v>0</v>
      </c>
      <c r="AW4" s="2">
        <v>0</v>
      </c>
      <c r="AX4" s="2">
        <v>1257.24</v>
      </c>
      <c r="AY4" s="2">
        <v>636.09</v>
      </c>
      <c r="AZ4" s="2">
        <v>490.25</v>
      </c>
      <c r="BA4" s="2">
        <v>0</v>
      </c>
      <c r="BB4" s="2">
        <v>1126.3399999999999</v>
      </c>
      <c r="BC4" s="29" t="s">
        <v>37</v>
      </c>
      <c r="BD4" s="2" t="s">
        <v>36</v>
      </c>
      <c r="BE4" s="2">
        <v>161.03</v>
      </c>
      <c r="BF4" s="2">
        <v>61.4</v>
      </c>
      <c r="BG4" s="2">
        <v>55.17</v>
      </c>
      <c r="BH4" s="2">
        <v>277.60000000000002</v>
      </c>
      <c r="BI4" s="1">
        <v>98221</v>
      </c>
      <c r="BJ4" s="1" t="s">
        <v>36</v>
      </c>
      <c r="BK4" s="2">
        <v>216.06</v>
      </c>
      <c r="BL4" s="2">
        <v>99.14</v>
      </c>
      <c r="BM4" s="2">
        <v>116.57</v>
      </c>
      <c r="BN4" s="2">
        <f>+BK4+BL4+BM4</f>
        <v>431.77</v>
      </c>
    </row>
    <row r="5" spans="1:66" x14ac:dyDescent="0.25">
      <c r="A5" s="57" t="s">
        <v>37</v>
      </c>
      <c r="B5" s="1" t="s">
        <v>109</v>
      </c>
      <c r="C5" s="1">
        <v>1</v>
      </c>
      <c r="D5" s="1">
        <v>1</v>
      </c>
      <c r="E5" s="1">
        <v>2</v>
      </c>
      <c r="F5" s="1">
        <v>1</v>
      </c>
      <c r="H5" s="1">
        <v>1</v>
      </c>
      <c r="J5" s="2">
        <v>485.15</v>
      </c>
      <c r="K5" s="2">
        <v>1102.07</v>
      </c>
      <c r="L5" s="2">
        <v>464.03</v>
      </c>
      <c r="M5" s="2">
        <v>2051.25</v>
      </c>
      <c r="N5" s="2">
        <v>434.47</v>
      </c>
      <c r="O5" s="2">
        <v>485.15</v>
      </c>
      <c r="P5" s="2">
        <v>1566.1</v>
      </c>
      <c r="Q5" s="2">
        <v>2485.7199999999998</v>
      </c>
      <c r="R5" s="2">
        <v>716.13000000000011</v>
      </c>
      <c r="S5" s="2">
        <v>485.15</v>
      </c>
      <c r="T5" s="2">
        <v>1566.1000000000001</v>
      </c>
      <c r="U5" s="2">
        <v>2767.38</v>
      </c>
      <c r="V5" s="2">
        <v>138.35</v>
      </c>
      <c r="W5" s="2">
        <v>434.47</v>
      </c>
      <c r="X5" s="2">
        <v>2051.25</v>
      </c>
      <c r="Y5" s="2">
        <v>2624.07</v>
      </c>
      <c r="Z5" s="2"/>
      <c r="AA5" s="2"/>
      <c r="AB5" s="2"/>
      <c r="AC5" s="2"/>
      <c r="AD5" s="2">
        <v>26</v>
      </c>
      <c r="AE5" s="2">
        <v>0</v>
      </c>
      <c r="AF5" s="2">
        <v>0</v>
      </c>
      <c r="AG5" s="2">
        <v>26</v>
      </c>
      <c r="AI5" s="24" t="s">
        <v>34</v>
      </c>
      <c r="AJ5" s="25" t="s">
        <v>36</v>
      </c>
      <c r="AK5" s="2">
        <v>7478.54</v>
      </c>
      <c r="AL5" s="2">
        <v>1969.37</v>
      </c>
      <c r="AM5" s="2">
        <v>4000.91</v>
      </c>
      <c r="AN5" s="2">
        <v>13608.34</v>
      </c>
      <c r="AO5" s="2" t="s">
        <v>34</v>
      </c>
      <c r="AP5" s="2" t="s">
        <v>36</v>
      </c>
      <c r="AQ5" s="2">
        <v>965.18</v>
      </c>
      <c r="AR5" s="2">
        <v>283.7</v>
      </c>
      <c r="AS5" s="2">
        <v>955.29</v>
      </c>
      <c r="AT5" s="2">
        <v>2204.17</v>
      </c>
      <c r="AU5" s="2">
        <v>2634.8199999999997</v>
      </c>
      <c r="AV5" s="2">
        <v>471.78</v>
      </c>
      <c r="AW5" s="2">
        <v>937.24</v>
      </c>
      <c r="AX5" s="2">
        <v>3956.27</v>
      </c>
      <c r="AY5" s="2">
        <v>1822.0300000000002</v>
      </c>
      <c r="AZ5" s="2">
        <v>1382.94</v>
      </c>
      <c r="BA5" s="2">
        <v>1027.92</v>
      </c>
      <c r="BB5" s="2">
        <v>4299.4399999999996</v>
      </c>
      <c r="BC5" s="30" t="s">
        <v>34</v>
      </c>
      <c r="BD5" s="2" t="s">
        <v>36</v>
      </c>
      <c r="BE5" s="2">
        <v>188.39</v>
      </c>
      <c r="BF5" s="2">
        <v>51.71</v>
      </c>
      <c r="BG5" s="2">
        <v>0</v>
      </c>
      <c r="BH5" s="2">
        <v>240.1</v>
      </c>
      <c r="BI5" s="1">
        <v>98223</v>
      </c>
      <c r="BJ5" s="1" t="s">
        <v>36</v>
      </c>
      <c r="BK5" s="2">
        <v>1277.8499999999999</v>
      </c>
      <c r="BL5" s="2">
        <v>136.69</v>
      </c>
      <c r="BM5" s="2">
        <v>51.71</v>
      </c>
      <c r="BN5" s="2">
        <f t="shared" ref="BN5:BN60" si="0">+BK5+BL5+BM5</f>
        <v>1466.25</v>
      </c>
    </row>
    <row r="6" spans="1:66" x14ac:dyDescent="0.25">
      <c r="A6" s="57" t="s">
        <v>34</v>
      </c>
      <c r="B6" s="1" t="s">
        <v>109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J6" s="2">
        <v>191.04</v>
      </c>
      <c r="K6" s="2">
        <v>47.36</v>
      </c>
      <c r="L6" s="2">
        <v>0</v>
      </c>
      <c r="M6" s="2">
        <v>238.4</v>
      </c>
      <c r="N6" s="2">
        <v>234.91</v>
      </c>
      <c r="O6" s="2">
        <v>47.36</v>
      </c>
      <c r="P6" s="2">
        <v>0</v>
      </c>
      <c r="Q6" s="2">
        <v>282.27</v>
      </c>
      <c r="R6" s="2">
        <v>158.72</v>
      </c>
      <c r="S6" s="2">
        <v>0</v>
      </c>
      <c r="T6" s="2">
        <v>0</v>
      </c>
      <c r="U6" s="2">
        <v>158.72</v>
      </c>
      <c r="V6" s="2">
        <v>144.4</v>
      </c>
      <c r="W6" s="2">
        <v>0</v>
      </c>
      <c r="X6" s="2">
        <v>0</v>
      </c>
      <c r="Y6" s="2">
        <v>144.4</v>
      </c>
      <c r="Z6" s="2">
        <v>106.8</v>
      </c>
      <c r="AA6" s="2">
        <v>0</v>
      </c>
      <c r="AB6" s="2">
        <v>0</v>
      </c>
      <c r="AC6" s="2">
        <v>106.8</v>
      </c>
      <c r="AD6" s="2"/>
      <c r="AE6" s="2"/>
      <c r="AF6" s="2"/>
      <c r="AG6" s="2"/>
      <c r="AI6" s="24" t="s">
        <v>30</v>
      </c>
      <c r="AJ6" s="25" t="s">
        <v>36</v>
      </c>
      <c r="AK6" s="2">
        <v>6208.51</v>
      </c>
      <c r="AL6" s="2">
        <v>2127.23</v>
      </c>
      <c r="AM6" s="2">
        <v>4820.22</v>
      </c>
      <c r="AN6" s="2">
        <v>13155.96</v>
      </c>
      <c r="AO6" s="2" t="s">
        <v>30</v>
      </c>
      <c r="AP6" s="2" t="s">
        <v>36</v>
      </c>
      <c r="AQ6" s="2">
        <v>1481.81</v>
      </c>
      <c r="AR6" s="2">
        <v>0</v>
      </c>
      <c r="AS6" s="2">
        <v>1884.9</v>
      </c>
      <c r="AT6" s="2">
        <v>3366.71</v>
      </c>
      <c r="AU6" s="2">
        <v>2629.52</v>
      </c>
      <c r="AV6" s="2">
        <v>282.33</v>
      </c>
      <c r="AW6" s="2">
        <v>2106.5</v>
      </c>
      <c r="AX6" s="2">
        <v>5018.3500000000004</v>
      </c>
      <c r="AY6" s="2">
        <v>1601.0700000000002</v>
      </c>
      <c r="AZ6" s="2">
        <v>1061.0999999999999</v>
      </c>
      <c r="BA6" s="2">
        <v>268.27</v>
      </c>
      <c r="BB6" s="2">
        <v>2930.44</v>
      </c>
      <c r="BC6" s="30" t="s">
        <v>30</v>
      </c>
      <c r="BD6" s="2" t="s">
        <v>36</v>
      </c>
      <c r="BE6" s="2">
        <v>146.38</v>
      </c>
      <c r="BF6" s="2">
        <v>16.96</v>
      </c>
      <c r="BG6" s="2">
        <v>0</v>
      </c>
      <c r="BH6" s="2">
        <v>163.34</v>
      </c>
      <c r="BI6" s="1">
        <v>98225</v>
      </c>
      <c r="BJ6" s="1" t="s">
        <v>36</v>
      </c>
      <c r="BK6" s="2">
        <v>856</v>
      </c>
      <c r="BL6" s="2">
        <v>46.48</v>
      </c>
      <c r="BM6" s="2">
        <v>0</v>
      </c>
      <c r="BN6" s="2">
        <f t="shared" si="0"/>
        <v>902.48</v>
      </c>
    </row>
    <row r="7" spans="1:66" x14ac:dyDescent="0.25">
      <c r="A7" s="57" t="s">
        <v>30</v>
      </c>
      <c r="B7" s="1" t="s">
        <v>109</v>
      </c>
      <c r="C7" s="1">
        <v>1</v>
      </c>
      <c r="E7" s="1">
        <v>2</v>
      </c>
      <c r="G7" s="1">
        <v>4</v>
      </c>
      <c r="H7" s="1">
        <v>4</v>
      </c>
      <c r="J7" s="2">
        <v>976.73</v>
      </c>
      <c r="K7" s="2">
        <v>589.88</v>
      </c>
      <c r="L7" s="2">
        <v>0</v>
      </c>
      <c r="M7" s="2">
        <v>1566.61</v>
      </c>
      <c r="N7" s="2"/>
      <c r="O7" s="2"/>
      <c r="P7" s="2"/>
      <c r="Q7" s="2"/>
      <c r="R7" s="2">
        <v>1332.29</v>
      </c>
      <c r="S7" s="2">
        <v>0</v>
      </c>
      <c r="T7" s="2">
        <v>0</v>
      </c>
      <c r="U7" s="2">
        <v>1332.29</v>
      </c>
      <c r="V7" s="2"/>
      <c r="W7" s="2"/>
      <c r="X7" s="2"/>
      <c r="Y7" s="2"/>
      <c r="Z7" s="2">
        <v>1655.8200000000002</v>
      </c>
      <c r="AA7" s="2">
        <v>0</v>
      </c>
      <c r="AB7" s="2">
        <v>0</v>
      </c>
      <c r="AC7" s="2">
        <v>1655.82</v>
      </c>
      <c r="AD7" s="2">
        <v>1477.6599999999999</v>
      </c>
      <c r="AE7" s="2">
        <v>0</v>
      </c>
      <c r="AF7" s="2">
        <v>0</v>
      </c>
      <c r="AG7" s="2">
        <v>1477.66</v>
      </c>
      <c r="AI7" s="24" t="s">
        <v>38</v>
      </c>
      <c r="AJ7" s="25" t="s">
        <v>36</v>
      </c>
      <c r="AK7" s="2">
        <v>7522.69</v>
      </c>
      <c r="AL7" s="2">
        <v>2556.6999999999998</v>
      </c>
      <c r="AM7" s="2">
        <v>5690.27</v>
      </c>
      <c r="AN7" s="2">
        <v>16122.02</v>
      </c>
      <c r="AO7" s="2" t="s">
        <v>38</v>
      </c>
      <c r="AP7" s="2" t="s">
        <v>36</v>
      </c>
      <c r="AQ7" s="2">
        <v>1185.7</v>
      </c>
      <c r="AR7" s="2">
        <v>18.91</v>
      </c>
      <c r="AS7" s="2">
        <v>89.83</v>
      </c>
      <c r="AT7" s="2">
        <v>1294.44</v>
      </c>
      <c r="AU7" s="2">
        <v>3423.61</v>
      </c>
      <c r="AV7" s="2">
        <v>604.25</v>
      </c>
      <c r="AW7" s="2">
        <v>54.31</v>
      </c>
      <c r="AX7" s="2">
        <v>4082.17</v>
      </c>
      <c r="AY7" s="2">
        <v>1453.09</v>
      </c>
      <c r="AZ7" s="2">
        <v>1431.34</v>
      </c>
      <c r="BA7" s="2">
        <v>520.76</v>
      </c>
      <c r="BB7" s="2">
        <v>3405.19</v>
      </c>
      <c r="BC7" s="30" t="s">
        <v>38</v>
      </c>
      <c r="BD7" s="2" t="s">
        <v>36</v>
      </c>
      <c r="BE7" s="2">
        <v>184.48000000000002</v>
      </c>
      <c r="BF7" s="2">
        <v>40.26</v>
      </c>
      <c r="BG7" s="2">
        <v>117.37</v>
      </c>
      <c r="BH7" s="2">
        <v>342.11</v>
      </c>
      <c r="BI7" s="1">
        <v>98226</v>
      </c>
      <c r="BJ7" s="1" t="s">
        <v>36</v>
      </c>
      <c r="BK7" s="2">
        <v>759.18</v>
      </c>
      <c r="BL7" s="2">
        <v>0</v>
      </c>
      <c r="BM7" s="2">
        <v>6.3</v>
      </c>
      <c r="BN7" s="2">
        <f t="shared" si="0"/>
        <v>765.4799999999999</v>
      </c>
    </row>
    <row r="8" spans="1:66" x14ac:dyDescent="0.25">
      <c r="A8" s="57" t="s">
        <v>38</v>
      </c>
      <c r="B8" s="1" t="s">
        <v>109</v>
      </c>
      <c r="C8" s="1">
        <v>1</v>
      </c>
      <c r="D8" s="1">
        <v>3</v>
      </c>
      <c r="E8" s="1">
        <v>3</v>
      </c>
      <c r="F8" s="1">
        <v>1</v>
      </c>
      <c r="H8" s="1">
        <v>1</v>
      </c>
      <c r="J8" s="2">
        <v>18.91</v>
      </c>
      <c r="K8" s="2">
        <v>84.79</v>
      </c>
      <c r="L8" s="2">
        <v>0</v>
      </c>
      <c r="M8" s="2">
        <v>103.7</v>
      </c>
      <c r="N8" s="2">
        <v>837.58</v>
      </c>
      <c r="O8" s="2">
        <v>1215.9100000000001</v>
      </c>
      <c r="P8" s="2">
        <v>0</v>
      </c>
      <c r="Q8" s="2">
        <v>2053.4899999999998</v>
      </c>
      <c r="R8" s="2">
        <v>20661.02</v>
      </c>
      <c r="S8" s="2">
        <v>369.29</v>
      </c>
      <c r="T8" s="2">
        <v>0</v>
      </c>
      <c r="U8" s="2">
        <v>21030.31</v>
      </c>
      <c r="V8" s="2">
        <v>246.44</v>
      </c>
      <c r="W8" s="2">
        <v>0</v>
      </c>
      <c r="X8" s="2">
        <v>0</v>
      </c>
      <c r="Y8" s="2">
        <v>246.44</v>
      </c>
      <c r="Z8" s="2"/>
      <c r="AA8" s="2"/>
      <c r="AB8" s="2"/>
      <c r="AC8" s="2"/>
      <c r="AD8" s="2">
        <v>32.769999999999996</v>
      </c>
      <c r="AE8" s="2">
        <v>0</v>
      </c>
      <c r="AF8" s="2">
        <v>0</v>
      </c>
      <c r="AG8" s="2">
        <v>32.770000000000003</v>
      </c>
      <c r="AI8" s="24" t="s">
        <v>39</v>
      </c>
      <c r="AJ8" s="25" t="s">
        <v>36</v>
      </c>
      <c r="AK8" s="2">
        <v>3857.2200000000003</v>
      </c>
      <c r="AL8" s="2">
        <v>1204.29</v>
      </c>
      <c r="AM8" s="2">
        <v>2748.66</v>
      </c>
      <c r="AN8" s="2">
        <v>7810.17</v>
      </c>
      <c r="AO8" s="2" t="s">
        <v>39</v>
      </c>
      <c r="AP8" s="2" t="s">
        <v>36</v>
      </c>
      <c r="AQ8" s="2">
        <v>296.17999999999995</v>
      </c>
      <c r="AR8" s="2">
        <v>0</v>
      </c>
      <c r="AS8" s="2">
        <v>0</v>
      </c>
      <c r="AT8" s="2">
        <v>296.18</v>
      </c>
      <c r="AU8" s="2">
        <v>1384.43</v>
      </c>
      <c r="AV8" s="2">
        <v>94.29</v>
      </c>
      <c r="AW8" s="2">
        <v>0</v>
      </c>
      <c r="AX8" s="2">
        <v>1478.72</v>
      </c>
      <c r="AY8" s="2">
        <v>1072.3699999999999</v>
      </c>
      <c r="AZ8" s="2">
        <v>802.06</v>
      </c>
      <c r="BA8" s="2">
        <v>202.15</v>
      </c>
      <c r="BB8" s="2">
        <v>2076.58</v>
      </c>
      <c r="BC8" s="30" t="s">
        <v>39</v>
      </c>
      <c r="BD8" s="2" t="s">
        <v>36</v>
      </c>
      <c r="BE8" s="2">
        <v>29.75</v>
      </c>
      <c r="BF8" s="2">
        <v>0</v>
      </c>
      <c r="BG8" s="2">
        <v>0</v>
      </c>
      <c r="BH8" s="2">
        <v>29.75</v>
      </c>
      <c r="BI8" s="1">
        <v>98229</v>
      </c>
      <c r="BJ8" s="1" t="s">
        <v>36</v>
      </c>
      <c r="BK8" s="2">
        <v>444.87</v>
      </c>
      <c r="BL8" s="2">
        <v>0</v>
      </c>
      <c r="BM8" s="2">
        <v>0</v>
      </c>
      <c r="BN8" s="2">
        <f t="shared" si="0"/>
        <v>444.87</v>
      </c>
    </row>
    <row r="9" spans="1:66" x14ac:dyDescent="0.25">
      <c r="A9" s="57" t="s">
        <v>39</v>
      </c>
      <c r="B9" s="1" t="s">
        <v>109</v>
      </c>
      <c r="D9" s="1">
        <v>2</v>
      </c>
      <c r="J9" s="2"/>
      <c r="K9" s="2"/>
      <c r="L9" s="2"/>
      <c r="M9" s="2"/>
      <c r="N9" s="2">
        <v>580.92999999999995</v>
      </c>
      <c r="O9" s="2">
        <v>936.5</v>
      </c>
      <c r="P9" s="2">
        <v>0</v>
      </c>
      <c r="Q9" s="2">
        <v>1517.43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I9" s="24" t="s">
        <v>40</v>
      </c>
      <c r="AJ9" s="25" t="s">
        <v>36</v>
      </c>
      <c r="AK9" s="2">
        <v>3953.5299999999997</v>
      </c>
      <c r="AL9" s="2">
        <v>1631.59</v>
      </c>
      <c r="AM9" s="2">
        <v>2397.5100000000002</v>
      </c>
      <c r="AN9" s="2">
        <v>7982.63</v>
      </c>
      <c r="AO9" s="2" t="s">
        <v>40</v>
      </c>
      <c r="AP9" s="2" t="s">
        <v>36</v>
      </c>
      <c r="AQ9" s="2">
        <v>322.79999999999995</v>
      </c>
      <c r="AR9" s="2">
        <v>99</v>
      </c>
      <c r="AS9" s="2">
        <v>539.70000000000005</v>
      </c>
      <c r="AT9" s="2">
        <v>848.64</v>
      </c>
      <c r="AU9" s="2">
        <v>1539.78</v>
      </c>
      <c r="AV9" s="2">
        <v>143.97</v>
      </c>
      <c r="AW9" s="2">
        <v>638.70000000000005</v>
      </c>
      <c r="AX9" s="2">
        <v>2156.06</v>
      </c>
      <c r="AY9" s="2">
        <v>848.38</v>
      </c>
      <c r="AZ9" s="2">
        <v>537.4</v>
      </c>
      <c r="BA9" s="2">
        <v>437.42</v>
      </c>
      <c r="BB9" s="2">
        <v>1600.34</v>
      </c>
      <c r="BC9" s="30" t="s">
        <v>40</v>
      </c>
      <c r="BD9" s="2" t="s">
        <v>36</v>
      </c>
      <c r="BE9" s="2">
        <v>0</v>
      </c>
      <c r="BF9" s="2">
        <v>0</v>
      </c>
      <c r="BG9" s="2">
        <v>29.64</v>
      </c>
      <c r="BH9" s="2">
        <v>29.64</v>
      </c>
      <c r="BI9" s="1">
        <v>98230</v>
      </c>
      <c r="BJ9" s="1" t="s">
        <v>36</v>
      </c>
      <c r="BK9" s="2">
        <v>388.78</v>
      </c>
      <c r="BL9" s="2">
        <v>0</v>
      </c>
      <c r="BM9" s="2">
        <v>0</v>
      </c>
      <c r="BN9" s="2">
        <f t="shared" si="0"/>
        <v>388.78</v>
      </c>
    </row>
    <row r="10" spans="1:66" x14ac:dyDescent="0.25">
      <c r="A10" s="57" t="s">
        <v>40</v>
      </c>
      <c r="B10" s="1" t="s">
        <v>109</v>
      </c>
      <c r="C10" s="1">
        <v>4</v>
      </c>
      <c r="D10" s="1">
        <v>1</v>
      </c>
      <c r="E10" s="1">
        <v>1</v>
      </c>
      <c r="F10" s="1">
        <v>1</v>
      </c>
      <c r="G10" s="1">
        <v>1</v>
      </c>
      <c r="H10" s="1">
        <v>2</v>
      </c>
      <c r="J10" s="2">
        <v>1959.5</v>
      </c>
      <c r="K10" s="2">
        <v>2448.27</v>
      </c>
      <c r="L10" s="2">
        <v>0</v>
      </c>
      <c r="M10" s="2">
        <v>4407.7700000000004</v>
      </c>
      <c r="N10" s="2">
        <v>404.92</v>
      </c>
      <c r="O10" s="2">
        <v>599.19000000000005</v>
      </c>
      <c r="P10" s="2">
        <v>0</v>
      </c>
      <c r="Q10" s="2">
        <v>1004.11</v>
      </c>
      <c r="R10" s="2">
        <v>533.64</v>
      </c>
      <c r="S10" s="2">
        <v>0</v>
      </c>
      <c r="T10" s="2">
        <v>0</v>
      </c>
      <c r="U10" s="2">
        <v>533.64</v>
      </c>
      <c r="V10" s="2">
        <v>186.49</v>
      </c>
      <c r="W10" s="2">
        <v>0</v>
      </c>
      <c r="X10" s="2">
        <v>0</v>
      </c>
      <c r="Y10" s="2">
        <v>186.49</v>
      </c>
      <c r="Z10" s="2">
        <v>70.77000000000001</v>
      </c>
      <c r="AA10" s="2">
        <v>0</v>
      </c>
      <c r="AB10" s="2">
        <v>0</v>
      </c>
      <c r="AC10" s="2">
        <v>70.77</v>
      </c>
      <c r="AD10" s="2">
        <v>685.63</v>
      </c>
      <c r="AE10" s="2">
        <v>0</v>
      </c>
      <c r="AF10" s="2">
        <v>0</v>
      </c>
      <c r="AG10" s="2">
        <v>685.63</v>
      </c>
      <c r="AI10" s="24" t="s">
        <v>41</v>
      </c>
      <c r="AJ10" s="25" t="s">
        <v>36</v>
      </c>
      <c r="AK10" s="2">
        <v>4062.3599999999997</v>
      </c>
      <c r="AL10" s="2">
        <v>1228.47</v>
      </c>
      <c r="AM10" s="2">
        <v>1917.1</v>
      </c>
      <c r="AN10" s="2">
        <v>7207.93</v>
      </c>
      <c r="AO10" s="2" t="s">
        <v>41</v>
      </c>
      <c r="AP10" s="2" t="s">
        <v>36</v>
      </c>
      <c r="AQ10" s="2">
        <v>942.77</v>
      </c>
      <c r="AR10" s="2">
        <v>123.7</v>
      </c>
      <c r="AS10" s="2">
        <v>15.38</v>
      </c>
      <c r="AT10" s="2">
        <v>1081.8499999999999</v>
      </c>
      <c r="AU10" s="2">
        <v>1410.97</v>
      </c>
      <c r="AV10" s="2">
        <v>195</v>
      </c>
      <c r="AW10" s="2">
        <v>139.08000000000001</v>
      </c>
      <c r="AX10" s="2">
        <v>1745.05</v>
      </c>
      <c r="AY10" s="2">
        <v>1151.92</v>
      </c>
      <c r="AZ10" s="2">
        <v>484.02</v>
      </c>
      <c r="BA10" s="2">
        <v>71.3</v>
      </c>
      <c r="BB10" s="2">
        <v>1707.24</v>
      </c>
      <c r="BC10" s="30" t="s">
        <v>41</v>
      </c>
      <c r="BD10" s="2" t="s">
        <v>36</v>
      </c>
      <c r="BE10" s="2">
        <v>37.369999999999997</v>
      </c>
      <c r="BF10" s="2">
        <v>0</v>
      </c>
      <c r="BG10" s="2">
        <v>0</v>
      </c>
      <c r="BH10" s="2">
        <v>37.369999999999997</v>
      </c>
      <c r="BI10" s="1">
        <v>98233</v>
      </c>
      <c r="BJ10" s="1" t="s">
        <v>36</v>
      </c>
      <c r="BK10" s="2">
        <v>442.34000000000003</v>
      </c>
      <c r="BL10" s="2">
        <v>23.25</v>
      </c>
      <c r="BM10" s="2">
        <v>0</v>
      </c>
      <c r="BN10" s="2">
        <f t="shared" si="0"/>
        <v>465.59000000000003</v>
      </c>
    </row>
    <row r="11" spans="1:66" x14ac:dyDescent="0.25">
      <c r="A11" s="57" t="s">
        <v>85</v>
      </c>
      <c r="B11" s="1" t="s">
        <v>109</v>
      </c>
      <c r="C11" s="1">
        <v>1</v>
      </c>
      <c r="J11" s="2">
        <v>148.97999999999999</v>
      </c>
      <c r="K11" s="2">
        <v>81.42</v>
      </c>
      <c r="L11" s="2">
        <v>0</v>
      </c>
      <c r="M11" s="2">
        <v>230.4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I11" s="24" t="s">
        <v>43</v>
      </c>
      <c r="AJ11" s="25" t="s">
        <v>36</v>
      </c>
      <c r="AK11" s="2">
        <v>2072.38</v>
      </c>
      <c r="AL11" s="2">
        <v>640.71</v>
      </c>
      <c r="AM11" s="2">
        <v>1910.19</v>
      </c>
      <c r="AN11" s="2">
        <v>4623.28</v>
      </c>
      <c r="AO11" s="2" t="s">
        <v>43</v>
      </c>
      <c r="AP11" s="2" t="s">
        <v>36</v>
      </c>
      <c r="AQ11" s="2">
        <v>281.8</v>
      </c>
      <c r="AR11" s="2">
        <v>132.68</v>
      </c>
      <c r="AS11" s="2">
        <v>413.77</v>
      </c>
      <c r="AT11" s="2">
        <v>828.25</v>
      </c>
      <c r="AU11" s="2">
        <v>591.57999999999993</v>
      </c>
      <c r="AV11" s="2">
        <v>0</v>
      </c>
      <c r="AW11" s="2">
        <v>0</v>
      </c>
      <c r="AX11" s="2">
        <v>591.58000000000004</v>
      </c>
      <c r="AY11" s="2">
        <v>373.34000000000003</v>
      </c>
      <c r="AZ11" s="2">
        <v>185.81</v>
      </c>
      <c r="BA11" s="2">
        <v>0</v>
      </c>
      <c r="BB11" s="2">
        <v>559.15</v>
      </c>
      <c r="BC11" s="30" t="s">
        <v>43</v>
      </c>
      <c r="BD11" s="2" t="s">
        <v>36</v>
      </c>
      <c r="BE11" s="2">
        <v>119.82000000000001</v>
      </c>
      <c r="BF11" s="2">
        <v>0</v>
      </c>
      <c r="BG11" s="2">
        <v>0</v>
      </c>
      <c r="BH11" s="2">
        <v>119.82</v>
      </c>
      <c r="BI11" s="1">
        <v>98247</v>
      </c>
      <c r="BJ11" s="1" t="s">
        <v>36</v>
      </c>
      <c r="BK11" s="2">
        <v>202.72</v>
      </c>
      <c r="BL11" s="2">
        <v>47.84</v>
      </c>
      <c r="BM11" s="2">
        <v>0</v>
      </c>
      <c r="BN11" s="2">
        <f t="shared" si="0"/>
        <v>250.56</v>
      </c>
    </row>
    <row r="12" spans="1:66" x14ac:dyDescent="0.25">
      <c r="A12" s="57" t="s">
        <v>41</v>
      </c>
      <c r="B12" s="1" t="s">
        <v>109</v>
      </c>
      <c r="C12" s="1">
        <v>2</v>
      </c>
      <c r="D12" s="1">
        <v>6</v>
      </c>
      <c r="E12" s="1">
        <v>2</v>
      </c>
      <c r="F12" s="1">
        <v>3</v>
      </c>
      <c r="G12" s="1">
        <v>2</v>
      </c>
      <c r="H12" s="1">
        <v>4</v>
      </c>
      <c r="J12" s="2">
        <v>661.14</v>
      </c>
      <c r="K12" s="2">
        <v>335.02</v>
      </c>
      <c r="L12" s="2">
        <v>0</v>
      </c>
      <c r="M12" s="2">
        <v>996.16</v>
      </c>
      <c r="N12" s="2">
        <v>1044.8499999999999</v>
      </c>
      <c r="O12" s="2">
        <v>1858.34</v>
      </c>
      <c r="P12" s="2">
        <v>0</v>
      </c>
      <c r="Q12" s="2">
        <v>2903.19</v>
      </c>
      <c r="R12" s="2">
        <v>258.45000000000005</v>
      </c>
      <c r="S12" s="2">
        <v>0</v>
      </c>
      <c r="T12" s="2">
        <v>0</v>
      </c>
      <c r="U12" s="2">
        <v>258.45</v>
      </c>
      <c r="V12" s="2">
        <v>122.61000000000001</v>
      </c>
      <c r="W12" s="2">
        <v>0</v>
      </c>
      <c r="X12" s="2">
        <v>0</v>
      </c>
      <c r="Y12" s="2">
        <v>122.61</v>
      </c>
      <c r="Z12" s="2">
        <v>153.32</v>
      </c>
      <c r="AA12" s="2">
        <v>0</v>
      </c>
      <c r="AB12" s="2">
        <v>0</v>
      </c>
      <c r="AC12" s="2">
        <v>153.32</v>
      </c>
      <c r="AD12" s="2">
        <v>125.14</v>
      </c>
      <c r="AE12" s="2">
        <v>10.3</v>
      </c>
      <c r="AF12" s="2">
        <v>0</v>
      </c>
      <c r="AG12" s="2">
        <v>135.44</v>
      </c>
      <c r="AI12" s="24" t="s">
        <v>44</v>
      </c>
      <c r="AJ12" s="25" t="s">
        <v>36</v>
      </c>
      <c r="AK12" s="2">
        <v>2702.01</v>
      </c>
      <c r="AL12" s="2">
        <v>872.54</v>
      </c>
      <c r="AM12" s="2">
        <v>2500.41</v>
      </c>
      <c r="AN12" s="2">
        <v>6074.96</v>
      </c>
      <c r="AO12" s="2" t="s">
        <v>44</v>
      </c>
      <c r="AP12" s="2" t="s">
        <v>36</v>
      </c>
      <c r="AQ12" s="2">
        <v>1635.43</v>
      </c>
      <c r="AR12" s="2">
        <v>85.54</v>
      </c>
      <c r="AS12" s="2">
        <v>469.23</v>
      </c>
      <c r="AT12" s="2">
        <v>2224.69</v>
      </c>
      <c r="AU12" s="2">
        <v>1803.9</v>
      </c>
      <c r="AV12" s="2">
        <v>511.63</v>
      </c>
      <c r="AW12" s="2">
        <v>554.77</v>
      </c>
      <c r="AX12" s="2">
        <v>2776.73</v>
      </c>
      <c r="AY12" s="2">
        <v>1168.18</v>
      </c>
      <c r="AZ12" s="2">
        <v>809.26</v>
      </c>
      <c r="BA12" s="2">
        <v>196.41</v>
      </c>
      <c r="BB12" s="2">
        <v>2173.85</v>
      </c>
      <c r="BC12" s="30" t="s">
        <v>44</v>
      </c>
      <c r="BD12" s="2" t="s">
        <v>36</v>
      </c>
      <c r="BE12" s="2">
        <v>228.67000000000002</v>
      </c>
      <c r="BF12" s="2">
        <v>0</v>
      </c>
      <c r="BG12" s="2">
        <v>0</v>
      </c>
      <c r="BH12" s="2">
        <v>41.66</v>
      </c>
      <c r="BI12" s="1">
        <v>98248</v>
      </c>
      <c r="BJ12" s="1" t="s">
        <v>36</v>
      </c>
      <c r="BK12" s="2">
        <v>530.21</v>
      </c>
      <c r="BL12" s="2">
        <v>85.85</v>
      </c>
      <c r="BM12" s="2">
        <v>0</v>
      </c>
      <c r="BN12" s="2">
        <f t="shared" si="0"/>
        <v>616.06000000000006</v>
      </c>
    </row>
    <row r="13" spans="1:66" x14ac:dyDescent="0.25">
      <c r="A13" s="57" t="s">
        <v>43</v>
      </c>
      <c r="B13" s="1" t="s">
        <v>109</v>
      </c>
      <c r="C13" s="1">
        <v>2</v>
      </c>
      <c r="E13" s="1">
        <v>4</v>
      </c>
      <c r="G13" s="1">
        <v>2</v>
      </c>
      <c r="H13" s="1">
        <v>2</v>
      </c>
      <c r="J13" s="2">
        <v>643.41999999999996</v>
      </c>
      <c r="K13" s="2">
        <v>510.79</v>
      </c>
      <c r="L13" s="2">
        <v>0</v>
      </c>
      <c r="M13" s="2">
        <v>1154.21</v>
      </c>
      <c r="N13" s="2"/>
      <c r="O13" s="2"/>
      <c r="P13" s="2"/>
      <c r="Q13" s="2"/>
      <c r="R13" s="2">
        <v>842.86</v>
      </c>
      <c r="S13" s="2">
        <v>0</v>
      </c>
      <c r="T13" s="2">
        <v>0</v>
      </c>
      <c r="U13" s="2">
        <v>842.86</v>
      </c>
      <c r="V13" s="2"/>
      <c r="W13" s="2"/>
      <c r="X13" s="2"/>
      <c r="Y13" s="2"/>
      <c r="Z13" s="2">
        <v>166.59</v>
      </c>
      <c r="AA13" s="2">
        <v>0</v>
      </c>
      <c r="AB13" s="2">
        <v>0</v>
      </c>
      <c r="AC13" s="2">
        <v>166.59</v>
      </c>
      <c r="AD13" s="2">
        <v>102.61</v>
      </c>
      <c r="AE13" s="2">
        <v>0</v>
      </c>
      <c r="AF13" s="2">
        <v>0</v>
      </c>
      <c r="AG13" s="2">
        <v>102.61</v>
      </c>
      <c r="AI13" s="24" t="s">
        <v>17</v>
      </c>
      <c r="AJ13" s="25" t="s">
        <v>36</v>
      </c>
      <c r="AK13" s="2">
        <v>1182.9000000000001</v>
      </c>
      <c r="AL13" s="2">
        <v>561.79999999999995</v>
      </c>
      <c r="AM13" s="2">
        <v>695.69</v>
      </c>
      <c r="AN13" s="2">
        <v>2440.39</v>
      </c>
      <c r="AO13" s="2" t="s">
        <v>17</v>
      </c>
      <c r="AP13" s="2" t="s">
        <v>36</v>
      </c>
      <c r="AQ13" s="2">
        <v>426.67</v>
      </c>
      <c r="AR13" s="2">
        <v>347.53</v>
      </c>
      <c r="AS13" s="2">
        <v>543.57000000000005</v>
      </c>
      <c r="AT13" s="2">
        <v>1317.77</v>
      </c>
      <c r="AU13" s="2">
        <v>403.97</v>
      </c>
      <c r="AV13" s="2">
        <v>63.64</v>
      </c>
      <c r="AW13" s="2">
        <v>792.01</v>
      </c>
      <c r="AX13" s="2">
        <v>1259.6199999999999</v>
      </c>
      <c r="AY13" s="2">
        <v>339.86</v>
      </c>
      <c r="AZ13" s="2">
        <v>260.17</v>
      </c>
      <c r="BA13" s="2">
        <v>63.64</v>
      </c>
      <c r="BB13" s="2">
        <v>663.67</v>
      </c>
      <c r="BC13" s="30" t="s">
        <v>17</v>
      </c>
      <c r="BD13" s="2" t="s">
        <v>36</v>
      </c>
      <c r="BE13" s="2">
        <v>250.54999999999998</v>
      </c>
      <c r="BF13" s="2">
        <v>35.619999999999997</v>
      </c>
      <c r="BG13" s="2">
        <v>0</v>
      </c>
      <c r="BH13" s="2">
        <v>286.17</v>
      </c>
      <c r="BI13" s="1">
        <v>98257</v>
      </c>
      <c r="BJ13" s="1" t="s">
        <v>36</v>
      </c>
      <c r="BK13" s="2">
        <v>228.07999999999998</v>
      </c>
      <c r="BL13" s="2">
        <v>33.22</v>
      </c>
      <c r="BM13" s="2">
        <v>0</v>
      </c>
      <c r="BN13" s="2">
        <f t="shared" si="0"/>
        <v>261.29999999999995</v>
      </c>
    </row>
    <row r="14" spans="1:66" x14ac:dyDescent="0.25">
      <c r="A14" s="57" t="s">
        <v>44</v>
      </c>
      <c r="B14" s="1" t="s">
        <v>109</v>
      </c>
      <c r="H14" s="1">
        <v>1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>
        <v>117.03999999999999</v>
      </c>
      <c r="AE14" s="2">
        <v>0</v>
      </c>
      <c r="AF14" s="2">
        <v>0</v>
      </c>
      <c r="AG14" s="2">
        <v>117.04</v>
      </c>
      <c r="AI14" s="24" t="s">
        <v>45</v>
      </c>
      <c r="AJ14" s="25" t="s">
        <v>36</v>
      </c>
      <c r="AK14" s="2">
        <v>4770.37</v>
      </c>
      <c r="AL14" s="2">
        <v>1873.17</v>
      </c>
      <c r="AM14" s="2">
        <v>2095.67</v>
      </c>
      <c r="AN14" s="2">
        <v>8739.2099999999991</v>
      </c>
      <c r="AO14" s="2" t="s">
        <v>45</v>
      </c>
      <c r="AP14" s="2" t="s">
        <v>36</v>
      </c>
      <c r="AQ14" s="2">
        <v>809.55</v>
      </c>
      <c r="AR14" s="2">
        <v>0</v>
      </c>
      <c r="AS14" s="2">
        <v>0</v>
      </c>
      <c r="AT14" s="2">
        <v>1101.5</v>
      </c>
      <c r="AU14" s="2">
        <v>1977.4899999999998</v>
      </c>
      <c r="AV14" s="2">
        <v>78.510000000000005</v>
      </c>
      <c r="AW14" s="2">
        <v>0</v>
      </c>
      <c r="AX14" s="2">
        <v>2056</v>
      </c>
      <c r="AY14" s="2">
        <v>1465.18</v>
      </c>
      <c r="AZ14" s="2">
        <v>1471.91</v>
      </c>
      <c r="BA14" s="2">
        <v>77.930000000000007</v>
      </c>
      <c r="BB14" s="2">
        <v>3260.17</v>
      </c>
      <c r="BC14" s="30" t="s">
        <v>45</v>
      </c>
      <c r="BD14" s="2" t="s">
        <v>36</v>
      </c>
      <c r="BE14" s="2">
        <v>185</v>
      </c>
      <c r="BF14" s="2">
        <v>47.84</v>
      </c>
      <c r="BG14" s="2">
        <v>76.84</v>
      </c>
      <c r="BH14" s="2">
        <v>309.68</v>
      </c>
      <c r="BI14" s="1">
        <v>98264</v>
      </c>
      <c r="BJ14" s="1" t="s">
        <v>36</v>
      </c>
      <c r="BK14" s="2">
        <v>696.29</v>
      </c>
      <c r="BL14" s="2">
        <v>126.07</v>
      </c>
      <c r="BM14" s="2">
        <v>124.68</v>
      </c>
      <c r="BN14" s="2">
        <f t="shared" si="0"/>
        <v>947.04</v>
      </c>
    </row>
    <row r="15" spans="1:66" x14ac:dyDescent="0.25">
      <c r="A15" s="57" t="s">
        <v>17</v>
      </c>
      <c r="B15" s="1" t="s">
        <v>109</v>
      </c>
      <c r="D15" s="1">
        <v>1</v>
      </c>
      <c r="E15" s="1">
        <v>1</v>
      </c>
      <c r="F15" s="1">
        <v>1</v>
      </c>
      <c r="G15" s="1">
        <v>1</v>
      </c>
      <c r="J15" s="2"/>
      <c r="K15" s="2"/>
      <c r="L15" s="2"/>
      <c r="M15" s="2"/>
      <c r="N15" s="2">
        <v>95.25</v>
      </c>
      <c r="O15" s="2">
        <v>131.07</v>
      </c>
      <c r="P15" s="2">
        <v>0</v>
      </c>
      <c r="Q15" s="2">
        <v>226.32</v>
      </c>
      <c r="R15" s="2">
        <v>146.82999999999998</v>
      </c>
      <c r="S15" s="2">
        <v>0</v>
      </c>
      <c r="T15" s="2">
        <v>0</v>
      </c>
      <c r="U15" s="2">
        <v>146.83000000000001</v>
      </c>
      <c r="V15" s="2">
        <v>70.53</v>
      </c>
      <c r="W15" s="2">
        <v>0</v>
      </c>
      <c r="X15" s="2">
        <v>0</v>
      </c>
      <c r="Y15" s="2">
        <v>70.53</v>
      </c>
      <c r="Z15" s="2">
        <v>41</v>
      </c>
      <c r="AA15" s="2">
        <v>0</v>
      </c>
      <c r="AB15" s="2">
        <v>0</v>
      </c>
      <c r="AC15" s="2">
        <v>41</v>
      </c>
      <c r="AD15" s="2"/>
      <c r="AE15" s="2"/>
      <c r="AF15" s="2"/>
      <c r="AG15" s="2"/>
      <c r="AI15" s="24" t="s">
        <v>46</v>
      </c>
      <c r="AJ15" s="25" t="s">
        <v>36</v>
      </c>
      <c r="AK15" s="2">
        <v>1171.9100000000001</v>
      </c>
      <c r="AL15" s="2">
        <v>483.29</v>
      </c>
      <c r="AM15" s="2">
        <v>764.99</v>
      </c>
      <c r="AN15" s="2">
        <v>2204.27</v>
      </c>
      <c r="AO15" s="2" t="s">
        <v>46</v>
      </c>
      <c r="AP15" s="2" t="s">
        <v>36</v>
      </c>
      <c r="AQ15" s="2">
        <v>503.3</v>
      </c>
      <c r="AR15" s="2">
        <v>207.78</v>
      </c>
      <c r="AS15" s="2">
        <v>84.54</v>
      </c>
      <c r="AT15" s="2">
        <v>795.62</v>
      </c>
      <c r="AU15" s="2">
        <v>623.91</v>
      </c>
      <c r="AV15" s="2">
        <v>138.44999999999999</v>
      </c>
      <c r="AW15" s="2">
        <v>292.32</v>
      </c>
      <c r="AX15" s="2">
        <v>763.03</v>
      </c>
      <c r="AY15" s="2">
        <v>353.53</v>
      </c>
      <c r="AZ15" s="2">
        <v>147.34</v>
      </c>
      <c r="BA15" s="2">
        <v>0</v>
      </c>
      <c r="BB15" s="2">
        <v>500.19</v>
      </c>
      <c r="BC15" s="30" t="s">
        <v>31</v>
      </c>
      <c r="BD15" s="2" t="s">
        <v>36</v>
      </c>
      <c r="BE15" s="2">
        <v>314.83999999999997</v>
      </c>
      <c r="BF15" s="2">
        <v>0</v>
      </c>
      <c r="BG15" s="2">
        <v>0</v>
      </c>
      <c r="BH15" s="2">
        <v>314.83999999999997</v>
      </c>
      <c r="BI15" s="1">
        <v>98271</v>
      </c>
      <c r="BJ15" s="1" t="s">
        <v>36</v>
      </c>
      <c r="BK15" s="2">
        <v>229.88</v>
      </c>
      <c r="BL15" s="2">
        <v>0</v>
      </c>
      <c r="BM15" s="2">
        <v>0</v>
      </c>
      <c r="BN15" s="2">
        <f t="shared" si="0"/>
        <v>229.88</v>
      </c>
    </row>
    <row r="16" spans="1:66" x14ac:dyDescent="0.25">
      <c r="A16" s="57" t="s">
        <v>45</v>
      </c>
      <c r="B16" s="1" t="s">
        <v>109</v>
      </c>
      <c r="C16" s="1">
        <v>1</v>
      </c>
      <c r="D16" s="1">
        <v>2</v>
      </c>
      <c r="E16" s="1">
        <v>3</v>
      </c>
      <c r="F16" s="1">
        <v>4</v>
      </c>
      <c r="G16" s="1">
        <v>5</v>
      </c>
      <c r="H16" s="1">
        <v>2</v>
      </c>
      <c r="J16" s="2">
        <v>163.29</v>
      </c>
      <c r="K16" s="2">
        <v>337</v>
      </c>
      <c r="L16" s="2">
        <v>0</v>
      </c>
      <c r="M16" s="2">
        <v>500.29</v>
      </c>
      <c r="N16" s="2">
        <v>559.4</v>
      </c>
      <c r="O16" s="2">
        <v>786.78</v>
      </c>
      <c r="P16" s="2">
        <v>0</v>
      </c>
      <c r="Q16" s="2">
        <v>1346.18</v>
      </c>
      <c r="R16" s="2">
        <v>1180.04</v>
      </c>
      <c r="S16" s="2">
        <v>0</v>
      </c>
      <c r="T16" s="2">
        <v>0</v>
      </c>
      <c r="U16" s="2">
        <v>1180.04</v>
      </c>
      <c r="V16" s="2">
        <v>1008.84</v>
      </c>
      <c r="W16" s="2">
        <v>559.4</v>
      </c>
      <c r="X16" s="2">
        <v>0</v>
      </c>
      <c r="Y16" s="2">
        <v>1568.24</v>
      </c>
      <c r="Z16" s="2">
        <v>681.91</v>
      </c>
      <c r="AA16" s="2">
        <v>313.17</v>
      </c>
      <c r="AB16" s="2">
        <v>559.4</v>
      </c>
      <c r="AC16" s="2">
        <v>1554.48</v>
      </c>
      <c r="AD16" s="2">
        <v>79.19</v>
      </c>
      <c r="AE16" s="2">
        <v>37.79</v>
      </c>
      <c r="AF16" s="2">
        <v>0</v>
      </c>
      <c r="AG16" s="2">
        <v>116.98</v>
      </c>
      <c r="AI16" s="24" t="s">
        <v>31</v>
      </c>
      <c r="AJ16" s="25" t="s">
        <v>36</v>
      </c>
      <c r="AK16" s="2">
        <v>6070.6399999999994</v>
      </c>
      <c r="AL16" s="2">
        <v>3424.61</v>
      </c>
      <c r="AM16" s="2">
        <v>4683.46</v>
      </c>
      <c r="AN16" s="2">
        <v>14306.81</v>
      </c>
      <c r="AO16" s="2" t="s">
        <v>31</v>
      </c>
      <c r="AP16" s="2" t="s">
        <v>36</v>
      </c>
      <c r="AQ16" s="2">
        <v>1271.8899999999999</v>
      </c>
      <c r="AR16" s="2">
        <v>0</v>
      </c>
      <c r="AS16" s="2">
        <v>0</v>
      </c>
      <c r="AT16" s="2">
        <v>1271.8900000000001</v>
      </c>
      <c r="AU16" s="2">
        <v>2638.15</v>
      </c>
      <c r="AV16" s="2">
        <v>245.4</v>
      </c>
      <c r="AW16" s="2">
        <v>0</v>
      </c>
      <c r="AX16" s="2">
        <v>2883.55</v>
      </c>
      <c r="AY16" s="2">
        <v>1195.54</v>
      </c>
      <c r="AZ16" s="2">
        <v>914.55</v>
      </c>
      <c r="BA16" s="2">
        <v>5.38</v>
      </c>
      <c r="BB16" s="2">
        <v>2115.4699999999998</v>
      </c>
      <c r="BC16" s="30" t="s">
        <v>47</v>
      </c>
      <c r="BD16" s="2" t="s">
        <v>36</v>
      </c>
      <c r="BE16" s="2">
        <v>207.71</v>
      </c>
      <c r="BF16" s="2">
        <v>0</v>
      </c>
      <c r="BG16" s="2">
        <v>0</v>
      </c>
      <c r="BH16" s="2">
        <v>207.71</v>
      </c>
      <c r="BI16" s="1">
        <v>98273</v>
      </c>
      <c r="BJ16" s="1" t="s">
        <v>36</v>
      </c>
      <c r="BK16" s="2">
        <v>365.91999999999996</v>
      </c>
      <c r="BL16" s="2">
        <v>177.96</v>
      </c>
      <c r="BM16" s="2">
        <v>0</v>
      </c>
      <c r="BN16" s="2">
        <f t="shared" si="0"/>
        <v>543.88</v>
      </c>
    </row>
    <row r="17" spans="1:66" x14ac:dyDescent="0.25">
      <c r="A17" s="57" t="s">
        <v>31</v>
      </c>
      <c r="B17" s="1" t="s">
        <v>109</v>
      </c>
      <c r="D17" s="1">
        <v>1</v>
      </c>
      <c r="E17" s="1">
        <v>8</v>
      </c>
      <c r="G17" s="1">
        <v>1</v>
      </c>
      <c r="J17" s="2"/>
      <c r="K17" s="2"/>
      <c r="L17" s="2"/>
      <c r="M17" s="2"/>
      <c r="N17" s="2">
        <v>1893.99</v>
      </c>
      <c r="O17" s="2">
        <v>2073.98</v>
      </c>
      <c r="P17" s="2">
        <v>0</v>
      </c>
      <c r="Q17" s="2">
        <v>3967.97</v>
      </c>
      <c r="R17" s="2">
        <v>7547.66</v>
      </c>
      <c r="S17" s="2">
        <v>548.25</v>
      </c>
      <c r="T17" s="2">
        <v>0</v>
      </c>
      <c r="U17" s="2">
        <v>8095.91</v>
      </c>
      <c r="V17" s="2"/>
      <c r="W17" s="2"/>
      <c r="X17" s="2"/>
      <c r="Y17" s="2"/>
      <c r="Z17" s="2">
        <v>20.04</v>
      </c>
      <c r="AA17" s="2">
        <v>0</v>
      </c>
      <c r="AB17" s="2">
        <v>0</v>
      </c>
      <c r="AC17" s="2">
        <v>20.04</v>
      </c>
      <c r="AD17" s="2"/>
      <c r="AE17" s="2"/>
      <c r="AF17" s="2"/>
      <c r="AG17" s="2"/>
      <c r="AI17" s="24" t="s">
        <v>47</v>
      </c>
      <c r="AJ17" s="25" t="s">
        <v>36</v>
      </c>
      <c r="AK17" s="2">
        <v>3729.37</v>
      </c>
      <c r="AL17" s="2">
        <v>1591.77</v>
      </c>
      <c r="AM17" s="2">
        <v>2072.1</v>
      </c>
      <c r="AN17" s="2">
        <v>8722.31</v>
      </c>
      <c r="AO17" s="2" t="s">
        <v>47</v>
      </c>
      <c r="AP17" s="2" t="s">
        <v>36</v>
      </c>
      <c r="AQ17" s="2">
        <v>140.16</v>
      </c>
      <c r="AR17" s="2">
        <v>0</v>
      </c>
      <c r="AS17" s="2">
        <v>0</v>
      </c>
      <c r="AT17" s="2">
        <v>140.16</v>
      </c>
      <c r="AU17" s="2">
        <v>1243.1100000000001</v>
      </c>
      <c r="AV17" s="2">
        <v>140.16</v>
      </c>
      <c r="AW17" s="2">
        <v>0</v>
      </c>
      <c r="AX17" s="2">
        <v>1634.78</v>
      </c>
      <c r="AY17" s="2">
        <v>523.67000000000007</v>
      </c>
      <c r="AZ17" s="2">
        <v>520.01</v>
      </c>
      <c r="BA17" s="2">
        <v>140.16</v>
      </c>
      <c r="BB17" s="2">
        <v>1091.95</v>
      </c>
      <c r="BC17" s="30" t="s">
        <v>32</v>
      </c>
      <c r="BD17" s="2" t="s">
        <v>36</v>
      </c>
      <c r="BE17" s="2">
        <v>324.04000000000002</v>
      </c>
      <c r="BF17" s="2">
        <v>84.73</v>
      </c>
      <c r="BG17" s="2">
        <v>154.15</v>
      </c>
      <c r="BH17" s="2">
        <v>562.91999999999996</v>
      </c>
      <c r="BI17" s="1">
        <v>98274</v>
      </c>
      <c r="BJ17" s="1" t="s">
        <v>36</v>
      </c>
      <c r="BK17" s="2">
        <v>373.45</v>
      </c>
      <c r="BL17" s="2">
        <v>98.56</v>
      </c>
      <c r="BM17" s="2">
        <v>0</v>
      </c>
      <c r="BN17" s="2">
        <f t="shared" si="0"/>
        <v>472.01</v>
      </c>
    </row>
    <row r="18" spans="1:66" x14ac:dyDescent="0.25">
      <c r="A18" s="57" t="s">
        <v>47</v>
      </c>
      <c r="B18" s="1" t="s">
        <v>109</v>
      </c>
      <c r="C18" s="1">
        <v>1</v>
      </c>
      <c r="D18" s="1">
        <v>2</v>
      </c>
      <c r="E18" s="1">
        <v>1</v>
      </c>
      <c r="F18" s="1">
        <v>1</v>
      </c>
      <c r="G18" s="1">
        <v>1</v>
      </c>
      <c r="H18" s="1">
        <v>1</v>
      </c>
      <c r="J18" s="2">
        <v>97.46</v>
      </c>
      <c r="K18" s="2">
        <v>15.23</v>
      </c>
      <c r="L18" s="2">
        <v>0</v>
      </c>
      <c r="M18" s="2">
        <v>112.69</v>
      </c>
      <c r="N18" s="2">
        <v>240.54</v>
      </c>
      <c r="O18" s="2">
        <v>202.22</v>
      </c>
      <c r="P18" s="2">
        <v>0</v>
      </c>
      <c r="Q18" s="2">
        <v>442.76</v>
      </c>
      <c r="R18" s="2">
        <v>58.64</v>
      </c>
      <c r="S18" s="2">
        <v>0</v>
      </c>
      <c r="T18" s="2">
        <v>0</v>
      </c>
      <c r="U18" s="2">
        <v>58.64</v>
      </c>
      <c r="V18" s="2">
        <v>54.41</v>
      </c>
      <c r="W18" s="2">
        <v>0</v>
      </c>
      <c r="X18" s="2">
        <v>0</v>
      </c>
      <c r="Y18" s="2">
        <v>54.41</v>
      </c>
      <c r="Z18" s="2">
        <v>34.150000000000006</v>
      </c>
      <c r="AA18" s="2">
        <v>0</v>
      </c>
      <c r="AB18" s="2">
        <v>0</v>
      </c>
      <c r="AC18" s="2">
        <v>34.15</v>
      </c>
      <c r="AD18" s="2">
        <v>31.61</v>
      </c>
      <c r="AE18" s="2">
        <v>0</v>
      </c>
      <c r="AF18" s="2">
        <v>0</v>
      </c>
      <c r="AG18" s="2">
        <v>31.61</v>
      </c>
      <c r="AI18" s="24" t="s">
        <v>48</v>
      </c>
      <c r="AJ18" s="25" t="s">
        <v>36</v>
      </c>
      <c r="AK18" s="2">
        <v>260.07</v>
      </c>
      <c r="AL18" s="2">
        <v>0</v>
      </c>
      <c r="AM18" s="2">
        <v>0</v>
      </c>
      <c r="AN18" s="2">
        <v>260.07</v>
      </c>
      <c r="AO18" s="2" t="s">
        <v>48</v>
      </c>
      <c r="AP18" s="2" t="s">
        <v>36</v>
      </c>
      <c r="AQ18" s="2">
        <v>448.3</v>
      </c>
      <c r="AR18" s="2">
        <v>0</v>
      </c>
      <c r="AS18" s="2">
        <v>0</v>
      </c>
      <c r="AT18" s="2">
        <v>704.13</v>
      </c>
      <c r="AU18" s="2">
        <v>203.93</v>
      </c>
      <c r="AV18" s="2">
        <v>185.05</v>
      </c>
      <c r="AW18" s="2">
        <v>0</v>
      </c>
      <c r="AX18" s="2">
        <v>388.98</v>
      </c>
      <c r="AY18" s="2">
        <v>108.22</v>
      </c>
      <c r="AZ18" s="2">
        <v>139.68</v>
      </c>
      <c r="BA18" s="2">
        <v>185.05</v>
      </c>
      <c r="BB18" s="2">
        <v>432.95</v>
      </c>
      <c r="BC18" s="30" t="s">
        <v>50</v>
      </c>
      <c r="BD18" s="2" t="s">
        <v>36</v>
      </c>
      <c r="BE18" s="2">
        <v>318.99</v>
      </c>
      <c r="BF18" s="2">
        <v>116.73</v>
      </c>
      <c r="BG18" s="2">
        <v>780.29</v>
      </c>
      <c r="BH18" s="2">
        <v>1216.01</v>
      </c>
      <c r="BI18" s="1">
        <v>98277</v>
      </c>
      <c r="BJ18" s="1" t="s">
        <v>36</v>
      </c>
      <c r="BK18" s="2">
        <v>428.2</v>
      </c>
      <c r="BL18" s="2">
        <v>163.35</v>
      </c>
      <c r="BM18" s="2">
        <v>158.52000000000001</v>
      </c>
      <c r="BN18" s="2">
        <f t="shared" si="0"/>
        <v>750.06999999999994</v>
      </c>
    </row>
    <row r="19" spans="1:66" x14ac:dyDescent="0.25">
      <c r="A19" s="57" t="s">
        <v>32</v>
      </c>
      <c r="B19" s="1" t="s">
        <v>109</v>
      </c>
      <c r="C19" s="1">
        <v>27</v>
      </c>
      <c r="D19" s="1">
        <v>26</v>
      </c>
      <c r="E19" s="1">
        <v>29</v>
      </c>
      <c r="F19" s="1">
        <v>27</v>
      </c>
      <c r="G19" s="1">
        <v>26</v>
      </c>
      <c r="H19" s="1">
        <v>26</v>
      </c>
      <c r="J19" s="2">
        <v>63529.55</v>
      </c>
      <c r="K19" s="2">
        <v>101174.76000000001</v>
      </c>
      <c r="L19" s="2">
        <v>178646.09</v>
      </c>
      <c r="M19" s="2">
        <v>343350.4</v>
      </c>
      <c r="N19" s="2">
        <v>50507.73</v>
      </c>
      <c r="O19" s="2">
        <v>59427.71</v>
      </c>
      <c r="P19" s="2">
        <v>186405.15999999997</v>
      </c>
      <c r="Q19" s="2">
        <v>296340.59999999998</v>
      </c>
      <c r="R19" s="2">
        <v>82090.28</v>
      </c>
      <c r="S19" s="2">
        <v>59427.71</v>
      </c>
      <c r="T19" s="2">
        <v>186405.16</v>
      </c>
      <c r="U19" s="2">
        <v>327923.15000000002</v>
      </c>
      <c r="V19" s="2">
        <v>45482.45</v>
      </c>
      <c r="W19" s="2">
        <v>51213.760000000002</v>
      </c>
      <c r="X19" s="2">
        <v>207135.66999999998</v>
      </c>
      <c r="Y19" s="2">
        <v>303831.88</v>
      </c>
      <c r="Z19" s="2">
        <v>16492.38</v>
      </c>
      <c r="AA19" s="2">
        <v>25088.41</v>
      </c>
      <c r="AB19" s="2">
        <v>238716.73</v>
      </c>
      <c r="AC19" s="2">
        <v>280297.52</v>
      </c>
      <c r="AD19" s="2">
        <v>24228.5</v>
      </c>
      <c r="AE19" s="2">
        <v>11773</v>
      </c>
      <c r="AF19" s="2">
        <v>263805.14</v>
      </c>
      <c r="AG19" s="2">
        <v>299806.64</v>
      </c>
      <c r="AI19" s="24" t="s">
        <v>32</v>
      </c>
      <c r="AJ19" s="25" t="s">
        <v>36</v>
      </c>
      <c r="AK19" s="2">
        <v>2917.62</v>
      </c>
      <c r="AL19" s="2">
        <v>1512.84</v>
      </c>
      <c r="AM19" s="2">
        <v>1614.84</v>
      </c>
      <c r="AN19" s="2">
        <v>6045.3</v>
      </c>
      <c r="AO19" s="2" t="s">
        <v>32</v>
      </c>
      <c r="AP19" s="2" t="s">
        <v>36</v>
      </c>
      <c r="AQ19" s="2">
        <v>-517.76</v>
      </c>
      <c r="AR19" s="2">
        <v>0</v>
      </c>
      <c r="AS19" s="2">
        <v>0</v>
      </c>
      <c r="AT19" s="2">
        <v>-517.76</v>
      </c>
      <c r="AU19" s="2">
        <v>882.36</v>
      </c>
      <c r="AV19" s="2">
        <v>56.54</v>
      </c>
      <c r="AW19" s="2">
        <v>0</v>
      </c>
      <c r="AX19" s="2">
        <v>938.9</v>
      </c>
      <c r="AY19" s="2">
        <v>681.97</v>
      </c>
      <c r="AZ19" s="2">
        <v>580.78</v>
      </c>
      <c r="BA19" s="2">
        <v>0</v>
      </c>
      <c r="BB19" s="2">
        <v>1262.75</v>
      </c>
      <c r="BC19" s="30" t="s">
        <v>51</v>
      </c>
      <c r="BD19" s="2" t="s">
        <v>36</v>
      </c>
      <c r="BE19" s="2">
        <v>260.95</v>
      </c>
      <c r="BF19" s="2">
        <v>44.13</v>
      </c>
      <c r="BG19" s="2">
        <v>140.33000000000001</v>
      </c>
      <c r="BH19" s="2">
        <v>445.41</v>
      </c>
      <c r="BI19" s="1">
        <v>98282</v>
      </c>
      <c r="BJ19" s="1" t="s">
        <v>36</v>
      </c>
      <c r="BK19" s="2">
        <v>34.650000000000006</v>
      </c>
      <c r="BL19" s="2">
        <v>0</v>
      </c>
      <c r="BM19" s="2">
        <v>0</v>
      </c>
      <c r="BN19" s="2">
        <f t="shared" si="0"/>
        <v>34.650000000000006</v>
      </c>
    </row>
    <row r="20" spans="1:66" x14ac:dyDescent="0.25">
      <c r="A20" s="57" t="s">
        <v>86</v>
      </c>
      <c r="B20" s="1" t="s">
        <v>109</v>
      </c>
      <c r="C20" s="1">
        <v>7</v>
      </c>
      <c r="D20" s="1">
        <v>7</v>
      </c>
      <c r="E20" s="1">
        <v>7</v>
      </c>
      <c r="F20" s="1">
        <v>7</v>
      </c>
      <c r="G20" s="1">
        <v>7</v>
      </c>
      <c r="H20" s="1">
        <v>7</v>
      </c>
      <c r="J20" s="2">
        <v>23345.38</v>
      </c>
      <c r="K20" s="2">
        <v>40355.119999999995</v>
      </c>
      <c r="L20" s="2">
        <v>52414.81</v>
      </c>
      <c r="M20" s="2">
        <v>116115.31</v>
      </c>
      <c r="N20" s="2">
        <v>23521.27</v>
      </c>
      <c r="O20" s="2">
        <v>23345.38</v>
      </c>
      <c r="P20" s="2">
        <v>42367.39</v>
      </c>
      <c r="Q20" s="2">
        <v>89234.04</v>
      </c>
      <c r="R20" s="2">
        <v>37573.15</v>
      </c>
      <c r="S20" s="2">
        <v>23345.38</v>
      </c>
      <c r="T20" s="2">
        <v>42367.39</v>
      </c>
      <c r="U20" s="2">
        <v>103285.92</v>
      </c>
      <c r="V20" s="2">
        <v>25402.61</v>
      </c>
      <c r="W20" s="2">
        <v>23521.27</v>
      </c>
      <c r="X20" s="2">
        <v>52147.020000000004</v>
      </c>
      <c r="Y20" s="2">
        <v>101070.9</v>
      </c>
      <c r="Z20" s="2">
        <v>18238.629999999997</v>
      </c>
      <c r="AA20" s="2">
        <v>14051.88</v>
      </c>
      <c r="AB20" s="2">
        <v>65028.149999999994</v>
      </c>
      <c r="AC20" s="2">
        <v>97318.66</v>
      </c>
      <c r="AD20" s="2">
        <v>10217.01</v>
      </c>
      <c r="AE20" s="2">
        <v>11350.73</v>
      </c>
      <c r="AF20" s="2">
        <v>79080.03</v>
      </c>
      <c r="AG20" s="2">
        <v>100647.77</v>
      </c>
      <c r="AI20" s="24" t="s">
        <v>49</v>
      </c>
      <c r="AJ20" s="25" t="s">
        <v>36</v>
      </c>
      <c r="AK20" s="2">
        <v>435.9</v>
      </c>
      <c r="AL20" s="2">
        <v>228.9</v>
      </c>
      <c r="AM20" s="2">
        <v>371.04</v>
      </c>
      <c r="AN20" s="2">
        <v>1035.8399999999999</v>
      </c>
      <c r="AO20" s="2" t="s">
        <v>49</v>
      </c>
      <c r="AP20" s="2" t="s">
        <v>36</v>
      </c>
      <c r="AQ20" s="2"/>
      <c r="AR20" s="2"/>
      <c r="AS20" s="2"/>
      <c r="AT20" s="2"/>
      <c r="AU20" s="2">
        <v>248.01</v>
      </c>
      <c r="AV20" s="2">
        <v>0</v>
      </c>
      <c r="AW20" s="2">
        <v>0</v>
      </c>
      <c r="AX20" s="2">
        <v>248.01</v>
      </c>
      <c r="AY20" s="2">
        <v>266.39</v>
      </c>
      <c r="AZ20" s="2">
        <v>166.87</v>
      </c>
      <c r="BA20" s="2">
        <v>0</v>
      </c>
      <c r="BB20" s="2">
        <v>456.56</v>
      </c>
      <c r="BC20" s="30" t="s">
        <v>52</v>
      </c>
      <c r="BD20" s="2" t="s">
        <v>36</v>
      </c>
      <c r="BE20" s="2">
        <v>111.15</v>
      </c>
      <c r="BF20" s="2">
        <v>57.42</v>
      </c>
      <c r="BG20" s="2">
        <v>194.36</v>
      </c>
      <c r="BH20" s="2">
        <v>362.93</v>
      </c>
      <c r="BI20" s="1">
        <v>98284</v>
      </c>
      <c r="BJ20" s="1" t="s">
        <v>36</v>
      </c>
      <c r="BK20" s="2">
        <v>823.05</v>
      </c>
      <c r="BL20" s="2">
        <v>125.06</v>
      </c>
      <c r="BM20" s="2">
        <v>724.32</v>
      </c>
      <c r="BN20" s="2">
        <f t="shared" si="0"/>
        <v>1672.4299999999998</v>
      </c>
    </row>
    <row r="21" spans="1:66" x14ac:dyDescent="0.25">
      <c r="A21" s="57" t="s">
        <v>50</v>
      </c>
      <c r="B21" s="1" t="s">
        <v>109</v>
      </c>
      <c r="D21" s="1">
        <v>1</v>
      </c>
      <c r="E21" s="1">
        <v>1</v>
      </c>
      <c r="F21" s="1">
        <v>1</v>
      </c>
      <c r="H21" s="1">
        <v>1</v>
      </c>
      <c r="J21" s="2"/>
      <c r="K21" s="2"/>
      <c r="L21" s="2"/>
      <c r="M21" s="2"/>
      <c r="N21" s="2">
        <v>226.79</v>
      </c>
      <c r="O21" s="2">
        <v>237.57</v>
      </c>
      <c r="P21" s="2">
        <v>0</v>
      </c>
      <c r="Q21" s="2">
        <v>464.36</v>
      </c>
      <c r="R21" s="2">
        <v>401.46</v>
      </c>
      <c r="S21" s="2">
        <v>237.57</v>
      </c>
      <c r="T21" s="2">
        <v>0</v>
      </c>
      <c r="U21" s="2">
        <v>639.03</v>
      </c>
      <c r="V21" s="2">
        <v>201.98999999999998</v>
      </c>
      <c r="W21" s="2">
        <v>226.79</v>
      </c>
      <c r="X21" s="2">
        <v>237.57</v>
      </c>
      <c r="Y21" s="2">
        <v>666.35</v>
      </c>
      <c r="Z21" s="2"/>
      <c r="AA21" s="2"/>
      <c r="AB21" s="2"/>
      <c r="AC21" s="2"/>
      <c r="AD21" s="2">
        <v>36.650000000000006</v>
      </c>
      <c r="AE21" s="2">
        <v>0</v>
      </c>
      <c r="AF21" s="2">
        <v>0</v>
      </c>
      <c r="AG21" s="2">
        <v>36.65</v>
      </c>
      <c r="AI21" s="24" t="s">
        <v>50</v>
      </c>
      <c r="AJ21" s="25" t="s">
        <v>36</v>
      </c>
      <c r="AK21" s="2">
        <v>7849.87</v>
      </c>
      <c r="AL21" s="2">
        <v>3280.05</v>
      </c>
      <c r="AM21" s="2">
        <v>5694.61</v>
      </c>
      <c r="AN21" s="2">
        <v>16740.57</v>
      </c>
      <c r="AO21" s="2" t="s">
        <v>50</v>
      </c>
      <c r="AP21" s="2" t="s">
        <v>36</v>
      </c>
      <c r="AQ21" s="2">
        <v>974.54</v>
      </c>
      <c r="AR21" s="2">
        <v>0</v>
      </c>
      <c r="AS21" s="2">
        <v>0</v>
      </c>
      <c r="AT21" s="2">
        <v>974.54</v>
      </c>
      <c r="AU21" s="2">
        <v>3600.71</v>
      </c>
      <c r="AV21" s="2">
        <v>407.38</v>
      </c>
      <c r="AW21" s="2">
        <v>0</v>
      </c>
      <c r="AX21" s="2">
        <v>3912.55</v>
      </c>
      <c r="AY21" s="2">
        <v>1613.19</v>
      </c>
      <c r="AZ21" s="2">
        <v>1635.98</v>
      </c>
      <c r="BA21" s="2">
        <v>407.38</v>
      </c>
      <c r="BB21" s="2">
        <v>3537.77</v>
      </c>
      <c r="BC21" s="30" t="s">
        <v>53</v>
      </c>
      <c r="BD21" s="2" t="s">
        <v>36</v>
      </c>
      <c r="BE21" s="2">
        <v>57.239999999999995</v>
      </c>
      <c r="BF21" s="2">
        <v>14.12</v>
      </c>
      <c r="BG21" s="2">
        <v>26.89</v>
      </c>
      <c r="BH21" s="2">
        <v>98.25</v>
      </c>
      <c r="BI21" s="1">
        <v>98292</v>
      </c>
      <c r="BJ21" s="1" t="s">
        <v>36</v>
      </c>
      <c r="BK21" s="2">
        <v>210.56</v>
      </c>
      <c r="BL21" s="2">
        <v>0</v>
      </c>
      <c r="BM21" s="2">
        <v>0</v>
      </c>
      <c r="BN21" s="2">
        <f t="shared" si="0"/>
        <v>210.56</v>
      </c>
    </row>
    <row r="22" spans="1:66" x14ac:dyDescent="0.25">
      <c r="A22" s="57" t="s">
        <v>25</v>
      </c>
      <c r="B22" s="1" t="s">
        <v>109</v>
      </c>
      <c r="C22" s="1">
        <v>1</v>
      </c>
      <c r="J22" s="2">
        <v>119.78</v>
      </c>
      <c r="K22" s="2">
        <v>71.12</v>
      </c>
      <c r="L22" s="2">
        <v>0</v>
      </c>
      <c r="M22" s="2">
        <v>190.9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I22" s="24" t="s">
        <v>24</v>
      </c>
      <c r="AJ22" s="25" t="s">
        <v>36</v>
      </c>
      <c r="AK22" s="2">
        <v>1109.1500000000001</v>
      </c>
      <c r="AL22" s="2">
        <v>318.47000000000003</v>
      </c>
      <c r="AM22" s="2">
        <v>990.53</v>
      </c>
      <c r="AN22" s="2">
        <v>2418.15</v>
      </c>
      <c r="AO22" s="2" t="s">
        <v>24</v>
      </c>
      <c r="AP22" s="2" t="s">
        <v>36</v>
      </c>
      <c r="AQ22" s="2">
        <v>97.2</v>
      </c>
      <c r="AR22" s="2">
        <v>0</v>
      </c>
      <c r="AS22" s="2">
        <v>0</v>
      </c>
      <c r="AT22" s="2">
        <v>97.2</v>
      </c>
      <c r="AU22" s="2">
        <v>257.99</v>
      </c>
      <c r="AV22" s="2">
        <v>0</v>
      </c>
      <c r="AW22" s="2">
        <v>0</v>
      </c>
      <c r="AX22" s="2">
        <v>257.99</v>
      </c>
      <c r="AY22" s="2">
        <v>389.63</v>
      </c>
      <c r="AZ22" s="2">
        <v>201.31</v>
      </c>
      <c r="BA22" s="2">
        <v>0</v>
      </c>
      <c r="BB22" s="2">
        <v>590.94000000000005</v>
      </c>
      <c r="BC22" s="30" t="s">
        <v>54</v>
      </c>
      <c r="BD22" s="2" t="s">
        <v>36</v>
      </c>
      <c r="BE22" s="2">
        <v>0</v>
      </c>
      <c r="BF22" s="2">
        <v>53.34</v>
      </c>
      <c r="BG22" s="2">
        <v>140.65</v>
      </c>
      <c r="BH22" s="2">
        <v>193.99</v>
      </c>
      <c r="BI22" s="1">
        <v>98310</v>
      </c>
      <c r="BJ22" s="1" t="s">
        <v>36</v>
      </c>
      <c r="BK22" s="2">
        <v>358.48</v>
      </c>
      <c r="BL22" s="2">
        <v>44.73</v>
      </c>
      <c r="BM22" s="2">
        <v>0</v>
      </c>
      <c r="BN22" s="2">
        <f t="shared" si="0"/>
        <v>403.21000000000004</v>
      </c>
    </row>
    <row r="23" spans="1:66" x14ac:dyDescent="0.25">
      <c r="A23" s="57" t="s">
        <v>51</v>
      </c>
      <c r="B23" s="1" t="s">
        <v>109</v>
      </c>
      <c r="C23" s="1">
        <v>5</v>
      </c>
      <c r="D23" s="1">
        <v>3</v>
      </c>
      <c r="E23" s="1">
        <v>3</v>
      </c>
      <c r="F23" s="1">
        <v>5</v>
      </c>
      <c r="G23" s="1">
        <v>4</v>
      </c>
      <c r="H23" s="1">
        <v>8</v>
      </c>
      <c r="J23" s="2">
        <v>6682.41</v>
      </c>
      <c r="K23" s="2">
        <v>8660.5400000000009</v>
      </c>
      <c r="L23" s="2">
        <v>2433.16</v>
      </c>
      <c r="M23" s="2">
        <v>17776.11</v>
      </c>
      <c r="N23" s="2">
        <v>1834.97</v>
      </c>
      <c r="O23" s="2">
        <v>2445.1</v>
      </c>
      <c r="P23" s="2">
        <v>5101.7</v>
      </c>
      <c r="Q23" s="2">
        <v>9381.77</v>
      </c>
      <c r="R23" s="2">
        <v>2810.96</v>
      </c>
      <c r="S23" s="2">
        <v>2445.1</v>
      </c>
      <c r="T23" s="2">
        <v>5101.7</v>
      </c>
      <c r="U23" s="2">
        <v>10357.76</v>
      </c>
      <c r="V23" s="2">
        <v>2395.34</v>
      </c>
      <c r="W23" s="2">
        <v>1418.59</v>
      </c>
      <c r="X23" s="2">
        <v>6707.75</v>
      </c>
      <c r="Y23" s="2">
        <v>10521.68</v>
      </c>
      <c r="Z23" s="2">
        <v>539.79</v>
      </c>
      <c r="AA23" s="2">
        <v>387.63</v>
      </c>
      <c r="AB23" s="2">
        <v>3167.3</v>
      </c>
      <c r="AC23" s="2">
        <v>4094.72</v>
      </c>
      <c r="AD23" s="2">
        <v>1171.31</v>
      </c>
      <c r="AE23" s="2">
        <v>252.28</v>
      </c>
      <c r="AF23" s="2">
        <v>3554.9300000000003</v>
      </c>
      <c r="AG23" s="2">
        <v>4978.5200000000004</v>
      </c>
      <c r="AI23" s="24" t="s">
        <v>25</v>
      </c>
      <c r="AJ23" s="25" t="s">
        <v>36</v>
      </c>
      <c r="AK23" s="2">
        <v>220.51</v>
      </c>
      <c r="AL23" s="2">
        <v>0</v>
      </c>
      <c r="AM23" s="2">
        <v>0</v>
      </c>
      <c r="AN23" s="2">
        <v>220.51</v>
      </c>
      <c r="AO23" s="2" t="s">
        <v>25</v>
      </c>
      <c r="AP23" s="2" t="s">
        <v>36</v>
      </c>
      <c r="AQ23" s="2"/>
      <c r="AR23" s="2"/>
      <c r="AS23" s="2"/>
      <c r="AT23" s="2"/>
      <c r="AU23" s="2">
        <v>118.53999999999999</v>
      </c>
      <c r="AV23" s="2">
        <v>0</v>
      </c>
      <c r="AW23" s="2">
        <v>0</v>
      </c>
      <c r="AX23" s="2">
        <v>118.54</v>
      </c>
      <c r="AY23" s="2">
        <v>43.76</v>
      </c>
      <c r="AZ23" s="2">
        <v>88</v>
      </c>
      <c r="BA23" s="2">
        <v>0</v>
      </c>
      <c r="BB23" s="2">
        <v>131.76</v>
      </c>
      <c r="BC23" s="30" t="s">
        <v>18</v>
      </c>
      <c r="BD23" s="2" t="s">
        <v>36</v>
      </c>
      <c r="BE23" s="2">
        <v>276.3</v>
      </c>
      <c r="BF23" s="2">
        <v>178.22</v>
      </c>
      <c r="BG23" s="2">
        <v>306.52</v>
      </c>
      <c r="BH23" s="2">
        <v>761.04</v>
      </c>
      <c r="BI23" s="1">
        <v>98311</v>
      </c>
      <c r="BJ23" s="1" t="s">
        <v>36</v>
      </c>
      <c r="BK23" s="2">
        <v>533.93000000000006</v>
      </c>
      <c r="BL23" s="2">
        <v>19.579999999999998</v>
      </c>
      <c r="BM23" s="2">
        <v>28.32</v>
      </c>
      <c r="BN23" s="2">
        <f t="shared" si="0"/>
        <v>581.83000000000015</v>
      </c>
    </row>
    <row r="24" spans="1:66" x14ac:dyDescent="0.25">
      <c r="A24" s="57" t="s">
        <v>52</v>
      </c>
      <c r="B24" s="1" t="s">
        <v>109</v>
      </c>
      <c r="H24" s="1">
        <v>1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26</v>
      </c>
      <c r="AE24" s="2">
        <v>0</v>
      </c>
      <c r="AF24" s="2">
        <v>0</v>
      </c>
      <c r="AG24" s="2">
        <v>26</v>
      </c>
      <c r="AI24" s="24" t="s">
        <v>51</v>
      </c>
      <c r="AJ24" s="25" t="s">
        <v>36</v>
      </c>
      <c r="AK24" s="2">
        <v>3372.64</v>
      </c>
      <c r="AL24" s="2">
        <v>1545.58</v>
      </c>
      <c r="AM24" s="2">
        <v>3304.6</v>
      </c>
      <c r="AN24" s="2">
        <v>8653.65</v>
      </c>
      <c r="AO24" s="2" t="s">
        <v>51</v>
      </c>
      <c r="AP24" s="2" t="s">
        <v>36</v>
      </c>
      <c r="AQ24" s="2">
        <v>784.37</v>
      </c>
      <c r="AR24" s="2">
        <v>76.06</v>
      </c>
      <c r="AS24" s="2">
        <v>231.55</v>
      </c>
      <c r="AT24" s="2">
        <v>1091.98</v>
      </c>
      <c r="AU24" s="2">
        <v>1283</v>
      </c>
      <c r="AV24" s="2">
        <v>230.99</v>
      </c>
      <c r="AW24" s="2">
        <v>307.14999999999998</v>
      </c>
      <c r="AX24" s="2">
        <v>1917.63</v>
      </c>
      <c r="AY24" s="2">
        <v>610.81999999999994</v>
      </c>
      <c r="AZ24" s="2">
        <v>566.39</v>
      </c>
      <c r="BA24" s="2">
        <v>272.39999999999998</v>
      </c>
      <c r="BB24" s="2">
        <v>1545.53</v>
      </c>
      <c r="BC24" s="30" t="s">
        <v>56</v>
      </c>
      <c r="BD24" s="2" t="s">
        <v>36</v>
      </c>
      <c r="BE24" s="2">
        <v>25.61</v>
      </c>
      <c r="BF24" s="2">
        <v>0</v>
      </c>
      <c r="BG24" s="2">
        <v>0</v>
      </c>
      <c r="BH24" s="2">
        <v>25.61</v>
      </c>
      <c r="BI24" s="1">
        <v>98312</v>
      </c>
      <c r="BJ24" s="1" t="s">
        <v>36</v>
      </c>
      <c r="BK24" s="2">
        <v>574.06999999999994</v>
      </c>
      <c r="BL24" s="2">
        <v>31.56</v>
      </c>
      <c r="BM24" s="2">
        <v>41.01</v>
      </c>
      <c r="BN24" s="2">
        <f t="shared" si="0"/>
        <v>646.63999999999987</v>
      </c>
    </row>
    <row r="25" spans="1:66" x14ac:dyDescent="0.25">
      <c r="A25" s="57" t="s">
        <v>53</v>
      </c>
      <c r="B25" s="1" t="s">
        <v>109</v>
      </c>
      <c r="C25" s="1">
        <v>13</v>
      </c>
      <c r="D25" s="1">
        <v>15</v>
      </c>
      <c r="E25" s="1">
        <v>12</v>
      </c>
      <c r="F25" s="1">
        <v>15</v>
      </c>
      <c r="G25" s="1">
        <v>10</v>
      </c>
      <c r="H25" s="1">
        <v>14</v>
      </c>
      <c r="J25" s="2">
        <v>7536.81</v>
      </c>
      <c r="K25" s="2">
        <v>11450.16</v>
      </c>
      <c r="L25" s="2">
        <v>22309.23</v>
      </c>
      <c r="M25" s="2">
        <v>41296.199999999997</v>
      </c>
      <c r="N25" s="2">
        <v>8613.69</v>
      </c>
      <c r="O25" s="2">
        <v>11196.68</v>
      </c>
      <c r="P25" s="2">
        <v>23196.23</v>
      </c>
      <c r="Q25" s="2">
        <v>43006.6</v>
      </c>
      <c r="R25" s="2">
        <v>9695.14</v>
      </c>
      <c r="S25" s="2">
        <v>7165.73</v>
      </c>
      <c r="T25" s="2">
        <v>23218.14</v>
      </c>
      <c r="U25" s="2">
        <v>40079.01</v>
      </c>
      <c r="V25" s="2">
        <v>8223.07</v>
      </c>
      <c r="W25" s="2">
        <v>5890.18</v>
      </c>
      <c r="X25" s="2">
        <v>29812.489999999998</v>
      </c>
      <c r="Y25" s="2">
        <v>43925.74</v>
      </c>
      <c r="Z25" s="2">
        <v>3789.3199999999997</v>
      </c>
      <c r="AA25" s="2">
        <v>2463.63</v>
      </c>
      <c r="AB25" s="2">
        <v>23664.1</v>
      </c>
      <c r="AC25" s="2">
        <v>29917.05</v>
      </c>
      <c r="AD25" s="2">
        <v>3184.81</v>
      </c>
      <c r="AE25" s="2">
        <v>2685.74</v>
      </c>
      <c r="AF25" s="2">
        <v>26127.73</v>
      </c>
      <c r="AG25" s="2">
        <v>31998.28</v>
      </c>
      <c r="AI25" s="24" t="s">
        <v>52</v>
      </c>
      <c r="AJ25" s="25" t="s">
        <v>36</v>
      </c>
      <c r="AK25" s="2">
        <v>4059.25</v>
      </c>
      <c r="AL25" s="2">
        <v>2290.56</v>
      </c>
      <c r="AM25" s="2">
        <v>4590.8500000000004</v>
      </c>
      <c r="AN25" s="2">
        <v>10940.66</v>
      </c>
      <c r="AO25" s="2" t="s">
        <v>52</v>
      </c>
      <c r="AP25" s="2" t="s">
        <v>36</v>
      </c>
      <c r="AQ25" s="2">
        <v>534.07999999999993</v>
      </c>
      <c r="AR25" s="2">
        <v>0</v>
      </c>
      <c r="AS25" s="2">
        <v>0</v>
      </c>
      <c r="AT25" s="2">
        <v>534.08000000000004</v>
      </c>
      <c r="AU25" s="2">
        <v>2228.56</v>
      </c>
      <c r="AV25" s="2">
        <v>197.58</v>
      </c>
      <c r="AW25" s="2">
        <v>0</v>
      </c>
      <c r="AX25" s="2">
        <v>2426.14</v>
      </c>
      <c r="AY25" s="2">
        <v>1446.8899999999999</v>
      </c>
      <c r="AZ25" s="2">
        <v>1145.4100000000001</v>
      </c>
      <c r="BA25" s="2">
        <v>32.97</v>
      </c>
      <c r="BB25" s="2">
        <v>2625.27</v>
      </c>
      <c r="BC25" s="30" t="s">
        <v>57</v>
      </c>
      <c r="BD25" s="2" t="s">
        <v>36</v>
      </c>
      <c r="BE25" s="2">
        <v>8.67</v>
      </c>
      <c r="BF25" s="2">
        <v>0</v>
      </c>
      <c r="BG25" s="2">
        <v>0</v>
      </c>
      <c r="BH25" s="2">
        <v>8.67</v>
      </c>
      <c r="BI25" s="1">
        <v>98337</v>
      </c>
      <c r="BJ25" s="1" t="s">
        <v>36</v>
      </c>
      <c r="BK25" s="2">
        <v>195.01999999999998</v>
      </c>
      <c r="BL25" s="2">
        <v>0</v>
      </c>
      <c r="BM25" s="2">
        <v>136.79</v>
      </c>
      <c r="BN25" s="2">
        <f t="shared" si="0"/>
        <v>331.80999999999995</v>
      </c>
    </row>
    <row r="26" spans="1:66" x14ac:dyDescent="0.25">
      <c r="A26" s="57" t="s">
        <v>110</v>
      </c>
      <c r="B26" s="1" t="s">
        <v>109</v>
      </c>
      <c r="H26" s="1">
        <v>2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>
        <v>6087.45</v>
      </c>
      <c r="AE26" s="2">
        <v>0</v>
      </c>
      <c r="AF26" s="2">
        <v>0</v>
      </c>
      <c r="AG26" s="2">
        <v>6087.45</v>
      </c>
      <c r="AI26" s="24" t="s">
        <v>53</v>
      </c>
      <c r="AJ26" s="25" t="s">
        <v>36</v>
      </c>
      <c r="AK26" s="2">
        <v>6921.0300000000007</v>
      </c>
      <c r="AL26" s="2">
        <v>2725.95</v>
      </c>
      <c r="AM26" s="2">
        <v>7230.66</v>
      </c>
      <c r="AN26" s="2">
        <v>16928.009999999998</v>
      </c>
      <c r="AO26" s="2" t="s">
        <v>53</v>
      </c>
      <c r="AP26" s="2" t="s">
        <v>36</v>
      </c>
      <c r="AQ26" s="2">
        <v>370.24</v>
      </c>
      <c r="AR26" s="2">
        <v>172.88</v>
      </c>
      <c r="AS26" s="2">
        <v>309.08999999999997</v>
      </c>
      <c r="AT26" s="2">
        <v>848.41</v>
      </c>
      <c r="AU26" s="2">
        <v>2933.46</v>
      </c>
      <c r="AV26" s="2">
        <v>36.130000000000003</v>
      </c>
      <c r="AW26" s="2">
        <v>0</v>
      </c>
      <c r="AX26" s="2">
        <v>2984.27</v>
      </c>
      <c r="AY26" s="2">
        <v>1731.92</v>
      </c>
      <c r="AZ26" s="2">
        <v>1496.72</v>
      </c>
      <c r="BA26" s="2">
        <v>18.75</v>
      </c>
      <c r="BB26" s="2">
        <v>3259.9</v>
      </c>
      <c r="BC26" s="30" t="s">
        <v>58</v>
      </c>
      <c r="BD26" s="2" t="s">
        <v>36</v>
      </c>
      <c r="BE26" s="2">
        <v>104.22999999999999</v>
      </c>
      <c r="BF26" s="2">
        <v>0</v>
      </c>
      <c r="BG26" s="2">
        <v>0</v>
      </c>
      <c r="BH26" s="2">
        <v>-153.22</v>
      </c>
      <c r="BI26" s="1">
        <v>98366</v>
      </c>
      <c r="BJ26" s="1" t="s">
        <v>36</v>
      </c>
      <c r="BK26" s="2">
        <v>1089.9499999999998</v>
      </c>
      <c r="BL26" s="2">
        <v>93.1</v>
      </c>
      <c r="BM26" s="2">
        <v>143.59</v>
      </c>
      <c r="BN26" s="2">
        <f t="shared" si="0"/>
        <v>1326.6399999999996</v>
      </c>
    </row>
    <row r="27" spans="1:66" x14ac:dyDescent="0.25">
      <c r="A27" s="57" t="s">
        <v>54</v>
      </c>
      <c r="B27" s="1" t="s">
        <v>109</v>
      </c>
      <c r="C27" s="1">
        <v>1</v>
      </c>
      <c r="D27" s="1">
        <v>1</v>
      </c>
      <c r="E27" s="1">
        <v>1</v>
      </c>
      <c r="J27" s="2">
        <v>587.99</v>
      </c>
      <c r="K27" s="2">
        <v>1544.42</v>
      </c>
      <c r="L27" s="2">
        <v>514.66</v>
      </c>
      <c r="M27" s="2">
        <v>2647.07</v>
      </c>
      <c r="N27" s="2">
        <v>298.67</v>
      </c>
      <c r="O27" s="2">
        <v>587.99</v>
      </c>
      <c r="P27" s="2">
        <v>2059.08</v>
      </c>
      <c r="Q27" s="2">
        <v>2945.74</v>
      </c>
      <c r="R27" s="2">
        <v>379.89</v>
      </c>
      <c r="S27" s="2">
        <v>587.99</v>
      </c>
      <c r="T27" s="2">
        <v>0</v>
      </c>
      <c r="U27" s="2">
        <v>967.88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I27" s="24" t="s">
        <v>54</v>
      </c>
      <c r="AJ27" s="25" t="s">
        <v>36</v>
      </c>
      <c r="AK27" s="2">
        <v>2586.0500000000002</v>
      </c>
      <c r="AL27" s="2">
        <v>1406.62</v>
      </c>
      <c r="AM27" s="2">
        <v>2385.83</v>
      </c>
      <c r="AN27" s="2">
        <v>6517.99</v>
      </c>
      <c r="AO27" s="2" t="s">
        <v>54</v>
      </c>
      <c r="AP27" s="2" t="s">
        <v>36</v>
      </c>
      <c r="AQ27" s="2">
        <v>153.13999999999999</v>
      </c>
      <c r="AR27" s="2">
        <v>254.17</v>
      </c>
      <c r="AS27" s="2">
        <v>869.11</v>
      </c>
      <c r="AT27" s="2">
        <v>1276.42</v>
      </c>
      <c r="AU27" s="2">
        <v>986.57999999999993</v>
      </c>
      <c r="AV27" s="2">
        <v>0</v>
      </c>
      <c r="AW27" s="2">
        <v>397.76</v>
      </c>
      <c r="AX27" s="2">
        <v>1463.53</v>
      </c>
      <c r="AY27" s="2">
        <v>614.97</v>
      </c>
      <c r="AZ27" s="2">
        <v>568.5</v>
      </c>
      <c r="BA27" s="2">
        <v>0</v>
      </c>
      <c r="BB27" s="2">
        <v>1218.93</v>
      </c>
      <c r="BC27" s="30" t="s">
        <v>8</v>
      </c>
      <c r="BD27" s="2" t="s">
        <v>36</v>
      </c>
      <c r="BE27" s="2">
        <v>46.48</v>
      </c>
      <c r="BF27" s="2">
        <v>0</v>
      </c>
      <c r="BG27" s="2">
        <v>0</v>
      </c>
      <c r="BH27" s="2">
        <v>46.48</v>
      </c>
      <c r="BI27" s="1">
        <v>98367</v>
      </c>
      <c r="BJ27" s="1" t="s">
        <v>36</v>
      </c>
      <c r="BK27" s="2">
        <v>191.26999999999998</v>
      </c>
      <c r="BL27" s="2">
        <v>0</v>
      </c>
      <c r="BM27" s="2">
        <v>0</v>
      </c>
      <c r="BN27" s="2">
        <f t="shared" si="0"/>
        <v>191.26999999999998</v>
      </c>
    </row>
    <row r="28" spans="1:66" x14ac:dyDescent="0.25">
      <c r="A28" s="57" t="s">
        <v>16</v>
      </c>
      <c r="B28" s="1" t="s">
        <v>109</v>
      </c>
      <c r="E28" s="1">
        <v>1</v>
      </c>
      <c r="J28" s="2"/>
      <c r="K28" s="2"/>
      <c r="L28" s="2"/>
      <c r="M28" s="2"/>
      <c r="N28" s="2"/>
      <c r="O28" s="2"/>
      <c r="P28" s="2"/>
      <c r="Q28" s="2"/>
      <c r="R28" s="2">
        <v>266.72000000000003</v>
      </c>
      <c r="S28" s="2">
        <v>0</v>
      </c>
      <c r="T28" s="2">
        <v>0</v>
      </c>
      <c r="U28" s="2">
        <v>266.72000000000003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I28" s="24" t="s">
        <v>18</v>
      </c>
      <c r="AJ28" s="25" t="s">
        <v>36</v>
      </c>
      <c r="AK28" s="2">
        <v>7580.8</v>
      </c>
      <c r="AL28" s="2">
        <v>2821.67</v>
      </c>
      <c r="AM28" s="2">
        <v>8161.49</v>
      </c>
      <c r="AN28" s="2">
        <v>18417.669999999998</v>
      </c>
      <c r="AO28" s="2" t="s">
        <v>18</v>
      </c>
      <c r="AP28" s="2" t="s">
        <v>36</v>
      </c>
      <c r="AQ28" s="2">
        <v>1189.05</v>
      </c>
      <c r="AR28" s="2">
        <v>186.91</v>
      </c>
      <c r="AS28" s="2">
        <v>227.49</v>
      </c>
      <c r="AT28" s="2">
        <v>1603.45</v>
      </c>
      <c r="AU28" s="2">
        <v>3718.2799999999997</v>
      </c>
      <c r="AV28" s="2">
        <v>312.82</v>
      </c>
      <c r="AW28" s="2">
        <v>103.34</v>
      </c>
      <c r="AX28" s="2">
        <v>3722.76</v>
      </c>
      <c r="AY28" s="2">
        <v>2381.83</v>
      </c>
      <c r="AZ28" s="2">
        <v>1586.35</v>
      </c>
      <c r="BA28" s="2">
        <v>167.63</v>
      </c>
      <c r="BB28" s="2">
        <v>4121.84</v>
      </c>
      <c r="BC28" s="30" t="s">
        <v>59</v>
      </c>
      <c r="BD28" s="2" t="s">
        <v>36</v>
      </c>
      <c r="BE28" s="2">
        <v>30.92</v>
      </c>
      <c r="BF28" s="2">
        <v>14.97</v>
      </c>
      <c r="BG28" s="2">
        <v>112.89</v>
      </c>
      <c r="BH28" s="2">
        <v>158.78</v>
      </c>
      <c r="BI28" s="1">
        <v>98370</v>
      </c>
      <c r="BJ28" s="1" t="s">
        <v>36</v>
      </c>
      <c r="BK28" s="2">
        <v>57.97</v>
      </c>
      <c r="BL28" s="2">
        <v>25.61</v>
      </c>
      <c r="BM28" s="2">
        <v>0</v>
      </c>
      <c r="BN28" s="2">
        <f t="shared" si="0"/>
        <v>83.58</v>
      </c>
    </row>
    <row r="29" spans="1:66" x14ac:dyDescent="0.25">
      <c r="A29" s="57" t="s">
        <v>18</v>
      </c>
      <c r="B29" s="1" t="s">
        <v>109</v>
      </c>
      <c r="C29" s="1">
        <v>2</v>
      </c>
      <c r="D29" s="1">
        <v>2</v>
      </c>
      <c r="E29" s="1">
        <v>2</v>
      </c>
      <c r="F29" s="1">
        <v>2</v>
      </c>
      <c r="H29" s="1">
        <v>2</v>
      </c>
      <c r="J29" s="2">
        <v>1241.5899999999999</v>
      </c>
      <c r="K29" s="2">
        <v>2177.67</v>
      </c>
      <c r="L29" s="2">
        <v>0</v>
      </c>
      <c r="M29" s="2">
        <v>3419.26</v>
      </c>
      <c r="N29" s="2">
        <v>940.56</v>
      </c>
      <c r="O29" s="2">
        <v>1241.5899999999999</v>
      </c>
      <c r="P29" s="2">
        <v>2177.67</v>
      </c>
      <c r="Q29" s="2">
        <v>4359.82</v>
      </c>
      <c r="R29" s="2">
        <v>1421.09</v>
      </c>
      <c r="S29" s="2">
        <v>1241.5899999999999</v>
      </c>
      <c r="T29" s="2">
        <v>2177.67</v>
      </c>
      <c r="U29" s="2">
        <v>4840.3500000000004</v>
      </c>
      <c r="V29" s="2">
        <v>814.58999999999992</v>
      </c>
      <c r="W29" s="2">
        <v>940.56</v>
      </c>
      <c r="X29" s="2">
        <v>3419.26</v>
      </c>
      <c r="Y29" s="2">
        <v>5174.41</v>
      </c>
      <c r="Z29" s="2"/>
      <c r="AA29" s="2"/>
      <c r="AB29" s="2"/>
      <c r="AC29" s="2"/>
      <c r="AD29" s="2">
        <v>200.86</v>
      </c>
      <c r="AE29" s="2">
        <v>0</v>
      </c>
      <c r="AF29" s="2">
        <v>0</v>
      </c>
      <c r="AG29" s="2">
        <v>200.86</v>
      </c>
      <c r="AI29" s="24" t="s">
        <v>55</v>
      </c>
      <c r="AJ29" s="25" t="s">
        <v>36</v>
      </c>
      <c r="AK29" s="2">
        <v>1829.2199999999998</v>
      </c>
      <c r="AL29" s="2">
        <v>734.22</v>
      </c>
      <c r="AM29" s="2">
        <v>2618.8000000000002</v>
      </c>
      <c r="AN29" s="2">
        <v>5371.3</v>
      </c>
      <c r="AO29" s="2" t="s">
        <v>55</v>
      </c>
      <c r="AP29" s="2" t="s">
        <v>36</v>
      </c>
      <c r="AQ29" s="2">
        <v>35.549999999999997</v>
      </c>
      <c r="AR29" s="2">
        <v>5.32</v>
      </c>
      <c r="AS29" s="2">
        <v>1228.32</v>
      </c>
      <c r="AT29" s="2">
        <v>1269.19</v>
      </c>
      <c r="AU29" s="2">
        <v>594.36</v>
      </c>
      <c r="AV29" s="2">
        <v>23.25</v>
      </c>
      <c r="AW29" s="2">
        <v>0</v>
      </c>
      <c r="AX29" s="2">
        <v>617.61</v>
      </c>
      <c r="AY29" s="2">
        <v>460.75</v>
      </c>
      <c r="AZ29" s="2">
        <v>275.35000000000002</v>
      </c>
      <c r="BA29" s="2">
        <v>23.25</v>
      </c>
      <c r="BB29" s="2">
        <v>759.35</v>
      </c>
      <c r="BC29" s="30" t="s">
        <v>23</v>
      </c>
      <c r="BD29" s="2" t="s">
        <v>36</v>
      </c>
      <c r="BE29" s="2">
        <v>159.44</v>
      </c>
      <c r="BF29" s="2">
        <v>53.64</v>
      </c>
      <c r="BG29" s="2">
        <v>366.33</v>
      </c>
      <c r="BH29" s="2">
        <v>579.41</v>
      </c>
      <c r="BI29" s="1">
        <v>98383</v>
      </c>
      <c r="BJ29" s="1" t="s">
        <v>36</v>
      </c>
      <c r="BK29" s="2">
        <v>173.11</v>
      </c>
      <c r="BL29" s="2">
        <v>0</v>
      </c>
      <c r="BM29" s="2">
        <v>0</v>
      </c>
      <c r="BN29" s="2">
        <f t="shared" si="0"/>
        <v>173.11</v>
      </c>
    </row>
    <row r="30" spans="1:66" x14ac:dyDescent="0.25">
      <c r="A30" s="57" t="s">
        <v>56</v>
      </c>
      <c r="B30" s="1" t="s">
        <v>109</v>
      </c>
      <c r="E30" s="1">
        <v>1</v>
      </c>
      <c r="J30" s="2"/>
      <c r="K30" s="2"/>
      <c r="L30" s="2"/>
      <c r="M30" s="2"/>
      <c r="N30" s="2"/>
      <c r="O30" s="2"/>
      <c r="P30" s="2"/>
      <c r="Q30" s="2"/>
      <c r="R30" s="2">
        <v>333.75</v>
      </c>
      <c r="S30" s="2">
        <v>0</v>
      </c>
      <c r="T30" s="2">
        <v>0</v>
      </c>
      <c r="U30" s="2">
        <v>333.75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I30" s="24" t="s">
        <v>56</v>
      </c>
      <c r="AJ30" s="25" t="s">
        <v>36</v>
      </c>
      <c r="AK30" s="2">
        <v>1090.94</v>
      </c>
      <c r="AL30" s="2">
        <v>261.64999999999998</v>
      </c>
      <c r="AM30" s="2">
        <v>166.13</v>
      </c>
      <c r="AN30" s="2">
        <v>1637.9</v>
      </c>
      <c r="AO30" s="2" t="s">
        <v>56</v>
      </c>
      <c r="AP30" s="2" t="s">
        <v>36</v>
      </c>
      <c r="AQ30" s="2">
        <v>374.52</v>
      </c>
      <c r="AR30" s="2">
        <v>79</v>
      </c>
      <c r="AS30" s="2">
        <v>152.84</v>
      </c>
      <c r="AT30" s="2">
        <v>760.59</v>
      </c>
      <c r="AU30" s="2">
        <v>473.09</v>
      </c>
      <c r="AV30" s="2">
        <v>79</v>
      </c>
      <c r="AW30" s="2">
        <v>231.84</v>
      </c>
      <c r="AX30" s="2">
        <v>927.54</v>
      </c>
      <c r="AY30" s="2">
        <v>283.60000000000002</v>
      </c>
      <c r="AZ30" s="2">
        <v>209.98</v>
      </c>
      <c r="BA30" s="2">
        <v>310.83999999999997</v>
      </c>
      <c r="BB30" s="2">
        <v>923.99</v>
      </c>
      <c r="BC30" s="30" t="s">
        <v>64</v>
      </c>
      <c r="BD30" s="2" t="s">
        <v>36</v>
      </c>
      <c r="BE30" s="2">
        <v>64.23</v>
      </c>
      <c r="BF30" s="2">
        <v>17.86</v>
      </c>
      <c r="BG30" s="2">
        <v>0</v>
      </c>
      <c r="BH30" s="2">
        <v>82.09</v>
      </c>
      <c r="BI30" s="1">
        <v>98520</v>
      </c>
      <c r="BJ30" s="1" t="s">
        <v>36</v>
      </c>
      <c r="BK30" s="2">
        <v>352.79999999999995</v>
      </c>
      <c r="BL30" s="2">
        <v>38</v>
      </c>
      <c r="BM30" s="2">
        <v>0</v>
      </c>
      <c r="BN30" s="2">
        <f t="shared" si="0"/>
        <v>390.79999999999995</v>
      </c>
    </row>
    <row r="31" spans="1:66" x14ac:dyDescent="0.25">
      <c r="A31" s="57" t="s">
        <v>57</v>
      </c>
      <c r="B31" s="1" t="s">
        <v>109</v>
      </c>
      <c r="F31" s="1">
        <v>2</v>
      </c>
      <c r="H31" s="1">
        <v>1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>
        <v>178.69</v>
      </c>
      <c r="W31" s="2">
        <v>0</v>
      </c>
      <c r="X31" s="2">
        <v>0</v>
      </c>
      <c r="Y31" s="2">
        <v>178.69</v>
      </c>
      <c r="Z31" s="2"/>
      <c r="AA31" s="2"/>
      <c r="AB31" s="2"/>
      <c r="AC31" s="2"/>
      <c r="AD31" s="2">
        <v>26</v>
      </c>
      <c r="AE31" s="2">
        <v>0</v>
      </c>
      <c r="AF31" s="2">
        <v>0</v>
      </c>
      <c r="AG31" s="2">
        <v>26</v>
      </c>
      <c r="AI31" s="24" t="s">
        <v>57</v>
      </c>
      <c r="AJ31" s="25" t="s">
        <v>36</v>
      </c>
      <c r="AK31" s="2">
        <v>1537.47</v>
      </c>
      <c r="AL31" s="2">
        <v>850.38</v>
      </c>
      <c r="AM31" s="2">
        <v>1699.36</v>
      </c>
      <c r="AN31" s="2">
        <v>4087.21</v>
      </c>
      <c r="AO31" s="2" t="s">
        <v>57</v>
      </c>
      <c r="AP31" s="2" t="s">
        <v>36</v>
      </c>
      <c r="AQ31" s="2">
        <v>537.15</v>
      </c>
      <c r="AR31" s="2">
        <v>193.79</v>
      </c>
      <c r="AS31" s="2">
        <v>453.11</v>
      </c>
      <c r="AT31" s="2">
        <v>1184.05</v>
      </c>
      <c r="AU31" s="2">
        <v>414.86</v>
      </c>
      <c r="AV31" s="2">
        <v>0</v>
      </c>
      <c r="AW31" s="2">
        <v>0</v>
      </c>
      <c r="AX31" s="2">
        <v>414.86</v>
      </c>
      <c r="AY31" s="2">
        <v>413.90999999999997</v>
      </c>
      <c r="AZ31" s="2">
        <v>230.26</v>
      </c>
      <c r="BA31" s="2">
        <v>0</v>
      </c>
      <c r="BB31" s="2">
        <v>644.16999999999996</v>
      </c>
      <c r="BC31" s="30" t="s">
        <v>65</v>
      </c>
      <c r="BD31" s="2" t="s">
        <v>36</v>
      </c>
      <c r="BE31" s="2">
        <v>48.47</v>
      </c>
      <c r="BF31" s="2">
        <v>0</v>
      </c>
      <c r="BG31" s="2">
        <v>0</v>
      </c>
      <c r="BH31" s="2">
        <v>48.47</v>
      </c>
      <c r="BI31" s="1">
        <v>98541</v>
      </c>
      <c r="BJ31" s="1" t="s">
        <v>36</v>
      </c>
      <c r="BK31" s="2">
        <v>56.980000000000004</v>
      </c>
      <c r="BL31" s="2">
        <v>0</v>
      </c>
      <c r="BM31" s="2">
        <v>0</v>
      </c>
      <c r="BN31" s="2">
        <f t="shared" si="0"/>
        <v>56.980000000000004</v>
      </c>
    </row>
    <row r="32" spans="1:66" x14ac:dyDescent="0.25">
      <c r="A32" s="57" t="s">
        <v>58</v>
      </c>
      <c r="B32" s="1" t="s">
        <v>109</v>
      </c>
      <c r="D32" s="1">
        <v>1</v>
      </c>
      <c r="E32" s="1">
        <v>1</v>
      </c>
      <c r="J32" s="2"/>
      <c r="K32" s="2"/>
      <c r="L32" s="2"/>
      <c r="M32" s="2"/>
      <c r="N32" s="2">
        <v>2153.58</v>
      </c>
      <c r="O32" s="2">
        <v>2374.6999999999998</v>
      </c>
      <c r="P32" s="2">
        <v>0</v>
      </c>
      <c r="Q32" s="2">
        <v>4528.28</v>
      </c>
      <c r="R32" s="2">
        <v>284.15999999999997</v>
      </c>
      <c r="S32" s="2">
        <v>0</v>
      </c>
      <c r="T32" s="2">
        <v>0</v>
      </c>
      <c r="U32" s="2">
        <v>284.16000000000003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I32" s="24" t="s">
        <v>58</v>
      </c>
      <c r="AJ32" s="25" t="s">
        <v>36</v>
      </c>
      <c r="AK32" s="2">
        <v>2210.58</v>
      </c>
      <c r="AL32" s="2">
        <v>879.27</v>
      </c>
      <c r="AM32" s="2">
        <v>1467.53</v>
      </c>
      <c r="AN32" s="2">
        <v>4791.6099999999997</v>
      </c>
      <c r="AO32" s="2" t="s">
        <v>58</v>
      </c>
      <c r="AP32" s="2" t="s">
        <v>36</v>
      </c>
      <c r="AQ32" s="2">
        <v>416.25</v>
      </c>
      <c r="AR32" s="2">
        <v>80.2</v>
      </c>
      <c r="AS32" s="2">
        <v>152.69999999999999</v>
      </c>
      <c r="AT32" s="2">
        <v>649.15</v>
      </c>
      <c r="AU32" s="2">
        <v>1158.8499999999999</v>
      </c>
      <c r="AV32" s="2">
        <v>35.42</v>
      </c>
      <c r="AW32" s="2">
        <v>14.45</v>
      </c>
      <c r="AX32" s="2">
        <v>1208.72</v>
      </c>
      <c r="AY32" s="2">
        <v>886.17000000000007</v>
      </c>
      <c r="AZ32" s="2">
        <v>691.61</v>
      </c>
      <c r="BA32" s="2">
        <v>49.87</v>
      </c>
      <c r="BB32" s="2">
        <v>1627.65</v>
      </c>
      <c r="BC32" s="30" t="s">
        <v>67</v>
      </c>
      <c r="BD32" s="2" t="s">
        <v>36</v>
      </c>
      <c r="BE32" s="2">
        <v>520.01</v>
      </c>
      <c r="BF32" s="2">
        <v>139.69999999999999</v>
      </c>
      <c r="BG32" s="2">
        <v>1803.3</v>
      </c>
      <c r="BH32" s="2">
        <v>2197.77</v>
      </c>
      <c r="BI32" s="1">
        <v>98550</v>
      </c>
      <c r="BJ32" s="1" t="s">
        <v>36</v>
      </c>
      <c r="BK32" s="2">
        <v>261.42</v>
      </c>
      <c r="BL32" s="2">
        <v>15.94</v>
      </c>
      <c r="BM32" s="2">
        <v>127.86</v>
      </c>
      <c r="BN32" s="2">
        <f t="shared" si="0"/>
        <v>405.22</v>
      </c>
    </row>
    <row r="33" spans="1:66" x14ac:dyDescent="0.25">
      <c r="A33" s="57" t="s">
        <v>9</v>
      </c>
      <c r="B33" s="1" t="s">
        <v>109</v>
      </c>
      <c r="C33" s="1">
        <v>1</v>
      </c>
      <c r="E33" s="1">
        <v>1</v>
      </c>
      <c r="F33" s="1">
        <v>1</v>
      </c>
      <c r="H33" s="1">
        <v>1</v>
      </c>
      <c r="J33" s="2">
        <v>122.81</v>
      </c>
      <c r="K33" s="2">
        <v>161.66</v>
      </c>
      <c r="L33" s="2">
        <v>0</v>
      </c>
      <c r="M33" s="2">
        <v>284.47000000000003</v>
      </c>
      <c r="N33" s="2"/>
      <c r="O33" s="2"/>
      <c r="P33" s="2"/>
      <c r="Q33" s="2"/>
      <c r="R33" s="2">
        <v>49.66</v>
      </c>
      <c r="S33" s="2">
        <v>0</v>
      </c>
      <c r="T33" s="2">
        <v>0</v>
      </c>
      <c r="U33" s="2">
        <v>49.66</v>
      </c>
      <c r="V33" s="2">
        <v>26</v>
      </c>
      <c r="W33" s="2">
        <v>36.659999999999997</v>
      </c>
      <c r="X33" s="2">
        <v>0</v>
      </c>
      <c r="Y33" s="2">
        <v>62.66</v>
      </c>
      <c r="Z33" s="2"/>
      <c r="AA33" s="2"/>
      <c r="AB33" s="2"/>
      <c r="AC33" s="2"/>
      <c r="AD33" s="2">
        <v>26</v>
      </c>
      <c r="AE33" s="2">
        <v>0</v>
      </c>
      <c r="AF33" s="2">
        <v>0</v>
      </c>
      <c r="AG33" s="2">
        <v>26</v>
      </c>
      <c r="AI33" s="24" t="s">
        <v>8</v>
      </c>
      <c r="AJ33" s="25" t="s">
        <v>36</v>
      </c>
      <c r="AK33" s="2">
        <v>227.97</v>
      </c>
      <c r="AL33" s="2">
        <v>97.11</v>
      </c>
      <c r="AM33" s="2">
        <v>277.04000000000002</v>
      </c>
      <c r="AN33" s="2">
        <v>602.12</v>
      </c>
      <c r="AO33" s="2" t="s">
        <v>12</v>
      </c>
      <c r="AP33" s="2" t="s">
        <v>36</v>
      </c>
      <c r="AQ33" s="2"/>
      <c r="AR33" s="2"/>
      <c r="AS33" s="2"/>
      <c r="AT33" s="2"/>
      <c r="AU33" s="2">
        <v>172.03</v>
      </c>
      <c r="AV33" s="2">
        <v>0</v>
      </c>
      <c r="AW33" s="2">
        <v>0</v>
      </c>
      <c r="AX33" s="2">
        <v>172.03</v>
      </c>
      <c r="AY33" s="2">
        <v>118.86</v>
      </c>
      <c r="AZ33" s="2">
        <v>107.78</v>
      </c>
      <c r="BA33" s="2">
        <v>0</v>
      </c>
      <c r="BB33" s="2">
        <v>226.64</v>
      </c>
      <c r="BC33" s="30" t="s">
        <v>68</v>
      </c>
      <c r="BD33" s="2" t="s">
        <v>36</v>
      </c>
      <c r="BE33" s="2">
        <v>484.25</v>
      </c>
      <c r="BF33" s="2">
        <v>64.97</v>
      </c>
      <c r="BG33" s="2">
        <v>1395.63</v>
      </c>
      <c r="BH33" s="2">
        <v>1944.85</v>
      </c>
      <c r="BI33" s="1">
        <v>98584</v>
      </c>
      <c r="BJ33" s="1" t="s">
        <v>36</v>
      </c>
      <c r="BK33" s="2">
        <v>344.21000000000004</v>
      </c>
      <c r="BL33" s="2">
        <v>95.69</v>
      </c>
      <c r="BM33" s="2">
        <v>419.97</v>
      </c>
      <c r="BN33" s="2">
        <f t="shared" si="0"/>
        <v>859.87000000000012</v>
      </c>
    </row>
    <row r="34" spans="1:66" x14ac:dyDescent="0.25">
      <c r="A34" s="57" t="s">
        <v>23</v>
      </c>
      <c r="B34" s="1" t="s">
        <v>109</v>
      </c>
      <c r="D34" s="1">
        <v>1</v>
      </c>
      <c r="J34" s="2"/>
      <c r="K34" s="2"/>
      <c r="L34" s="2"/>
      <c r="M34" s="2"/>
      <c r="N34" s="2">
        <v>23.98</v>
      </c>
      <c r="O34" s="2">
        <v>0.14000000000000001</v>
      </c>
      <c r="P34" s="2">
        <v>0</v>
      </c>
      <c r="Q34" s="2">
        <v>24.12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I34" s="24" t="s">
        <v>12</v>
      </c>
      <c r="AJ34" s="25" t="s">
        <v>36</v>
      </c>
      <c r="AK34" s="2">
        <v>468.83</v>
      </c>
      <c r="AL34" s="2">
        <v>247.48</v>
      </c>
      <c r="AM34" s="2">
        <v>841.24</v>
      </c>
      <c r="AN34" s="2">
        <v>1557.55</v>
      </c>
      <c r="AO34" s="2" t="s">
        <v>59</v>
      </c>
      <c r="AP34" s="2" t="s">
        <v>36</v>
      </c>
      <c r="AQ34" s="2">
        <v>391.58000000000004</v>
      </c>
      <c r="AR34" s="2">
        <v>27.26</v>
      </c>
      <c r="AS34" s="2">
        <v>634.25</v>
      </c>
      <c r="AT34" s="2">
        <v>1053.0899999999999</v>
      </c>
      <c r="AU34" s="2">
        <v>1549.31</v>
      </c>
      <c r="AV34" s="2">
        <v>143.87</v>
      </c>
      <c r="AW34" s="2">
        <v>15.27</v>
      </c>
      <c r="AX34" s="2">
        <v>1567.96</v>
      </c>
      <c r="AY34" s="2">
        <v>663.98</v>
      </c>
      <c r="AZ34" s="2">
        <v>611.88</v>
      </c>
      <c r="BA34" s="2">
        <v>159.13999999999999</v>
      </c>
      <c r="BB34" s="2">
        <v>1435</v>
      </c>
      <c r="BC34" s="30" t="s">
        <v>69</v>
      </c>
      <c r="BD34" s="2" t="s">
        <v>36</v>
      </c>
      <c r="BE34" s="2">
        <v>143.41</v>
      </c>
      <c r="BF34" s="2">
        <v>0</v>
      </c>
      <c r="BG34" s="2">
        <v>0</v>
      </c>
      <c r="BH34" s="2">
        <v>143.41</v>
      </c>
      <c r="BI34" s="1">
        <v>98626</v>
      </c>
      <c r="BJ34" s="1" t="s">
        <v>36</v>
      </c>
      <c r="BK34" s="2">
        <v>139.60000000000002</v>
      </c>
      <c r="BL34" s="2">
        <v>37.340000000000003</v>
      </c>
      <c r="BM34" s="2">
        <v>0</v>
      </c>
      <c r="BN34" s="2">
        <f t="shared" si="0"/>
        <v>176.94000000000003</v>
      </c>
    </row>
    <row r="35" spans="1:66" x14ac:dyDescent="0.25">
      <c r="A35" s="57" t="s">
        <v>10</v>
      </c>
      <c r="B35" s="1" t="s">
        <v>109</v>
      </c>
      <c r="G35" s="1">
        <v>1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>
        <v>191.96</v>
      </c>
      <c r="AA35" s="2">
        <v>0</v>
      </c>
      <c r="AB35" s="2">
        <v>0</v>
      </c>
      <c r="AC35" s="2">
        <v>191.96</v>
      </c>
      <c r="AD35" s="2"/>
      <c r="AE35" s="2"/>
      <c r="AF35" s="2"/>
      <c r="AG35" s="2"/>
      <c r="AI35" s="24" t="s">
        <v>59</v>
      </c>
      <c r="AJ35" s="25" t="s">
        <v>36</v>
      </c>
      <c r="AK35" s="2">
        <v>2718.26</v>
      </c>
      <c r="AL35" s="2">
        <v>1566.3</v>
      </c>
      <c r="AM35" s="2">
        <v>1679.5</v>
      </c>
      <c r="AN35" s="2">
        <v>6074.29</v>
      </c>
      <c r="AO35" s="2" t="s">
        <v>60</v>
      </c>
      <c r="AP35" s="2" t="s">
        <v>36</v>
      </c>
      <c r="AQ35" s="2"/>
      <c r="AR35" s="2"/>
      <c r="AS35" s="2"/>
      <c r="AT35" s="2"/>
      <c r="AU35" s="2"/>
      <c r="AV35" s="2"/>
      <c r="AW35" s="2"/>
      <c r="AX35" s="2"/>
      <c r="AY35" s="2">
        <v>180.74</v>
      </c>
      <c r="AZ35" s="2">
        <v>0</v>
      </c>
      <c r="BA35" s="2">
        <v>0</v>
      </c>
      <c r="BB35" s="2">
        <v>180.74</v>
      </c>
      <c r="BC35" s="30" t="s">
        <v>29</v>
      </c>
      <c r="BD35" s="2" t="s">
        <v>36</v>
      </c>
      <c r="BE35" s="2">
        <v>189.1</v>
      </c>
      <c r="BF35" s="2">
        <v>0</v>
      </c>
      <c r="BG35" s="2">
        <v>0</v>
      </c>
      <c r="BH35" s="2">
        <v>189.1</v>
      </c>
      <c r="BI35" s="1">
        <v>98632</v>
      </c>
      <c r="BJ35" s="1" t="s">
        <v>36</v>
      </c>
      <c r="BK35" s="2">
        <v>11.559999999999999</v>
      </c>
      <c r="BL35" s="2">
        <v>0</v>
      </c>
      <c r="BM35" s="2">
        <v>0</v>
      </c>
      <c r="BN35" s="2">
        <f t="shared" si="0"/>
        <v>11.559999999999999</v>
      </c>
    </row>
    <row r="36" spans="1:66" x14ac:dyDescent="0.25">
      <c r="A36" s="57" t="s">
        <v>15</v>
      </c>
      <c r="B36" s="1" t="s">
        <v>109</v>
      </c>
      <c r="C36" s="1">
        <v>1</v>
      </c>
      <c r="D36" s="1">
        <v>1</v>
      </c>
      <c r="E36" s="1">
        <v>2</v>
      </c>
      <c r="F36" s="1">
        <v>2</v>
      </c>
      <c r="H36" s="1">
        <v>1</v>
      </c>
      <c r="J36" s="2">
        <v>2091.27</v>
      </c>
      <c r="K36" s="2">
        <v>0.54</v>
      </c>
      <c r="L36" s="2">
        <v>0</v>
      </c>
      <c r="M36" s="2">
        <v>2091.81</v>
      </c>
      <c r="N36" s="2">
        <v>1371.44</v>
      </c>
      <c r="O36" s="2">
        <v>0.54</v>
      </c>
      <c r="P36" s="2">
        <v>0</v>
      </c>
      <c r="Q36" s="2">
        <v>1371.98</v>
      </c>
      <c r="R36" s="2">
        <v>7035.83</v>
      </c>
      <c r="S36" s="2">
        <v>0</v>
      </c>
      <c r="T36" s="2">
        <v>0</v>
      </c>
      <c r="U36" s="2">
        <v>7035.83</v>
      </c>
      <c r="V36" s="2">
        <v>1385.52</v>
      </c>
      <c r="W36" s="2">
        <v>0</v>
      </c>
      <c r="X36" s="2">
        <v>0</v>
      </c>
      <c r="Y36" s="2">
        <v>1385.52</v>
      </c>
      <c r="Z36" s="2"/>
      <c r="AA36" s="2"/>
      <c r="AB36" s="2"/>
      <c r="AC36" s="2"/>
      <c r="AD36" s="2">
        <v>134.94</v>
      </c>
      <c r="AE36" s="2">
        <v>0</v>
      </c>
      <c r="AF36" s="2">
        <v>0</v>
      </c>
      <c r="AG36" s="2">
        <v>134.94</v>
      </c>
      <c r="AI36" s="24" t="s">
        <v>19</v>
      </c>
      <c r="AJ36" s="25" t="s">
        <v>36</v>
      </c>
      <c r="AK36" s="2">
        <v>148.72</v>
      </c>
      <c r="AL36" s="2">
        <v>0</v>
      </c>
      <c r="AM36" s="2">
        <v>0</v>
      </c>
      <c r="AN36" s="2">
        <v>148.72</v>
      </c>
      <c r="AO36" s="2" t="s">
        <v>23</v>
      </c>
      <c r="AP36" s="2" t="s">
        <v>36</v>
      </c>
      <c r="AQ36" s="2">
        <v>378.92</v>
      </c>
      <c r="AR36" s="2">
        <v>217.99</v>
      </c>
      <c r="AS36" s="2">
        <v>275.75</v>
      </c>
      <c r="AT36" s="2">
        <v>872.66</v>
      </c>
      <c r="AU36" s="2">
        <v>513.87</v>
      </c>
      <c r="AV36" s="2">
        <v>98.66</v>
      </c>
      <c r="AW36" s="2">
        <v>493.74</v>
      </c>
      <c r="AX36" s="2">
        <v>1106.27</v>
      </c>
      <c r="AY36" s="2">
        <v>459.03999999999996</v>
      </c>
      <c r="AZ36" s="2">
        <v>212.83</v>
      </c>
      <c r="BA36" s="2">
        <v>278.86</v>
      </c>
      <c r="BB36" s="2">
        <v>950.73</v>
      </c>
      <c r="BC36" s="30" t="s">
        <v>70</v>
      </c>
      <c r="BD36" s="2" t="s">
        <v>36</v>
      </c>
      <c r="BE36" s="2">
        <v>30.869999999999997</v>
      </c>
      <c r="BF36" s="2">
        <v>7.24</v>
      </c>
      <c r="BG36" s="2">
        <v>117.51</v>
      </c>
      <c r="BH36" s="2">
        <v>155.62</v>
      </c>
      <c r="BI36" s="1">
        <v>98674</v>
      </c>
      <c r="BJ36" s="1" t="s">
        <v>36</v>
      </c>
      <c r="BK36" s="2">
        <v>124.99000000000001</v>
      </c>
      <c r="BL36" s="2">
        <v>0</v>
      </c>
      <c r="BM36" s="2">
        <v>0</v>
      </c>
      <c r="BN36" s="2">
        <f t="shared" si="0"/>
        <v>124.99000000000001</v>
      </c>
    </row>
    <row r="37" spans="1:66" x14ac:dyDescent="0.25">
      <c r="A37" s="57" t="s">
        <v>61</v>
      </c>
      <c r="B37" s="1" t="s">
        <v>109</v>
      </c>
      <c r="E37" s="1">
        <v>9</v>
      </c>
      <c r="G37" s="1">
        <v>2</v>
      </c>
      <c r="H37" s="1">
        <v>4</v>
      </c>
      <c r="J37" s="2"/>
      <c r="K37" s="2"/>
      <c r="L37" s="2"/>
      <c r="M37" s="2"/>
      <c r="N37" s="2"/>
      <c r="O37" s="2"/>
      <c r="P37" s="2"/>
      <c r="Q37" s="2"/>
      <c r="R37" s="2">
        <v>15981.72</v>
      </c>
      <c r="S37" s="2">
        <v>0</v>
      </c>
      <c r="T37" s="2">
        <v>0</v>
      </c>
      <c r="U37" s="2">
        <v>15981.72</v>
      </c>
      <c r="V37" s="2"/>
      <c r="W37" s="2"/>
      <c r="X37" s="2"/>
      <c r="Y37" s="2"/>
      <c r="Z37" s="2">
        <v>1010.12</v>
      </c>
      <c r="AA37" s="2">
        <v>0</v>
      </c>
      <c r="AB37" s="2">
        <v>0</v>
      </c>
      <c r="AC37" s="2">
        <v>1010.12</v>
      </c>
      <c r="AD37" s="2">
        <v>1319.54</v>
      </c>
      <c r="AE37" s="2">
        <v>0</v>
      </c>
      <c r="AF37" s="2">
        <v>0</v>
      </c>
      <c r="AG37" s="2">
        <v>1319.54</v>
      </c>
      <c r="AI37" s="24" t="s">
        <v>60</v>
      </c>
      <c r="AJ37" s="25" t="s">
        <v>36</v>
      </c>
      <c r="AK37" s="2"/>
      <c r="AL37" s="2"/>
      <c r="AM37" s="2"/>
      <c r="AN37" s="2"/>
      <c r="AO37" s="2" t="s">
        <v>15</v>
      </c>
      <c r="AP37" s="2" t="s">
        <v>36</v>
      </c>
      <c r="AQ37" s="2"/>
      <c r="AR37" s="2"/>
      <c r="AS37" s="2"/>
      <c r="AT37" s="2"/>
      <c r="AU37" s="2">
        <v>99.56</v>
      </c>
      <c r="AV37" s="2">
        <v>0</v>
      </c>
      <c r="AW37" s="2">
        <v>0</v>
      </c>
      <c r="AX37" s="2">
        <v>99.56</v>
      </c>
      <c r="AY37" s="2"/>
      <c r="AZ37" s="2"/>
      <c r="BA37" s="2"/>
      <c r="BB37" s="2"/>
      <c r="BC37" s="30" t="s">
        <v>20</v>
      </c>
      <c r="BD37" s="2" t="s">
        <v>36</v>
      </c>
      <c r="BE37" s="2">
        <v>151.53</v>
      </c>
      <c r="BF37" s="2">
        <v>47.84</v>
      </c>
      <c r="BG37" s="2">
        <v>124.33</v>
      </c>
      <c r="BH37" s="2">
        <v>323.7</v>
      </c>
      <c r="BI37" s="1">
        <v>98801</v>
      </c>
      <c r="BJ37" s="1" t="s">
        <v>36</v>
      </c>
      <c r="BK37" s="2">
        <v>117.32</v>
      </c>
      <c r="BL37" s="2">
        <v>0</v>
      </c>
      <c r="BM37" s="2">
        <v>0</v>
      </c>
      <c r="BN37" s="2">
        <f t="shared" si="0"/>
        <v>117.32</v>
      </c>
    </row>
    <row r="38" spans="1:66" x14ac:dyDescent="0.25">
      <c r="A38" s="57" t="s">
        <v>62</v>
      </c>
      <c r="B38" s="1" t="s">
        <v>109</v>
      </c>
      <c r="C38" s="1">
        <v>11</v>
      </c>
      <c r="D38" s="1">
        <v>2</v>
      </c>
      <c r="E38" s="1">
        <v>3</v>
      </c>
      <c r="F38" s="1">
        <v>2</v>
      </c>
      <c r="G38" s="1">
        <v>2</v>
      </c>
      <c r="H38" s="1">
        <v>3</v>
      </c>
      <c r="J38" s="2">
        <v>6064.18</v>
      </c>
      <c r="K38" s="2">
        <v>5898.38</v>
      </c>
      <c r="L38" s="2">
        <v>303.95999999999998</v>
      </c>
      <c r="M38" s="2">
        <v>12266.52</v>
      </c>
      <c r="N38" s="2">
        <v>281.85000000000002</v>
      </c>
      <c r="O38" s="2">
        <v>366.08</v>
      </c>
      <c r="P38" s="2">
        <v>852.5</v>
      </c>
      <c r="Q38" s="2">
        <v>1500.43</v>
      </c>
      <c r="R38" s="2">
        <v>2797.38</v>
      </c>
      <c r="S38" s="2">
        <v>350.41</v>
      </c>
      <c r="T38" s="2">
        <v>852.5</v>
      </c>
      <c r="U38" s="2">
        <v>4000.29</v>
      </c>
      <c r="V38" s="2">
        <v>224.43</v>
      </c>
      <c r="W38" s="2">
        <v>265.37</v>
      </c>
      <c r="X38" s="2">
        <v>1202.9100000000001</v>
      </c>
      <c r="Y38" s="2">
        <v>1692.71</v>
      </c>
      <c r="Z38" s="2">
        <v>45.11</v>
      </c>
      <c r="AA38" s="2">
        <v>0.99</v>
      </c>
      <c r="AB38" s="2">
        <v>0</v>
      </c>
      <c r="AC38" s="2">
        <v>46.1</v>
      </c>
      <c r="AD38" s="2">
        <v>110.36999999999999</v>
      </c>
      <c r="AE38" s="2">
        <v>0</v>
      </c>
      <c r="AF38" s="2">
        <v>0</v>
      </c>
      <c r="AG38" s="2">
        <v>110.37</v>
      </c>
      <c r="AI38" s="24" t="s">
        <v>23</v>
      </c>
      <c r="AJ38" s="25" t="s">
        <v>36</v>
      </c>
      <c r="AK38" s="2">
        <v>1004.27</v>
      </c>
      <c r="AL38" s="2">
        <v>399.97</v>
      </c>
      <c r="AM38" s="2">
        <v>669.63</v>
      </c>
      <c r="AN38" s="2">
        <v>2073.87</v>
      </c>
      <c r="AO38" s="2" t="s">
        <v>61</v>
      </c>
      <c r="AP38" s="2" t="s">
        <v>36</v>
      </c>
      <c r="AQ38" s="2"/>
      <c r="AR38" s="2"/>
      <c r="AS38" s="2"/>
      <c r="AT38" s="2"/>
      <c r="AU38" s="2">
        <v>302.19</v>
      </c>
      <c r="AV38" s="2">
        <v>0</v>
      </c>
      <c r="AW38" s="2">
        <v>0</v>
      </c>
      <c r="AX38" s="2">
        <v>302.19</v>
      </c>
      <c r="AY38" s="2">
        <v>164.39</v>
      </c>
      <c r="AZ38" s="2">
        <v>302.19</v>
      </c>
      <c r="BA38" s="2">
        <v>0</v>
      </c>
      <c r="BB38" s="2">
        <v>466.58</v>
      </c>
      <c r="BC38" s="30" t="s">
        <v>26</v>
      </c>
      <c r="BD38" s="2" t="s">
        <v>36</v>
      </c>
      <c r="BE38" s="2">
        <v>60.18</v>
      </c>
      <c r="BF38" s="2">
        <v>76.55</v>
      </c>
      <c r="BG38" s="2">
        <v>92.29</v>
      </c>
      <c r="BH38" s="2">
        <v>229.02</v>
      </c>
      <c r="BI38" s="1">
        <v>98802</v>
      </c>
      <c r="BJ38" s="1" t="s">
        <v>36</v>
      </c>
      <c r="BK38" s="2">
        <v>89.27</v>
      </c>
      <c r="BL38" s="2">
        <v>25.7</v>
      </c>
      <c r="BM38" s="2">
        <v>0</v>
      </c>
      <c r="BN38" s="2">
        <f t="shared" si="0"/>
        <v>114.97</v>
      </c>
    </row>
    <row r="39" spans="1:66" x14ac:dyDescent="0.25">
      <c r="A39" s="57" t="s">
        <v>63</v>
      </c>
      <c r="B39" s="1" t="s">
        <v>109</v>
      </c>
      <c r="D39" s="1">
        <v>1</v>
      </c>
      <c r="E39" s="1">
        <v>1</v>
      </c>
      <c r="F39" s="1">
        <v>8</v>
      </c>
      <c r="G39" s="1">
        <v>1</v>
      </c>
      <c r="H39" s="1">
        <v>8</v>
      </c>
      <c r="J39" s="2"/>
      <c r="K39" s="2"/>
      <c r="L39" s="2"/>
      <c r="M39" s="2"/>
      <c r="N39" s="2">
        <v>145.36000000000001</v>
      </c>
      <c r="O39" s="2">
        <v>4.5</v>
      </c>
      <c r="P39" s="2">
        <v>0</v>
      </c>
      <c r="Q39" s="2">
        <v>149.86000000000001</v>
      </c>
      <c r="R39" s="2">
        <v>64.52</v>
      </c>
      <c r="S39" s="2">
        <v>59.28</v>
      </c>
      <c r="T39" s="2">
        <v>0</v>
      </c>
      <c r="U39" s="2">
        <v>123.8</v>
      </c>
      <c r="V39" s="2">
        <v>4981.7700000000004</v>
      </c>
      <c r="W39" s="2">
        <v>45.29</v>
      </c>
      <c r="X39" s="2">
        <v>40.049999999999997</v>
      </c>
      <c r="Y39" s="2">
        <v>5067.1099999999997</v>
      </c>
      <c r="Z39" s="2">
        <v>31.24</v>
      </c>
      <c r="AA39" s="2">
        <v>19.23</v>
      </c>
      <c r="AB39" s="2">
        <v>69.72</v>
      </c>
      <c r="AC39" s="2">
        <v>120.19</v>
      </c>
      <c r="AD39" s="2">
        <v>1176.76</v>
      </c>
      <c r="AE39" s="2">
        <v>15.62</v>
      </c>
      <c r="AF39" s="2">
        <v>88.95</v>
      </c>
      <c r="AG39" s="2">
        <v>1281.33</v>
      </c>
      <c r="AI39" s="24" t="s">
        <v>15</v>
      </c>
      <c r="AJ39" s="25" t="s">
        <v>36</v>
      </c>
      <c r="AK39" s="2">
        <v>283.22000000000003</v>
      </c>
      <c r="AL39" s="2">
        <v>126.14</v>
      </c>
      <c r="AM39" s="2">
        <v>0</v>
      </c>
      <c r="AN39" s="2">
        <v>409.36</v>
      </c>
      <c r="AO39" s="2" t="s">
        <v>62</v>
      </c>
      <c r="AP39" s="2" t="s">
        <v>36</v>
      </c>
      <c r="AQ39" s="2"/>
      <c r="AR39" s="2"/>
      <c r="AS39" s="2"/>
      <c r="AT39" s="2"/>
      <c r="AU39" s="2">
        <v>198.10999999999999</v>
      </c>
      <c r="AV39" s="2">
        <v>0</v>
      </c>
      <c r="AW39" s="2">
        <v>0</v>
      </c>
      <c r="AX39" s="2">
        <v>198.11</v>
      </c>
      <c r="AY39" s="2">
        <v>92.759999999999991</v>
      </c>
      <c r="AZ39" s="2">
        <v>144.01</v>
      </c>
      <c r="BA39" s="2">
        <v>0</v>
      </c>
      <c r="BB39" s="2">
        <v>236.77</v>
      </c>
      <c r="BC39" s="30" t="s">
        <v>74</v>
      </c>
      <c r="BD39" s="2" t="s">
        <v>36</v>
      </c>
      <c r="BE39" s="2">
        <v>267.11</v>
      </c>
      <c r="BF39" s="2">
        <v>24.69</v>
      </c>
      <c r="BG39" s="2">
        <v>194.36</v>
      </c>
      <c r="BH39" s="2">
        <v>580.80999999999995</v>
      </c>
      <c r="BI39" s="1">
        <v>98837</v>
      </c>
      <c r="BJ39" s="1" t="s">
        <v>36</v>
      </c>
      <c r="BK39" s="2">
        <v>45.59</v>
      </c>
      <c r="BL39" s="2">
        <v>0</v>
      </c>
      <c r="BM39" s="2">
        <v>0</v>
      </c>
      <c r="BN39" s="2">
        <f t="shared" si="0"/>
        <v>45.59</v>
      </c>
    </row>
    <row r="40" spans="1:66" x14ac:dyDescent="0.25">
      <c r="A40" s="57" t="s">
        <v>64</v>
      </c>
      <c r="B40" s="1" t="s">
        <v>109</v>
      </c>
      <c r="C40" s="1">
        <v>6</v>
      </c>
      <c r="D40" s="1">
        <v>12</v>
      </c>
      <c r="E40" s="1">
        <v>4</v>
      </c>
      <c r="F40" s="1">
        <v>2</v>
      </c>
      <c r="G40" s="1">
        <v>1</v>
      </c>
      <c r="H40" s="1">
        <v>2</v>
      </c>
      <c r="J40" s="2">
        <v>10714.75</v>
      </c>
      <c r="K40" s="2">
        <v>13926.18</v>
      </c>
      <c r="L40" s="2">
        <v>661.43</v>
      </c>
      <c r="M40" s="2">
        <v>25302.36</v>
      </c>
      <c r="N40" s="2">
        <v>10491.23</v>
      </c>
      <c r="O40" s="2">
        <v>17001.04</v>
      </c>
      <c r="P40" s="2">
        <v>3667.63</v>
      </c>
      <c r="Q40" s="2">
        <v>31159.9</v>
      </c>
      <c r="R40" s="2">
        <v>1552.59</v>
      </c>
      <c r="S40" s="2">
        <v>531.62</v>
      </c>
      <c r="T40" s="2">
        <v>2260.9699999999998</v>
      </c>
      <c r="U40" s="2">
        <v>4345.18</v>
      </c>
      <c r="V40" s="2">
        <v>71.25</v>
      </c>
      <c r="W40" s="2">
        <v>233.49</v>
      </c>
      <c r="X40" s="2">
        <v>2792.5899999999997</v>
      </c>
      <c r="Y40" s="2">
        <v>3097.33</v>
      </c>
      <c r="Z40" s="2">
        <v>13.809999999999999</v>
      </c>
      <c r="AA40" s="2">
        <v>0</v>
      </c>
      <c r="AB40" s="2">
        <v>0</v>
      </c>
      <c r="AC40" s="2">
        <v>13.81</v>
      </c>
      <c r="AD40" s="2">
        <v>59.6</v>
      </c>
      <c r="AE40" s="2">
        <v>0</v>
      </c>
      <c r="AF40" s="2">
        <v>0</v>
      </c>
      <c r="AG40" s="2">
        <v>59.6</v>
      </c>
      <c r="AI40" s="24" t="s">
        <v>61</v>
      </c>
      <c r="AJ40" s="25" t="s">
        <v>36</v>
      </c>
      <c r="AK40" s="2">
        <v>184.29</v>
      </c>
      <c r="AL40" s="2">
        <v>157.16999999999999</v>
      </c>
      <c r="AM40" s="2">
        <v>393.34</v>
      </c>
      <c r="AN40" s="2">
        <v>734.8</v>
      </c>
      <c r="AO40" s="2" t="s">
        <v>63</v>
      </c>
      <c r="AP40" s="2" t="s">
        <v>36</v>
      </c>
      <c r="AQ40" s="2">
        <v>110.09</v>
      </c>
      <c r="AR40" s="2">
        <v>0</v>
      </c>
      <c r="AS40" s="2">
        <v>0</v>
      </c>
      <c r="AT40" s="2">
        <v>110.09</v>
      </c>
      <c r="AU40" s="2">
        <v>318.12</v>
      </c>
      <c r="AV40" s="2">
        <v>234.21</v>
      </c>
      <c r="AW40" s="2">
        <v>0</v>
      </c>
      <c r="AX40" s="2">
        <v>552.33000000000004</v>
      </c>
      <c r="AY40" s="2">
        <v>172.62</v>
      </c>
      <c r="AZ40" s="2">
        <v>104.26</v>
      </c>
      <c r="BA40" s="2">
        <v>92.16</v>
      </c>
      <c r="BB40" s="2">
        <v>369.04</v>
      </c>
      <c r="BC40" s="30" t="s">
        <v>77</v>
      </c>
      <c r="BD40" s="2" t="s">
        <v>36</v>
      </c>
      <c r="BE40" s="2">
        <v>31.87</v>
      </c>
      <c r="BF40" s="2">
        <v>0</v>
      </c>
      <c r="BG40" s="2">
        <v>0</v>
      </c>
      <c r="BH40" s="2">
        <v>31.87</v>
      </c>
      <c r="BI40" s="1">
        <v>98848</v>
      </c>
      <c r="BJ40" s="1" t="s">
        <v>36</v>
      </c>
      <c r="BK40" s="2">
        <v>36.019999999999996</v>
      </c>
      <c r="BL40" s="2">
        <v>0</v>
      </c>
      <c r="BM40" s="2">
        <v>0</v>
      </c>
      <c r="BN40" s="2">
        <f t="shared" si="0"/>
        <v>36.019999999999996</v>
      </c>
    </row>
    <row r="41" spans="1:66" x14ac:dyDescent="0.25">
      <c r="A41" s="57" t="s">
        <v>65</v>
      </c>
      <c r="B41" s="1" t="s">
        <v>109</v>
      </c>
      <c r="D41" s="1">
        <v>2</v>
      </c>
      <c r="J41" s="2"/>
      <c r="K41" s="2"/>
      <c r="L41" s="2"/>
      <c r="M41" s="2"/>
      <c r="N41" s="2">
        <v>202.89</v>
      </c>
      <c r="O41" s="2">
        <v>515.59</v>
      </c>
      <c r="P41" s="2">
        <v>0</v>
      </c>
      <c r="Q41" s="2">
        <v>718.48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I41" s="24" t="s">
        <v>62</v>
      </c>
      <c r="AJ41" s="25" t="s">
        <v>36</v>
      </c>
      <c r="AK41" s="2">
        <v>376.02</v>
      </c>
      <c r="AL41" s="2">
        <v>160.41999999999999</v>
      </c>
      <c r="AM41" s="2">
        <v>177.76</v>
      </c>
      <c r="AN41" s="2">
        <v>714.2</v>
      </c>
      <c r="AO41" s="2" t="s">
        <v>64</v>
      </c>
      <c r="AP41" s="2" t="s">
        <v>36</v>
      </c>
      <c r="AQ41" s="2">
        <v>337.29999999999995</v>
      </c>
      <c r="AR41" s="2">
        <v>146.91</v>
      </c>
      <c r="AS41" s="2">
        <v>302.08999999999997</v>
      </c>
      <c r="AT41" s="2">
        <v>786.3</v>
      </c>
      <c r="AU41" s="2">
        <v>141.12</v>
      </c>
      <c r="AV41" s="2">
        <v>109.68</v>
      </c>
      <c r="AW41" s="2">
        <v>0</v>
      </c>
      <c r="AX41" s="2">
        <v>250.8</v>
      </c>
      <c r="AY41" s="2">
        <v>121.72</v>
      </c>
      <c r="AZ41" s="2">
        <v>97.15</v>
      </c>
      <c r="BA41" s="2">
        <v>109.68</v>
      </c>
      <c r="BB41" s="2">
        <v>328.55</v>
      </c>
      <c r="BC41" s="30" t="s">
        <v>78</v>
      </c>
      <c r="BD41" s="2" t="s">
        <v>36</v>
      </c>
      <c r="BE41" s="2">
        <v>-3.1400000000000006</v>
      </c>
      <c r="BF41" s="2">
        <v>12.06</v>
      </c>
      <c r="BG41" s="2">
        <v>19.79</v>
      </c>
      <c r="BH41" s="2">
        <v>28.71</v>
      </c>
      <c r="BI41" s="1">
        <v>98901</v>
      </c>
      <c r="BJ41" s="1" t="s">
        <v>36</v>
      </c>
      <c r="BK41" s="2">
        <v>1006.13</v>
      </c>
      <c r="BL41" s="2">
        <v>182.56</v>
      </c>
      <c r="BM41" s="2">
        <v>1943</v>
      </c>
      <c r="BN41" s="2">
        <f t="shared" si="0"/>
        <v>3131.69</v>
      </c>
    </row>
    <row r="42" spans="1:66" x14ac:dyDescent="0.25">
      <c r="A42" s="57" t="s">
        <v>28</v>
      </c>
      <c r="B42" s="1" t="s">
        <v>109</v>
      </c>
      <c r="F42" s="1">
        <v>1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>
        <v>159.44</v>
      </c>
      <c r="W42" s="2">
        <v>0</v>
      </c>
      <c r="X42" s="2">
        <v>0</v>
      </c>
      <c r="Y42" s="2">
        <v>159.44</v>
      </c>
      <c r="Z42" s="2"/>
      <c r="AA42" s="2"/>
      <c r="AB42" s="2"/>
      <c r="AC42" s="2"/>
      <c r="AD42" s="2"/>
      <c r="AE42" s="2"/>
      <c r="AF42" s="2"/>
      <c r="AG42" s="2"/>
      <c r="AI42" s="24" t="s">
        <v>63</v>
      </c>
      <c r="AJ42" s="25" t="s">
        <v>36</v>
      </c>
      <c r="AK42" s="2">
        <v>159.09</v>
      </c>
      <c r="AL42" s="2">
        <v>85.85</v>
      </c>
      <c r="AM42" s="2">
        <v>285.5</v>
      </c>
      <c r="AN42" s="2">
        <v>530.44000000000005</v>
      </c>
      <c r="AO42" s="2" t="s">
        <v>65</v>
      </c>
      <c r="AP42" s="2" t="s">
        <v>36</v>
      </c>
      <c r="AQ42" s="2">
        <v>81.31</v>
      </c>
      <c r="AR42" s="2">
        <v>0</v>
      </c>
      <c r="AS42" s="2">
        <v>0</v>
      </c>
      <c r="AT42" s="2">
        <v>81.31</v>
      </c>
      <c r="AU42" s="2">
        <v>140.63</v>
      </c>
      <c r="AV42" s="2">
        <v>29.42</v>
      </c>
      <c r="AW42" s="2">
        <v>0</v>
      </c>
      <c r="AX42" s="2">
        <v>170.05</v>
      </c>
      <c r="AY42" s="2">
        <v>21.310000000000002</v>
      </c>
      <c r="AZ42" s="2">
        <v>45.12</v>
      </c>
      <c r="BA42" s="2">
        <v>0</v>
      </c>
      <c r="BB42" s="2">
        <v>66.430000000000007</v>
      </c>
      <c r="BC42" s="30" t="s">
        <v>21</v>
      </c>
      <c r="BD42" s="2" t="s">
        <v>36</v>
      </c>
      <c r="BE42" s="2">
        <v>-353.19</v>
      </c>
      <c r="BF42" s="2">
        <v>41.05</v>
      </c>
      <c r="BG42" s="2">
        <v>0</v>
      </c>
      <c r="BH42" s="2">
        <v>-312.14</v>
      </c>
      <c r="BI42" s="1">
        <v>98902</v>
      </c>
      <c r="BJ42" s="1" t="s">
        <v>36</v>
      </c>
      <c r="BK42" s="2">
        <v>1682.23</v>
      </c>
      <c r="BL42" s="2">
        <v>136.16999999999999</v>
      </c>
      <c r="BM42" s="2">
        <v>1474.47</v>
      </c>
      <c r="BN42" s="2">
        <f t="shared" si="0"/>
        <v>3292.87</v>
      </c>
    </row>
    <row r="43" spans="1:66" x14ac:dyDescent="0.25">
      <c r="A43" s="57" t="s">
        <v>67</v>
      </c>
      <c r="B43" s="1" t="s">
        <v>109</v>
      </c>
      <c r="C43" s="1">
        <v>2</v>
      </c>
      <c r="D43" s="1">
        <v>2</v>
      </c>
      <c r="E43" s="1">
        <v>2</v>
      </c>
      <c r="F43" s="1">
        <v>3</v>
      </c>
      <c r="H43" s="1">
        <v>5</v>
      </c>
      <c r="J43" s="2">
        <v>34540.61</v>
      </c>
      <c r="K43" s="2">
        <v>6565.15</v>
      </c>
      <c r="L43" s="2">
        <v>0</v>
      </c>
      <c r="M43" s="2">
        <v>41105.760000000002</v>
      </c>
      <c r="N43" s="2">
        <v>24423.25</v>
      </c>
      <c r="O43" s="2">
        <v>1504.33</v>
      </c>
      <c r="P43" s="2">
        <v>1836.9</v>
      </c>
      <c r="Q43" s="2">
        <v>27764.48</v>
      </c>
      <c r="R43" s="2">
        <v>35891.72</v>
      </c>
      <c r="S43" s="2">
        <v>1504.33</v>
      </c>
      <c r="T43" s="2">
        <v>1836.9</v>
      </c>
      <c r="U43" s="2">
        <v>39232.949999999997</v>
      </c>
      <c r="V43" s="2">
        <v>6346.74</v>
      </c>
      <c r="W43" s="2">
        <v>644.78</v>
      </c>
      <c r="X43" s="2">
        <v>2967.3500000000004</v>
      </c>
      <c r="Y43" s="2">
        <v>10295.16</v>
      </c>
      <c r="Z43" s="2"/>
      <c r="AA43" s="2"/>
      <c r="AB43" s="2"/>
      <c r="AC43" s="2"/>
      <c r="AD43" s="2">
        <v>6782.4</v>
      </c>
      <c r="AE43" s="2">
        <v>0</v>
      </c>
      <c r="AF43" s="2">
        <v>0</v>
      </c>
      <c r="AG43" s="2">
        <v>6782.4</v>
      </c>
      <c r="AI43" s="24" t="s">
        <v>64</v>
      </c>
      <c r="AJ43" s="25" t="s">
        <v>36</v>
      </c>
      <c r="AK43" s="2">
        <v>353.28</v>
      </c>
      <c r="AL43" s="2">
        <v>223.82</v>
      </c>
      <c r="AM43" s="2">
        <v>88.45</v>
      </c>
      <c r="AN43" s="2">
        <v>665.55</v>
      </c>
      <c r="AO43" s="2" t="s">
        <v>28</v>
      </c>
      <c r="AP43" s="2" t="s">
        <v>36</v>
      </c>
      <c r="AQ43" s="2"/>
      <c r="AR43" s="2"/>
      <c r="AS43" s="2"/>
      <c r="AT43" s="2"/>
      <c r="AU43" s="2">
        <v>227.97000000000003</v>
      </c>
      <c r="AV43" s="2">
        <v>0</v>
      </c>
      <c r="AW43" s="2">
        <v>0</v>
      </c>
      <c r="AX43" s="2">
        <v>227.97</v>
      </c>
      <c r="AY43" s="2">
        <v>54.29</v>
      </c>
      <c r="AZ43" s="2">
        <v>33.47</v>
      </c>
      <c r="BA43" s="2">
        <v>0</v>
      </c>
      <c r="BB43" s="2">
        <v>87.76</v>
      </c>
      <c r="BC43" s="30" t="s">
        <v>80</v>
      </c>
      <c r="BD43" s="2" t="s">
        <v>36</v>
      </c>
      <c r="BE43" s="2">
        <v>102.14</v>
      </c>
      <c r="BF43" s="2">
        <v>0</v>
      </c>
      <c r="BG43" s="2">
        <v>0</v>
      </c>
      <c r="BH43" s="2">
        <v>-38.47</v>
      </c>
      <c r="BI43" s="1">
        <v>98903</v>
      </c>
      <c r="BJ43" s="1" t="s">
        <v>36</v>
      </c>
      <c r="BK43" s="2">
        <v>130.38</v>
      </c>
      <c r="BL43" s="2">
        <v>0</v>
      </c>
      <c r="BM43" s="2">
        <v>0</v>
      </c>
      <c r="BN43" s="2">
        <f t="shared" si="0"/>
        <v>130.38</v>
      </c>
    </row>
    <row r="44" spans="1:66" x14ac:dyDescent="0.25">
      <c r="A44" s="57" t="s">
        <v>68</v>
      </c>
      <c r="B44" s="1" t="s">
        <v>109</v>
      </c>
      <c r="C44" s="1">
        <v>1</v>
      </c>
      <c r="F44" s="1">
        <v>1</v>
      </c>
      <c r="G44" s="1">
        <v>1</v>
      </c>
      <c r="H44" s="1">
        <v>2</v>
      </c>
      <c r="J44" s="2">
        <v>358.87</v>
      </c>
      <c r="K44" s="2">
        <v>343.88</v>
      </c>
      <c r="L44" s="2">
        <v>0</v>
      </c>
      <c r="M44" s="2">
        <v>702.75</v>
      </c>
      <c r="N44" s="2"/>
      <c r="O44" s="2"/>
      <c r="P44" s="2"/>
      <c r="Q44" s="2"/>
      <c r="R44" s="2"/>
      <c r="S44" s="2"/>
      <c r="T44" s="2"/>
      <c r="U44" s="2"/>
      <c r="V44" s="2">
        <v>87.5</v>
      </c>
      <c r="W44" s="2">
        <v>0</v>
      </c>
      <c r="X44" s="2">
        <v>0</v>
      </c>
      <c r="Y44" s="2">
        <v>87.5</v>
      </c>
      <c r="Z44" s="2">
        <v>431.94</v>
      </c>
      <c r="AA44" s="2">
        <v>0</v>
      </c>
      <c r="AB44" s="2">
        <v>0</v>
      </c>
      <c r="AC44" s="2">
        <v>431.94</v>
      </c>
      <c r="AD44" s="2">
        <v>70.59</v>
      </c>
      <c r="AE44" s="2">
        <v>0</v>
      </c>
      <c r="AF44" s="2">
        <v>0</v>
      </c>
      <c r="AG44" s="2">
        <v>70.59</v>
      </c>
      <c r="AI44" s="24" t="s">
        <v>65</v>
      </c>
      <c r="AJ44" s="25" t="s">
        <v>36</v>
      </c>
      <c r="AK44" s="2">
        <v>162</v>
      </c>
      <c r="AL44" s="2">
        <v>86.82</v>
      </c>
      <c r="AM44" s="2">
        <v>205.36</v>
      </c>
      <c r="AN44" s="2">
        <v>454.18</v>
      </c>
      <c r="AO44" s="2" t="s">
        <v>66</v>
      </c>
      <c r="AP44" s="2" t="s">
        <v>36</v>
      </c>
      <c r="AQ44" s="2"/>
      <c r="AR44" s="2"/>
      <c r="AS44" s="2"/>
      <c r="AT44" s="2"/>
      <c r="AU44" s="2">
        <v>63.519999999999996</v>
      </c>
      <c r="AV44" s="2">
        <v>0</v>
      </c>
      <c r="AW44" s="2">
        <v>0</v>
      </c>
      <c r="AX44" s="2">
        <v>63.52</v>
      </c>
      <c r="AY44" s="2">
        <v>41.7</v>
      </c>
      <c r="AZ44" s="2">
        <v>42.18</v>
      </c>
      <c r="BA44" s="2">
        <v>0</v>
      </c>
      <c r="BB44" s="2">
        <v>83.88</v>
      </c>
      <c r="BC44" s="30" t="s">
        <v>83</v>
      </c>
      <c r="BD44" s="2" t="s">
        <v>36</v>
      </c>
      <c r="BE44" s="2">
        <v>344.83</v>
      </c>
      <c r="BF44" s="2">
        <v>55.98</v>
      </c>
      <c r="BG44" s="2">
        <v>134.1</v>
      </c>
      <c r="BH44" s="2">
        <v>654.41999999999996</v>
      </c>
      <c r="BI44" s="1">
        <v>98908</v>
      </c>
      <c r="BJ44" s="1" t="s">
        <v>36</v>
      </c>
      <c r="BK44" s="2">
        <v>556.56999999999994</v>
      </c>
      <c r="BL44" s="2">
        <v>72.239999999999995</v>
      </c>
      <c r="BM44" s="2">
        <v>0</v>
      </c>
      <c r="BN44" s="2">
        <f t="shared" si="0"/>
        <v>628.80999999999995</v>
      </c>
    </row>
    <row r="45" spans="1:66" x14ac:dyDescent="0.25">
      <c r="A45" s="57" t="s">
        <v>69</v>
      </c>
      <c r="B45" s="1" t="s">
        <v>109</v>
      </c>
      <c r="C45" s="1">
        <v>2</v>
      </c>
      <c r="D45" s="1">
        <v>4</v>
      </c>
      <c r="E45" s="1">
        <v>2</v>
      </c>
      <c r="F45" s="1">
        <v>2</v>
      </c>
      <c r="H45" s="1">
        <v>2</v>
      </c>
      <c r="J45" s="2">
        <v>1443.94</v>
      </c>
      <c r="K45" s="2">
        <v>41.17</v>
      </c>
      <c r="L45" s="2">
        <v>0</v>
      </c>
      <c r="M45" s="2">
        <v>1485.11</v>
      </c>
      <c r="N45" s="2">
        <v>2955.09</v>
      </c>
      <c r="O45" s="2">
        <v>1946.79</v>
      </c>
      <c r="P45" s="2">
        <v>0</v>
      </c>
      <c r="Q45" s="2">
        <v>4901.88</v>
      </c>
      <c r="R45" s="2">
        <v>2786</v>
      </c>
      <c r="S45" s="2">
        <v>1905.62</v>
      </c>
      <c r="T45" s="2">
        <v>0</v>
      </c>
      <c r="U45" s="2">
        <v>4691.62</v>
      </c>
      <c r="V45" s="2">
        <v>870.28</v>
      </c>
      <c r="W45" s="2">
        <v>2004.46</v>
      </c>
      <c r="X45" s="2">
        <v>1905.62</v>
      </c>
      <c r="Y45" s="2">
        <v>4780.3599999999997</v>
      </c>
      <c r="Z45" s="2"/>
      <c r="AA45" s="2"/>
      <c r="AB45" s="2"/>
      <c r="AC45" s="2"/>
      <c r="AD45" s="2">
        <v>145.17000000000002</v>
      </c>
      <c r="AE45" s="2">
        <v>0</v>
      </c>
      <c r="AF45" s="2">
        <v>0</v>
      </c>
      <c r="AG45" s="2">
        <v>145.16999999999999</v>
      </c>
      <c r="AI45" s="24" t="s">
        <v>28</v>
      </c>
      <c r="AJ45" s="25" t="s">
        <v>36</v>
      </c>
      <c r="AK45" s="2">
        <v>345.34</v>
      </c>
      <c r="AL45" s="2">
        <v>175.58</v>
      </c>
      <c r="AM45" s="2">
        <v>736.82</v>
      </c>
      <c r="AN45" s="2">
        <v>1257.74</v>
      </c>
      <c r="AO45" s="2" t="s">
        <v>67</v>
      </c>
      <c r="AP45" s="2" t="s">
        <v>36</v>
      </c>
      <c r="AQ45" s="2">
        <v>1006.0899999999999</v>
      </c>
      <c r="AR45" s="2">
        <v>273.38</v>
      </c>
      <c r="AS45" s="2">
        <v>1195.48</v>
      </c>
      <c r="AT45" s="2">
        <v>2474.9499999999998</v>
      </c>
      <c r="AU45" s="2">
        <v>2879.92</v>
      </c>
      <c r="AV45" s="2">
        <v>321.10000000000002</v>
      </c>
      <c r="AW45" s="2">
        <v>1385.08</v>
      </c>
      <c r="AX45" s="2">
        <v>4586.1000000000004</v>
      </c>
      <c r="AY45" s="2">
        <v>1741.77</v>
      </c>
      <c r="AZ45" s="2">
        <v>1581.22</v>
      </c>
      <c r="BA45" s="2">
        <v>1676.67</v>
      </c>
      <c r="BB45" s="2">
        <v>4999.66</v>
      </c>
      <c r="BC45" s="31"/>
      <c r="BD45" s="2"/>
      <c r="BI45" s="1">
        <v>98930</v>
      </c>
      <c r="BJ45" s="1" t="s">
        <v>36</v>
      </c>
      <c r="BK45" s="2">
        <v>27.96</v>
      </c>
      <c r="BL45" s="2">
        <v>5.3</v>
      </c>
      <c r="BM45" s="2">
        <v>124.75</v>
      </c>
      <c r="BN45" s="2">
        <f t="shared" si="0"/>
        <v>158.01</v>
      </c>
    </row>
    <row r="46" spans="1:66" x14ac:dyDescent="0.25">
      <c r="A46" s="57" t="s">
        <v>70</v>
      </c>
      <c r="B46" s="1" t="s">
        <v>109</v>
      </c>
      <c r="C46" s="1">
        <v>1</v>
      </c>
      <c r="D46" s="1">
        <v>5</v>
      </c>
      <c r="E46" s="1">
        <v>2</v>
      </c>
      <c r="F46" s="1">
        <v>2</v>
      </c>
      <c r="G46" s="1">
        <v>2</v>
      </c>
      <c r="H46" s="1">
        <v>1</v>
      </c>
      <c r="J46" s="2">
        <v>1639.66</v>
      </c>
      <c r="K46" s="2">
        <v>2580.09</v>
      </c>
      <c r="L46" s="2">
        <v>2279.11</v>
      </c>
      <c r="M46" s="2">
        <v>6498.86</v>
      </c>
      <c r="N46" s="2">
        <v>680.42</v>
      </c>
      <c r="O46" s="2">
        <v>2445.9699999999998</v>
      </c>
      <c r="P46" s="2">
        <v>4859.2000000000007</v>
      </c>
      <c r="Q46" s="2">
        <v>7985.59</v>
      </c>
      <c r="R46" s="2">
        <v>376.52</v>
      </c>
      <c r="S46" s="2">
        <v>1639.66</v>
      </c>
      <c r="T46" s="2">
        <v>4859.2</v>
      </c>
      <c r="U46" s="2">
        <v>6875.38</v>
      </c>
      <c r="V46" s="2">
        <v>122.27</v>
      </c>
      <c r="W46" s="2">
        <v>307.77999999999997</v>
      </c>
      <c r="X46" s="2">
        <v>6498.86</v>
      </c>
      <c r="Y46" s="2">
        <v>6928.91</v>
      </c>
      <c r="Z46" s="2">
        <v>109.73</v>
      </c>
      <c r="AA46" s="2">
        <v>0</v>
      </c>
      <c r="AB46" s="2">
        <v>0</v>
      </c>
      <c r="AC46" s="2">
        <v>109.73</v>
      </c>
      <c r="AD46" s="2">
        <v>83.039999999999992</v>
      </c>
      <c r="AE46" s="2">
        <v>39.75</v>
      </c>
      <c r="AF46" s="2">
        <v>0</v>
      </c>
      <c r="AG46" s="2">
        <v>122.79</v>
      </c>
      <c r="AI46" s="24" t="s">
        <v>66</v>
      </c>
      <c r="AJ46" s="25" t="s">
        <v>36</v>
      </c>
      <c r="AK46" s="2">
        <v>159.32</v>
      </c>
      <c r="AL46" s="2">
        <v>67.8</v>
      </c>
      <c r="AM46" s="2">
        <v>77.28</v>
      </c>
      <c r="AN46" s="2">
        <v>304.39999999999998</v>
      </c>
      <c r="AO46" s="2" t="s">
        <v>68</v>
      </c>
      <c r="AP46" s="2" t="s">
        <v>36</v>
      </c>
      <c r="AQ46" s="2">
        <v>2345.5500000000002</v>
      </c>
      <c r="AR46" s="2">
        <v>157.13999999999999</v>
      </c>
      <c r="AS46" s="2">
        <v>1569.87</v>
      </c>
      <c r="AT46" s="2">
        <v>3732.77</v>
      </c>
      <c r="AU46" s="2">
        <v>5716.35</v>
      </c>
      <c r="AV46" s="2">
        <v>750.64</v>
      </c>
      <c r="AW46" s="2">
        <v>1599.78</v>
      </c>
      <c r="AX46" s="2">
        <v>7580</v>
      </c>
      <c r="AY46" s="2">
        <v>3907.6400000000003</v>
      </c>
      <c r="AZ46" s="2">
        <v>2994.09</v>
      </c>
      <c r="BA46" s="2">
        <v>2154.83</v>
      </c>
      <c r="BB46" s="2">
        <v>7820.07</v>
      </c>
      <c r="BC46" s="31"/>
      <c r="BD46" s="2"/>
      <c r="BI46" s="1">
        <v>98932</v>
      </c>
      <c r="BJ46" s="1" t="s">
        <v>36</v>
      </c>
      <c r="BK46" s="2">
        <v>38.599999999999994</v>
      </c>
      <c r="BL46" s="2">
        <v>0</v>
      </c>
      <c r="BM46" s="2">
        <v>0</v>
      </c>
      <c r="BN46" s="2">
        <f t="shared" si="0"/>
        <v>38.599999999999994</v>
      </c>
    </row>
    <row r="47" spans="1:66" x14ac:dyDescent="0.25">
      <c r="A47" s="57" t="s">
        <v>14</v>
      </c>
      <c r="B47" s="1" t="s">
        <v>109</v>
      </c>
      <c r="C47" s="1">
        <v>6</v>
      </c>
      <c r="D47" s="1">
        <v>6</v>
      </c>
      <c r="E47" s="1">
        <v>6</v>
      </c>
      <c r="F47" s="1">
        <v>6</v>
      </c>
      <c r="G47" s="1">
        <v>6</v>
      </c>
      <c r="H47" s="1">
        <v>6</v>
      </c>
      <c r="J47" s="2">
        <v>8274.7900000000009</v>
      </c>
      <c r="K47" s="2">
        <v>14315.38</v>
      </c>
      <c r="L47" s="2">
        <v>0</v>
      </c>
      <c r="M47" s="2">
        <v>22590.17</v>
      </c>
      <c r="N47" s="2">
        <v>4424.08</v>
      </c>
      <c r="O47" s="2">
        <v>8274.7900000000009</v>
      </c>
      <c r="P47" s="2">
        <v>0</v>
      </c>
      <c r="Q47" s="2">
        <v>12698.87</v>
      </c>
      <c r="R47" s="2">
        <v>6463.91</v>
      </c>
      <c r="S47" s="2">
        <v>0</v>
      </c>
      <c r="T47" s="2">
        <v>0</v>
      </c>
      <c r="U47" s="2">
        <v>6463.91</v>
      </c>
      <c r="V47" s="2">
        <v>2887.39</v>
      </c>
      <c r="W47" s="2">
        <v>0</v>
      </c>
      <c r="X47" s="2">
        <v>0</v>
      </c>
      <c r="Y47" s="2">
        <v>2887.39</v>
      </c>
      <c r="Z47" s="2">
        <v>1351.74</v>
      </c>
      <c r="AA47" s="2">
        <v>0</v>
      </c>
      <c r="AB47" s="2">
        <v>0</v>
      </c>
      <c r="AC47" s="2">
        <v>1351.74</v>
      </c>
      <c r="AD47" s="2">
        <v>1016.6300000000001</v>
      </c>
      <c r="AE47" s="2">
        <v>0</v>
      </c>
      <c r="AF47" s="2">
        <v>0</v>
      </c>
      <c r="AG47" s="2">
        <v>1016.63</v>
      </c>
      <c r="AI47" s="24" t="s">
        <v>67</v>
      </c>
      <c r="AJ47" s="25" t="s">
        <v>36</v>
      </c>
      <c r="AK47" s="2">
        <v>6354.49</v>
      </c>
      <c r="AL47" s="2">
        <v>2891.03</v>
      </c>
      <c r="AM47" s="2">
        <v>6952.48</v>
      </c>
      <c r="AN47" s="2">
        <v>16198</v>
      </c>
      <c r="AO47" s="2" t="s">
        <v>69</v>
      </c>
      <c r="AP47" s="2" t="s">
        <v>36</v>
      </c>
      <c r="AQ47" s="2">
        <v>459.7</v>
      </c>
      <c r="AR47" s="2">
        <v>0</v>
      </c>
      <c r="AS47" s="2">
        <v>0</v>
      </c>
      <c r="AT47" s="2">
        <v>459.7</v>
      </c>
      <c r="AU47" s="2">
        <v>462.43999999999994</v>
      </c>
      <c r="AV47" s="2">
        <v>142.97999999999999</v>
      </c>
      <c r="AW47" s="2">
        <v>138.91</v>
      </c>
      <c r="AX47" s="2">
        <v>744.33</v>
      </c>
      <c r="AY47" s="2">
        <v>292.62</v>
      </c>
      <c r="AZ47" s="2">
        <v>326.64999999999998</v>
      </c>
      <c r="BA47" s="2">
        <v>198.08</v>
      </c>
      <c r="BB47" s="2">
        <v>817.35</v>
      </c>
      <c r="BC47" s="31"/>
      <c r="BD47" s="2"/>
      <c r="BI47" s="1">
        <v>98936</v>
      </c>
      <c r="BJ47" s="1" t="s">
        <v>36</v>
      </c>
      <c r="BK47" s="2">
        <v>143.26999999999998</v>
      </c>
      <c r="BL47" s="2">
        <v>46.86</v>
      </c>
      <c r="BM47" s="2">
        <v>172.17</v>
      </c>
      <c r="BN47" s="2">
        <f t="shared" si="0"/>
        <v>362.29999999999995</v>
      </c>
    </row>
    <row r="48" spans="1:66" x14ac:dyDescent="0.25">
      <c r="A48" s="57" t="s">
        <v>71</v>
      </c>
      <c r="B48" s="1" t="s">
        <v>109</v>
      </c>
      <c r="C48" s="1">
        <v>4</v>
      </c>
      <c r="D48" s="1">
        <v>4</v>
      </c>
      <c r="E48" s="1">
        <v>4</v>
      </c>
      <c r="F48" s="1">
        <v>4</v>
      </c>
      <c r="H48" s="1">
        <v>7</v>
      </c>
      <c r="J48" s="2">
        <v>8197.61</v>
      </c>
      <c r="K48" s="2">
        <v>15950.130000000001</v>
      </c>
      <c r="L48" s="2">
        <v>0</v>
      </c>
      <c r="M48" s="2">
        <v>24147.74</v>
      </c>
      <c r="N48" s="2">
        <v>4879.0600000000004</v>
      </c>
      <c r="O48" s="2">
        <v>8197.61</v>
      </c>
      <c r="P48" s="2">
        <v>15950.130000000001</v>
      </c>
      <c r="Q48" s="2">
        <v>29026.799999999999</v>
      </c>
      <c r="R48" s="2">
        <v>6135.5400000000009</v>
      </c>
      <c r="S48" s="2">
        <v>8197.61</v>
      </c>
      <c r="T48" s="2">
        <v>15950.130000000001</v>
      </c>
      <c r="U48" s="2">
        <v>30283.279999999999</v>
      </c>
      <c r="V48" s="2">
        <v>1814.4</v>
      </c>
      <c r="W48" s="2">
        <v>4879.0600000000004</v>
      </c>
      <c r="X48" s="2">
        <v>24147.739999999998</v>
      </c>
      <c r="Y48" s="2">
        <v>30841.200000000001</v>
      </c>
      <c r="Z48" s="2"/>
      <c r="AA48" s="2"/>
      <c r="AB48" s="2"/>
      <c r="AC48" s="2"/>
      <c r="AD48" s="2">
        <v>344.85</v>
      </c>
      <c r="AE48" s="2">
        <v>0</v>
      </c>
      <c r="AF48" s="2">
        <v>0</v>
      </c>
      <c r="AG48" s="2">
        <v>344.85</v>
      </c>
      <c r="AI48" s="24" t="s">
        <v>68</v>
      </c>
      <c r="AJ48" s="25" t="s">
        <v>36</v>
      </c>
      <c r="AK48" s="2">
        <v>18607.559999999998</v>
      </c>
      <c r="AL48" s="2">
        <v>8587.84</v>
      </c>
      <c r="AM48" s="2">
        <v>17189.7</v>
      </c>
      <c r="AN48" s="2">
        <v>43657.89</v>
      </c>
      <c r="AO48" s="2" t="s">
        <v>29</v>
      </c>
      <c r="AP48" s="2" t="s">
        <v>36</v>
      </c>
      <c r="AQ48" s="2">
        <v>428.2</v>
      </c>
      <c r="AR48" s="2">
        <v>70.319999999999993</v>
      </c>
      <c r="AS48" s="2">
        <v>81.69</v>
      </c>
      <c r="AT48" s="2">
        <v>580.21</v>
      </c>
      <c r="AU48" s="2">
        <v>1743.3899999999999</v>
      </c>
      <c r="AV48" s="2">
        <v>159.4</v>
      </c>
      <c r="AW48" s="2">
        <v>152.01</v>
      </c>
      <c r="AX48" s="2">
        <v>2123.1</v>
      </c>
      <c r="AY48" s="2">
        <v>1003.44</v>
      </c>
      <c r="AZ48" s="2">
        <v>759.19</v>
      </c>
      <c r="BA48" s="2">
        <v>246.07</v>
      </c>
      <c r="BB48" s="2">
        <v>2063.62</v>
      </c>
      <c r="BC48" s="31"/>
      <c r="BD48" s="2"/>
      <c r="BI48" s="1">
        <v>98942</v>
      </c>
      <c r="BJ48" s="1" t="s">
        <v>36</v>
      </c>
      <c r="BK48" s="2">
        <v>352.51</v>
      </c>
      <c r="BL48" s="2">
        <v>0</v>
      </c>
      <c r="BM48" s="2">
        <v>0</v>
      </c>
      <c r="BN48" s="2">
        <f t="shared" si="0"/>
        <v>352.51</v>
      </c>
    </row>
    <row r="49" spans="1:66" x14ac:dyDescent="0.25">
      <c r="A49" s="57" t="s">
        <v>27</v>
      </c>
      <c r="B49" s="1" t="s">
        <v>109</v>
      </c>
      <c r="C49" s="1">
        <v>5</v>
      </c>
      <c r="D49" s="1">
        <v>5</v>
      </c>
      <c r="E49" s="1">
        <v>5</v>
      </c>
      <c r="F49" s="1">
        <v>7</v>
      </c>
      <c r="G49" s="1">
        <v>8</v>
      </c>
      <c r="H49" s="1">
        <v>3</v>
      </c>
      <c r="J49" s="2">
        <v>32047.87</v>
      </c>
      <c r="K49" s="2">
        <v>27210.3</v>
      </c>
      <c r="L49" s="2">
        <v>0</v>
      </c>
      <c r="M49" s="2">
        <v>59258.17</v>
      </c>
      <c r="N49" s="2">
        <v>16074.09</v>
      </c>
      <c r="O49" s="2">
        <v>30468.03</v>
      </c>
      <c r="P49" s="2">
        <v>0</v>
      </c>
      <c r="Q49" s="2">
        <v>46542.12</v>
      </c>
      <c r="R49" s="2">
        <v>20408.55</v>
      </c>
      <c r="S49" s="2">
        <v>0</v>
      </c>
      <c r="T49" s="2">
        <v>0</v>
      </c>
      <c r="U49" s="2">
        <v>20408.55</v>
      </c>
      <c r="V49" s="2">
        <v>9219.56</v>
      </c>
      <c r="W49" s="2">
        <v>286.07</v>
      </c>
      <c r="X49" s="2">
        <v>0</v>
      </c>
      <c r="Y49" s="2">
        <v>9505.6299999999992</v>
      </c>
      <c r="Z49" s="2">
        <v>4995.7000000000007</v>
      </c>
      <c r="AA49" s="2">
        <v>256.49</v>
      </c>
      <c r="AB49" s="2">
        <v>29.58</v>
      </c>
      <c r="AC49" s="2">
        <v>5281.77</v>
      </c>
      <c r="AD49" s="2">
        <v>2389.8000000000002</v>
      </c>
      <c r="AE49" s="2">
        <v>0</v>
      </c>
      <c r="AF49" s="2">
        <v>0</v>
      </c>
      <c r="AG49" s="2">
        <v>2389.8000000000002</v>
      </c>
      <c r="AI49" s="24" t="s">
        <v>69</v>
      </c>
      <c r="AJ49" s="25" t="s">
        <v>36</v>
      </c>
      <c r="AK49" s="2">
        <v>1850.27</v>
      </c>
      <c r="AL49" s="2">
        <v>755.4</v>
      </c>
      <c r="AM49" s="2">
        <v>803.87</v>
      </c>
      <c r="AN49" s="2">
        <v>3409.54</v>
      </c>
      <c r="AO49" s="2" t="s">
        <v>70</v>
      </c>
      <c r="AP49" s="2" t="s">
        <v>36</v>
      </c>
      <c r="AQ49" s="2">
        <v>84.07</v>
      </c>
      <c r="AR49" s="2">
        <v>33.44</v>
      </c>
      <c r="AS49" s="2">
        <v>0</v>
      </c>
      <c r="AT49" s="2">
        <v>117.51</v>
      </c>
      <c r="AU49" s="2">
        <v>406.36</v>
      </c>
      <c r="AV49" s="2">
        <v>55.57</v>
      </c>
      <c r="AW49" s="2">
        <v>33.44</v>
      </c>
      <c r="AX49" s="2">
        <v>339.91</v>
      </c>
      <c r="AY49" s="2">
        <v>213.83999999999997</v>
      </c>
      <c r="AZ49" s="2">
        <v>222.54</v>
      </c>
      <c r="BA49" s="2">
        <v>89.01</v>
      </c>
      <c r="BB49" s="2">
        <v>341.23</v>
      </c>
      <c r="BC49" s="31"/>
      <c r="BD49" s="2"/>
      <c r="BI49" s="1">
        <v>98944</v>
      </c>
      <c r="BJ49" s="1" t="s">
        <v>36</v>
      </c>
      <c r="BK49" s="2">
        <v>150.57</v>
      </c>
      <c r="BL49" s="2">
        <v>0</v>
      </c>
      <c r="BM49" s="2">
        <v>0</v>
      </c>
      <c r="BN49" s="2">
        <f t="shared" si="0"/>
        <v>150.57</v>
      </c>
    </row>
    <row r="50" spans="1:66" x14ac:dyDescent="0.25">
      <c r="A50" s="57" t="s">
        <v>72</v>
      </c>
      <c r="B50" s="1" t="s">
        <v>109</v>
      </c>
      <c r="D50" s="1">
        <v>1</v>
      </c>
      <c r="E50" s="1">
        <v>3</v>
      </c>
      <c r="F50" s="1">
        <v>4</v>
      </c>
      <c r="G50" s="1">
        <v>1</v>
      </c>
      <c r="H50" s="1">
        <v>1</v>
      </c>
      <c r="J50" s="2"/>
      <c r="K50" s="2"/>
      <c r="L50" s="2"/>
      <c r="M50" s="2"/>
      <c r="N50" s="2">
        <v>405.45</v>
      </c>
      <c r="O50" s="2">
        <v>573</v>
      </c>
      <c r="P50" s="2">
        <v>0</v>
      </c>
      <c r="Q50" s="2">
        <v>978.45</v>
      </c>
      <c r="R50" s="2">
        <v>576.28</v>
      </c>
      <c r="S50" s="2">
        <v>0</v>
      </c>
      <c r="T50" s="2">
        <v>0</v>
      </c>
      <c r="U50" s="2">
        <v>576.28</v>
      </c>
      <c r="V50" s="2">
        <v>343.81</v>
      </c>
      <c r="W50" s="2">
        <v>477.79</v>
      </c>
      <c r="X50" s="2">
        <v>0</v>
      </c>
      <c r="Y50" s="2">
        <v>821.6</v>
      </c>
      <c r="Z50" s="2">
        <v>117.25</v>
      </c>
      <c r="AA50" s="2">
        <v>0</v>
      </c>
      <c r="AB50" s="2">
        <v>0</v>
      </c>
      <c r="AC50" s="2">
        <v>117.25</v>
      </c>
      <c r="AD50" s="2">
        <v>26.79</v>
      </c>
      <c r="AE50" s="2">
        <v>0</v>
      </c>
      <c r="AF50" s="2">
        <v>0</v>
      </c>
      <c r="AG50" s="2">
        <v>26.79</v>
      </c>
      <c r="AI50" s="24" t="s">
        <v>29</v>
      </c>
      <c r="AJ50" s="25" t="s">
        <v>36</v>
      </c>
      <c r="AK50" s="2">
        <v>5962.2800000000007</v>
      </c>
      <c r="AL50" s="2">
        <v>2005.81</v>
      </c>
      <c r="AM50" s="2">
        <v>2146.16</v>
      </c>
      <c r="AN50" s="2">
        <v>10236.030000000001</v>
      </c>
      <c r="AO50" s="2" t="s">
        <v>14</v>
      </c>
      <c r="AP50" s="2" t="s">
        <v>36</v>
      </c>
      <c r="AQ50" s="2"/>
      <c r="AR50" s="2"/>
      <c r="AS50" s="2"/>
      <c r="AT50" s="2"/>
      <c r="AU50" s="2">
        <v>144.93</v>
      </c>
      <c r="AV50" s="2">
        <v>0</v>
      </c>
      <c r="AW50" s="2">
        <v>0</v>
      </c>
      <c r="AX50" s="2">
        <v>144.93</v>
      </c>
      <c r="AY50" s="2">
        <v>127.87</v>
      </c>
      <c r="AZ50" s="2">
        <v>57.26</v>
      </c>
      <c r="BA50" s="2">
        <v>0</v>
      </c>
      <c r="BB50" s="2">
        <v>185.13</v>
      </c>
      <c r="BC50" s="31"/>
      <c r="BD50" s="2"/>
      <c r="BI50" s="1">
        <v>98948</v>
      </c>
      <c r="BJ50" s="1" t="s">
        <v>36</v>
      </c>
      <c r="BK50" s="2">
        <v>330.42999999999995</v>
      </c>
      <c r="BL50" s="2">
        <v>10.73</v>
      </c>
      <c r="BM50" s="2">
        <v>316.45</v>
      </c>
      <c r="BN50" s="2">
        <f t="shared" si="0"/>
        <v>657.6099999999999</v>
      </c>
    </row>
    <row r="51" spans="1:66" x14ac:dyDescent="0.25">
      <c r="A51" s="57" t="s">
        <v>73</v>
      </c>
      <c r="B51" s="1" t="s">
        <v>109</v>
      </c>
      <c r="C51" s="1">
        <v>3</v>
      </c>
      <c r="D51" s="1">
        <v>6</v>
      </c>
      <c r="E51" s="1">
        <v>3</v>
      </c>
      <c r="F51" s="1">
        <v>3</v>
      </c>
      <c r="G51" s="1">
        <v>3</v>
      </c>
      <c r="H51" s="1">
        <v>4</v>
      </c>
      <c r="J51" s="2">
        <v>563.33000000000004</v>
      </c>
      <c r="K51" s="2">
        <v>1030.67</v>
      </c>
      <c r="L51" s="2">
        <v>0</v>
      </c>
      <c r="M51" s="2">
        <v>1594</v>
      </c>
      <c r="N51" s="2">
        <v>513.12</v>
      </c>
      <c r="O51" s="2">
        <v>1104.6300000000001</v>
      </c>
      <c r="P51" s="2">
        <v>0</v>
      </c>
      <c r="Q51" s="2">
        <v>1617.75</v>
      </c>
      <c r="R51" s="2">
        <v>349.5</v>
      </c>
      <c r="S51" s="2">
        <v>0</v>
      </c>
      <c r="T51" s="2">
        <v>0</v>
      </c>
      <c r="U51" s="2">
        <v>349.5</v>
      </c>
      <c r="V51" s="2">
        <v>131.91999999999999</v>
      </c>
      <c r="W51" s="2">
        <v>0</v>
      </c>
      <c r="X51" s="2">
        <v>0</v>
      </c>
      <c r="Y51" s="2">
        <v>131.91999999999999</v>
      </c>
      <c r="Z51" s="2">
        <v>123.83</v>
      </c>
      <c r="AA51" s="2">
        <v>0</v>
      </c>
      <c r="AB51" s="2">
        <v>0</v>
      </c>
      <c r="AC51" s="2">
        <v>123.83</v>
      </c>
      <c r="AD51" s="2">
        <v>137.55000000000001</v>
      </c>
      <c r="AE51" s="2">
        <v>0</v>
      </c>
      <c r="AF51" s="2">
        <v>0</v>
      </c>
      <c r="AG51" s="2">
        <v>137.55000000000001</v>
      </c>
      <c r="AI51" s="24" t="s">
        <v>70</v>
      </c>
      <c r="AJ51" s="25" t="s">
        <v>36</v>
      </c>
      <c r="AK51" s="2">
        <v>1260.4099999999999</v>
      </c>
      <c r="AL51" s="2">
        <v>267.64999999999998</v>
      </c>
      <c r="AM51" s="2">
        <v>1292.58</v>
      </c>
      <c r="AN51" s="2">
        <v>2820.64</v>
      </c>
      <c r="AO51" s="2" t="s">
        <v>20</v>
      </c>
      <c r="AP51" s="2" t="s">
        <v>36</v>
      </c>
      <c r="AQ51" s="2">
        <v>131.44</v>
      </c>
      <c r="AR51" s="2">
        <v>62.34</v>
      </c>
      <c r="AS51" s="2">
        <v>4.57</v>
      </c>
      <c r="AT51" s="2">
        <v>198.35</v>
      </c>
      <c r="AU51" s="2">
        <v>562.45000000000005</v>
      </c>
      <c r="AV51" s="2">
        <v>72</v>
      </c>
      <c r="AW51" s="2">
        <v>66.91</v>
      </c>
      <c r="AX51" s="2">
        <v>701.36</v>
      </c>
      <c r="AY51" s="2">
        <v>366.66999999999996</v>
      </c>
      <c r="AZ51" s="2">
        <v>304.89999999999998</v>
      </c>
      <c r="BA51" s="2">
        <v>138.91</v>
      </c>
      <c r="BB51" s="2">
        <v>810.48</v>
      </c>
      <c r="BC51" s="31"/>
      <c r="BD51" s="2"/>
      <c r="BI51" s="1">
        <v>98951</v>
      </c>
      <c r="BJ51" s="1" t="s">
        <v>36</v>
      </c>
      <c r="BK51" s="2">
        <v>29.75</v>
      </c>
      <c r="BL51" s="2">
        <v>0</v>
      </c>
      <c r="BM51" s="2">
        <v>0</v>
      </c>
      <c r="BN51" s="2">
        <f t="shared" si="0"/>
        <v>29.75</v>
      </c>
    </row>
    <row r="52" spans="1:66" x14ac:dyDescent="0.25">
      <c r="A52" s="57" t="s">
        <v>74</v>
      </c>
      <c r="B52" s="1" t="s">
        <v>109</v>
      </c>
      <c r="C52" s="1">
        <v>2</v>
      </c>
      <c r="D52" s="1">
        <v>2</v>
      </c>
      <c r="E52" s="1">
        <v>4</v>
      </c>
      <c r="F52" s="1">
        <v>6</v>
      </c>
      <c r="G52" s="1">
        <v>3</v>
      </c>
      <c r="H52" s="1">
        <v>4</v>
      </c>
      <c r="J52" s="2">
        <v>541.41</v>
      </c>
      <c r="K52" s="2">
        <v>2033.1200000000001</v>
      </c>
      <c r="L52" s="2">
        <v>999.48</v>
      </c>
      <c r="M52" s="2">
        <v>3574.01</v>
      </c>
      <c r="N52" s="2">
        <v>468.1</v>
      </c>
      <c r="O52" s="2">
        <v>1106.8399999999999</v>
      </c>
      <c r="P52" s="2">
        <v>2246.5100000000002</v>
      </c>
      <c r="Q52" s="2">
        <v>3821.45</v>
      </c>
      <c r="R52" s="2">
        <v>2675.16</v>
      </c>
      <c r="S52" s="2">
        <v>329.35</v>
      </c>
      <c r="T52" s="2">
        <v>2246.5099999999998</v>
      </c>
      <c r="U52" s="2">
        <v>5251.02</v>
      </c>
      <c r="V52" s="2">
        <v>381.9</v>
      </c>
      <c r="W52" s="2">
        <v>2192.25</v>
      </c>
      <c r="X52" s="2">
        <v>2575.86</v>
      </c>
      <c r="Y52" s="2">
        <v>5150.01</v>
      </c>
      <c r="Z52" s="2">
        <v>105.68</v>
      </c>
      <c r="AA52" s="2">
        <v>62.7</v>
      </c>
      <c r="AB52" s="2">
        <v>1835.96</v>
      </c>
      <c r="AC52" s="2">
        <v>2004.34</v>
      </c>
      <c r="AD52" s="2">
        <v>119.27</v>
      </c>
      <c r="AE52" s="2">
        <v>14.11</v>
      </c>
      <c r="AF52" s="2">
        <v>0</v>
      </c>
      <c r="AG52" s="2">
        <v>133.38</v>
      </c>
      <c r="AI52" s="24" t="s">
        <v>14</v>
      </c>
      <c r="AJ52" s="25" t="s">
        <v>36</v>
      </c>
      <c r="AK52" s="2">
        <v>819.1400000000001</v>
      </c>
      <c r="AL52" s="2">
        <v>304.02</v>
      </c>
      <c r="AM52" s="2">
        <v>450.55</v>
      </c>
      <c r="AN52" s="2">
        <v>1573.71</v>
      </c>
      <c r="AO52" s="2" t="s">
        <v>71</v>
      </c>
      <c r="AP52" s="2" t="s">
        <v>36</v>
      </c>
      <c r="AQ52" s="2">
        <v>331.16999999999996</v>
      </c>
      <c r="AR52" s="2">
        <v>0</v>
      </c>
      <c r="AS52" s="2">
        <v>0</v>
      </c>
      <c r="AT52" s="2">
        <v>331.17</v>
      </c>
      <c r="AU52" s="2">
        <v>1136.6500000000001</v>
      </c>
      <c r="AV52" s="2">
        <v>31.35</v>
      </c>
      <c r="AW52" s="2">
        <v>0</v>
      </c>
      <c r="AX52" s="2">
        <v>1168</v>
      </c>
      <c r="AY52" s="2">
        <v>562.32999999999993</v>
      </c>
      <c r="AZ52" s="2">
        <v>681.01</v>
      </c>
      <c r="BA52" s="2">
        <v>0</v>
      </c>
      <c r="BB52" s="2">
        <v>1243.3399999999999</v>
      </c>
      <c r="BC52" s="31"/>
      <c r="BD52" s="2"/>
      <c r="BI52" s="1">
        <v>98953</v>
      </c>
      <c r="BJ52" s="1" t="s">
        <v>36</v>
      </c>
      <c r="BK52" s="2">
        <v>10.6</v>
      </c>
      <c r="BL52" s="2">
        <v>0</v>
      </c>
      <c r="BM52" s="2">
        <v>0</v>
      </c>
      <c r="BN52" s="2">
        <f t="shared" si="0"/>
        <v>10.6</v>
      </c>
    </row>
    <row r="53" spans="1:66" x14ac:dyDescent="0.25">
      <c r="A53" s="57" t="s">
        <v>76</v>
      </c>
      <c r="B53" s="1" t="s">
        <v>109</v>
      </c>
      <c r="C53" s="1">
        <v>1</v>
      </c>
      <c r="J53" s="2">
        <v>165.78</v>
      </c>
      <c r="K53" s="2">
        <v>72.87</v>
      </c>
      <c r="L53" s="2">
        <v>0</v>
      </c>
      <c r="M53" s="2">
        <v>238.65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I53" s="24" t="s">
        <v>20</v>
      </c>
      <c r="AJ53" s="25" t="s">
        <v>36</v>
      </c>
      <c r="AK53" s="2">
        <v>1516.97</v>
      </c>
      <c r="AL53" s="2">
        <v>681.13</v>
      </c>
      <c r="AM53" s="2">
        <v>567.47</v>
      </c>
      <c r="AN53" s="2">
        <v>2765.57</v>
      </c>
      <c r="AO53" s="2" t="s">
        <v>26</v>
      </c>
      <c r="AP53" s="2" t="s">
        <v>36</v>
      </c>
      <c r="AQ53" s="2">
        <v>68.62</v>
      </c>
      <c r="AR53" s="2">
        <v>0</v>
      </c>
      <c r="AS53" s="2">
        <v>0</v>
      </c>
      <c r="AT53" s="2">
        <v>68.62</v>
      </c>
      <c r="AU53" s="2">
        <v>1654.28</v>
      </c>
      <c r="AV53" s="2">
        <v>44.95</v>
      </c>
      <c r="AW53" s="2">
        <v>0</v>
      </c>
      <c r="AX53" s="2">
        <v>1030.74</v>
      </c>
      <c r="AY53" s="2">
        <v>557.20000000000005</v>
      </c>
      <c r="AZ53" s="2">
        <v>639.42999999999995</v>
      </c>
      <c r="BA53" s="2">
        <v>44.95</v>
      </c>
      <c r="BB53" s="2">
        <v>1241.58</v>
      </c>
      <c r="BC53" s="31"/>
      <c r="BD53" s="2"/>
      <c r="BI53" s="1">
        <v>99301</v>
      </c>
      <c r="BJ53" s="1" t="s">
        <v>36</v>
      </c>
      <c r="BK53" s="2">
        <v>1368.6799999999998</v>
      </c>
      <c r="BL53" s="2">
        <v>99.81</v>
      </c>
      <c r="BM53" s="2">
        <v>129.55000000000001</v>
      </c>
      <c r="BN53" s="2">
        <f t="shared" si="0"/>
        <v>1598.0399999999997</v>
      </c>
    </row>
    <row r="54" spans="1:66" x14ac:dyDescent="0.25">
      <c r="A54" s="57" t="s">
        <v>13</v>
      </c>
      <c r="B54" s="1" t="s">
        <v>109</v>
      </c>
      <c r="C54" s="1">
        <v>1</v>
      </c>
      <c r="D54" s="1">
        <v>1</v>
      </c>
      <c r="E54" s="1">
        <v>1</v>
      </c>
      <c r="F54" s="1">
        <v>1</v>
      </c>
      <c r="J54" s="2">
        <v>75.13</v>
      </c>
      <c r="K54" s="2">
        <v>14.21</v>
      </c>
      <c r="L54" s="2">
        <v>0</v>
      </c>
      <c r="M54" s="2">
        <v>89.34</v>
      </c>
      <c r="N54" s="2">
        <v>45.58</v>
      </c>
      <c r="O54" s="2">
        <v>14.21</v>
      </c>
      <c r="P54" s="2">
        <v>0</v>
      </c>
      <c r="Q54" s="2">
        <v>59.79</v>
      </c>
      <c r="R54" s="2">
        <v>41.35</v>
      </c>
      <c r="S54" s="2">
        <v>0</v>
      </c>
      <c r="T54" s="2">
        <v>0</v>
      </c>
      <c r="U54" s="2">
        <v>41.35</v>
      </c>
      <c r="V54" s="2">
        <v>34.880000000000003</v>
      </c>
      <c r="W54" s="2">
        <v>0</v>
      </c>
      <c r="X54" s="2">
        <v>0</v>
      </c>
      <c r="Y54" s="2">
        <v>34.880000000000003</v>
      </c>
      <c r="Z54" s="2"/>
      <c r="AA54" s="2"/>
      <c r="AB54" s="2"/>
      <c r="AC54" s="2"/>
      <c r="AD54" s="2"/>
      <c r="AE54" s="2"/>
      <c r="AF54" s="2"/>
      <c r="AG54" s="2"/>
      <c r="AI54" s="24" t="s">
        <v>71</v>
      </c>
      <c r="AJ54" s="25" t="s">
        <v>36</v>
      </c>
      <c r="AK54" s="2">
        <v>2410.67</v>
      </c>
      <c r="AL54" s="2">
        <v>926.77</v>
      </c>
      <c r="AM54" s="2">
        <v>1627.35</v>
      </c>
      <c r="AN54" s="2">
        <v>4982.79</v>
      </c>
      <c r="AO54" s="2" t="s">
        <v>27</v>
      </c>
      <c r="AP54" s="2" t="s">
        <v>36</v>
      </c>
      <c r="AQ54" s="2">
        <v>347.19</v>
      </c>
      <c r="AR54" s="2">
        <v>0</v>
      </c>
      <c r="AS54" s="2">
        <v>0</v>
      </c>
      <c r="AT54" s="2">
        <v>347.19</v>
      </c>
      <c r="AU54" s="2">
        <v>676.31</v>
      </c>
      <c r="AV54" s="2">
        <v>150.96</v>
      </c>
      <c r="AW54" s="2">
        <v>0</v>
      </c>
      <c r="AX54" s="2">
        <v>827.27</v>
      </c>
      <c r="AY54" s="2">
        <v>369.84000000000003</v>
      </c>
      <c r="AZ54" s="2">
        <v>370.85</v>
      </c>
      <c r="BA54" s="2">
        <v>150.96</v>
      </c>
      <c r="BB54" s="2">
        <v>891.65</v>
      </c>
      <c r="BC54" s="31"/>
      <c r="BD54" s="2"/>
      <c r="BI54" s="1">
        <v>99324</v>
      </c>
      <c r="BJ54" s="1" t="s">
        <v>36</v>
      </c>
      <c r="BK54" s="2">
        <v>286.12</v>
      </c>
      <c r="BL54" s="2">
        <v>0</v>
      </c>
      <c r="BM54" s="2">
        <v>0</v>
      </c>
      <c r="BN54" s="2">
        <f t="shared" si="0"/>
        <v>286.12</v>
      </c>
    </row>
    <row r="55" spans="1:66" x14ac:dyDescent="0.25">
      <c r="A55" s="57" t="s">
        <v>21</v>
      </c>
      <c r="B55" s="1" t="s">
        <v>109</v>
      </c>
      <c r="E55" s="1">
        <v>1</v>
      </c>
      <c r="F55" s="1">
        <v>1</v>
      </c>
      <c r="G55" s="1">
        <v>1</v>
      </c>
      <c r="J55" s="2"/>
      <c r="K55" s="2"/>
      <c r="L55" s="2"/>
      <c r="M55" s="2"/>
      <c r="N55" s="2"/>
      <c r="O55" s="2"/>
      <c r="P55" s="2"/>
      <c r="Q55" s="2"/>
      <c r="R55" s="2">
        <v>322.14</v>
      </c>
      <c r="S55" s="2">
        <v>0</v>
      </c>
      <c r="T55" s="2">
        <v>0</v>
      </c>
      <c r="U55" s="2">
        <v>322.14</v>
      </c>
      <c r="V55" s="2">
        <v>4898.33</v>
      </c>
      <c r="W55" s="2">
        <v>0</v>
      </c>
      <c r="X55" s="2">
        <v>0</v>
      </c>
      <c r="Y55" s="2">
        <v>4898.33</v>
      </c>
      <c r="Z55" s="2">
        <v>28.55</v>
      </c>
      <c r="AA55" s="2">
        <v>0</v>
      </c>
      <c r="AB55" s="2">
        <v>0</v>
      </c>
      <c r="AC55" s="2">
        <v>28.55</v>
      </c>
      <c r="AD55" s="2"/>
      <c r="AE55" s="2"/>
      <c r="AF55" s="2"/>
      <c r="AG55" s="2"/>
      <c r="AI55" s="24" t="s">
        <v>26</v>
      </c>
      <c r="AJ55" s="25" t="s">
        <v>36</v>
      </c>
      <c r="AK55" s="2">
        <v>3648.03</v>
      </c>
      <c r="AL55" s="2">
        <v>1511.61</v>
      </c>
      <c r="AM55" s="2">
        <v>2868.06</v>
      </c>
      <c r="AN55" s="2">
        <v>7488.33</v>
      </c>
      <c r="AO55" s="2" t="s">
        <v>72</v>
      </c>
      <c r="AP55" s="2" t="s">
        <v>36</v>
      </c>
      <c r="AQ55" s="2"/>
      <c r="AR55" s="2"/>
      <c r="AS55" s="2"/>
      <c r="AT55" s="2"/>
      <c r="AU55" s="2">
        <v>139.13</v>
      </c>
      <c r="AV55" s="2">
        <v>0</v>
      </c>
      <c r="AW55" s="2">
        <v>0</v>
      </c>
      <c r="AX55" s="2">
        <v>139.13</v>
      </c>
      <c r="AY55" s="2">
        <v>29.8</v>
      </c>
      <c r="AZ55" s="2">
        <v>33.29</v>
      </c>
      <c r="BA55" s="2">
        <v>0</v>
      </c>
      <c r="BB55" s="2">
        <v>63.09</v>
      </c>
      <c r="BC55" s="31"/>
      <c r="BD55" s="2"/>
      <c r="BI55" s="1">
        <v>99336</v>
      </c>
      <c r="BJ55" s="1" t="s">
        <v>36</v>
      </c>
      <c r="BK55" s="2">
        <v>49.69</v>
      </c>
      <c r="BL55" s="2">
        <v>0</v>
      </c>
      <c r="BM55" s="2">
        <v>0</v>
      </c>
      <c r="BN55" s="2">
        <f t="shared" si="0"/>
        <v>49.69</v>
      </c>
    </row>
    <row r="56" spans="1:66" x14ac:dyDescent="0.25">
      <c r="A56" s="57" t="s">
        <v>87</v>
      </c>
      <c r="B56" s="1" t="s">
        <v>109</v>
      </c>
      <c r="C56" s="1">
        <v>1</v>
      </c>
      <c r="J56" s="2">
        <v>681.1</v>
      </c>
      <c r="K56" s="2">
        <v>935.35</v>
      </c>
      <c r="L56" s="2">
        <v>0</v>
      </c>
      <c r="M56" s="2">
        <v>1616.45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I56" s="24" t="s">
        <v>27</v>
      </c>
      <c r="AJ56" s="25" t="s">
        <v>36</v>
      </c>
      <c r="AK56" s="2">
        <v>2150.41</v>
      </c>
      <c r="AL56" s="2">
        <v>611.86</v>
      </c>
      <c r="AM56" s="2">
        <v>1788.07</v>
      </c>
      <c r="AN56" s="2">
        <v>4593.5600000000004</v>
      </c>
      <c r="AO56" s="2" t="s">
        <v>73</v>
      </c>
      <c r="AP56" s="2" t="s">
        <v>36</v>
      </c>
      <c r="AQ56" s="2"/>
      <c r="AR56" s="2"/>
      <c r="AS56" s="2"/>
      <c r="AT56" s="2"/>
      <c r="AU56" s="2">
        <v>118.89</v>
      </c>
      <c r="AV56" s="2">
        <v>0</v>
      </c>
      <c r="AW56" s="2">
        <v>0</v>
      </c>
      <c r="AX56" s="2">
        <v>118.89</v>
      </c>
      <c r="AY56" s="2">
        <v>37.659999999999997</v>
      </c>
      <c r="AZ56" s="2">
        <v>91.83</v>
      </c>
      <c r="BA56" s="2">
        <v>0</v>
      </c>
      <c r="BB56" s="2">
        <v>129.49</v>
      </c>
      <c r="BC56" s="31"/>
      <c r="BD56" s="2"/>
      <c r="BI56" s="1">
        <v>99337</v>
      </c>
      <c r="BJ56" s="1" t="s">
        <v>36</v>
      </c>
      <c r="BK56" s="2">
        <v>160.56</v>
      </c>
      <c r="BL56" s="2">
        <v>15.43</v>
      </c>
      <c r="BM56" s="2">
        <v>0</v>
      </c>
      <c r="BN56" s="2">
        <f t="shared" si="0"/>
        <v>175.99</v>
      </c>
    </row>
    <row r="57" spans="1:66" x14ac:dyDescent="0.25">
      <c r="A57" s="57" t="s">
        <v>79</v>
      </c>
      <c r="B57" s="1" t="s">
        <v>109</v>
      </c>
      <c r="C57" s="1">
        <v>1</v>
      </c>
      <c r="D57" s="1">
        <v>1</v>
      </c>
      <c r="F57" s="1">
        <v>1</v>
      </c>
      <c r="G57" s="1">
        <v>2</v>
      </c>
      <c r="H57" s="1">
        <v>2</v>
      </c>
      <c r="J57" s="2">
        <v>171.79</v>
      </c>
      <c r="K57" s="2">
        <v>428.55</v>
      </c>
      <c r="L57" s="2">
        <v>0</v>
      </c>
      <c r="M57" s="2">
        <v>600.34</v>
      </c>
      <c r="N57" s="2">
        <v>94.92</v>
      </c>
      <c r="O57" s="2">
        <v>171.79</v>
      </c>
      <c r="P57" s="2">
        <v>0</v>
      </c>
      <c r="Q57" s="2">
        <v>266.70999999999998</v>
      </c>
      <c r="R57" s="2"/>
      <c r="S57" s="2"/>
      <c r="T57" s="2"/>
      <c r="U57" s="2"/>
      <c r="V57" s="2">
        <v>37.840000000000003</v>
      </c>
      <c r="W57" s="2">
        <v>0</v>
      </c>
      <c r="X57" s="2">
        <v>0</v>
      </c>
      <c r="Y57" s="2">
        <v>37.840000000000003</v>
      </c>
      <c r="Z57" s="2">
        <v>70.610000000000014</v>
      </c>
      <c r="AA57" s="2">
        <v>1.68</v>
      </c>
      <c r="AB57" s="2">
        <v>0</v>
      </c>
      <c r="AC57" s="2">
        <v>72.290000000000006</v>
      </c>
      <c r="AD57" s="2">
        <v>66.37</v>
      </c>
      <c r="AE57" s="2">
        <v>6.75</v>
      </c>
      <c r="AF57" s="2">
        <v>0</v>
      </c>
      <c r="AG57" s="2">
        <v>73.12</v>
      </c>
      <c r="AI57" s="24" t="s">
        <v>72</v>
      </c>
      <c r="AJ57" s="25" t="s">
        <v>36</v>
      </c>
      <c r="AK57" s="2">
        <v>547.69000000000005</v>
      </c>
      <c r="AL57" s="2">
        <v>214.95</v>
      </c>
      <c r="AM57" s="2">
        <v>787.78</v>
      </c>
      <c r="AN57" s="2">
        <v>1550.42</v>
      </c>
      <c r="AO57" s="2" t="s">
        <v>74</v>
      </c>
      <c r="AP57" s="2" t="s">
        <v>36</v>
      </c>
      <c r="AQ57" s="2">
        <v>1965.6299999999999</v>
      </c>
      <c r="AR57" s="2">
        <v>42.02</v>
      </c>
      <c r="AS57" s="2">
        <v>575.51</v>
      </c>
      <c r="AT57" s="2">
        <v>2583.16</v>
      </c>
      <c r="AU57" s="2">
        <v>9051.25</v>
      </c>
      <c r="AV57" s="2">
        <v>53.9</v>
      </c>
      <c r="AW57" s="2">
        <v>1003.49</v>
      </c>
      <c r="AX57" s="2">
        <v>9447.83</v>
      </c>
      <c r="AY57" s="2">
        <v>4102</v>
      </c>
      <c r="AZ57" s="2">
        <v>5578.04</v>
      </c>
      <c r="BA57" s="2">
        <v>348.13</v>
      </c>
      <c r="BB57" s="2">
        <v>9720.7900000000009</v>
      </c>
      <c r="BC57" s="31"/>
      <c r="BD57" s="2"/>
      <c r="BI57" s="1">
        <v>99344</v>
      </c>
      <c r="BJ57" s="1" t="s">
        <v>36</v>
      </c>
      <c r="BK57" s="2">
        <v>414.48</v>
      </c>
      <c r="BL57" s="2">
        <v>17.36</v>
      </c>
      <c r="BM57" s="2">
        <v>0</v>
      </c>
      <c r="BN57" s="2">
        <f t="shared" si="0"/>
        <v>431.84000000000003</v>
      </c>
    </row>
    <row r="58" spans="1:66" x14ac:dyDescent="0.25">
      <c r="A58" s="58" t="s">
        <v>80</v>
      </c>
      <c r="B58" s="1" t="s">
        <v>109</v>
      </c>
      <c r="C58" s="1">
        <v>7</v>
      </c>
      <c r="D58" s="1">
        <v>4</v>
      </c>
      <c r="G58" s="1">
        <v>1</v>
      </c>
      <c r="J58" s="2">
        <v>19781.68</v>
      </c>
      <c r="K58" s="2">
        <v>16868.48</v>
      </c>
      <c r="L58" s="2">
        <v>0</v>
      </c>
      <c r="M58" s="2">
        <v>36650.160000000003</v>
      </c>
      <c r="N58" s="2">
        <v>15905.04</v>
      </c>
      <c r="O58" s="2">
        <v>14452.62</v>
      </c>
      <c r="P58" s="2">
        <v>440.25</v>
      </c>
      <c r="Q58" s="2">
        <v>30797.91</v>
      </c>
      <c r="R58" s="2"/>
      <c r="S58" s="2"/>
      <c r="T58" s="2"/>
      <c r="U58" s="2"/>
      <c r="V58" s="2"/>
      <c r="W58" s="2"/>
      <c r="X58" s="2"/>
      <c r="Y58" s="2"/>
      <c r="Z58" s="2">
        <v>19770.760000000002</v>
      </c>
      <c r="AA58" s="2">
        <v>0</v>
      </c>
      <c r="AB58" s="2">
        <v>0</v>
      </c>
      <c r="AC58" s="2">
        <v>19770.759999999998</v>
      </c>
      <c r="AD58" s="2"/>
      <c r="AE58" s="2"/>
      <c r="AF58" s="2"/>
      <c r="AG58" s="2"/>
      <c r="AI58" s="24" t="s">
        <v>73</v>
      </c>
      <c r="AJ58" s="25" t="s">
        <v>36</v>
      </c>
      <c r="AK58" s="2">
        <v>664.06000000000006</v>
      </c>
      <c r="AL58" s="2">
        <v>312.75</v>
      </c>
      <c r="AM58" s="2">
        <v>315.13</v>
      </c>
      <c r="AN58" s="2">
        <v>1291.94</v>
      </c>
      <c r="AO58" s="2" t="s">
        <v>76</v>
      </c>
      <c r="AP58" s="2" t="s">
        <v>36</v>
      </c>
      <c r="AQ58" s="2">
        <v>143.04</v>
      </c>
      <c r="AR58" s="2">
        <v>78.77</v>
      </c>
      <c r="AS58" s="2">
        <v>390.42</v>
      </c>
      <c r="AT58" s="2">
        <v>612.23</v>
      </c>
      <c r="AU58" s="2">
        <v>1026.49</v>
      </c>
      <c r="AV58" s="2">
        <v>58.48</v>
      </c>
      <c r="AW58" s="2">
        <v>469.19</v>
      </c>
      <c r="AX58" s="2">
        <v>1547.1</v>
      </c>
      <c r="AY58" s="2">
        <v>406.85</v>
      </c>
      <c r="AZ58" s="2">
        <v>321.87</v>
      </c>
      <c r="BA58" s="2">
        <v>527.66999999999996</v>
      </c>
      <c r="BB58" s="2">
        <v>1144.8900000000001</v>
      </c>
      <c r="BC58" s="31"/>
      <c r="BD58" s="2"/>
      <c r="BI58" s="1">
        <v>99352</v>
      </c>
      <c r="BJ58" s="1" t="s">
        <v>36</v>
      </c>
      <c r="BK58" s="2">
        <v>315.89</v>
      </c>
      <c r="BL58" s="2">
        <v>4</v>
      </c>
      <c r="BM58" s="2">
        <v>0</v>
      </c>
      <c r="BN58" s="2">
        <f t="shared" si="0"/>
        <v>319.89</v>
      </c>
    </row>
    <row r="59" spans="1:66" x14ac:dyDescent="0.25">
      <c r="A59" s="58" t="s">
        <v>82</v>
      </c>
      <c r="B59" s="1" t="s">
        <v>109</v>
      </c>
      <c r="C59" s="1">
        <v>1</v>
      </c>
      <c r="D59" s="1">
        <v>1</v>
      </c>
      <c r="G59" s="1">
        <v>1</v>
      </c>
      <c r="J59" s="2">
        <v>3684.39</v>
      </c>
      <c r="K59" s="2">
        <v>1952.06</v>
      </c>
      <c r="L59" s="2">
        <v>0</v>
      </c>
      <c r="M59" s="26">
        <v>5636.45</v>
      </c>
      <c r="N59" s="26">
        <v>2966.81</v>
      </c>
      <c r="O59" s="26">
        <v>1952.06</v>
      </c>
      <c r="P59" s="26">
        <v>0</v>
      </c>
      <c r="Q59" s="26">
        <v>4918.87</v>
      </c>
      <c r="R59" s="26"/>
      <c r="S59" s="26"/>
      <c r="T59" s="26"/>
      <c r="U59" s="26"/>
      <c r="V59" s="26"/>
      <c r="W59" s="26"/>
      <c r="X59" s="26"/>
      <c r="Y59" s="26"/>
      <c r="Z59" s="26">
        <v>1990.17</v>
      </c>
      <c r="AA59" s="26">
        <v>0</v>
      </c>
      <c r="AB59" s="26">
        <v>0</v>
      </c>
      <c r="AC59" s="26">
        <v>1990.17</v>
      </c>
      <c r="AD59" s="26"/>
      <c r="AE59" s="26"/>
      <c r="AF59" s="26"/>
      <c r="AG59" s="26"/>
      <c r="AI59" s="24" t="s">
        <v>74</v>
      </c>
      <c r="AJ59" s="25" t="s">
        <v>36</v>
      </c>
      <c r="AK59" s="2">
        <v>11428.99</v>
      </c>
      <c r="AL59" s="2">
        <v>13205.09</v>
      </c>
      <c r="AM59" s="2">
        <v>12569.14</v>
      </c>
      <c r="AN59" s="2">
        <v>37099.550000000003</v>
      </c>
      <c r="AO59" s="2" t="s">
        <v>13</v>
      </c>
      <c r="AP59" s="2" t="s">
        <v>36</v>
      </c>
      <c r="AQ59" s="2">
        <v>-140.83000000000001</v>
      </c>
      <c r="AR59" s="2">
        <v>70.27</v>
      </c>
      <c r="AS59" s="2">
        <v>412.85</v>
      </c>
      <c r="AT59" s="2">
        <v>342.29</v>
      </c>
      <c r="AU59" s="2">
        <v>530.95000000000005</v>
      </c>
      <c r="AV59" s="2">
        <v>91.19</v>
      </c>
      <c r="AW59" s="2">
        <v>0</v>
      </c>
      <c r="AX59" s="2">
        <v>622.14</v>
      </c>
      <c r="AY59" s="2">
        <v>286.22000000000003</v>
      </c>
      <c r="AZ59" s="2">
        <v>150.94</v>
      </c>
      <c r="BA59" s="2">
        <v>91.19</v>
      </c>
      <c r="BB59" s="2">
        <v>528.35</v>
      </c>
      <c r="BC59" s="31"/>
      <c r="BD59" s="2"/>
      <c r="BI59" s="1">
        <v>99354</v>
      </c>
      <c r="BJ59" s="1" t="s">
        <v>36</v>
      </c>
      <c r="BK59" s="2">
        <v>259.99</v>
      </c>
      <c r="BL59" s="2">
        <v>0</v>
      </c>
      <c r="BM59" s="2">
        <v>0</v>
      </c>
      <c r="BN59" s="2">
        <f t="shared" si="0"/>
        <v>259.99</v>
      </c>
    </row>
    <row r="60" spans="1:66" x14ac:dyDescent="0.25">
      <c r="A60" s="58" t="s">
        <v>83</v>
      </c>
      <c r="B60" s="1" t="s">
        <v>109</v>
      </c>
      <c r="C60" s="1">
        <v>4</v>
      </c>
      <c r="D60" s="1">
        <v>4</v>
      </c>
      <c r="E60" s="1">
        <v>4</v>
      </c>
      <c r="F60" s="1">
        <v>3</v>
      </c>
      <c r="G60" s="1">
        <v>5</v>
      </c>
      <c r="H60" s="1">
        <v>4</v>
      </c>
      <c r="J60" s="2">
        <v>2207.9699999999998</v>
      </c>
      <c r="K60" s="2">
        <v>706.74</v>
      </c>
      <c r="L60" s="2">
        <v>1251.01</v>
      </c>
      <c r="M60" s="26">
        <v>4165.72</v>
      </c>
      <c r="N60" s="26">
        <v>1792.41</v>
      </c>
      <c r="O60" s="26">
        <v>295.45</v>
      </c>
      <c r="P60" s="26">
        <v>1842.37</v>
      </c>
      <c r="Q60" s="26">
        <v>3930.23</v>
      </c>
      <c r="R60" s="26">
        <v>1049.18</v>
      </c>
      <c r="S60" s="26">
        <v>0</v>
      </c>
      <c r="T60" s="26">
        <v>1842.37</v>
      </c>
      <c r="U60" s="26">
        <v>2891.55</v>
      </c>
      <c r="V60" s="26">
        <v>233.95</v>
      </c>
      <c r="W60" s="26">
        <v>0</v>
      </c>
      <c r="X60" s="26">
        <v>0</v>
      </c>
      <c r="Y60" s="26">
        <v>233.95</v>
      </c>
      <c r="Z60" s="26">
        <v>4667.99</v>
      </c>
      <c r="AA60" s="26">
        <v>29.07</v>
      </c>
      <c r="AB60" s="26">
        <v>0</v>
      </c>
      <c r="AC60" s="26">
        <v>4697.0600000000004</v>
      </c>
      <c r="AD60" s="26">
        <v>2148.85</v>
      </c>
      <c r="AE60" s="26">
        <v>13</v>
      </c>
      <c r="AF60" s="26">
        <v>0</v>
      </c>
      <c r="AG60" s="26">
        <v>2161.85</v>
      </c>
      <c r="AI60" s="24" t="s">
        <v>76</v>
      </c>
      <c r="AJ60" s="25" t="s">
        <v>36</v>
      </c>
      <c r="AK60" s="2">
        <v>2216.08</v>
      </c>
      <c r="AL60" s="2">
        <v>1328.06</v>
      </c>
      <c r="AM60" s="2">
        <v>2768.41</v>
      </c>
      <c r="AN60" s="2">
        <v>6312.55</v>
      </c>
      <c r="AO60" s="2" t="s">
        <v>77</v>
      </c>
      <c r="AP60" s="2" t="s">
        <v>36</v>
      </c>
      <c r="AQ60" s="2">
        <v>314.07</v>
      </c>
      <c r="AR60" s="2">
        <v>50.32</v>
      </c>
      <c r="AS60" s="2">
        <v>39.86</v>
      </c>
      <c r="AT60" s="2">
        <v>404.25</v>
      </c>
      <c r="AU60" s="2">
        <v>702.64</v>
      </c>
      <c r="AV60" s="2">
        <v>31.21</v>
      </c>
      <c r="AW60" s="2">
        <v>0</v>
      </c>
      <c r="AX60" s="2">
        <v>733.85</v>
      </c>
      <c r="AY60" s="2">
        <v>442.34000000000003</v>
      </c>
      <c r="AZ60" s="2">
        <v>372.3</v>
      </c>
      <c r="BA60" s="2">
        <v>0</v>
      </c>
      <c r="BB60" s="2">
        <v>814.64</v>
      </c>
      <c r="BC60" s="31"/>
      <c r="BD60" s="2"/>
      <c r="BI60" s="1">
        <v>99362</v>
      </c>
      <c r="BJ60" s="1" t="s">
        <v>36</v>
      </c>
      <c r="BK60" s="2">
        <v>916.8</v>
      </c>
      <c r="BL60" s="2">
        <v>178.66</v>
      </c>
      <c r="BM60" s="2">
        <v>190.08</v>
      </c>
      <c r="BN60" s="2">
        <f t="shared" si="0"/>
        <v>1285.54</v>
      </c>
    </row>
    <row r="61" spans="1:66" x14ac:dyDescent="0.25">
      <c r="A61" s="58" t="s">
        <v>37</v>
      </c>
      <c r="B61" s="1" t="s">
        <v>33</v>
      </c>
      <c r="G61" s="1">
        <v>1</v>
      </c>
      <c r="J61" s="2"/>
      <c r="K61" s="2"/>
      <c r="L61" s="2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>
        <v>218.29000000000002</v>
      </c>
      <c r="AA61" s="26">
        <v>0</v>
      </c>
      <c r="AB61" s="26">
        <v>0</v>
      </c>
      <c r="AC61" s="26">
        <v>218.29</v>
      </c>
      <c r="AD61" s="26"/>
      <c r="AE61" s="26"/>
      <c r="AF61" s="26"/>
      <c r="AG61" s="26"/>
      <c r="AI61" s="24" t="s">
        <v>13</v>
      </c>
      <c r="AJ61" s="25" t="s">
        <v>36</v>
      </c>
      <c r="AK61" s="2">
        <v>2147.9</v>
      </c>
      <c r="AL61" s="2">
        <v>557.36</v>
      </c>
      <c r="AM61" s="2">
        <v>375.91</v>
      </c>
      <c r="AN61" s="2">
        <v>3081.17</v>
      </c>
      <c r="AO61" s="2" t="s">
        <v>78</v>
      </c>
      <c r="AP61" s="2" t="s">
        <v>36</v>
      </c>
      <c r="AQ61" s="2">
        <v>114</v>
      </c>
      <c r="AR61" s="2">
        <v>0</v>
      </c>
      <c r="AS61" s="2">
        <v>0</v>
      </c>
      <c r="AT61" s="2">
        <v>-36.869999999999997</v>
      </c>
      <c r="AU61" s="2">
        <v>172.45</v>
      </c>
      <c r="AV61" s="2">
        <v>57</v>
      </c>
      <c r="AW61" s="2">
        <v>0</v>
      </c>
      <c r="AX61" s="2">
        <v>46.99</v>
      </c>
      <c r="AY61" s="2">
        <v>294.64</v>
      </c>
      <c r="AZ61" s="2">
        <v>77.95</v>
      </c>
      <c r="BA61" s="2">
        <v>57</v>
      </c>
      <c r="BB61" s="2">
        <v>219.52</v>
      </c>
      <c r="BC61" s="31"/>
      <c r="BD61" s="2"/>
    </row>
    <row r="62" spans="1:66" x14ac:dyDescent="0.25">
      <c r="A62" s="58" t="s">
        <v>34</v>
      </c>
      <c r="B62" s="1" t="s">
        <v>33</v>
      </c>
      <c r="C62" s="1">
        <v>4</v>
      </c>
      <c r="E62" s="1">
        <v>3</v>
      </c>
      <c r="J62" s="2">
        <v>12160.94</v>
      </c>
      <c r="K62" s="2">
        <v>132.06</v>
      </c>
      <c r="L62" s="2">
        <v>0</v>
      </c>
      <c r="M62" s="26">
        <v>12293</v>
      </c>
      <c r="N62" s="26"/>
      <c r="O62" s="26"/>
      <c r="P62" s="26"/>
      <c r="Q62" s="26"/>
      <c r="R62" s="26">
        <v>6600.27</v>
      </c>
      <c r="S62" s="26">
        <v>0</v>
      </c>
      <c r="T62" s="26">
        <v>0</v>
      </c>
      <c r="U62" s="26">
        <v>6600.27</v>
      </c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I62" s="24" t="s">
        <v>77</v>
      </c>
      <c r="AJ62" s="25" t="s">
        <v>36</v>
      </c>
      <c r="AK62" s="2">
        <v>2567.4700000000003</v>
      </c>
      <c r="AL62" s="2">
        <v>943.03</v>
      </c>
      <c r="AM62" s="2">
        <v>2825.59</v>
      </c>
      <c r="AN62" s="2">
        <v>6336.09</v>
      </c>
      <c r="AO62" s="2" t="s">
        <v>21</v>
      </c>
      <c r="AP62" s="2" t="s">
        <v>36</v>
      </c>
      <c r="AQ62" s="2">
        <v>806.76</v>
      </c>
      <c r="AR62" s="2">
        <v>5.3</v>
      </c>
      <c r="AS62" s="2">
        <v>7.15</v>
      </c>
      <c r="AT62" s="2">
        <v>819.21</v>
      </c>
      <c r="AU62" s="2">
        <v>1075.54</v>
      </c>
      <c r="AV62" s="2">
        <v>250.66</v>
      </c>
      <c r="AW62" s="2">
        <v>0</v>
      </c>
      <c r="AX62" s="2">
        <v>1326.2</v>
      </c>
      <c r="AY62" s="2">
        <v>250.85000000000002</v>
      </c>
      <c r="AZ62" s="2">
        <v>467.51</v>
      </c>
      <c r="BA62" s="2">
        <v>250.35</v>
      </c>
      <c r="BB62" s="2">
        <v>968.71</v>
      </c>
      <c r="BC62" s="31"/>
      <c r="BD62" s="2"/>
    </row>
    <row r="63" spans="1:66" x14ac:dyDescent="0.25">
      <c r="A63" s="58" t="s">
        <v>30</v>
      </c>
      <c r="B63" s="1" t="s">
        <v>33</v>
      </c>
      <c r="D63" s="1">
        <v>1</v>
      </c>
      <c r="E63" s="1">
        <v>1</v>
      </c>
      <c r="F63" s="1">
        <v>1</v>
      </c>
      <c r="G63" s="1">
        <v>1</v>
      </c>
      <c r="H63" s="1">
        <v>1</v>
      </c>
      <c r="J63" s="2"/>
      <c r="K63" s="2"/>
      <c r="L63" s="2"/>
      <c r="M63" s="2"/>
      <c r="N63" s="2">
        <v>555.78</v>
      </c>
      <c r="O63" s="2">
        <v>10</v>
      </c>
      <c r="P63" s="2">
        <v>0</v>
      </c>
      <c r="Q63" s="2">
        <v>565.78</v>
      </c>
      <c r="R63" s="2">
        <v>3682.2400000000002</v>
      </c>
      <c r="S63" s="2">
        <v>0</v>
      </c>
      <c r="T63" s="2">
        <v>0</v>
      </c>
      <c r="U63" s="2">
        <v>3682.24</v>
      </c>
      <c r="V63" s="2">
        <v>337.94</v>
      </c>
      <c r="W63" s="2">
        <v>0</v>
      </c>
      <c r="X63" s="2">
        <v>0</v>
      </c>
      <c r="Y63" s="2">
        <v>337.94</v>
      </c>
      <c r="Z63" s="2">
        <v>142.66</v>
      </c>
      <c r="AA63" s="2">
        <v>0</v>
      </c>
      <c r="AB63" s="2">
        <v>0</v>
      </c>
      <c r="AC63" s="2">
        <v>142.66</v>
      </c>
      <c r="AD63" s="2">
        <v>212.87</v>
      </c>
      <c r="AE63" s="2">
        <v>0</v>
      </c>
      <c r="AF63" s="2">
        <v>0</v>
      </c>
      <c r="AG63" s="2">
        <v>212.87</v>
      </c>
      <c r="AI63" s="24" t="s">
        <v>78</v>
      </c>
      <c r="AJ63" s="25" t="s">
        <v>36</v>
      </c>
      <c r="AK63" s="2">
        <v>510.28</v>
      </c>
      <c r="AL63" s="2">
        <v>261.13</v>
      </c>
      <c r="AM63" s="2">
        <v>127.56</v>
      </c>
      <c r="AN63" s="2">
        <v>898.97</v>
      </c>
      <c r="AO63" s="2" t="s">
        <v>79</v>
      </c>
      <c r="AP63" s="2" t="s">
        <v>36</v>
      </c>
      <c r="AQ63" s="2"/>
      <c r="AR63" s="2"/>
      <c r="AS63" s="2"/>
      <c r="AT63" s="2"/>
      <c r="AU63" s="2">
        <v>72.73</v>
      </c>
      <c r="AV63" s="2">
        <v>0</v>
      </c>
      <c r="AW63" s="2">
        <v>0</v>
      </c>
      <c r="AX63" s="2">
        <v>72.73</v>
      </c>
      <c r="AY63" s="2">
        <v>56.230000000000004</v>
      </c>
      <c r="AZ63" s="2">
        <v>46.07</v>
      </c>
      <c r="BA63" s="2">
        <v>0</v>
      </c>
      <c r="BB63" s="2">
        <v>102.3</v>
      </c>
      <c r="BC63" s="31"/>
      <c r="BD63" s="2"/>
    </row>
    <row r="64" spans="1:66" x14ac:dyDescent="0.25">
      <c r="A64" s="58" t="s">
        <v>38</v>
      </c>
      <c r="B64" s="1" t="s">
        <v>33</v>
      </c>
      <c r="C64" s="1">
        <v>1</v>
      </c>
      <c r="D64" s="1">
        <v>1</v>
      </c>
      <c r="E64" s="1">
        <v>1</v>
      </c>
      <c r="F64" s="1">
        <v>1</v>
      </c>
      <c r="J64" s="2">
        <v>465.45</v>
      </c>
      <c r="K64" s="2">
        <v>129.06</v>
      </c>
      <c r="L64" s="2">
        <v>240</v>
      </c>
      <c r="M64" s="2">
        <v>834.51</v>
      </c>
      <c r="N64" s="2">
        <v>0</v>
      </c>
      <c r="O64" s="2">
        <v>465.45</v>
      </c>
      <c r="P64" s="2">
        <v>369.06</v>
      </c>
      <c r="Q64" s="2">
        <v>834.51</v>
      </c>
      <c r="R64" s="2">
        <v>0</v>
      </c>
      <c r="S64" s="2">
        <v>465.45</v>
      </c>
      <c r="T64" s="2">
        <v>369.06</v>
      </c>
      <c r="U64" s="2">
        <v>834.51</v>
      </c>
      <c r="V64" s="2">
        <v>1731.26</v>
      </c>
      <c r="W64" s="2">
        <v>0</v>
      </c>
      <c r="X64" s="2">
        <v>0</v>
      </c>
      <c r="Y64" s="2">
        <v>1731.26</v>
      </c>
      <c r="Z64" s="2"/>
      <c r="AA64" s="2"/>
      <c r="AB64" s="2"/>
      <c r="AC64" s="2"/>
      <c r="AD64" s="2"/>
      <c r="AE64" s="2"/>
      <c r="AF64" s="2"/>
      <c r="AG64" s="2"/>
      <c r="AI64" s="24" t="s">
        <v>21</v>
      </c>
      <c r="AJ64" s="25" t="s">
        <v>36</v>
      </c>
      <c r="AK64" s="2">
        <v>3268.39</v>
      </c>
      <c r="AL64" s="2">
        <v>1066.32</v>
      </c>
      <c r="AM64" s="2">
        <v>1296.6199999999999</v>
      </c>
      <c r="AN64" s="2">
        <v>5631.33</v>
      </c>
      <c r="AO64" s="2" t="s">
        <v>80</v>
      </c>
      <c r="AP64" s="2" t="s">
        <v>36</v>
      </c>
      <c r="AQ64" s="2">
        <v>415.36</v>
      </c>
      <c r="AR64" s="2">
        <v>0</v>
      </c>
      <c r="AS64" s="2">
        <v>0</v>
      </c>
      <c r="AT64" s="2">
        <v>415.36</v>
      </c>
      <c r="AU64" s="2">
        <v>880.83</v>
      </c>
      <c r="AV64" s="2">
        <v>323.83</v>
      </c>
      <c r="AW64" s="2">
        <v>0</v>
      </c>
      <c r="AX64" s="2">
        <v>1204.6600000000001</v>
      </c>
      <c r="AY64" s="2">
        <v>423.22</v>
      </c>
      <c r="AZ64" s="2">
        <v>444.65</v>
      </c>
      <c r="BA64" s="2">
        <v>0</v>
      </c>
      <c r="BB64" s="2">
        <v>867.87</v>
      </c>
      <c r="BC64" s="31"/>
      <c r="BD64" s="2"/>
    </row>
    <row r="65" spans="1:56" x14ac:dyDescent="0.25">
      <c r="A65" s="58" t="s">
        <v>40</v>
      </c>
      <c r="B65" s="1" t="s">
        <v>33</v>
      </c>
      <c r="C65" s="1">
        <v>1</v>
      </c>
      <c r="H65" s="1">
        <v>1</v>
      </c>
      <c r="J65" s="2">
        <v>5023.9799999999996</v>
      </c>
      <c r="K65" s="2">
        <v>2937.05</v>
      </c>
      <c r="L65" s="2">
        <v>0</v>
      </c>
      <c r="M65" s="2">
        <v>7961.03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6426.4500000000007</v>
      </c>
      <c r="AE65" s="2">
        <v>0</v>
      </c>
      <c r="AF65" s="2">
        <v>0</v>
      </c>
      <c r="AG65" s="2">
        <v>6426.45</v>
      </c>
      <c r="AI65" s="24" t="s">
        <v>79</v>
      </c>
      <c r="AJ65" s="25" t="s">
        <v>36</v>
      </c>
      <c r="AK65" s="2">
        <v>553.49</v>
      </c>
      <c r="AL65" s="2">
        <v>245.45</v>
      </c>
      <c r="AM65" s="2">
        <v>113.5</v>
      </c>
      <c r="AN65" s="2">
        <v>912.44</v>
      </c>
      <c r="AO65" s="2" t="s">
        <v>82</v>
      </c>
      <c r="AP65" s="2" t="s">
        <v>36</v>
      </c>
      <c r="AQ65" s="2">
        <v>40.07</v>
      </c>
      <c r="AR65" s="2">
        <v>90.53</v>
      </c>
      <c r="AS65" s="2">
        <v>192.6</v>
      </c>
      <c r="AT65" s="2">
        <v>323.2</v>
      </c>
      <c r="AU65" s="2">
        <v>536.1</v>
      </c>
      <c r="AV65" s="2">
        <v>40.07</v>
      </c>
      <c r="AW65" s="2">
        <v>283.13</v>
      </c>
      <c r="AX65" s="2">
        <v>859.3</v>
      </c>
      <c r="AY65" s="2">
        <v>375.85</v>
      </c>
      <c r="AZ65" s="2">
        <v>342.73</v>
      </c>
      <c r="BA65" s="2">
        <v>0</v>
      </c>
      <c r="BB65" s="2">
        <v>718.58</v>
      </c>
      <c r="BC65" s="31"/>
      <c r="BD65" s="2"/>
    </row>
    <row r="66" spans="1:56" x14ac:dyDescent="0.25">
      <c r="A66" s="58" t="s">
        <v>41</v>
      </c>
      <c r="B66" s="1" t="s">
        <v>33</v>
      </c>
      <c r="C66" s="1">
        <v>5</v>
      </c>
      <c r="D66" s="1">
        <v>4</v>
      </c>
      <c r="E66" s="1">
        <v>2</v>
      </c>
      <c r="F66" s="1">
        <v>3</v>
      </c>
      <c r="G66" s="1">
        <v>3</v>
      </c>
      <c r="H66" s="1">
        <v>6</v>
      </c>
      <c r="J66" s="2">
        <v>6864.02</v>
      </c>
      <c r="K66" s="2">
        <v>6904.9</v>
      </c>
      <c r="L66" s="2">
        <v>197.02</v>
      </c>
      <c r="M66" s="2">
        <v>13965.94</v>
      </c>
      <c r="N66" s="2">
        <v>3655.29</v>
      </c>
      <c r="O66" s="2">
        <v>5003.7</v>
      </c>
      <c r="P66" s="2">
        <v>2019.48</v>
      </c>
      <c r="Q66" s="2">
        <v>10678.47</v>
      </c>
      <c r="R66" s="2">
        <v>3007.17</v>
      </c>
      <c r="S66" s="2">
        <v>1834.34</v>
      </c>
      <c r="T66" s="2">
        <v>1434.71</v>
      </c>
      <c r="U66" s="2">
        <v>6276.22</v>
      </c>
      <c r="V66" s="2">
        <v>4907.8100000000004</v>
      </c>
      <c r="W66" s="2">
        <v>1376.47</v>
      </c>
      <c r="X66" s="2">
        <v>3269.05</v>
      </c>
      <c r="Y66" s="2">
        <v>9553.33</v>
      </c>
      <c r="Z66" s="2">
        <v>1974.69</v>
      </c>
      <c r="AA66" s="2">
        <v>1456.61</v>
      </c>
      <c r="AB66" s="2">
        <v>4645.5200000000004</v>
      </c>
      <c r="AC66" s="2">
        <v>8076.82</v>
      </c>
      <c r="AD66" s="2">
        <v>15569.02</v>
      </c>
      <c r="AE66" s="2">
        <v>1227.3399999999999</v>
      </c>
      <c r="AF66" s="2">
        <v>6102.13</v>
      </c>
      <c r="AG66" s="2">
        <v>22898.49</v>
      </c>
      <c r="AI66" s="24" t="s">
        <v>80</v>
      </c>
      <c r="AJ66" s="25" t="s">
        <v>36</v>
      </c>
      <c r="AK66" s="2">
        <v>3253.17</v>
      </c>
      <c r="AL66" s="2">
        <v>1066.24</v>
      </c>
      <c r="AM66" s="2">
        <v>972.93</v>
      </c>
      <c r="AN66" s="2">
        <v>5292.34</v>
      </c>
      <c r="AO66" s="2" t="s">
        <v>83</v>
      </c>
      <c r="AP66" s="2" t="s">
        <v>36</v>
      </c>
      <c r="AQ66" s="2">
        <v>1908.16</v>
      </c>
      <c r="AR66" s="2">
        <v>289.99</v>
      </c>
      <c r="AS66" s="2">
        <v>579.73</v>
      </c>
      <c r="AT66" s="2">
        <v>2777.88</v>
      </c>
      <c r="AU66" s="2">
        <v>3665.04</v>
      </c>
      <c r="AV66" s="2">
        <v>451.94</v>
      </c>
      <c r="AW66" s="2">
        <v>553.17999999999995</v>
      </c>
      <c r="AX66" s="2">
        <v>4518.29</v>
      </c>
      <c r="AY66" s="2">
        <v>1130.6299999999999</v>
      </c>
      <c r="AZ66" s="2">
        <v>1864.47</v>
      </c>
      <c r="BA66" s="2">
        <v>106.54</v>
      </c>
      <c r="BB66" s="2">
        <v>3173.29</v>
      </c>
      <c r="BC66" s="31"/>
      <c r="BD66" s="2"/>
    </row>
    <row r="67" spans="1:56" x14ac:dyDescent="0.25">
      <c r="A67" s="58" t="s">
        <v>44</v>
      </c>
      <c r="B67" s="1" t="s">
        <v>33</v>
      </c>
      <c r="D67" s="1">
        <v>1</v>
      </c>
      <c r="E67" s="1">
        <v>2</v>
      </c>
      <c r="F67" s="1">
        <v>1</v>
      </c>
      <c r="G67" s="1">
        <v>1</v>
      </c>
      <c r="H67" s="1">
        <v>2</v>
      </c>
      <c r="J67" s="2"/>
      <c r="K67" s="2"/>
      <c r="L67" s="2"/>
      <c r="M67" s="2"/>
      <c r="N67" s="2">
        <v>239.61</v>
      </c>
      <c r="O67" s="2">
        <v>195.71</v>
      </c>
      <c r="P67" s="2">
        <v>0</v>
      </c>
      <c r="Q67" s="2">
        <v>435.32</v>
      </c>
      <c r="R67" s="2">
        <v>3630.58</v>
      </c>
      <c r="S67" s="2">
        <v>195.71</v>
      </c>
      <c r="T67" s="2">
        <v>0</v>
      </c>
      <c r="U67" s="2">
        <v>3826.29</v>
      </c>
      <c r="V67" s="2">
        <v>357.75</v>
      </c>
      <c r="W67" s="2">
        <v>0</v>
      </c>
      <c r="X67" s="2">
        <v>0</v>
      </c>
      <c r="Y67" s="2">
        <v>357.75</v>
      </c>
      <c r="Z67" s="2">
        <v>347.58000000000004</v>
      </c>
      <c r="AA67" s="2">
        <v>176.25</v>
      </c>
      <c r="AB67" s="2">
        <v>0</v>
      </c>
      <c r="AC67" s="2">
        <v>523.83000000000004</v>
      </c>
      <c r="AD67" s="2">
        <v>3185.8599999999997</v>
      </c>
      <c r="AE67" s="2">
        <v>0</v>
      </c>
      <c r="AF67" s="2">
        <v>0</v>
      </c>
      <c r="AG67" s="2">
        <v>3185.86</v>
      </c>
      <c r="AI67" s="24" t="s">
        <v>82</v>
      </c>
      <c r="AJ67" s="25" t="s">
        <v>36</v>
      </c>
      <c r="AK67" s="2">
        <v>1637.4</v>
      </c>
      <c r="AL67" s="2">
        <v>900.39</v>
      </c>
      <c r="AM67" s="2">
        <v>1015.12</v>
      </c>
      <c r="AN67" s="2">
        <v>3552.91</v>
      </c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</row>
    <row r="68" spans="1:56" x14ac:dyDescent="0.25">
      <c r="A68" s="58" t="s">
        <v>45</v>
      </c>
      <c r="B68" s="1" t="s">
        <v>33</v>
      </c>
      <c r="C68" s="1">
        <v>1</v>
      </c>
      <c r="E68" s="1">
        <v>1</v>
      </c>
      <c r="H68" s="1">
        <v>1</v>
      </c>
      <c r="J68" s="2">
        <v>427.18</v>
      </c>
      <c r="K68" s="2">
        <v>356.55</v>
      </c>
      <c r="L68" s="2">
        <v>0</v>
      </c>
      <c r="M68" s="2">
        <v>783.73</v>
      </c>
      <c r="N68" s="2"/>
      <c r="O68" s="2"/>
      <c r="P68" s="2"/>
      <c r="Q68" s="2"/>
      <c r="R68" s="2">
        <v>60.61</v>
      </c>
      <c r="S68" s="2">
        <v>0</v>
      </c>
      <c r="T68" s="2">
        <v>0</v>
      </c>
      <c r="U68" s="2">
        <v>60.61</v>
      </c>
      <c r="V68" s="2"/>
      <c r="W68" s="2"/>
      <c r="X68" s="2"/>
      <c r="Y68" s="2"/>
      <c r="Z68" s="2"/>
      <c r="AA68" s="2"/>
      <c r="AB68" s="2"/>
      <c r="AC68" s="2"/>
      <c r="AD68" s="2">
        <v>792.44</v>
      </c>
      <c r="AE68" s="2">
        <v>0</v>
      </c>
      <c r="AF68" s="2">
        <v>0</v>
      </c>
      <c r="AG68" s="2">
        <v>792.44</v>
      </c>
      <c r="AI68" s="24" t="s">
        <v>83</v>
      </c>
      <c r="AJ68" s="25" t="s">
        <v>36</v>
      </c>
      <c r="AK68" s="2">
        <v>8364.17</v>
      </c>
      <c r="AL68" s="2">
        <v>2805.97</v>
      </c>
      <c r="AM68" s="2">
        <v>5394.11</v>
      </c>
      <c r="AN68" s="2">
        <v>16556.38</v>
      </c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</row>
    <row r="69" spans="1:56" x14ac:dyDescent="0.25">
      <c r="A69" s="58" t="s">
        <v>32</v>
      </c>
      <c r="B69" s="1" t="s">
        <v>33</v>
      </c>
      <c r="E69" s="1">
        <v>1</v>
      </c>
      <c r="J69" s="2"/>
      <c r="K69" s="2"/>
      <c r="L69" s="2"/>
      <c r="M69" s="2"/>
      <c r="N69" s="2"/>
      <c r="O69" s="2"/>
      <c r="P69" s="2"/>
      <c r="Q69" s="2"/>
      <c r="R69" s="2">
        <v>196.33999999999997</v>
      </c>
      <c r="S69" s="2">
        <v>0</v>
      </c>
      <c r="T69" s="2">
        <v>0</v>
      </c>
      <c r="U69" s="2">
        <v>196.34</v>
      </c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</row>
    <row r="70" spans="1:56" x14ac:dyDescent="0.25">
      <c r="A70" s="58" t="s">
        <v>50</v>
      </c>
      <c r="B70" s="1" t="s">
        <v>33</v>
      </c>
      <c r="C70" s="1">
        <v>1</v>
      </c>
      <c r="D70" s="1">
        <v>1</v>
      </c>
      <c r="E70" s="1">
        <v>1</v>
      </c>
      <c r="G70" s="1">
        <v>1</v>
      </c>
      <c r="J70" s="2">
        <v>106.3</v>
      </c>
      <c r="K70" s="2">
        <v>856.19</v>
      </c>
      <c r="L70" s="2">
        <v>1494.52</v>
      </c>
      <c r="M70" s="2">
        <v>2457.0100000000002</v>
      </c>
      <c r="N70" s="2">
        <v>0</v>
      </c>
      <c r="O70" s="2">
        <v>106.3</v>
      </c>
      <c r="P70" s="2">
        <v>2350.71</v>
      </c>
      <c r="Q70" s="2">
        <v>2457.0100000000002</v>
      </c>
      <c r="R70" s="2">
        <v>0</v>
      </c>
      <c r="S70" s="2">
        <v>0</v>
      </c>
      <c r="T70" s="2">
        <v>2457.0100000000002</v>
      </c>
      <c r="U70" s="2">
        <v>2457.0100000000002</v>
      </c>
      <c r="V70" s="2"/>
      <c r="W70" s="2"/>
      <c r="X70" s="2"/>
      <c r="Y70" s="2"/>
      <c r="Z70" s="2">
        <v>187.86</v>
      </c>
      <c r="AA70" s="2">
        <v>0</v>
      </c>
      <c r="AB70" s="2">
        <v>0</v>
      </c>
      <c r="AC70" s="2">
        <v>187.86</v>
      </c>
      <c r="AD70" s="2"/>
      <c r="AE70" s="2"/>
      <c r="AF70" s="2"/>
      <c r="AG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</row>
    <row r="71" spans="1:56" x14ac:dyDescent="0.25">
      <c r="A71" s="58" t="s">
        <v>15</v>
      </c>
      <c r="B71" s="1" t="s">
        <v>33</v>
      </c>
      <c r="C71" s="1">
        <v>1</v>
      </c>
      <c r="D71" s="1">
        <v>1</v>
      </c>
      <c r="E71" s="1">
        <v>2</v>
      </c>
      <c r="F71" s="1">
        <v>2</v>
      </c>
      <c r="G71" s="1">
        <v>1</v>
      </c>
      <c r="H71" s="1">
        <v>1</v>
      </c>
      <c r="J71" s="2">
        <v>208.52</v>
      </c>
      <c r="K71" s="2">
        <v>73.75</v>
      </c>
      <c r="L71" s="2">
        <v>137.22999999999999</v>
      </c>
      <c r="M71" s="2">
        <v>419.5</v>
      </c>
      <c r="N71" s="2">
        <v>147.83000000000001</v>
      </c>
      <c r="O71" s="2">
        <v>134.88999999999999</v>
      </c>
      <c r="P71" s="2">
        <v>210.98</v>
      </c>
      <c r="Q71" s="2">
        <v>493.7</v>
      </c>
      <c r="R71" s="2">
        <v>364.87</v>
      </c>
      <c r="S71" s="2">
        <v>208.52</v>
      </c>
      <c r="T71" s="2">
        <v>150.97999999999999</v>
      </c>
      <c r="U71" s="2">
        <v>724.37</v>
      </c>
      <c r="V71" s="2">
        <v>208.03</v>
      </c>
      <c r="W71" s="2">
        <v>220.71</v>
      </c>
      <c r="X71" s="2">
        <v>359.5</v>
      </c>
      <c r="Y71" s="2">
        <v>788.24</v>
      </c>
      <c r="Z71" s="2">
        <v>0</v>
      </c>
      <c r="AA71" s="2">
        <v>60</v>
      </c>
      <c r="AB71" s="2">
        <v>433.7</v>
      </c>
      <c r="AC71" s="2">
        <v>493.7</v>
      </c>
      <c r="AD71" s="2">
        <v>120.6</v>
      </c>
      <c r="AE71" s="2">
        <v>0</v>
      </c>
      <c r="AF71" s="2">
        <v>0</v>
      </c>
      <c r="AG71" s="2">
        <v>120.6</v>
      </c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</row>
    <row r="72" spans="1:56" x14ac:dyDescent="0.25">
      <c r="A72" s="58" t="s">
        <v>61</v>
      </c>
      <c r="B72" s="1" t="s">
        <v>33</v>
      </c>
      <c r="G72" s="1">
        <v>1</v>
      </c>
      <c r="H72" s="1">
        <v>1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>
        <v>84.64</v>
      </c>
      <c r="AA72" s="2">
        <v>0</v>
      </c>
      <c r="AB72" s="2">
        <v>0</v>
      </c>
      <c r="AC72" s="2">
        <v>84.64</v>
      </c>
      <c r="AD72" s="2">
        <v>139.62</v>
      </c>
      <c r="AE72" s="2">
        <v>0</v>
      </c>
      <c r="AF72" s="2">
        <v>0</v>
      </c>
      <c r="AG72" s="2">
        <v>139.62</v>
      </c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</row>
    <row r="73" spans="1:56" x14ac:dyDescent="0.25">
      <c r="A73" s="58" t="s">
        <v>62</v>
      </c>
      <c r="B73" s="1" t="s">
        <v>33</v>
      </c>
      <c r="C73" s="1">
        <v>1</v>
      </c>
      <c r="D73" s="1">
        <v>1</v>
      </c>
      <c r="F73" s="1">
        <v>1</v>
      </c>
      <c r="G73" s="1">
        <v>1</v>
      </c>
      <c r="H73" s="1">
        <v>1</v>
      </c>
      <c r="J73" s="2">
        <v>1358.63</v>
      </c>
      <c r="K73" s="2">
        <v>1153.24</v>
      </c>
      <c r="L73" s="2">
        <v>0</v>
      </c>
      <c r="M73" s="2">
        <v>2511.87</v>
      </c>
      <c r="N73" s="2">
        <v>1305.52</v>
      </c>
      <c r="O73" s="2">
        <v>1358.63</v>
      </c>
      <c r="P73" s="2">
        <v>0</v>
      </c>
      <c r="Q73" s="2">
        <v>2664.15</v>
      </c>
      <c r="R73" s="2"/>
      <c r="S73" s="2"/>
      <c r="T73" s="2"/>
      <c r="U73" s="2"/>
      <c r="V73" s="2">
        <v>1179.58</v>
      </c>
      <c r="W73" s="2">
        <v>0</v>
      </c>
      <c r="X73" s="2">
        <v>0</v>
      </c>
      <c r="Y73" s="2">
        <v>1179.58</v>
      </c>
      <c r="Z73" s="2">
        <v>1063.8399999999999</v>
      </c>
      <c r="AA73" s="2">
        <v>550.28</v>
      </c>
      <c r="AB73" s="2">
        <v>0</v>
      </c>
      <c r="AC73" s="2">
        <v>1614.12</v>
      </c>
      <c r="AD73" s="2">
        <v>872.33</v>
      </c>
      <c r="AE73" s="2">
        <v>579.58000000000004</v>
      </c>
      <c r="AF73" s="2">
        <v>0</v>
      </c>
      <c r="AG73" s="2">
        <v>1451.91</v>
      </c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</row>
    <row r="74" spans="1:56" x14ac:dyDescent="0.25">
      <c r="A74" s="58" t="s">
        <v>63</v>
      </c>
      <c r="B74" s="1" t="s">
        <v>33</v>
      </c>
      <c r="E74" s="1">
        <v>2</v>
      </c>
      <c r="H74" s="1">
        <v>1</v>
      </c>
      <c r="J74" s="2"/>
      <c r="K74" s="2"/>
      <c r="L74" s="2"/>
      <c r="M74" s="2"/>
      <c r="N74" s="2"/>
      <c r="O74" s="2"/>
      <c r="P74" s="2"/>
      <c r="Q74" s="2"/>
      <c r="R74" s="2">
        <v>4951.67</v>
      </c>
      <c r="S74" s="2">
        <v>0</v>
      </c>
      <c r="T74" s="2">
        <v>0</v>
      </c>
      <c r="U74" s="2">
        <v>4951.67</v>
      </c>
      <c r="V74" s="2"/>
      <c r="W74" s="2"/>
      <c r="X74" s="2"/>
      <c r="Y74" s="2"/>
      <c r="Z74" s="2"/>
      <c r="AA74" s="2"/>
      <c r="AB74" s="2"/>
      <c r="AC74" s="2"/>
      <c r="AD74" s="2">
        <v>43.129999999999995</v>
      </c>
      <c r="AE74" s="2">
        <v>0</v>
      </c>
      <c r="AF74" s="2">
        <v>0</v>
      </c>
      <c r="AG74" s="2">
        <v>43.13</v>
      </c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</row>
    <row r="75" spans="1:56" x14ac:dyDescent="0.25">
      <c r="A75" s="58" t="s">
        <v>28</v>
      </c>
      <c r="B75" s="1" t="s">
        <v>33</v>
      </c>
      <c r="C75" s="1">
        <v>1</v>
      </c>
      <c r="D75" s="1">
        <v>1</v>
      </c>
      <c r="E75" s="1">
        <v>1</v>
      </c>
      <c r="F75" s="1">
        <v>1</v>
      </c>
      <c r="G75" s="1">
        <v>1</v>
      </c>
      <c r="H75" s="1">
        <v>1</v>
      </c>
      <c r="J75" s="2">
        <v>0</v>
      </c>
      <c r="K75" s="2">
        <v>0</v>
      </c>
      <c r="L75" s="2">
        <v>491.56</v>
      </c>
      <c r="M75" s="2">
        <v>491.56</v>
      </c>
      <c r="N75" s="2">
        <v>0</v>
      </c>
      <c r="O75" s="2">
        <v>0</v>
      </c>
      <c r="P75" s="2">
        <v>491.56</v>
      </c>
      <c r="Q75" s="2">
        <v>491.56</v>
      </c>
      <c r="R75" s="2">
        <v>0</v>
      </c>
      <c r="S75" s="2">
        <v>0</v>
      </c>
      <c r="T75" s="2">
        <v>491.56</v>
      </c>
      <c r="U75" s="2">
        <v>491.56</v>
      </c>
      <c r="V75" s="2">
        <v>0</v>
      </c>
      <c r="W75" s="2">
        <v>0</v>
      </c>
      <c r="X75" s="2">
        <v>491.56</v>
      </c>
      <c r="Y75" s="2">
        <v>491.56</v>
      </c>
      <c r="Z75" s="2">
        <v>0</v>
      </c>
      <c r="AA75" s="2">
        <v>0</v>
      </c>
      <c r="AB75" s="2">
        <v>491.56</v>
      </c>
      <c r="AC75" s="2">
        <v>491.56</v>
      </c>
      <c r="AD75" s="2">
        <v>0</v>
      </c>
      <c r="AE75" s="2">
        <v>0</v>
      </c>
      <c r="AF75" s="2">
        <v>491.56</v>
      </c>
      <c r="AG75" s="2">
        <v>491.56</v>
      </c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</row>
    <row r="76" spans="1:56" x14ac:dyDescent="0.25">
      <c r="A76" s="58" t="s">
        <v>66</v>
      </c>
      <c r="B76" s="1" t="s">
        <v>33</v>
      </c>
      <c r="C76" s="1">
        <v>1</v>
      </c>
      <c r="D76" s="1">
        <v>1</v>
      </c>
      <c r="E76" s="1">
        <v>1</v>
      </c>
      <c r="F76" s="1">
        <v>1</v>
      </c>
      <c r="G76" s="1">
        <v>1</v>
      </c>
      <c r="H76" s="1">
        <v>1</v>
      </c>
      <c r="J76" s="2">
        <v>97.02</v>
      </c>
      <c r="K76" s="2">
        <v>90.07</v>
      </c>
      <c r="L76" s="2">
        <v>0</v>
      </c>
      <c r="M76" s="2">
        <v>187.09</v>
      </c>
      <c r="N76" s="2">
        <v>65.89</v>
      </c>
      <c r="O76" s="2">
        <v>90.07</v>
      </c>
      <c r="P76" s="2">
        <v>0</v>
      </c>
      <c r="Q76" s="2">
        <v>155.96</v>
      </c>
      <c r="R76" s="2">
        <v>131.47</v>
      </c>
      <c r="S76" s="2">
        <v>24.18</v>
      </c>
      <c r="T76" s="2">
        <v>0</v>
      </c>
      <c r="U76" s="2">
        <v>155.65</v>
      </c>
      <c r="V76" s="2">
        <v>129.54</v>
      </c>
      <c r="W76" s="2">
        <v>21.49</v>
      </c>
      <c r="X76" s="2">
        <v>0</v>
      </c>
      <c r="Y76" s="2">
        <v>151.03</v>
      </c>
      <c r="Z76" s="2">
        <v>87.070000000000007</v>
      </c>
      <c r="AA76" s="2">
        <v>0</v>
      </c>
      <c r="AB76" s="2">
        <v>0</v>
      </c>
      <c r="AC76" s="2">
        <v>87.07</v>
      </c>
      <c r="AD76" s="2">
        <v>87.070000000000007</v>
      </c>
      <c r="AE76" s="2">
        <v>0</v>
      </c>
      <c r="AF76" s="2">
        <v>0</v>
      </c>
      <c r="AG76" s="2">
        <v>87.07</v>
      </c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</row>
    <row r="77" spans="1:56" x14ac:dyDescent="0.25">
      <c r="A77" s="58" t="s">
        <v>69</v>
      </c>
      <c r="B77" s="1" t="s">
        <v>33</v>
      </c>
      <c r="H77" s="1">
        <v>1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509.66</v>
      </c>
      <c r="AE77" s="2">
        <v>0</v>
      </c>
      <c r="AF77" s="2">
        <v>0</v>
      </c>
      <c r="AG77" s="2">
        <v>509.66</v>
      </c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</row>
    <row r="78" spans="1:56" x14ac:dyDescent="0.25">
      <c r="A78" s="58" t="s">
        <v>29</v>
      </c>
      <c r="B78" s="1" t="s">
        <v>33</v>
      </c>
      <c r="E78" s="1">
        <v>1</v>
      </c>
      <c r="J78" s="2"/>
      <c r="K78" s="2"/>
      <c r="L78" s="2"/>
      <c r="M78" s="2"/>
      <c r="N78" s="2"/>
      <c r="O78" s="2"/>
      <c r="P78" s="2"/>
      <c r="Q78" s="2"/>
      <c r="R78" s="2">
        <v>141.68</v>
      </c>
      <c r="S78" s="2">
        <v>0</v>
      </c>
      <c r="T78" s="2">
        <v>0</v>
      </c>
      <c r="U78" s="2">
        <v>141.68</v>
      </c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I78" s="2"/>
      <c r="AJ78" s="2"/>
      <c r="AK78" s="2"/>
      <c r="AL78" s="2"/>
      <c r="AM78" s="2"/>
      <c r="AN78" s="2"/>
    </row>
    <row r="79" spans="1:56" x14ac:dyDescent="0.25">
      <c r="A79" s="58" t="s">
        <v>70</v>
      </c>
      <c r="B79" s="1" t="s">
        <v>33</v>
      </c>
      <c r="E79" s="1">
        <v>1</v>
      </c>
      <c r="F79" s="1">
        <v>1</v>
      </c>
      <c r="G79" s="1">
        <v>1</v>
      </c>
      <c r="H79" s="1">
        <v>1</v>
      </c>
      <c r="J79" s="2"/>
      <c r="K79" s="2"/>
      <c r="L79" s="2"/>
      <c r="M79" s="2"/>
      <c r="N79" s="2"/>
      <c r="O79" s="2"/>
      <c r="P79" s="2"/>
      <c r="Q79" s="2"/>
      <c r="R79" s="2">
        <v>7714.07</v>
      </c>
      <c r="S79" s="2">
        <v>0</v>
      </c>
      <c r="T79" s="2">
        <v>0</v>
      </c>
      <c r="U79" s="2">
        <v>7714.07</v>
      </c>
      <c r="V79" s="2">
        <v>7877.15</v>
      </c>
      <c r="W79" s="2">
        <v>0</v>
      </c>
      <c r="X79" s="2">
        <v>0</v>
      </c>
      <c r="Y79" s="2">
        <v>7877.15</v>
      </c>
      <c r="Z79" s="2">
        <v>8920.11</v>
      </c>
      <c r="AA79" s="2">
        <v>0</v>
      </c>
      <c r="AB79" s="2">
        <v>0</v>
      </c>
      <c r="AC79" s="2">
        <v>8920.11</v>
      </c>
      <c r="AD79" s="2">
        <v>8747.08</v>
      </c>
      <c r="AE79" s="2">
        <v>0</v>
      </c>
      <c r="AF79" s="2">
        <v>0</v>
      </c>
      <c r="AG79" s="2">
        <v>8747.08</v>
      </c>
      <c r="AI79" s="2"/>
      <c r="AJ79" s="2"/>
      <c r="AK79" s="2"/>
      <c r="AL79" s="2"/>
      <c r="AM79" s="2"/>
      <c r="AN79" s="2"/>
    </row>
    <row r="80" spans="1:56" x14ac:dyDescent="0.25">
      <c r="A80" s="58" t="s">
        <v>71</v>
      </c>
      <c r="B80" s="1" t="s">
        <v>33</v>
      </c>
      <c r="H80" s="1">
        <v>1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21613.61</v>
      </c>
      <c r="AE80" s="2">
        <v>0</v>
      </c>
      <c r="AF80" s="2">
        <v>0</v>
      </c>
      <c r="AG80" s="2">
        <v>21613.61</v>
      </c>
      <c r="AI80" s="2"/>
      <c r="AJ80" s="2"/>
      <c r="AK80" s="2"/>
      <c r="AL80" s="2"/>
      <c r="AM80" s="2"/>
      <c r="AN80" s="2"/>
    </row>
    <row r="81" spans="1:40" x14ac:dyDescent="0.25">
      <c r="A81" s="58" t="s">
        <v>26</v>
      </c>
      <c r="B81" s="1" t="s">
        <v>33</v>
      </c>
      <c r="F81" s="1">
        <v>1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>
        <v>974.33</v>
      </c>
      <c r="W81" s="2">
        <v>0</v>
      </c>
      <c r="X81" s="2">
        <v>0</v>
      </c>
      <c r="Y81" s="2">
        <v>974.33</v>
      </c>
      <c r="Z81" s="2"/>
      <c r="AA81" s="2"/>
      <c r="AB81" s="2"/>
      <c r="AC81" s="2"/>
      <c r="AD81" s="2"/>
      <c r="AE81" s="2"/>
      <c r="AF81" s="2"/>
      <c r="AG81" s="2"/>
      <c r="AI81" s="2"/>
      <c r="AJ81" s="2"/>
      <c r="AK81" s="2"/>
      <c r="AL81" s="2"/>
      <c r="AM81" s="2"/>
      <c r="AN81" s="2"/>
    </row>
    <row r="82" spans="1:40" x14ac:dyDescent="0.25">
      <c r="A82" s="57" t="s">
        <v>73</v>
      </c>
      <c r="B82" s="1" t="s">
        <v>33</v>
      </c>
      <c r="E82" s="1">
        <v>2</v>
      </c>
      <c r="J82" s="2"/>
      <c r="K82" s="2"/>
      <c r="L82" s="2"/>
      <c r="M82" s="2"/>
      <c r="N82" s="2"/>
      <c r="O82" s="2"/>
      <c r="P82" s="2"/>
      <c r="Q82" s="2"/>
      <c r="R82" s="2">
        <v>3130.09</v>
      </c>
      <c r="S82" s="2">
        <v>0</v>
      </c>
      <c r="T82" s="2">
        <v>0</v>
      </c>
      <c r="U82" s="2">
        <v>3130.09</v>
      </c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I82" s="2"/>
      <c r="AJ82" s="2"/>
      <c r="AK82" s="2"/>
      <c r="AL82" s="2"/>
      <c r="AM82" s="2"/>
      <c r="AN82" s="2"/>
    </row>
    <row r="83" spans="1:40" x14ac:dyDescent="0.25">
      <c r="A83" s="57" t="s">
        <v>74</v>
      </c>
      <c r="B83" s="1" t="s">
        <v>33</v>
      </c>
      <c r="D83" s="1">
        <v>1</v>
      </c>
      <c r="E83" s="1">
        <v>2</v>
      </c>
      <c r="J83" s="2"/>
      <c r="K83" s="2"/>
      <c r="L83" s="2"/>
      <c r="M83" s="2"/>
      <c r="N83" s="2">
        <v>4023.01</v>
      </c>
      <c r="O83" s="2">
        <v>8135.03</v>
      </c>
      <c r="P83" s="2">
        <v>0</v>
      </c>
      <c r="Q83" s="2">
        <v>12158.04</v>
      </c>
      <c r="R83" s="2">
        <v>2970.52</v>
      </c>
      <c r="S83" s="2">
        <v>0</v>
      </c>
      <c r="T83" s="2">
        <v>0</v>
      </c>
      <c r="U83" s="2">
        <v>2970.52</v>
      </c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I83" s="2"/>
      <c r="AJ83" s="2"/>
      <c r="AK83" s="2"/>
      <c r="AL83" s="2"/>
      <c r="AM83" s="2"/>
      <c r="AN83" s="2"/>
    </row>
    <row r="84" spans="1:40" x14ac:dyDescent="0.25">
      <c r="A84" s="57" t="s">
        <v>75</v>
      </c>
      <c r="B84" s="1" t="s">
        <v>33</v>
      </c>
      <c r="E84" s="1">
        <v>1</v>
      </c>
      <c r="H84" s="1">
        <v>1</v>
      </c>
      <c r="J84" s="2"/>
      <c r="K84" s="2"/>
      <c r="L84" s="2"/>
      <c r="M84" s="2"/>
      <c r="N84" s="2"/>
      <c r="O84" s="2"/>
      <c r="P84" s="2"/>
      <c r="Q84" s="2"/>
      <c r="R84" s="2">
        <v>88.85</v>
      </c>
      <c r="S84" s="2">
        <v>0</v>
      </c>
      <c r="T84" s="2">
        <v>0</v>
      </c>
      <c r="U84" s="2">
        <v>88.85</v>
      </c>
      <c r="V84" s="2"/>
      <c r="W84" s="2"/>
      <c r="X84" s="2"/>
      <c r="Y84" s="2"/>
      <c r="Z84" s="2"/>
      <c r="AA84" s="2"/>
      <c r="AB84" s="2"/>
      <c r="AC84" s="2"/>
      <c r="AD84" s="2">
        <v>120.6</v>
      </c>
      <c r="AE84" s="2">
        <v>0</v>
      </c>
      <c r="AF84" s="2">
        <v>0</v>
      </c>
      <c r="AG84" s="2">
        <v>120.6</v>
      </c>
      <c r="AI84" s="2"/>
      <c r="AJ84" s="2"/>
      <c r="AK84" s="2"/>
      <c r="AL84" s="2"/>
      <c r="AM84" s="2"/>
      <c r="AN84" s="2"/>
    </row>
    <row r="85" spans="1:40" x14ac:dyDescent="0.25">
      <c r="A85" s="57" t="s">
        <v>21</v>
      </c>
      <c r="B85" s="1" t="s">
        <v>33</v>
      </c>
      <c r="D85" s="1">
        <v>1</v>
      </c>
      <c r="E85" s="1">
        <v>1</v>
      </c>
      <c r="F85" s="1">
        <v>1</v>
      </c>
      <c r="G85" s="1">
        <v>1</v>
      </c>
      <c r="H85" s="1">
        <v>1</v>
      </c>
      <c r="J85" s="2"/>
      <c r="K85" s="2"/>
      <c r="L85" s="2"/>
      <c r="M85" s="2"/>
      <c r="N85" s="2">
        <v>60.6</v>
      </c>
      <c r="O85" s="2">
        <v>60</v>
      </c>
      <c r="P85" s="2">
        <v>0</v>
      </c>
      <c r="Q85" s="2">
        <v>120.6</v>
      </c>
      <c r="R85" s="2">
        <v>121.81</v>
      </c>
      <c r="S85" s="2">
        <v>60</v>
      </c>
      <c r="T85" s="2">
        <v>0</v>
      </c>
      <c r="U85" s="2">
        <v>181.81</v>
      </c>
      <c r="V85" s="2">
        <v>123.03</v>
      </c>
      <c r="W85" s="2">
        <v>60.6</v>
      </c>
      <c r="X85" s="2">
        <v>60</v>
      </c>
      <c r="Y85" s="2">
        <v>243.63</v>
      </c>
      <c r="Z85" s="2">
        <v>124.25999999999999</v>
      </c>
      <c r="AA85" s="2">
        <v>61.21</v>
      </c>
      <c r="AB85" s="2">
        <v>120.6</v>
      </c>
      <c r="AC85" s="2">
        <v>306.07</v>
      </c>
      <c r="AD85" s="2">
        <v>125.5</v>
      </c>
      <c r="AE85" s="2">
        <v>61.82</v>
      </c>
      <c r="AF85" s="2">
        <v>181.81</v>
      </c>
      <c r="AG85" s="2">
        <v>369.13</v>
      </c>
      <c r="AI85" s="2"/>
      <c r="AJ85" s="2"/>
      <c r="AK85" s="2"/>
      <c r="AL85" s="2"/>
      <c r="AM85" s="2"/>
      <c r="AN85" s="2"/>
    </row>
    <row r="86" spans="1:40" x14ac:dyDescent="0.25">
      <c r="A86" s="57" t="s">
        <v>80</v>
      </c>
      <c r="B86" s="1" t="s">
        <v>33</v>
      </c>
      <c r="D86" s="1">
        <v>1</v>
      </c>
      <c r="J86" s="2"/>
      <c r="K86" s="2"/>
      <c r="L86" s="2"/>
      <c r="M86" s="2"/>
      <c r="N86" s="2">
        <v>66.650000000000006</v>
      </c>
      <c r="O86" s="2">
        <v>69.3</v>
      </c>
      <c r="P86" s="2">
        <v>0</v>
      </c>
      <c r="Q86" s="2">
        <v>135.94999999999999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I86" s="2"/>
      <c r="AJ86" s="2"/>
      <c r="AK86" s="2"/>
      <c r="AL86" s="2"/>
      <c r="AM86" s="2"/>
      <c r="AN86" s="2"/>
    </row>
    <row r="87" spans="1:40" x14ac:dyDescent="0.25">
      <c r="A87" s="57" t="s">
        <v>37</v>
      </c>
      <c r="B87" s="1" t="s">
        <v>35</v>
      </c>
      <c r="C87" s="1">
        <v>1</v>
      </c>
      <c r="J87" s="2">
        <v>3976.03</v>
      </c>
      <c r="K87" s="2">
        <v>3067.66</v>
      </c>
      <c r="L87" s="2">
        <v>0</v>
      </c>
      <c r="M87" s="2">
        <v>7043.69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I87" s="2"/>
      <c r="AJ87" s="2"/>
      <c r="AK87" s="2"/>
      <c r="AL87" s="2"/>
      <c r="AM87" s="2"/>
      <c r="AN87" s="2"/>
    </row>
    <row r="88" spans="1:40" x14ac:dyDescent="0.25">
      <c r="A88" s="57" t="s">
        <v>30</v>
      </c>
      <c r="B88" s="1" t="s">
        <v>35</v>
      </c>
      <c r="D88" s="1">
        <v>1</v>
      </c>
      <c r="F88" s="1">
        <v>1</v>
      </c>
      <c r="G88" s="1">
        <v>1</v>
      </c>
      <c r="J88" s="2"/>
      <c r="K88" s="2"/>
      <c r="L88" s="2"/>
      <c r="M88" s="2"/>
      <c r="N88" s="2">
        <v>6060.46</v>
      </c>
      <c r="O88" s="2">
        <v>66.02</v>
      </c>
      <c r="P88" s="2">
        <v>0</v>
      </c>
      <c r="Q88" s="2">
        <v>6126.48</v>
      </c>
      <c r="R88" s="2"/>
      <c r="S88" s="2"/>
      <c r="T88" s="2"/>
      <c r="U88" s="2"/>
      <c r="V88" s="2">
        <v>4844.7400000000007</v>
      </c>
      <c r="W88" s="2">
        <v>0</v>
      </c>
      <c r="X88" s="2">
        <v>0</v>
      </c>
      <c r="Y88" s="2">
        <v>4844.74</v>
      </c>
      <c r="Z88" s="2">
        <v>4390.9400000000005</v>
      </c>
      <c r="AA88" s="2">
        <v>0</v>
      </c>
      <c r="AB88" s="2">
        <v>0</v>
      </c>
      <c r="AC88" s="2">
        <v>4390.9399999999996</v>
      </c>
      <c r="AD88" s="2"/>
      <c r="AE88" s="2"/>
      <c r="AF88" s="2"/>
      <c r="AG88" s="2"/>
      <c r="AI88" s="2"/>
      <c r="AJ88" s="2"/>
      <c r="AK88" s="2"/>
      <c r="AL88" s="2"/>
      <c r="AM88" s="2"/>
      <c r="AN88" s="2"/>
    </row>
    <row r="89" spans="1:40" x14ac:dyDescent="0.25">
      <c r="A89" s="57" t="s">
        <v>44</v>
      </c>
      <c r="B89" s="1" t="s">
        <v>35</v>
      </c>
      <c r="E89" s="1">
        <v>1</v>
      </c>
      <c r="F89" s="1">
        <v>1</v>
      </c>
      <c r="J89" s="2"/>
      <c r="K89" s="2"/>
      <c r="L89" s="2"/>
      <c r="M89" s="2"/>
      <c r="N89" s="2"/>
      <c r="O89" s="2"/>
      <c r="P89" s="2"/>
      <c r="Q89" s="2"/>
      <c r="R89" s="2">
        <v>5136.0599999999995</v>
      </c>
      <c r="S89" s="2">
        <v>0</v>
      </c>
      <c r="T89" s="2">
        <v>0</v>
      </c>
      <c r="U89" s="2">
        <v>5136.0600000000004</v>
      </c>
      <c r="V89" s="2">
        <v>4919.33</v>
      </c>
      <c r="W89" s="2">
        <v>2589.6999999999998</v>
      </c>
      <c r="X89" s="2">
        <v>0</v>
      </c>
      <c r="Y89" s="2">
        <v>7509.03</v>
      </c>
      <c r="Z89" s="2"/>
      <c r="AA89" s="2"/>
      <c r="AB89" s="2"/>
      <c r="AC89" s="2"/>
      <c r="AD89" s="2"/>
      <c r="AE89" s="2"/>
      <c r="AF89" s="2"/>
      <c r="AG89" s="2"/>
      <c r="AI89" s="2"/>
      <c r="AJ89" s="2"/>
      <c r="AK89" s="2"/>
      <c r="AL89" s="2"/>
      <c r="AM89" s="2"/>
      <c r="AN89" s="2"/>
    </row>
    <row r="90" spans="1:40" x14ac:dyDescent="0.25">
      <c r="A90" s="57" t="s">
        <v>50</v>
      </c>
      <c r="B90" s="1" t="s">
        <v>35</v>
      </c>
      <c r="C90" s="1">
        <v>1</v>
      </c>
      <c r="D90" s="1">
        <v>1</v>
      </c>
      <c r="E90" s="1">
        <v>1</v>
      </c>
      <c r="F90" s="1">
        <v>1</v>
      </c>
      <c r="G90" s="1">
        <v>1</v>
      </c>
      <c r="J90" s="2">
        <v>2439.7800000000002</v>
      </c>
      <c r="K90" s="2">
        <v>84.15</v>
      </c>
      <c r="L90" s="2">
        <v>0</v>
      </c>
      <c r="M90" s="2">
        <v>2523.9299999999998</v>
      </c>
      <c r="N90" s="2">
        <v>2345.1999999999998</v>
      </c>
      <c r="O90" s="2">
        <v>203.97</v>
      </c>
      <c r="P90" s="2">
        <v>0</v>
      </c>
      <c r="Q90" s="2">
        <v>2549.17</v>
      </c>
      <c r="R90" s="2">
        <v>2574.66</v>
      </c>
      <c r="S90" s="2">
        <v>0</v>
      </c>
      <c r="T90" s="2">
        <v>0</v>
      </c>
      <c r="U90" s="2">
        <v>2574.66</v>
      </c>
      <c r="V90" s="2">
        <v>2600.41</v>
      </c>
      <c r="W90" s="2">
        <v>0</v>
      </c>
      <c r="X90" s="2">
        <v>0</v>
      </c>
      <c r="Y90" s="2">
        <v>2600.41</v>
      </c>
      <c r="Z90" s="2">
        <v>2600.41</v>
      </c>
      <c r="AA90" s="2">
        <v>0</v>
      </c>
      <c r="AB90" s="2">
        <v>0</v>
      </c>
      <c r="AC90" s="2">
        <v>2600.41</v>
      </c>
      <c r="AD90" s="2"/>
      <c r="AE90" s="2"/>
      <c r="AF90" s="2"/>
      <c r="AG90" s="2"/>
      <c r="AI90" s="2"/>
      <c r="AJ90" s="2"/>
      <c r="AK90" s="2"/>
      <c r="AL90" s="2"/>
      <c r="AM90" s="2"/>
      <c r="AN90" s="2"/>
    </row>
    <row r="91" spans="1:40" x14ac:dyDescent="0.25">
      <c r="A91" s="57" t="s">
        <v>99</v>
      </c>
      <c r="B91" s="1" t="s">
        <v>35</v>
      </c>
      <c r="D91" s="1">
        <v>1</v>
      </c>
      <c r="E91" s="1">
        <v>1</v>
      </c>
      <c r="F91" s="1">
        <v>1</v>
      </c>
      <c r="G91" s="1">
        <v>1</v>
      </c>
      <c r="J91" s="2"/>
      <c r="K91" s="2"/>
      <c r="L91" s="2"/>
      <c r="M91" s="2"/>
      <c r="N91" s="2">
        <v>2724.57</v>
      </c>
      <c r="O91" s="2">
        <v>27.25</v>
      </c>
      <c r="P91" s="2">
        <v>0</v>
      </c>
      <c r="Q91" s="2">
        <v>2751.82</v>
      </c>
      <c r="R91" s="2">
        <v>2177.56</v>
      </c>
      <c r="S91" s="2">
        <v>0</v>
      </c>
      <c r="T91" s="2">
        <v>0</v>
      </c>
      <c r="U91" s="2">
        <v>2177.56</v>
      </c>
      <c r="V91" s="2">
        <v>2406.7199999999998</v>
      </c>
      <c r="W91" s="2">
        <v>0</v>
      </c>
      <c r="X91" s="2">
        <v>0</v>
      </c>
      <c r="Y91" s="2">
        <v>2406.7199999999998</v>
      </c>
      <c r="Z91" s="2">
        <v>1864.29</v>
      </c>
      <c r="AA91" s="2">
        <v>0</v>
      </c>
      <c r="AB91" s="2">
        <v>0</v>
      </c>
      <c r="AC91" s="2">
        <v>1864.29</v>
      </c>
      <c r="AD91" s="2"/>
      <c r="AE91" s="2"/>
      <c r="AF91" s="2"/>
      <c r="AG91" s="2"/>
      <c r="AI91" s="2"/>
      <c r="AJ91" s="2"/>
      <c r="AK91" s="2"/>
      <c r="AL91" s="2"/>
      <c r="AM91" s="2"/>
      <c r="AN91" s="2"/>
    </row>
    <row r="92" spans="1:40" x14ac:dyDescent="0.25">
      <c r="A92" s="57" t="s">
        <v>28</v>
      </c>
      <c r="B92" s="1" t="s">
        <v>35</v>
      </c>
      <c r="C92" s="1">
        <v>1</v>
      </c>
      <c r="D92" s="1">
        <v>1</v>
      </c>
      <c r="F92" s="1">
        <v>1</v>
      </c>
      <c r="G92" s="1">
        <v>1</v>
      </c>
      <c r="J92" s="2">
        <v>11060.25</v>
      </c>
      <c r="K92" s="2">
        <v>1048.79</v>
      </c>
      <c r="L92" s="2">
        <v>0</v>
      </c>
      <c r="M92" s="26">
        <v>12109.04</v>
      </c>
      <c r="N92" s="26">
        <v>11352.1</v>
      </c>
      <c r="O92" s="26">
        <v>1048.79</v>
      </c>
      <c r="P92" s="26">
        <v>0</v>
      </c>
      <c r="Q92" s="26">
        <v>12400.89</v>
      </c>
      <c r="R92" s="26"/>
      <c r="S92" s="26"/>
      <c r="T92" s="26"/>
      <c r="U92" s="26"/>
      <c r="V92" s="26">
        <v>4787.2700000000004</v>
      </c>
      <c r="W92" s="26">
        <v>0</v>
      </c>
      <c r="X92" s="26">
        <v>0</v>
      </c>
      <c r="Y92" s="26">
        <v>4787.2700000000004</v>
      </c>
      <c r="Z92" s="26">
        <v>4338.99</v>
      </c>
      <c r="AA92" s="26">
        <v>59.48</v>
      </c>
      <c r="AB92" s="26">
        <v>0</v>
      </c>
      <c r="AC92" s="26">
        <v>4398.47</v>
      </c>
      <c r="AD92" s="26"/>
      <c r="AE92" s="26"/>
      <c r="AF92" s="26"/>
      <c r="AG92" s="26"/>
      <c r="AI92" s="2"/>
      <c r="AJ92" s="2"/>
      <c r="AK92" s="2"/>
      <c r="AL92" s="2"/>
      <c r="AM92" s="2"/>
      <c r="AN92" s="2"/>
    </row>
    <row r="93" spans="1:40" x14ac:dyDescent="0.25">
      <c r="A93" s="57" t="s">
        <v>66</v>
      </c>
      <c r="B93" s="1" t="s">
        <v>35</v>
      </c>
      <c r="C93" s="1">
        <v>1</v>
      </c>
      <c r="D93" s="1">
        <v>1</v>
      </c>
      <c r="F93" s="1">
        <v>1</v>
      </c>
      <c r="G93" s="1">
        <v>1</v>
      </c>
      <c r="J93" s="2">
        <v>23422.81</v>
      </c>
      <c r="K93" s="2">
        <v>23269.54</v>
      </c>
      <c r="L93" s="2">
        <v>0</v>
      </c>
      <c r="M93" s="26">
        <v>46692.35</v>
      </c>
      <c r="N93" s="26">
        <v>23429.17</v>
      </c>
      <c r="O93" s="26">
        <v>23269.54</v>
      </c>
      <c r="P93" s="26">
        <v>0</v>
      </c>
      <c r="Q93" s="26">
        <v>46698.71</v>
      </c>
      <c r="R93" s="26"/>
      <c r="S93" s="26"/>
      <c r="T93" s="26"/>
      <c r="U93" s="26"/>
      <c r="V93" s="26">
        <v>29296.080000000002</v>
      </c>
      <c r="W93" s="26">
        <v>0</v>
      </c>
      <c r="X93" s="26">
        <v>0</v>
      </c>
      <c r="Y93" s="26">
        <v>29296.080000000002</v>
      </c>
      <c r="Z93" s="26">
        <v>14633.06</v>
      </c>
      <c r="AA93" s="26">
        <v>0</v>
      </c>
      <c r="AB93" s="26">
        <v>0</v>
      </c>
      <c r="AC93" s="26">
        <v>14633.06</v>
      </c>
      <c r="AD93" s="26"/>
      <c r="AE93" s="26"/>
      <c r="AF93" s="26"/>
      <c r="AG93" s="26"/>
      <c r="AI93" s="2"/>
      <c r="AJ93" s="2"/>
      <c r="AK93" s="2"/>
      <c r="AL93" s="2"/>
      <c r="AM93" s="2"/>
      <c r="AN93" s="2"/>
    </row>
    <row r="94" spans="1:40" x14ac:dyDescent="0.25">
      <c r="A94" s="57" t="s">
        <v>71</v>
      </c>
      <c r="B94" s="1" t="s">
        <v>35</v>
      </c>
      <c r="F94" s="1">
        <v>1</v>
      </c>
      <c r="J94" s="2"/>
      <c r="K94" s="2"/>
      <c r="L94" s="2"/>
      <c r="M94" s="26"/>
      <c r="N94" s="26"/>
      <c r="O94" s="26"/>
      <c r="P94" s="26"/>
      <c r="Q94" s="26"/>
      <c r="R94" s="26"/>
      <c r="S94" s="26"/>
      <c r="T94" s="26"/>
      <c r="U94" s="26"/>
      <c r="V94" s="26">
        <v>6399.95</v>
      </c>
      <c r="W94" s="26">
        <v>0</v>
      </c>
      <c r="X94" s="26">
        <v>0</v>
      </c>
      <c r="Y94" s="26">
        <v>6399.95</v>
      </c>
      <c r="Z94" s="26"/>
      <c r="AA94" s="26"/>
      <c r="AB94" s="26"/>
      <c r="AC94" s="26"/>
      <c r="AD94" s="26"/>
      <c r="AE94" s="26"/>
      <c r="AF94" s="26"/>
      <c r="AG94" s="26"/>
      <c r="AI94" s="2"/>
      <c r="AJ94" s="2"/>
      <c r="AK94" s="2"/>
      <c r="AL94" s="2"/>
      <c r="AM94" s="2"/>
      <c r="AN94" s="2"/>
    </row>
    <row r="95" spans="1:40" x14ac:dyDescent="0.25">
      <c r="A95" s="57" t="s">
        <v>26</v>
      </c>
      <c r="B95" s="1" t="s">
        <v>35</v>
      </c>
      <c r="C95" s="1">
        <v>1</v>
      </c>
      <c r="D95" s="1">
        <v>1</v>
      </c>
      <c r="E95" s="1">
        <v>1</v>
      </c>
      <c r="F95" s="1">
        <v>1</v>
      </c>
      <c r="J95" s="2">
        <v>1656.09</v>
      </c>
      <c r="K95" s="2">
        <v>1668.19</v>
      </c>
      <c r="L95" s="2">
        <v>0</v>
      </c>
      <c r="M95" s="26">
        <v>3324.28</v>
      </c>
      <c r="N95" s="26">
        <v>3070.4</v>
      </c>
      <c r="O95" s="26">
        <v>1656.09</v>
      </c>
      <c r="P95" s="26">
        <v>149.61000000000001</v>
      </c>
      <c r="Q95" s="26">
        <v>4876.1000000000004</v>
      </c>
      <c r="R95" s="26">
        <v>3070.4</v>
      </c>
      <c r="S95" s="26">
        <v>1656.09</v>
      </c>
      <c r="T95" s="26">
        <v>149.61000000000001</v>
      </c>
      <c r="U95" s="26">
        <v>4876.1000000000004</v>
      </c>
      <c r="V95" s="26">
        <v>0</v>
      </c>
      <c r="W95" s="26">
        <v>3070.4</v>
      </c>
      <c r="X95" s="26">
        <v>1805.6999999999998</v>
      </c>
      <c r="Y95" s="26">
        <v>4876.1000000000004</v>
      </c>
      <c r="Z95" s="26"/>
      <c r="AA95" s="26"/>
      <c r="AB95" s="26"/>
      <c r="AC95" s="26"/>
      <c r="AD95" s="26"/>
      <c r="AE95" s="26"/>
      <c r="AF95" s="26"/>
      <c r="AG95" s="26"/>
      <c r="AI95" s="2"/>
      <c r="AJ95" s="2"/>
      <c r="AK95" s="2"/>
      <c r="AL95" s="2"/>
      <c r="AM95" s="2"/>
      <c r="AN95" s="2"/>
    </row>
    <row r="96" spans="1:40" x14ac:dyDescent="0.25">
      <c r="A96" s="57" t="s">
        <v>72</v>
      </c>
      <c r="B96" s="1" t="s">
        <v>35</v>
      </c>
      <c r="G96" s="1">
        <v>1</v>
      </c>
      <c r="J96" s="2"/>
      <c r="K96" s="2"/>
      <c r="L96" s="2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>
        <v>17173.7</v>
      </c>
      <c r="AA96" s="26">
        <v>0</v>
      </c>
      <c r="AB96" s="26">
        <v>0</v>
      </c>
      <c r="AC96" s="26">
        <v>17173.7</v>
      </c>
      <c r="AD96" s="26"/>
      <c r="AE96" s="26"/>
      <c r="AF96" s="26"/>
      <c r="AG96" s="26"/>
      <c r="AI96" s="2"/>
      <c r="AJ96" s="2"/>
      <c r="AK96" s="2"/>
      <c r="AL96" s="2"/>
      <c r="AM96" s="2"/>
      <c r="AN96" s="2"/>
    </row>
    <row r="97" spans="1:40" x14ac:dyDescent="0.25">
      <c r="A97" s="57" t="s">
        <v>74</v>
      </c>
      <c r="B97" s="1" t="s">
        <v>35</v>
      </c>
      <c r="F97" s="1">
        <v>1</v>
      </c>
      <c r="H97" s="1">
        <v>1</v>
      </c>
      <c r="J97" s="2"/>
      <c r="K97" s="2"/>
      <c r="L97" s="2"/>
      <c r="M97" s="26"/>
      <c r="N97" s="26"/>
      <c r="O97" s="26"/>
      <c r="P97" s="26"/>
      <c r="Q97" s="26"/>
      <c r="R97" s="26"/>
      <c r="S97" s="26"/>
      <c r="T97" s="26"/>
      <c r="U97" s="26"/>
      <c r="V97" s="26">
        <v>6538.04</v>
      </c>
      <c r="W97" s="26">
        <v>0</v>
      </c>
      <c r="X97" s="26">
        <v>0</v>
      </c>
      <c r="Y97" s="26">
        <v>6538.04</v>
      </c>
      <c r="Z97" s="26"/>
      <c r="AA97" s="26"/>
      <c r="AB97" s="26"/>
      <c r="AC97" s="26"/>
      <c r="AD97" s="26">
        <v>13839.51</v>
      </c>
      <c r="AE97" s="26">
        <v>0</v>
      </c>
      <c r="AF97" s="26">
        <v>0</v>
      </c>
      <c r="AG97" s="26">
        <v>13839.51</v>
      </c>
      <c r="AI97" s="2"/>
      <c r="AJ97" s="2"/>
      <c r="AK97" s="2"/>
      <c r="AL97" s="2"/>
      <c r="AM97" s="2"/>
      <c r="AN97" s="2"/>
    </row>
    <row r="98" spans="1:40" x14ac:dyDescent="0.25">
      <c r="A98" s="57" t="s">
        <v>13</v>
      </c>
      <c r="B98" s="1" t="s">
        <v>35</v>
      </c>
      <c r="C98" s="1">
        <v>1</v>
      </c>
      <c r="D98" s="1">
        <v>1</v>
      </c>
      <c r="E98" s="1">
        <v>1</v>
      </c>
      <c r="F98" s="1">
        <v>1</v>
      </c>
      <c r="G98" s="1">
        <v>2</v>
      </c>
      <c r="H98" s="1">
        <v>1</v>
      </c>
      <c r="J98" s="2">
        <v>1127.3</v>
      </c>
      <c r="K98" s="2">
        <v>1157.48</v>
      </c>
      <c r="L98" s="2">
        <v>0</v>
      </c>
      <c r="M98" s="26">
        <v>2284.7800000000002</v>
      </c>
      <c r="N98" s="26">
        <v>1461.19</v>
      </c>
      <c r="O98" s="26">
        <v>1127.3</v>
      </c>
      <c r="P98" s="26">
        <v>58.16</v>
      </c>
      <c r="Q98" s="26">
        <v>2646.65</v>
      </c>
      <c r="R98" s="26">
        <v>2501.2200000000003</v>
      </c>
      <c r="S98" s="26">
        <v>0</v>
      </c>
      <c r="T98" s="26">
        <v>0</v>
      </c>
      <c r="U98" s="26">
        <v>2501.2199999999998</v>
      </c>
      <c r="V98" s="26">
        <v>2009.3899999999999</v>
      </c>
      <c r="W98" s="26">
        <v>0</v>
      </c>
      <c r="X98" s="26">
        <v>0</v>
      </c>
      <c r="Y98" s="26">
        <v>2009.39</v>
      </c>
      <c r="Z98" s="26">
        <v>2988.61</v>
      </c>
      <c r="AA98" s="26">
        <v>373.38</v>
      </c>
      <c r="AB98" s="26">
        <v>0</v>
      </c>
      <c r="AC98" s="26">
        <v>3361.99</v>
      </c>
      <c r="AD98" s="26">
        <v>1197.31</v>
      </c>
      <c r="AE98" s="26">
        <v>0</v>
      </c>
      <c r="AF98" s="26">
        <v>0</v>
      </c>
      <c r="AG98" s="26">
        <v>1197.31</v>
      </c>
      <c r="AI98" s="2"/>
      <c r="AJ98" s="2"/>
      <c r="AK98" s="2"/>
      <c r="AL98" s="2"/>
      <c r="AM98" s="2"/>
      <c r="AN98" s="2"/>
    </row>
    <row r="99" spans="1:40" x14ac:dyDescent="0.25">
      <c r="A99" s="57" t="s">
        <v>77</v>
      </c>
      <c r="B99" s="1" t="s">
        <v>35</v>
      </c>
      <c r="E99" s="1">
        <v>1</v>
      </c>
      <c r="F99" s="1">
        <v>1</v>
      </c>
      <c r="G99" s="1">
        <v>1</v>
      </c>
      <c r="H99" s="1">
        <v>1</v>
      </c>
      <c r="J99" s="2"/>
      <c r="K99" s="2"/>
      <c r="L99" s="2"/>
      <c r="M99" s="26"/>
      <c r="N99" s="26"/>
      <c r="O99" s="26"/>
      <c r="P99" s="26"/>
      <c r="Q99" s="26"/>
      <c r="R99" s="26">
        <v>5762.26</v>
      </c>
      <c r="S99" s="26">
        <v>0</v>
      </c>
      <c r="T99" s="26">
        <v>0</v>
      </c>
      <c r="U99" s="26">
        <v>5762.26</v>
      </c>
      <c r="V99" s="26">
        <v>2871.96</v>
      </c>
      <c r="W99" s="26">
        <v>0</v>
      </c>
      <c r="X99" s="26">
        <v>0</v>
      </c>
      <c r="Y99" s="26">
        <v>2871.96</v>
      </c>
      <c r="Z99" s="26">
        <v>5539.3899999999994</v>
      </c>
      <c r="AA99" s="26">
        <v>57.04</v>
      </c>
      <c r="AB99" s="26">
        <v>0</v>
      </c>
      <c r="AC99" s="26">
        <v>5596.43</v>
      </c>
      <c r="AD99" s="26">
        <v>5352.0499999999993</v>
      </c>
      <c r="AE99" s="26">
        <v>57.04</v>
      </c>
      <c r="AF99" s="26">
        <v>0</v>
      </c>
      <c r="AG99" s="26">
        <v>5409.09</v>
      </c>
      <c r="AI99" s="2"/>
      <c r="AJ99" s="2"/>
      <c r="AK99" s="2"/>
      <c r="AL99" s="2"/>
      <c r="AM99" s="2"/>
      <c r="AN99" s="2"/>
    </row>
    <row r="100" spans="1:40" x14ac:dyDescent="0.25">
      <c r="A100" s="57" t="s">
        <v>111</v>
      </c>
      <c r="B100" s="1" t="s">
        <v>35</v>
      </c>
      <c r="H100" s="1">
        <v>1</v>
      </c>
      <c r="J100" s="2"/>
      <c r="K100" s="2"/>
      <c r="L100" s="2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>
        <v>1245.53</v>
      </c>
      <c r="AE100" s="26">
        <v>0</v>
      </c>
      <c r="AF100" s="26">
        <v>0</v>
      </c>
      <c r="AG100" s="26">
        <v>1245.53</v>
      </c>
      <c r="AK100" s="2"/>
      <c r="AL100" s="2"/>
      <c r="AM100" s="2"/>
      <c r="AN100" s="2"/>
    </row>
    <row r="101" spans="1:40" x14ac:dyDescent="0.25">
      <c r="A101" s="57" t="s">
        <v>79</v>
      </c>
      <c r="B101" s="1" t="s">
        <v>35</v>
      </c>
      <c r="D101" s="1">
        <v>1</v>
      </c>
      <c r="E101" s="1">
        <v>1</v>
      </c>
      <c r="J101" s="2"/>
      <c r="K101" s="2"/>
      <c r="L101" s="2"/>
      <c r="M101" s="26"/>
      <c r="N101" s="26">
        <v>10486.93</v>
      </c>
      <c r="O101" s="26">
        <v>0.03</v>
      </c>
      <c r="P101" s="26">
        <v>0</v>
      </c>
      <c r="Q101" s="26">
        <v>10486.96</v>
      </c>
      <c r="R101" s="26">
        <v>2563.2399999999998</v>
      </c>
      <c r="S101" s="26">
        <v>0</v>
      </c>
      <c r="T101" s="26">
        <v>0</v>
      </c>
      <c r="U101" s="26">
        <v>2563.2399999999998</v>
      </c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K101" s="2"/>
      <c r="AL101" s="2"/>
      <c r="AM101" s="2"/>
      <c r="AN101" s="2"/>
    </row>
    <row r="102" spans="1:40" x14ac:dyDescent="0.25">
      <c r="A102" s="57" t="s">
        <v>80</v>
      </c>
      <c r="B102" s="1" t="s">
        <v>35</v>
      </c>
      <c r="E102" s="1">
        <v>2</v>
      </c>
      <c r="F102" s="1">
        <v>1</v>
      </c>
      <c r="J102" s="2"/>
      <c r="K102" s="2"/>
      <c r="L102" s="2"/>
      <c r="M102" s="26"/>
      <c r="N102" s="26"/>
      <c r="O102" s="26"/>
      <c r="P102" s="26"/>
      <c r="Q102" s="26"/>
      <c r="R102" s="26">
        <v>34378.54</v>
      </c>
      <c r="S102" s="26">
        <v>0</v>
      </c>
      <c r="T102" s="26">
        <v>0</v>
      </c>
      <c r="U102" s="26">
        <v>34378.54</v>
      </c>
      <c r="V102" s="26">
        <v>44644.770000000004</v>
      </c>
      <c r="W102" s="26">
        <v>2574.62</v>
      </c>
      <c r="X102" s="26">
        <v>0</v>
      </c>
      <c r="Y102" s="26">
        <v>47219.39</v>
      </c>
      <c r="Z102" s="26"/>
      <c r="AA102" s="26"/>
      <c r="AB102" s="26"/>
      <c r="AC102" s="26"/>
      <c r="AD102" s="26"/>
      <c r="AE102" s="26"/>
      <c r="AF102" s="26"/>
      <c r="AG102" s="26"/>
      <c r="AK102" s="2"/>
      <c r="AL102" s="2"/>
      <c r="AM102" s="2"/>
      <c r="AN102" s="2"/>
    </row>
    <row r="103" spans="1:40" x14ac:dyDescent="0.25">
      <c r="A103" s="57" t="s">
        <v>7</v>
      </c>
      <c r="B103" s="1" t="s">
        <v>36</v>
      </c>
      <c r="C103" s="1">
        <v>6</v>
      </c>
      <c r="D103" s="1">
        <v>9</v>
      </c>
      <c r="E103" s="1">
        <v>9</v>
      </c>
      <c r="F103" s="1">
        <v>12</v>
      </c>
      <c r="G103" s="1">
        <v>6</v>
      </c>
      <c r="H103" s="1">
        <v>9</v>
      </c>
      <c r="J103" s="2">
        <v>579.99</v>
      </c>
      <c r="K103" s="2">
        <v>637.74</v>
      </c>
      <c r="L103" s="2">
        <v>830.23</v>
      </c>
      <c r="M103" s="26">
        <v>2047.96</v>
      </c>
      <c r="N103" s="26">
        <v>656.06</v>
      </c>
      <c r="O103" s="26">
        <v>825.01</v>
      </c>
      <c r="P103" s="26">
        <v>1267.97</v>
      </c>
      <c r="Q103" s="26">
        <v>2749.04</v>
      </c>
      <c r="R103" s="26">
        <v>981.6</v>
      </c>
      <c r="S103" s="26">
        <v>532.54999999999995</v>
      </c>
      <c r="T103" s="26">
        <v>1167.19</v>
      </c>
      <c r="U103" s="26">
        <v>2681.34</v>
      </c>
      <c r="V103" s="26">
        <v>902.43000000000006</v>
      </c>
      <c r="W103" s="26">
        <v>512.46</v>
      </c>
      <c r="X103" s="26">
        <v>1625.43</v>
      </c>
      <c r="Y103" s="26">
        <v>3040.32</v>
      </c>
      <c r="Z103" s="26">
        <v>300.82</v>
      </c>
      <c r="AA103" s="26">
        <v>199.79</v>
      </c>
      <c r="AB103" s="26">
        <v>176.47</v>
      </c>
      <c r="AC103" s="26">
        <v>677.08</v>
      </c>
      <c r="AD103" s="26">
        <v>248.41</v>
      </c>
      <c r="AE103" s="26">
        <v>82.49</v>
      </c>
      <c r="AF103" s="26">
        <v>282.38</v>
      </c>
      <c r="AG103" s="26">
        <v>613.28</v>
      </c>
      <c r="AK103" s="2"/>
      <c r="AL103" s="2"/>
      <c r="AM103" s="2"/>
      <c r="AN103" s="2"/>
    </row>
    <row r="104" spans="1:40" x14ac:dyDescent="0.25">
      <c r="A104" s="57" t="s">
        <v>37</v>
      </c>
      <c r="B104" s="1" t="s">
        <v>36</v>
      </c>
      <c r="C104" s="1">
        <v>403</v>
      </c>
      <c r="D104" s="1">
        <v>414</v>
      </c>
      <c r="E104" s="1">
        <v>447</v>
      </c>
      <c r="F104" s="1">
        <v>419</v>
      </c>
      <c r="G104" s="1">
        <v>429</v>
      </c>
      <c r="H104" s="1">
        <v>401</v>
      </c>
      <c r="J104" s="2">
        <v>31486.92</v>
      </c>
      <c r="K104" s="2">
        <v>53801.710000000006</v>
      </c>
      <c r="L104" s="2">
        <v>35396.54</v>
      </c>
      <c r="M104" s="26">
        <v>118797.46</v>
      </c>
      <c r="N104" s="26">
        <v>28019.200000000001</v>
      </c>
      <c r="O104" s="26">
        <v>32533.68</v>
      </c>
      <c r="P104" s="26">
        <v>54000.710000000006</v>
      </c>
      <c r="Q104" s="26">
        <v>112653.23</v>
      </c>
      <c r="R104" s="26">
        <v>45161.33</v>
      </c>
      <c r="S104" s="26">
        <v>14889.92</v>
      </c>
      <c r="T104" s="26">
        <v>37571.51</v>
      </c>
      <c r="U104" s="26">
        <v>96597.35</v>
      </c>
      <c r="V104" s="26">
        <v>28896.870000000003</v>
      </c>
      <c r="W104" s="26">
        <v>14191.13</v>
      </c>
      <c r="X104" s="26">
        <v>40418.089999999997</v>
      </c>
      <c r="Y104" s="26">
        <v>81909.649999999994</v>
      </c>
      <c r="Z104" s="26">
        <v>23618.35</v>
      </c>
      <c r="AA104" s="26">
        <v>8036.67</v>
      </c>
      <c r="AB104" s="26">
        <v>40727.39</v>
      </c>
      <c r="AC104" s="26">
        <v>69874.789999999994</v>
      </c>
      <c r="AD104" s="26">
        <v>18167.989999999998</v>
      </c>
      <c r="AE104" s="26">
        <v>5951.57</v>
      </c>
      <c r="AF104" s="26">
        <v>35986.65</v>
      </c>
      <c r="AG104" s="26">
        <v>55574.79</v>
      </c>
      <c r="AK104" s="2"/>
      <c r="AL104" s="2"/>
      <c r="AM104" s="2"/>
      <c r="AN104" s="2"/>
    </row>
    <row r="105" spans="1:40" x14ac:dyDescent="0.25">
      <c r="A105" s="57" t="s">
        <v>34</v>
      </c>
      <c r="B105" s="1" t="s">
        <v>36</v>
      </c>
      <c r="C105" s="1">
        <v>368</v>
      </c>
      <c r="D105" s="1">
        <v>347</v>
      </c>
      <c r="E105" s="1">
        <v>402</v>
      </c>
      <c r="F105" s="1">
        <v>411</v>
      </c>
      <c r="G105" s="1">
        <v>372</v>
      </c>
      <c r="H105" s="1">
        <v>390</v>
      </c>
      <c r="J105" s="2">
        <v>39356.85</v>
      </c>
      <c r="K105" s="2">
        <v>50646.59</v>
      </c>
      <c r="L105" s="2">
        <v>32918.47</v>
      </c>
      <c r="M105" s="26">
        <v>123026.9</v>
      </c>
      <c r="N105" s="26">
        <v>25958.6</v>
      </c>
      <c r="O105" s="26">
        <v>32568.94</v>
      </c>
      <c r="P105" s="26">
        <v>40418.350000000006</v>
      </c>
      <c r="Q105" s="26">
        <v>98469.73</v>
      </c>
      <c r="R105" s="26">
        <v>44683.7</v>
      </c>
      <c r="S105" s="26">
        <v>16441.87</v>
      </c>
      <c r="T105" s="26">
        <v>30405.279999999999</v>
      </c>
      <c r="U105" s="26">
        <v>90774.67</v>
      </c>
      <c r="V105" s="26">
        <v>31374.03</v>
      </c>
      <c r="W105" s="26">
        <v>15746.09</v>
      </c>
      <c r="X105" s="26">
        <v>33097.42</v>
      </c>
      <c r="Y105" s="26">
        <v>78811.09</v>
      </c>
      <c r="Z105" s="26">
        <v>21796.05</v>
      </c>
      <c r="AA105" s="26">
        <v>7972.69</v>
      </c>
      <c r="AB105" s="26">
        <v>34488.22</v>
      </c>
      <c r="AC105" s="26">
        <v>62397.919999999998</v>
      </c>
      <c r="AD105" s="26">
        <v>17471.379999999997</v>
      </c>
      <c r="AE105" s="26">
        <v>7517.1</v>
      </c>
      <c r="AF105" s="26">
        <v>28815.53</v>
      </c>
      <c r="AG105" s="26">
        <v>51298.55</v>
      </c>
      <c r="AK105" s="2"/>
      <c r="AL105" s="2"/>
      <c r="AM105" s="2"/>
      <c r="AN105" s="2"/>
    </row>
    <row r="106" spans="1:40" x14ac:dyDescent="0.25">
      <c r="A106" s="57" t="s">
        <v>30</v>
      </c>
      <c r="B106" s="1" t="s">
        <v>36</v>
      </c>
      <c r="C106" s="1">
        <v>528</v>
      </c>
      <c r="D106" s="1">
        <v>484</v>
      </c>
      <c r="E106" s="1">
        <v>620</v>
      </c>
      <c r="F106" s="1">
        <v>650</v>
      </c>
      <c r="G106" s="1">
        <v>676</v>
      </c>
      <c r="H106" s="1">
        <v>663</v>
      </c>
      <c r="J106" s="2">
        <v>59730.99</v>
      </c>
      <c r="K106" s="2">
        <v>61497.9</v>
      </c>
      <c r="L106" s="2">
        <v>56676.41</v>
      </c>
      <c r="M106" s="26">
        <v>177529.19</v>
      </c>
      <c r="N106" s="26">
        <v>37979.86</v>
      </c>
      <c r="O106" s="26">
        <v>44076</v>
      </c>
      <c r="P106" s="26">
        <v>73901.09</v>
      </c>
      <c r="Q106" s="26">
        <v>156530.01999999999</v>
      </c>
      <c r="R106" s="26">
        <v>57238.45</v>
      </c>
      <c r="S106" s="26">
        <v>25982.07</v>
      </c>
      <c r="T106" s="26">
        <v>63996.87</v>
      </c>
      <c r="U106" s="26">
        <v>146198.47</v>
      </c>
      <c r="V106" s="26">
        <v>38786.259999999995</v>
      </c>
      <c r="W106" s="26">
        <v>22074.82</v>
      </c>
      <c r="X106" s="26">
        <v>68060.09</v>
      </c>
      <c r="Y106" s="26">
        <v>128616.12</v>
      </c>
      <c r="Z106" s="26">
        <v>30700.5</v>
      </c>
      <c r="AA106" s="26">
        <v>11172.25</v>
      </c>
      <c r="AB106" s="26">
        <v>62962.82</v>
      </c>
      <c r="AC106" s="26">
        <v>103148.83</v>
      </c>
      <c r="AD106" s="26">
        <v>22348.22</v>
      </c>
      <c r="AE106" s="26">
        <v>9152.77</v>
      </c>
      <c r="AF106" s="26">
        <v>49453.94</v>
      </c>
      <c r="AG106" s="26">
        <v>78984.36</v>
      </c>
      <c r="AK106" s="2"/>
      <c r="AL106" s="2"/>
      <c r="AM106" s="2"/>
      <c r="AN106" s="2"/>
    </row>
    <row r="107" spans="1:40" x14ac:dyDescent="0.25">
      <c r="A107" s="57" t="s">
        <v>38</v>
      </c>
      <c r="B107" s="1" t="s">
        <v>36</v>
      </c>
      <c r="C107" s="1">
        <v>390</v>
      </c>
      <c r="D107" s="1">
        <v>363</v>
      </c>
      <c r="E107" s="1">
        <v>527</v>
      </c>
      <c r="F107" s="1">
        <v>491</v>
      </c>
      <c r="G107" s="1">
        <v>488</v>
      </c>
      <c r="H107" s="1">
        <v>493</v>
      </c>
      <c r="J107" s="2">
        <v>48041.98</v>
      </c>
      <c r="K107" s="2">
        <v>45218.92</v>
      </c>
      <c r="L107" s="2">
        <v>40517.380000000005</v>
      </c>
      <c r="M107" s="26">
        <v>133859.79999999999</v>
      </c>
      <c r="N107" s="26">
        <v>29726.89</v>
      </c>
      <c r="O107" s="26">
        <v>33743.22</v>
      </c>
      <c r="P107" s="26">
        <v>52665.279999999999</v>
      </c>
      <c r="Q107" s="26">
        <v>115648.17</v>
      </c>
      <c r="R107" s="26">
        <v>51019.119999999995</v>
      </c>
      <c r="S107" s="26">
        <v>20039.14</v>
      </c>
      <c r="T107" s="26">
        <v>47214.080000000002</v>
      </c>
      <c r="U107" s="26">
        <v>117515.88</v>
      </c>
      <c r="V107" s="26">
        <v>31852.229999999996</v>
      </c>
      <c r="W107" s="26">
        <v>17747.38</v>
      </c>
      <c r="X107" s="26">
        <v>53043.58</v>
      </c>
      <c r="Y107" s="26">
        <v>101290.73</v>
      </c>
      <c r="Z107" s="26">
        <v>23803.33</v>
      </c>
      <c r="AA107" s="26">
        <v>9262.25</v>
      </c>
      <c r="AB107" s="26">
        <v>54493.57</v>
      </c>
      <c r="AC107" s="26">
        <v>86015.2</v>
      </c>
      <c r="AD107" s="26">
        <v>18254.62</v>
      </c>
      <c r="AE107" s="26">
        <v>7124.96</v>
      </c>
      <c r="AF107" s="26">
        <v>45078.270000000004</v>
      </c>
      <c r="AG107" s="26">
        <v>67850.539999999994</v>
      </c>
      <c r="AK107" s="2"/>
      <c r="AL107" s="2"/>
      <c r="AM107" s="2"/>
      <c r="AN107" s="2"/>
    </row>
    <row r="108" spans="1:40" x14ac:dyDescent="0.25">
      <c r="A108" s="57" t="s">
        <v>39</v>
      </c>
      <c r="B108" s="1" t="s">
        <v>36</v>
      </c>
      <c r="C108" s="1">
        <v>293</v>
      </c>
      <c r="D108" s="1">
        <v>234</v>
      </c>
      <c r="E108" s="1">
        <v>353</v>
      </c>
      <c r="F108" s="1">
        <v>351</v>
      </c>
      <c r="G108" s="1">
        <v>316</v>
      </c>
      <c r="H108" s="1">
        <v>350</v>
      </c>
      <c r="J108" s="2">
        <v>37685.050000000003</v>
      </c>
      <c r="K108" s="2">
        <v>38197.81</v>
      </c>
      <c r="L108" s="2">
        <v>34060.119999999995</v>
      </c>
      <c r="M108" s="26">
        <v>109101.24</v>
      </c>
      <c r="N108" s="26">
        <v>21307.22</v>
      </c>
      <c r="O108" s="26">
        <v>23894.93</v>
      </c>
      <c r="P108" s="26">
        <v>39820.869999999995</v>
      </c>
      <c r="Q108" s="26">
        <v>84885.51</v>
      </c>
      <c r="R108" s="26">
        <v>38841.19</v>
      </c>
      <c r="S108" s="26">
        <v>14055.79</v>
      </c>
      <c r="T108" s="26">
        <v>32670.93</v>
      </c>
      <c r="U108" s="26">
        <v>86154.7</v>
      </c>
      <c r="V108" s="26">
        <v>26914.36</v>
      </c>
      <c r="W108" s="26">
        <v>14593.89</v>
      </c>
      <c r="X108" s="26">
        <v>38219.06</v>
      </c>
      <c r="Y108" s="26">
        <v>79680.429999999993</v>
      </c>
      <c r="Z108" s="26">
        <v>16772.71</v>
      </c>
      <c r="AA108" s="26">
        <v>7249.51</v>
      </c>
      <c r="AB108" s="26">
        <v>36593.89</v>
      </c>
      <c r="AC108" s="26">
        <v>60581.03</v>
      </c>
      <c r="AD108" s="26">
        <v>14930.46</v>
      </c>
      <c r="AE108" s="26">
        <v>5805.14</v>
      </c>
      <c r="AF108" s="26">
        <v>30774.629999999997</v>
      </c>
      <c r="AG108" s="26">
        <v>50105.17</v>
      </c>
      <c r="AK108" s="2"/>
      <c r="AL108" s="2"/>
      <c r="AM108" s="2"/>
      <c r="AN108" s="2"/>
    </row>
    <row r="109" spans="1:40" x14ac:dyDescent="0.25">
      <c r="A109" s="57" t="s">
        <v>40</v>
      </c>
      <c r="B109" s="1" t="s">
        <v>36</v>
      </c>
      <c r="C109" s="1">
        <v>344</v>
      </c>
      <c r="D109" s="1">
        <v>327</v>
      </c>
      <c r="E109" s="1">
        <v>383</v>
      </c>
      <c r="F109" s="1">
        <v>357</v>
      </c>
      <c r="G109" s="1">
        <v>332</v>
      </c>
      <c r="H109" s="1">
        <v>362</v>
      </c>
      <c r="J109" s="2">
        <v>25908.54</v>
      </c>
      <c r="K109" s="2">
        <v>46715.259999999995</v>
      </c>
      <c r="L109" s="2">
        <v>30522.720000000001</v>
      </c>
      <c r="M109" s="26">
        <v>103201.06</v>
      </c>
      <c r="N109" s="26">
        <v>17086.39</v>
      </c>
      <c r="O109" s="26">
        <v>21285.5</v>
      </c>
      <c r="P109" s="26">
        <v>45435.83</v>
      </c>
      <c r="Q109" s="26">
        <v>82683.16</v>
      </c>
      <c r="R109" s="26">
        <v>32080.98</v>
      </c>
      <c r="S109" s="26">
        <v>10666.86</v>
      </c>
      <c r="T109" s="26">
        <v>36006.31</v>
      </c>
      <c r="U109" s="26">
        <v>77167.62</v>
      </c>
      <c r="V109" s="26">
        <v>23053.94</v>
      </c>
      <c r="W109" s="26">
        <v>8893.58</v>
      </c>
      <c r="X109" s="26">
        <v>29529.5</v>
      </c>
      <c r="Y109" s="26">
        <v>59720.5</v>
      </c>
      <c r="Z109" s="26">
        <v>15660.15</v>
      </c>
      <c r="AA109" s="26">
        <v>5568.97</v>
      </c>
      <c r="AB109" s="26">
        <v>28131.279999999999</v>
      </c>
      <c r="AC109" s="26">
        <v>48541.23</v>
      </c>
      <c r="AD109" s="26">
        <v>15617.34</v>
      </c>
      <c r="AE109" s="26">
        <v>4856.47</v>
      </c>
      <c r="AF109" s="26">
        <v>20303.98</v>
      </c>
      <c r="AG109" s="26">
        <v>39519.4</v>
      </c>
      <c r="AK109" s="2"/>
      <c r="AL109" s="2"/>
      <c r="AM109" s="2"/>
      <c r="AN109" s="2"/>
    </row>
    <row r="110" spans="1:40" x14ac:dyDescent="0.25">
      <c r="A110" s="57" t="s">
        <v>85</v>
      </c>
      <c r="B110" s="1" t="s">
        <v>36</v>
      </c>
      <c r="C110" s="1">
        <v>4</v>
      </c>
      <c r="D110" s="1">
        <v>9</v>
      </c>
      <c r="E110" s="1">
        <v>3</v>
      </c>
      <c r="F110" s="1">
        <v>6</v>
      </c>
      <c r="G110" s="1">
        <v>6</v>
      </c>
      <c r="H110" s="1">
        <v>6</v>
      </c>
      <c r="J110" s="2">
        <v>423.11</v>
      </c>
      <c r="K110" s="2">
        <v>546.09</v>
      </c>
      <c r="L110" s="2">
        <v>280.19</v>
      </c>
      <c r="M110" s="26">
        <v>1249.3900000000001</v>
      </c>
      <c r="N110" s="26">
        <v>392.48</v>
      </c>
      <c r="O110" s="26">
        <v>612.72</v>
      </c>
      <c r="P110" s="26">
        <v>652.57999999999993</v>
      </c>
      <c r="Q110" s="26">
        <v>1657.78</v>
      </c>
      <c r="R110" s="26">
        <v>202.35</v>
      </c>
      <c r="S110" s="26">
        <v>159.9</v>
      </c>
      <c r="T110" s="26">
        <v>544.64</v>
      </c>
      <c r="U110" s="26">
        <v>906.89</v>
      </c>
      <c r="V110" s="26">
        <v>271.55</v>
      </c>
      <c r="W110" s="26">
        <v>116.22</v>
      </c>
      <c r="X110" s="26">
        <v>704.54</v>
      </c>
      <c r="Y110" s="26">
        <v>1092.31</v>
      </c>
      <c r="Z110" s="26">
        <v>189.49</v>
      </c>
      <c r="AA110" s="26">
        <v>100.26</v>
      </c>
      <c r="AB110" s="26">
        <v>743.38</v>
      </c>
      <c r="AC110" s="26">
        <v>1033.1300000000001</v>
      </c>
      <c r="AD110" s="26">
        <v>259.67</v>
      </c>
      <c r="AE110" s="26">
        <v>53.3</v>
      </c>
      <c r="AF110" s="26">
        <v>814.01</v>
      </c>
      <c r="AG110" s="26">
        <v>1126.98</v>
      </c>
      <c r="AK110" s="2"/>
      <c r="AL110" s="2"/>
      <c r="AM110" s="2"/>
      <c r="AN110" s="2"/>
    </row>
    <row r="111" spans="1:40" x14ac:dyDescent="0.25">
      <c r="A111" s="57" t="s">
        <v>41</v>
      </c>
      <c r="B111" s="1" t="s">
        <v>36</v>
      </c>
      <c r="C111" s="1">
        <v>419</v>
      </c>
      <c r="D111" s="1">
        <v>386</v>
      </c>
      <c r="E111" s="1">
        <v>413</v>
      </c>
      <c r="F111" s="1">
        <v>390</v>
      </c>
      <c r="G111" s="1">
        <v>393</v>
      </c>
      <c r="H111" s="1">
        <v>400</v>
      </c>
      <c r="J111" s="2">
        <v>37076.9</v>
      </c>
      <c r="K111" s="2">
        <v>56975.64</v>
      </c>
      <c r="L111" s="2">
        <v>28829.47</v>
      </c>
      <c r="M111" s="26">
        <v>123459.95</v>
      </c>
      <c r="N111" s="26">
        <v>19265.53</v>
      </c>
      <c r="O111" s="26">
        <v>31768.54</v>
      </c>
      <c r="P111" s="26">
        <v>45209.81</v>
      </c>
      <c r="Q111" s="26">
        <v>96274.75</v>
      </c>
      <c r="R111" s="26">
        <v>33069.339999999997</v>
      </c>
      <c r="S111" s="26">
        <v>12467.23</v>
      </c>
      <c r="T111" s="26">
        <v>32723.82</v>
      </c>
      <c r="U111" s="26">
        <v>78032.75</v>
      </c>
      <c r="V111" s="26">
        <v>22278.28</v>
      </c>
      <c r="W111" s="26">
        <v>8143.63</v>
      </c>
      <c r="X111" s="26">
        <v>33989.74</v>
      </c>
      <c r="Y111" s="26">
        <v>63666.18</v>
      </c>
      <c r="Z111" s="26">
        <v>18230.940000000002</v>
      </c>
      <c r="AA111" s="26">
        <v>5438.22</v>
      </c>
      <c r="AB111" s="26">
        <v>34413.82</v>
      </c>
      <c r="AC111" s="26">
        <v>55629.56</v>
      </c>
      <c r="AD111" s="26">
        <v>14700.68</v>
      </c>
      <c r="AE111" s="26">
        <v>4169.42</v>
      </c>
      <c r="AF111" s="26">
        <v>29786.83</v>
      </c>
      <c r="AG111" s="26">
        <v>46683.6</v>
      </c>
      <c r="AK111" s="2"/>
      <c r="AL111" s="2"/>
      <c r="AM111" s="2"/>
      <c r="AN111" s="2"/>
    </row>
    <row r="112" spans="1:40" x14ac:dyDescent="0.25">
      <c r="A112" s="57" t="s">
        <v>42</v>
      </c>
      <c r="B112" s="1" t="s">
        <v>36</v>
      </c>
      <c r="C112" s="1">
        <v>9</v>
      </c>
      <c r="D112" s="1">
        <v>12</v>
      </c>
      <c r="E112" s="1">
        <v>14</v>
      </c>
      <c r="F112" s="1">
        <v>11</v>
      </c>
      <c r="G112" s="1">
        <v>11</v>
      </c>
      <c r="H112" s="1">
        <v>13</v>
      </c>
      <c r="J112" s="2">
        <v>1020.91</v>
      </c>
      <c r="K112" s="2">
        <v>1507.0500000000002</v>
      </c>
      <c r="L112" s="2">
        <v>2529.46</v>
      </c>
      <c r="M112" s="26">
        <v>5057.42</v>
      </c>
      <c r="N112" s="26">
        <v>823.4</v>
      </c>
      <c r="O112" s="26">
        <v>1263.9100000000001</v>
      </c>
      <c r="P112" s="26">
        <v>3878.63</v>
      </c>
      <c r="Q112" s="26">
        <v>5965.94</v>
      </c>
      <c r="R112" s="26">
        <v>1122.52</v>
      </c>
      <c r="S112" s="26">
        <v>459.28</v>
      </c>
      <c r="T112" s="26">
        <v>3151.37</v>
      </c>
      <c r="U112" s="26">
        <v>4780.9799999999996</v>
      </c>
      <c r="V112" s="26">
        <v>570.62</v>
      </c>
      <c r="W112" s="26">
        <v>343.75</v>
      </c>
      <c r="X112" s="26">
        <v>3603.21</v>
      </c>
      <c r="Y112" s="26">
        <v>4517.58</v>
      </c>
      <c r="Z112" s="26">
        <v>843.8</v>
      </c>
      <c r="AA112" s="26">
        <v>153.6</v>
      </c>
      <c r="AB112" s="26">
        <v>2277.5299999999997</v>
      </c>
      <c r="AC112" s="26">
        <v>3274.93</v>
      </c>
      <c r="AD112" s="26">
        <v>860.62</v>
      </c>
      <c r="AE112" s="26">
        <v>287.83</v>
      </c>
      <c r="AF112" s="26">
        <v>2082.35</v>
      </c>
      <c r="AG112" s="26">
        <v>3075.46</v>
      </c>
      <c r="AK112" s="2"/>
      <c r="AL112" s="2"/>
      <c r="AM112" s="2"/>
      <c r="AN112" s="2"/>
    </row>
    <row r="113" spans="1:40" x14ac:dyDescent="0.25">
      <c r="A113" s="57" t="s">
        <v>11</v>
      </c>
      <c r="B113" s="1" t="s">
        <v>36</v>
      </c>
      <c r="C113" s="1">
        <v>2</v>
      </c>
      <c r="D113" s="1">
        <v>2</v>
      </c>
      <c r="E113" s="1">
        <v>2</v>
      </c>
      <c r="F113" s="1">
        <v>1</v>
      </c>
      <c r="G113" s="1">
        <v>1</v>
      </c>
      <c r="H113" s="1">
        <v>1</v>
      </c>
      <c r="J113" s="2">
        <v>243.46</v>
      </c>
      <c r="K113" s="2">
        <v>288.37</v>
      </c>
      <c r="L113" s="2">
        <v>189.12</v>
      </c>
      <c r="M113" s="26">
        <v>720.95</v>
      </c>
      <c r="N113" s="26">
        <v>91.65</v>
      </c>
      <c r="O113" s="26">
        <v>153.08000000000001</v>
      </c>
      <c r="P113" s="26">
        <v>377.87</v>
      </c>
      <c r="Q113" s="26">
        <v>622.6</v>
      </c>
      <c r="R113" s="26">
        <v>144.07</v>
      </c>
      <c r="S113" s="26">
        <v>153.08000000000001</v>
      </c>
      <c r="T113" s="26">
        <v>177.87</v>
      </c>
      <c r="U113" s="26">
        <v>475.02</v>
      </c>
      <c r="V113" s="26">
        <v>91.15</v>
      </c>
      <c r="W113" s="26">
        <v>91.65</v>
      </c>
      <c r="X113" s="26">
        <v>298.69</v>
      </c>
      <c r="Y113" s="26">
        <v>481.49</v>
      </c>
      <c r="Z113" s="26">
        <v>63.8</v>
      </c>
      <c r="AA113" s="26">
        <v>52.42</v>
      </c>
      <c r="AB113" s="26">
        <v>390.34000000000003</v>
      </c>
      <c r="AC113" s="26">
        <v>506.56</v>
      </c>
      <c r="AD113" s="26">
        <v>46.480000000000004</v>
      </c>
      <c r="AE113" s="26">
        <v>38.729999999999997</v>
      </c>
      <c r="AF113" s="26">
        <v>442.76</v>
      </c>
      <c r="AG113" s="26">
        <v>527.97</v>
      </c>
      <c r="AK113" s="2"/>
      <c r="AL113" s="2"/>
      <c r="AM113" s="2"/>
      <c r="AN113" s="2"/>
    </row>
    <row r="114" spans="1:40" x14ac:dyDescent="0.25">
      <c r="A114" s="57" t="s">
        <v>43</v>
      </c>
      <c r="B114" s="1" t="s">
        <v>36</v>
      </c>
      <c r="C114" s="1">
        <v>99</v>
      </c>
      <c r="D114" s="1">
        <v>91</v>
      </c>
      <c r="E114" s="1">
        <v>94</v>
      </c>
      <c r="F114" s="1">
        <v>95</v>
      </c>
      <c r="G114" s="1">
        <v>90</v>
      </c>
      <c r="H114" s="1">
        <v>107</v>
      </c>
      <c r="J114" s="2">
        <v>9819.3799999999992</v>
      </c>
      <c r="K114" s="2">
        <v>12221.36</v>
      </c>
      <c r="L114" s="2">
        <v>10480.52</v>
      </c>
      <c r="M114" s="26">
        <v>32260.43</v>
      </c>
      <c r="N114" s="26">
        <v>5733.52</v>
      </c>
      <c r="O114" s="26">
        <v>7774.25</v>
      </c>
      <c r="P114" s="26">
        <v>13101.49</v>
      </c>
      <c r="Q114" s="26">
        <v>26603.11</v>
      </c>
      <c r="R114" s="26">
        <v>10106.529999999999</v>
      </c>
      <c r="S114" s="26">
        <v>4855.84</v>
      </c>
      <c r="T114" s="26">
        <v>9780.130000000001</v>
      </c>
      <c r="U114" s="26">
        <v>24344.89</v>
      </c>
      <c r="V114" s="26">
        <v>6341.18</v>
      </c>
      <c r="W114" s="26">
        <v>3573.21</v>
      </c>
      <c r="X114" s="26">
        <v>10878.52</v>
      </c>
      <c r="Y114" s="26">
        <v>20023.09</v>
      </c>
      <c r="Z114" s="26">
        <v>4932.53</v>
      </c>
      <c r="AA114" s="26">
        <v>1805</v>
      </c>
      <c r="AB114" s="26">
        <v>9261.57</v>
      </c>
      <c r="AC114" s="26">
        <v>15757.48</v>
      </c>
      <c r="AD114" s="26">
        <v>4861.78</v>
      </c>
      <c r="AE114" s="26">
        <v>1840.93</v>
      </c>
      <c r="AF114" s="26">
        <v>7949.6299999999992</v>
      </c>
      <c r="AG114" s="26">
        <v>13995.36</v>
      </c>
      <c r="AK114" s="2"/>
      <c r="AL114" s="2"/>
      <c r="AM114" s="2"/>
      <c r="AN114" s="2"/>
    </row>
    <row r="115" spans="1:40" x14ac:dyDescent="0.25">
      <c r="A115" s="57" t="s">
        <v>44</v>
      </c>
      <c r="B115" s="1" t="s">
        <v>36</v>
      </c>
      <c r="C115" s="1">
        <v>441</v>
      </c>
      <c r="D115" s="1">
        <v>435</v>
      </c>
      <c r="E115" s="1">
        <v>446</v>
      </c>
      <c r="F115" s="1">
        <v>408</v>
      </c>
      <c r="G115" s="1">
        <v>403</v>
      </c>
      <c r="H115" s="1">
        <v>409</v>
      </c>
      <c r="J115" s="2">
        <v>38071.019999999997</v>
      </c>
      <c r="K115" s="2">
        <v>61797.49</v>
      </c>
      <c r="L115" s="2">
        <v>45007.689999999995</v>
      </c>
      <c r="M115" s="26">
        <v>145479.60999999999</v>
      </c>
      <c r="N115" s="26">
        <v>27212.2</v>
      </c>
      <c r="O115" s="26">
        <v>35181.14</v>
      </c>
      <c r="P115" s="26">
        <v>69117.47</v>
      </c>
      <c r="Q115" s="26">
        <v>131094.47</v>
      </c>
      <c r="R115" s="26">
        <v>42751.44</v>
      </c>
      <c r="S115" s="26">
        <v>17001.91</v>
      </c>
      <c r="T115" s="26">
        <v>44603.69</v>
      </c>
      <c r="U115" s="26">
        <v>102940.16</v>
      </c>
      <c r="V115" s="26">
        <v>27243.339999999997</v>
      </c>
      <c r="W115" s="26">
        <v>13266.81</v>
      </c>
      <c r="X115" s="26">
        <v>38804.6</v>
      </c>
      <c r="Y115" s="26">
        <v>77492.320000000007</v>
      </c>
      <c r="Z115" s="26">
        <v>20575.48</v>
      </c>
      <c r="AA115" s="26">
        <v>6482.55</v>
      </c>
      <c r="AB115" s="26">
        <v>35999.54</v>
      </c>
      <c r="AC115" s="26">
        <v>59551.1</v>
      </c>
      <c r="AD115" s="26">
        <v>16855.03</v>
      </c>
      <c r="AE115" s="26">
        <v>5628.51</v>
      </c>
      <c r="AF115" s="26">
        <v>29272.92</v>
      </c>
      <c r="AG115" s="26">
        <v>47263.86</v>
      </c>
      <c r="AI115" s="2"/>
      <c r="AJ115" s="2"/>
      <c r="AK115" s="2"/>
      <c r="AL115" s="2"/>
      <c r="AM115" s="2"/>
      <c r="AN115" s="2"/>
    </row>
    <row r="116" spans="1:40" x14ac:dyDescent="0.25">
      <c r="A116" s="57" t="s">
        <v>17</v>
      </c>
      <c r="B116" s="1" t="s">
        <v>36</v>
      </c>
      <c r="C116" s="1">
        <v>39</v>
      </c>
      <c r="D116" s="1">
        <v>34</v>
      </c>
      <c r="E116" s="1">
        <v>38</v>
      </c>
      <c r="F116" s="1">
        <v>39</v>
      </c>
      <c r="G116" s="1">
        <v>33</v>
      </c>
      <c r="H116" s="1">
        <v>43</v>
      </c>
      <c r="J116" s="2">
        <v>3579.25</v>
      </c>
      <c r="K116" s="2">
        <v>4748.21</v>
      </c>
      <c r="L116" s="2">
        <v>4157.7199999999993</v>
      </c>
      <c r="M116" s="26">
        <v>12442.86</v>
      </c>
      <c r="N116" s="26">
        <v>2658.15</v>
      </c>
      <c r="O116" s="26">
        <v>2926.66</v>
      </c>
      <c r="P116" s="26">
        <v>6726.88</v>
      </c>
      <c r="Q116" s="26">
        <v>12454.27</v>
      </c>
      <c r="R116" s="26">
        <v>3768.9</v>
      </c>
      <c r="S116" s="26">
        <v>1469.52</v>
      </c>
      <c r="T116" s="26">
        <v>6065.9500000000007</v>
      </c>
      <c r="U116" s="26">
        <v>11322.37</v>
      </c>
      <c r="V116" s="26">
        <v>2566.79</v>
      </c>
      <c r="W116" s="26">
        <v>1390.15</v>
      </c>
      <c r="X116" s="26">
        <v>5704.38</v>
      </c>
      <c r="Y116" s="26">
        <v>9661.32</v>
      </c>
      <c r="Z116" s="26">
        <v>1538.04</v>
      </c>
      <c r="AA116" s="26">
        <v>517.61</v>
      </c>
      <c r="AB116" s="26">
        <v>4943.8499999999995</v>
      </c>
      <c r="AC116" s="26">
        <v>6988.59</v>
      </c>
      <c r="AD116" s="26">
        <v>1833.96</v>
      </c>
      <c r="AE116" s="26">
        <v>560.72</v>
      </c>
      <c r="AF116" s="26">
        <v>4340.24</v>
      </c>
      <c r="AG116" s="26">
        <v>6474.83</v>
      </c>
      <c r="AI116" s="2"/>
      <c r="AJ116" s="2"/>
      <c r="AK116" s="2"/>
      <c r="AL116" s="2"/>
      <c r="AM116" s="2"/>
      <c r="AN116" s="2"/>
    </row>
    <row r="117" spans="1:40" x14ac:dyDescent="0.25">
      <c r="A117" s="57" t="s">
        <v>45</v>
      </c>
      <c r="B117" s="1" t="s">
        <v>36</v>
      </c>
      <c r="C117" s="1">
        <v>413</v>
      </c>
      <c r="D117" s="1">
        <v>443</v>
      </c>
      <c r="E117" s="1">
        <v>443</v>
      </c>
      <c r="F117" s="1">
        <v>447</v>
      </c>
      <c r="G117" s="1">
        <v>423</v>
      </c>
      <c r="H117" s="1">
        <v>443</v>
      </c>
      <c r="J117" s="2">
        <v>35199.56</v>
      </c>
      <c r="K117" s="2">
        <v>60978.31</v>
      </c>
      <c r="L117" s="2">
        <v>39769.54</v>
      </c>
      <c r="M117" s="26">
        <v>135802.47</v>
      </c>
      <c r="N117" s="26">
        <v>26084.47</v>
      </c>
      <c r="O117" s="26">
        <v>35241.589999999997</v>
      </c>
      <c r="P117" s="26">
        <v>56996.380000000005</v>
      </c>
      <c r="Q117" s="26">
        <v>118591.86</v>
      </c>
      <c r="R117" s="26">
        <v>39768.86</v>
      </c>
      <c r="S117" s="26">
        <v>15227.37</v>
      </c>
      <c r="T117" s="26">
        <v>43203.32</v>
      </c>
      <c r="U117" s="26">
        <v>97250.42</v>
      </c>
      <c r="V117" s="26">
        <v>29415.510000000002</v>
      </c>
      <c r="W117" s="26">
        <v>13723.23</v>
      </c>
      <c r="X117" s="26">
        <v>42753.14</v>
      </c>
      <c r="Y117" s="26">
        <v>84349.61</v>
      </c>
      <c r="Z117" s="26">
        <v>22045.919999999998</v>
      </c>
      <c r="AA117" s="26">
        <v>7372.4</v>
      </c>
      <c r="AB117" s="26">
        <v>41876.76</v>
      </c>
      <c r="AC117" s="26">
        <v>67967.56</v>
      </c>
      <c r="AD117" s="26">
        <v>18914.089999999997</v>
      </c>
      <c r="AE117" s="26">
        <v>6602.52</v>
      </c>
      <c r="AF117" s="26">
        <v>36017.25</v>
      </c>
      <c r="AG117" s="26">
        <v>57424.95</v>
      </c>
      <c r="AI117" s="2"/>
      <c r="AJ117" s="2"/>
      <c r="AK117" s="2"/>
      <c r="AL117" s="2"/>
      <c r="AM117" s="2"/>
      <c r="AN117" s="2"/>
    </row>
    <row r="118" spans="1:40" x14ac:dyDescent="0.25">
      <c r="A118" s="57" t="s">
        <v>46</v>
      </c>
      <c r="B118" s="1" t="s">
        <v>36</v>
      </c>
      <c r="C118" s="1">
        <v>83</v>
      </c>
      <c r="D118" s="1">
        <v>93</v>
      </c>
      <c r="E118" s="1">
        <v>100</v>
      </c>
      <c r="F118" s="1">
        <v>89</v>
      </c>
      <c r="G118" s="1">
        <v>96</v>
      </c>
      <c r="H118" s="1">
        <v>105</v>
      </c>
      <c r="J118" s="2">
        <v>5614.28</v>
      </c>
      <c r="K118" s="2">
        <v>8830.68</v>
      </c>
      <c r="L118" s="2">
        <v>9108.2800000000007</v>
      </c>
      <c r="M118" s="26">
        <v>23287.73</v>
      </c>
      <c r="N118" s="26">
        <v>5015.03</v>
      </c>
      <c r="O118" s="26">
        <v>6651.43</v>
      </c>
      <c r="P118" s="26">
        <v>12687.22</v>
      </c>
      <c r="Q118" s="26">
        <v>24353.68</v>
      </c>
      <c r="R118" s="26">
        <v>7376.84</v>
      </c>
      <c r="S118" s="26">
        <v>4260.8</v>
      </c>
      <c r="T118" s="26">
        <v>10123.27</v>
      </c>
      <c r="U118" s="26">
        <v>21552.63</v>
      </c>
      <c r="V118" s="26">
        <v>4891.01</v>
      </c>
      <c r="W118" s="26">
        <v>2906.24</v>
      </c>
      <c r="X118" s="26">
        <v>9157.23</v>
      </c>
      <c r="Y118" s="26">
        <v>17020.79</v>
      </c>
      <c r="Z118" s="26">
        <v>4539.25</v>
      </c>
      <c r="AA118" s="26">
        <v>1593.18</v>
      </c>
      <c r="AB118" s="26">
        <v>9330.77</v>
      </c>
      <c r="AC118" s="26">
        <v>15433.64</v>
      </c>
      <c r="AD118" s="26">
        <v>3826.1800000000003</v>
      </c>
      <c r="AE118" s="26">
        <v>2069.29</v>
      </c>
      <c r="AF118" s="26">
        <v>7217.35</v>
      </c>
      <c r="AG118" s="26">
        <v>12951.67</v>
      </c>
      <c r="AI118" s="2"/>
      <c r="AJ118" s="2"/>
      <c r="AK118" s="2"/>
      <c r="AL118" s="2"/>
      <c r="AM118" s="2"/>
      <c r="AN118" s="2"/>
    </row>
    <row r="119" spans="1:40" x14ac:dyDescent="0.25">
      <c r="A119" s="57" t="s">
        <v>31</v>
      </c>
      <c r="B119" s="1" t="s">
        <v>36</v>
      </c>
      <c r="C119" s="1">
        <v>421</v>
      </c>
      <c r="D119" s="1">
        <v>400</v>
      </c>
      <c r="E119" s="1">
        <v>636</v>
      </c>
      <c r="F119" s="1">
        <v>413</v>
      </c>
      <c r="G119" s="1">
        <v>577</v>
      </c>
      <c r="H119" s="1">
        <v>397</v>
      </c>
      <c r="J119" s="2">
        <v>39974.269999999997</v>
      </c>
      <c r="K119" s="2">
        <v>51233.01</v>
      </c>
      <c r="L119" s="2">
        <v>42463.61</v>
      </c>
      <c r="M119" s="26">
        <v>132554.34</v>
      </c>
      <c r="N119" s="26">
        <v>36629.07</v>
      </c>
      <c r="O119" s="26">
        <v>33505.25</v>
      </c>
      <c r="P119" s="26">
        <v>57957.229999999996</v>
      </c>
      <c r="Q119" s="26">
        <v>126905.44</v>
      </c>
      <c r="R119" s="26">
        <v>57375.45</v>
      </c>
      <c r="S119" s="26">
        <v>20193.900000000001</v>
      </c>
      <c r="T119" s="26">
        <v>41898.080000000002</v>
      </c>
      <c r="U119" s="26">
        <v>117546.92</v>
      </c>
      <c r="V119" s="26">
        <v>27018.019999999997</v>
      </c>
      <c r="W119" s="26">
        <v>24622.03</v>
      </c>
      <c r="X119" s="26">
        <v>47962.52</v>
      </c>
      <c r="Y119" s="26">
        <v>98733.83</v>
      </c>
      <c r="Z119" s="26">
        <v>26994.219999999998</v>
      </c>
      <c r="AA119" s="26">
        <v>5062.8900000000003</v>
      </c>
      <c r="AB119" s="26">
        <v>57467.64</v>
      </c>
      <c r="AC119" s="26">
        <v>87236.7</v>
      </c>
      <c r="AD119" s="26">
        <v>16649.47</v>
      </c>
      <c r="AE119" s="26">
        <v>11343.64</v>
      </c>
      <c r="AF119" s="26">
        <v>48480.59</v>
      </c>
      <c r="AG119" s="26">
        <v>74756.94</v>
      </c>
      <c r="AI119" s="2"/>
      <c r="AJ119" s="2"/>
      <c r="AK119" s="2"/>
      <c r="AL119" s="2"/>
      <c r="AM119" s="2"/>
      <c r="AN119" s="2"/>
    </row>
    <row r="120" spans="1:40" x14ac:dyDescent="0.25">
      <c r="A120" s="57" t="s">
        <v>47</v>
      </c>
      <c r="B120" s="1" t="s">
        <v>36</v>
      </c>
      <c r="C120" s="1">
        <v>235</v>
      </c>
      <c r="D120" s="1">
        <v>186</v>
      </c>
      <c r="E120" s="1">
        <v>230</v>
      </c>
      <c r="F120" s="1">
        <v>226</v>
      </c>
      <c r="G120" s="1">
        <v>232</v>
      </c>
      <c r="H120" s="1">
        <v>203</v>
      </c>
      <c r="J120" s="2">
        <v>24444.9</v>
      </c>
      <c r="K120" s="2">
        <v>34944.79</v>
      </c>
      <c r="L120" s="2">
        <v>25978.33</v>
      </c>
      <c r="M120" s="26">
        <v>86637.440000000002</v>
      </c>
      <c r="N120" s="26">
        <v>15794.94</v>
      </c>
      <c r="O120" s="26">
        <v>17808.830000000002</v>
      </c>
      <c r="P120" s="26">
        <v>33507.93</v>
      </c>
      <c r="Q120" s="26">
        <v>67963.03</v>
      </c>
      <c r="R120" s="26">
        <v>25186.86</v>
      </c>
      <c r="S120" s="26">
        <v>8863.77</v>
      </c>
      <c r="T120" s="26">
        <v>22732.5</v>
      </c>
      <c r="U120" s="26">
        <v>57792.65</v>
      </c>
      <c r="V120" s="26">
        <v>16772.16</v>
      </c>
      <c r="W120" s="26">
        <v>9426.1</v>
      </c>
      <c r="X120" s="26">
        <v>27342.49</v>
      </c>
      <c r="Y120" s="26">
        <v>53903.68</v>
      </c>
      <c r="Z120" s="26">
        <v>13619.830000000002</v>
      </c>
      <c r="AA120" s="26">
        <v>4626.2</v>
      </c>
      <c r="AB120" s="26">
        <v>28287.69</v>
      </c>
      <c r="AC120" s="26">
        <v>45841.91</v>
      </c>
      <c r="AD120" s="26">
        <v>9779.9599999999991</v>
      </c>
      <c r="AE120" s="26">
        <v>4312.6499999999996</v>
      </c>
      <c r="AF120" s="26">
        <v>24318.37</v>
      </c>
      <c r="AG120" s="26">
        <v>36833.870000000003</v>
      </c>
      <c r="AI120" s="2"/>
      <c r="AJ120" s="2"/>
      <c r="AK120" s="2"/>
      <c r="AL120" s="2"/>
      <c r="AM120" s="2"/>
      <c r="AN120" s="2"/>
    </row>
    <row r="121" spans="1:40" x14ac:dyDescent="0.25">
      <c r="A121" s="57" t="s">
        <v>48</v>
      </c>
      <c r="B121" s="1" t="s">
        <v>36</v>
      </c>
      <c r="C121" s="1">
        <v>21</v>
      </c>
      <c r="D121" s="1">
        <v>21</v>
      </c>
      <c r="E121" s="1">
        <v>33</v>
      </c>
      <c r="F121" s="1">
        <v>20</v>
      </c>
      <c r="G121" s="1">
        <v>22</v>
      </c>
      <c r="H121" s="1">
        <v>21</v>
      </c>
      <c r="J121" s="2">
        <v>2282.7199999999998</v>
      </c>
      <c r="K121" s="2">
        <v>2233.59</v>
      </c>
      <c r="L121" s="2">
        <v>797.55</v>
      </c>
      <c r="M121" s="26">
        <v>5313.86</v>
      </c>
      <c r="N121" s="26">
        <v>1814.67</v>
      </c>
      <c r="O121" s="26">
        <v>2078.59</v>
      </c>
      <c r="P121" s="26">
        <v>1671.4</v>
      </c>
      <c r="Q121" s="26">
        <v>5820.49</v>
      </c>
      <c r="R121" s="26">
        <v>4046.2200000000003</v>
      </c>
      <c r="S121" s="26">
        <v>1360.82</v>
      </c>
      <c r="T121" s="26">
        <v>1136.8</v>
      </c>
      <c r="U121" s="26">
        <v>6543.84</v>
      </c>
      <c r="V121" s="26">
        <v>1431.33</v>
      </c>
      <c r="W121" s="26">
        <v>1197.06</v>
      </c>
      <c r="X121" s="26">
        <v>1451.41</v>
      </c>
      <c r="Y121" s="26">
        <v>4079.8</v>
      </c>
      <c r="Z121" s="26">
        <v>1097.71</v>
      </c>
      <c r="AA121" s="26">
        <v>443.6</v>
      </c>
      <c r="AB121" s="26">
        <v>1677.59</v>
      </c>
      <c r="AC121" s="26">
        <v>3218.9</v>
      </c>
      <c r="AD121" s="26">
        <v>909.71</v>
      </c>
      <c r="AE121" s="26">
        <v>321.97000000000003</v>
      </c>
      <c r="AF121" s="26">
        <v>1574.81</v>
      </c>
      <c r="AG121" s="26">
        <v>2806.49</v>
      </c>
      <c r="AI121" s="2"/>
      <c r="AJ121" s="2"/>
      <c r="AK121" s="2"/>
      <c r="AL121" s="2"/>
      <c r="AM121" s="2"/>
      <c r="AN121" s="2"/>
    </row>
    <row r="122" spans="1:40" x14ac:dyDescent="0.25">
      <c r="A122" s="57" t="s">
        <v>32</v>
      </c>
      <c r="B122" s="1" t="s">
        <v>36</v>
      </c>
      <c r="C122" s="1">
        <v>273</v>
      </c>
      <c r="D122" s="1">
        <v>255</v>
      </c>
      <c r="E122" s="1">
        <v>287</v>
      </c>
      <c r="F122" s="1">
        <v>288</v>
      </c>
      <c r="G122" s="1">
        <v>293</v>
      </c>
      <c r="H122" s="1">
        <v>312</v>
      </c>
      <c r="J122" s="1">
        <v>24432.9</v>
      </c>
      <c r="K122" s="1">
        <v>34466.300000000003</v>
      </c>
      <c r="L122" s="1">
        <v>27787.839999999997</v>
      </c>
      <c r="M122" s="26">
        <v>86471.8</v>
      </c>
      <c r="N122" s="26">
        <v>16078.29</v>
      </c>
      <c r="O122" s="26">
        <v>20711.080000000002</v>
      </c>
      <c r="P122" s="26">
        <v>34922.619999999995</v>
      </c>
      <c r="Q122" s="26">
        <v>71284.070000000007</v>
      </c>
      <c r="R122" s="26">
        <v>30197.040000000001</v>
      </c>
      <c r="S122" s="26">
        <v>10344.07</v>
      </c>
      <c r="T122" s="26">
        <v>28664.12</v>
      </c>
      <c r="U122" s="26">
        <v>69060.47</v>
      </c>
      <c r="V122" s="26">
        <v>19820.05</v>
      </c>
      <c r="W122" s="26">
        <v>11482.04</v>
      </c>
      <c r="X122" s="26">
        <v>29283.050000000003</v>
      </c>
      <c r="Y122" s="26">
        <v>61100.95</v>
      </c>
      <c r="Z122" s="26">
        <v>15491.24</v>
      </c>
      <c r="AA122" s="26">
        <v>5795.91</v>
      </c>
      <c r="AB122" s="26">
        <v>31055.27</v>
      </c>
      <c r="AC122" s="26">
        <v>51882.45</v>
      </c>
      <c r="AD122" s="26">
        <v>13414.86</v>
      </c>
      <c r="AE122" s="26">
        <v>5667.53</v>
      </c>
      <c r="AF122" s="26">
        <v>29418.9</v>
      </c>
      <c r="AG122" s="26">
        <v>46320.47</v>
      </c>
      <c r="AI122" s="2"/>
      <c r="AJ122" s="2"/>
      <c r="AK122" s="2"/>
      <c r="AL122" s="2"/>
      <c r="AM122" s="2"/>
      <c r="AN122" s="2"/>
    </row>
    <row r="123" spans="1:40" x14ac:dyDescent="0.25">
      <c r="A123" s="57" t="s">
        <v>49</v>
      </c>
      <c r="B123" s="1" t="s">
        <v>36</v>
      </c>
      <c r="C123" s="1">
        <v>31</v>
      </c>
      <c r="D123" s="1">
        <v>30</v>
      </c>
      <c r="E123" s="1">
        <v>31</v>
      </c>
      <c r="F123" s="1">
        <v>34</v>
      </c>
      <c r="G123" s="1">
        <v>22</v>
      </c>
      <c r="H123" s="1">
        <v>34</v>
      </c>
      <c r="J123" s="2">
        <v>2518.5500000000002</v>
      </c>
      <c r="K123" s="2">
        <v>4061.88</v>
      </c>
      <c r="L123" s="2">
        <v>1092.8700000000001</v>
      </c>
      <c r="M123" s="26">
        <v>7476.89</v>
      </c>
      <c r="N123" s="26">
        <v>1945.9</v>
      </c>
      <c r="O123" s="26">
        <v>2170.35</v>
      </c>
      <c r="P123" s="26">
        <v>2003.9</v>
      </c>
      <c r="Q123" s="26">
        <v>6557.28</v>
      </c>
      <c r="R123" s="26">
        <v>3663.99</v>
      </c>
      <c r="S123" s="26">
        <v>1098.1500000000001</v>
      </c>
      <c r="T123" s="26">
        <v>1429.93</v>
      </c>
      <c r="U123" s="26">
        <v>6192.07</v>
      </c>
      <c r="V123" s="26">
        <v>2278.2600000000002</v>
      </c>
      <c r="W123" s="26">
        <v>1126.33</v>
      </c>
      <c r="X123" s="26">
        <v>1467.1</v>
      </c>
      <c r="Y123" s="26">
        <v>4894.99</v>
      </c>
      <c r="Z123" s="26">
        <v>1211.53</v>
      </c>
      <c r="AA123" s="26">
        <v>392.93</v>
      </c>
      <c r="AB123" s="26">
        <v>1490.6399999999999</v>
      </c>
      <c r="AC123" s="26">
        <v>3078.89</v>
      </c>
      <c r="AD123" s="26">
        <v>1372.66</v>
      </c>
      <c r="AE123" s="26">
        <v>197.62</v>
      </c>
      <c r="AF123" s="26">
        <v>1282.8999999999999</v>
      </c>
      <c r="AG123" s="26">
        <v>3298.46</v>
      </c>
      <c r="AK123" s="2"/>
      <c r="AL123" s="2"/>
      <c r="AM123" s="2"/>
      <c r="AN123" s="2"/>
    </row>
    <row r="124" spans="1:40" x14ac:dyDescent="0.25">
      <c r="A124" s="57" t="s">
        <v>50</v>
      </c>
      <c r="B124" s="1" t="s">
        <v>36</v>
      </c>
      <c r="C124" s="1">
        <v>330</v>
      </c>
      <c r="D124" s="1">
        <v>278</v>
      </c>
      <c r="E124" s="1">
        <v>334</v>
      </c>
      <c r="F124" s="1">
        <v>323</v>
      </c>
      <c r="G124" s="1">
        <v>300</v>
      </c>
      <c r="H124" s="1">
        <v>315</v>
      </c>
      <c r="J124" s="2">
        <v>29360.959999999999</v>
      </c>
      <c r="K124" s="2">
        <v>42270.14</v>
      </c>
      <c r="L124" s="2">
        <v>38399.449999999997</v>
      </c>
      <c r="M124" s="26">
        <v>110338.79</v>
      </c>
      <c r="N124" s="26">
        <v>18639.259999999998</v>
      </c>
      <c r="O124" s="26">
        <v>23175.360000000001</v>
      </c>
      <c r="P124" s="26">
        <v>47715.55</v>
      </c>
      <c r="Q124" s="26">
        <v>89688.43</v>
      </c>
      <c r="R124" s="26">
        <v>36481.58</v>
      </c>
      <c r="S124" s="26">
        <v>14754.14</v>
      </c>
      <c r="T124" s="26">
        <v>38749</v>
      </c>
      <c r="U124" s="26">
        <v>89960.11</v>
      </c>
      <c r="V124" s="26">
        <v>24608.809999999998</v>
      </c>
      <c r="W124" s="26">
        <v>14646.76</v>
      </c>
      <c r="X124" s="26">
        <v>42819.03</v>
      </c>
      <c r="Y124" s="26">
        <v>82754.83</v>
      </c>
      <c r="Z124" s="26">
        <v>16962.84</v>
      </c>
      <c r="AA124" s="26">
        <v>7745.85</v>
      </c>
      <c r="AB124" s="26">
        <v>45092.21</v>
      </c>
      <c r="AC124" s="26">
        <v>69048.289999999994</v>
      </c>
      <c r="AD124" s="26">
        <v>12647.55</v>
      </c>
      <c r="AE124" s="26">
        <v>5854.45</v>
      </c>
      <c r="AF124" s="26">
        <v>38791.78</v>
      </c>
      <c r="AG124" s="26">
        <v>56361.9</v>
      </c>
      <c r="AK124" s="2"/>
      <c r="AL124" s="2"/>
      <c r="AM124" s="2"/>
      <c r="AN124" s="2"/>
    </row>
    <row r="125" spans="1:40" x14ac:dyDescent="0.25">
      <c r="A125" s="57" t="s">
        <v>24</v>
      </c>
      <c r="B125" s="1" t="s">
        <v>36</v>
      </c>
      <c r="C125" s="1">
        <v>145</v>
      </c>
      <c r="D125" s="1">
        <v>143</v>
      </c>
      <c r="E125" s="1">
        <v>153</v>
      </c>
      <c r="F125" s="1">
        <v>151</v>
      </c>
      <c r="G125" s="1">
        <v>151</v>
      </c>
      <c r="H125" s="1">
        <v>128</v>
      </c>
      <c r="J125" s="2">
        <v>11343.48</v>
      </c>
      <c r="K125" s="2">
        <v>19770.100000000002</v>
      </c>
      <c r="L125" s="2">
        <v>11904.54</v>
      </c>
      <c r="M125" s="26">
        <v>42598.68</v>
      </c>
      <c r="N125" s="26">
        <v>9118.57</v>
      </c>
      <c r="O125" s="26">
        <v>10507</v>
      </c>
      <c r="P125" s="26">
        <v>16374.349999999999</v>
      </c>
      <c r="Q125" s="26">
        <v>35319.25</v>
      </c>
      <c r="R125" s="26">
        <v>14213.119999999999</v>
      </c>
      <c r="S125" s="26">
        <v>4947.62</v>
      </c>
      <c r="T125" s="26">
        <v>12398.66</v>
      </c>
      <c r="U125" s="26">
        <v>30738.77</v>
      </c>
      <c r="V125" s="26">
        <v>11430.23</v>
      </c>
      <c r="W125" s="26">
        <v>4928.1000000000004</v>
      </c>
      <c r="X125" s="26">
        <v>10889.43</v>
      </c>
      <c r="Y125" s="26">
        <v>26697.64</v>
      </c>
      <c r="Z125" s="26">
        <v>9405.52</v>
      </c>
      <c r="AA125" s="26">
        <v>3046.62</v>
      </c>
      <c r="AB125" s="26">
        <v>11184.45</v>
      </c>
      <c r="AC125" s="26">
        <v>22075.85</v>
      </c>
      <c r="AD125" s="26">
        <v>5902.46</v>
      </c>
      <c r="AE125" s="26">
        <v>2696.07</v>
      </c>
      <c r="AF125" s="26">
        <v>9524.19</v>
      </c>
      <c r="AG125" s="26">
        <v>16937.5</v>
      </c>
      <c r="AK125" s="2"/>
      <c r="AL125" s="2"/>
      <c r="AM125" s="2"/>
      <c r="AN125" s="2"/>
    </row>
    <row r="126" spans="1:40" x14ac:dyDescent="0.25">
      <c r="A126" s="57" t="s">
        <v>25</v>
      </c>
      <c r="B126" s="1" t="s">
        <v>36</v>
      </c>
      <c r="C126" s="1">
        <v>36</v>
      </c>
      <c r="D126" s="1">
        <v>36</v>
      </c>
      <c r="E126" s="1">
        <v>40</v>
      </c>
      <c r="F126" s="1">
        <v>43</v>
      </c>
      <c r="G126" s="1">
        <v>37</v>
      </c>
      <c r="H126" s="1">
        <v>39</v>
      </c>
      <c r="J126" s="2">
        <v>3750.96</v>
      </c>
      <c r="K126" s="2">
        <v>4415.1000000000004</v>
      </c>
      <c r="L126" s="2">
        <v>2639.31</v>
      </c>
      <c r="M126" s="26">
        <v>10805.37</v>
      </c>
      <c r="N126" s="26">
        <v>2599.9499999999998</v>
      </c>
      <c r="O126" s="26">
        <v>3377.8</v>
      </c>
      <c r="P126" s="26">
        <v>3479.16</v>
      </c>
      <c r="Q126" s="26">
        <v>9424.0300000000007</v>
      </c>
      <c r="R126" s="26">
        <v>4437.3099999999995</v>
      </c>
      <c r="S126" s="26">
        <v>1559.36</v>
      </c>
      <c r="T126" s="26">
        <v>2389.6800000000003</v>
      </c>
      <c r="U126" s="26">
        <v>8299.5400000000009</v>
      </c>
      <c r="V126" s="26">
        <v>2830.57</v>
      </c>
      <c r="W126" s="26">
        <v>1907.71</v>
      </c>
      <c r="X126" s="26">
        <v>3279.24</v>
      </c>
      <c r="Y126" s="26">
        <v>7798.56</v>
      </c>
      <c r="Z126" s="26">
        <v>1512.87</v>
      </c>
      <c r="AA126" s="26">
        <v>797.28</v>
      </c>
      <c r="AB126" s="26">
        <v>3514.55</v>
      </c>
      <c r="AC126" s="26">
        <v>5824.7</v>
      </c>
      <c r="AD126" s="26">
        <v>1664.57</v>
      </c>
      <c r="AE126" s="26">
        <v>641.78</v>
      </c>
      <c r="AF126" s="26">
        <v>3122.19</v>
      </c>
      <c r="AG126" s="26">
        <v>5428.54</v>
      </c>
      <c r="AK126" s="2"/>
      <c r="AL126" s="2"/>
      <c r="AM126" s="2"/>
      <c r="AN126" s="2"/>
    </row>
    <row r="127" spans="1:40" x14ac:dyDescent="0.25">
      <c r="A127" s="57" t="s">
        <v>51</v>
      </c>
      <c r="B127" s="1" t="s">
        <v>36</v>
      </c>
      <c r="C127" s="1">
        <v>454</v>
      </c>
      <c r="D127" s="1">
        <v>445</v>
      </c>
      <c r="E127" s="1">
        <v>504</v>
      </c>
      <c r="F127" s="1">
        <v>510</v>
      </c>
      <c r="G127" s="1">
        <v>498</v>
      </c>
      <c r="H127" s="1">
        <v>488</v>
      </c>
      <c r="J127" s="2">
        <v>27509.27</v>
      </c>
      <c r="K127" s="2">
        <v>51555.75</v>
      </c>
      <c r="L127" s="2">
        <v>42103.02</v>
      </c>
      <c r="M127" s="26">
        <v>120841.16</v>
      </c>
      <c r="N127" s="26">
        <v>22099.55</v>
      </c>
      <c r="O127" s="26">
        <v>27226.48</v>
      </c>
      <c r="P127" s="26">
        <v>57903.839999999997</v>
      </c>
      <c r="Q127" s="26">
        <v>107201.98</v>
      </c>
      <c r="R127" s="26">
        <v>37826.720000000001</v>
      </c>
      <c r="S127" s="26">
        <v>14333.97</v>
      </c>
      <c r="T127" s="26">
        <v>45128.19</v>
      </c>
      <c r="U127" s="26">
        <v>96560.88</v>
      </c>
      <c r="V127" s="26">
        <v>26538.38</v>
      </c>
      <c r="W127" s="26">
        <v>12928.34</v>
      </c>
      <c r="X127" s="26">
        <v>46171.040000000001</v>
      </c>
      <c r="Y127" s="26">
        <v>85036.99</v>
      </c>
      <c r="Z127" s="26">
        <v>20173.22</v>
      </c>
      <c r="AA127" s="26">
        <v>7531.48</v>
      </c>
      <c r="AB127" s="26">
        <v>46418.520000000004</v>
      </c>
      <c r="AC127" s="26">
        <v>72942.38</v>
      </c>
      <c r="AD127" s="26">
        <v>16643.86</v>
      </c>
      <c r="AE127" s="26">
        <v>6263.35</v>
      </c>
      <c r="AF127" s="26">
        <v>39493.089999999997</v>
      </c>
      <c r="AG127" s="26">
        <v>60206</v>
      </c>
      <c r="AK127" s="2"/>
      <c r="AL127" s="2"/>
      <c r="AM127" s="2"/>
      <c r="AN127" s="2"/>
    </row>
    <row r="128" spans="1:40" x14ac:dyDescent="0.25">
      <c r="A128" s="57" t="s">
        <v>52</v>
      </c>
      <c r="B128" s="1" t="s">
        <v>36</v>
      </c>
      <c r="C128" s="1">
        <v>384</v>
      </c>
      <c r="D128" s="1">
        <v>412</v>
      </c>
      <c r="E128" s="1">
        <v>433</v>
      </c>
      <c r="F128" s="1">
        <v>429</v>
      </c>
      <c r="G128" s="1">
        <v>401</v>
      </c>
      <c r="H128" s="1">
        <v>394</v>
      </c>
      <c r="J128" s="2">
        <v>33487.93</v>
      </c>
      <c r="K128" s="2">
        <v>54295.18</v>
      </c>
      <c r="L128" s="2">
        <v>38548.129999999997</v>
      </c>
      <c r="M128" s="26">
        <v>125734.85</v>
      </c>
      <c r="N128" s="26">
        <v>30467.41</v>
      </c>
      <c r="O128" s="26">
        <v>34277.769999999997</v>
      </c>
      <c r="P128" s="26">
        <v>56198.11</v>
      </c>
      <c r="Q128" s="26">
        <v>121171.53</v>
      </c>
      <c r="R128" s="26">
        <v>45273.35</v>
      </c>
      <c r="S128" s="26">
        <v>14525.79</v>
      </c>
      <c r="T128" s="26">
        <v>41511.19</v>
      </c>
      <c r="U128" s="26">
        <v>100219.26</v>
      </c>
      <c r="V128" s="26">
        <v>31005.8</v>
      </c>
      <c r="W128" s="26">
        <v>16084.07</v>
      </c>
      <c r="X128" s="26">
        <v>45869.72</v>
      </c>
      <c r="Y128" s="26">
        <v>90621.79</v>
      </c>
      <c r="Z128" s="26">
        <v>22633.809999999998</v>
      </c>
      <c r="AA128" s="26">
        <v>7847.71</v>
      </c>
      <c r="AB128" s="26">
        <v>44587.26</v>
      </c>
      <c r="AC128" s="26">
        <v>72231.350000000006</v>
      </c>
      <c r="AD128" s="26">
        <v>16643.54</v>
      </c>
      <c r="AE128" s="26">
        <v>6510.36</v>
      </c>
      <c r="AF128" s="26">
        <v>37481.79</v>
      </c>
      <c r="AG128" s="26">
        <v>56619.65</v>
      </c>
      <c r="AK128" s="2"/>
      <c r="AL128" s="2"/>
      <c r="AM128" s="2"/>
      <c r="AN128" s="2"/>
    </row>
    <row r="129" spans="1:40" x14ac:dyDescent="0.25">
      <c r="A129" s="57" t="s">
        <v>53</v>
      </c>
      <c r="B129" s="1" t="s">
        <v>36</v>
      </c>
      <c r="C129" s="1">
        <v>529</v>
      </c>
      <c r="D129" s="1">
        <v>485</v>
      </c>
      <c r="E129" s="1">
        <v>567</v>
      </c>
      <c r="F129" s="1">
        <v>575</v>
      </c>
      <c r="G129" s="1">
        <v>535</v>
      </c>
      <c r="H129" s="1">
        <v>547</v>
      </c>
      <c r="J129" s="2">
        <v>40151.82</v>
      </c>
      <c r="K129" s="2">
        <v>62941.42</v>
      </c>
      <c r="L129" s="2">
        <v>62751.9</v>
      </c>
      <c r="M129" s="26">
        <v>166066.17000000001</v>
      </c>
      <c r="N129" s="26">
        <v>24274.77</v>
      </c>
      <c r="O129" s="26">
        <v>34253.74</v>
      </c>
      <c r="P129" s="26">
        <v>74264.39</v>
      </c>
      <c r="Q129" s="26">
        <v>133588.51999999999</v>
      </c>
      <c r="R129" s="26">
        <v>43658.619999999995</v>
      </c>
      <c r="S129" s="26">
        <v>17999.62</v>
      </c>
      <c r="T129" s="26">
        <v>60904.15</v>
      </c>
      <c r="U129" s="26">
        <v>122252.44</v>
      </c>
      <c r="V129" s="26">
        <v>30233.59</v>
      </c>
      <c r="W129" s="26">
        <v>15948.27</v>
      </c>
      <c r="X129" s="26">
        <v>63902.12</v>
      </c>
      <c r="Y129" s="26">
        <v>109541.09</v>
      </c>
      <c r="Z129" s="26">
        <v>21059.3</v>
      </c>
      <c r="AA129" s="26">
        <v>8266.2199999999993</v>
      </c>
      <c r="AB129" s="26">
        <v>61705.689999999995</v>
      </c>
      <c r="AC129" s="26">
        <v>88706.52</v>
      </c>
      <c r="AD129" s="26">
        <v>18309.310000000001</v>
      </c>
      <c r="AE129" s="26">
        <v>6910.88</v>
      </c>
      <c r="AF129" s="26">
        <v>53285.04</v>
      </c>
      <c r="AG129" s="26">
        <v>75831.320000000007</v>
      </c>
      <c r="AK129" s="2"/>
      <c r="AL129" s="2"/>
      <c r="AM129" s="2"/>
      <c r="AN129" s="2"/>
    </row>
    <row r="130" spans="1:40" x14ac:dyDescent="0.25">
      <c r="A130" s="57" t="s">
        <v>54</v>
      </c>
      <c r="B130" s="1" t="s">
        <v>36</v>
      </c>
      <c r="C130" s="1">
        <v>210</v>
      </c>
      <c r="D130" s="1">
        <v>208</v>
      </c>
      <c r="E130" s="1">
        <v>216</v>
      </c>
      <c r="F130" s="1">
        <v>217</v>
      </c>
      <c r="G130" s="1">
        <v>200</v>
      </c>
      <c r="H130" s="1">
        <v>206</v>
      </c>
      <c r="J130" s="2">
        <v>12172.28</v>
      </c>
      <c r="K130" s="2">
        <v>24181.21</v>
      </c>
      <c r="L130" s="2">
        <v>28873.93</v>
      </c>
      <c r="M130" s="26">
        <v>64947.56</v>
      </c>
      <c r="N130" s="26">
        <v>8999.73</v>
      </c>
      <c r="O130" s="26">
        <v>12246.13</v>
      </c>
      <c r="P130" s="26">
        <v>33615.39</v>
      </c>
      <c r="Q130" s="26">
        <v>54274.239999999998</v>
      </c>
      <c r="R130" s="26">
        <v>15419.69</v>
      </c>
      <c r="S130" s="26">
        <v>7381.8</v>
      </c>
      <c r="T130" s="26">
        <v>28215.360000000001</v>
      </c>
      <c r="U130" s="26">
        <v>50670.73</v>
      </c>
      <c r="V130" s="26">
        <v>10055.08</v>
      </c>
      <c r="W130" s="26">
        <v>6230.1</v>
      </c>
      <c r="X130" s="26">
        <v>30760.54</v>
      </c>
      <c r="Y130" s="26">
        <v>46463.01</v>
      </c>
      <c r="Z130" s="26">
        <v>6729.68</v>
      </c>
      <c r="AA130" s="26">
        <v>3324.4</v>
      </c>
      <c r="AB130" s="26">
        <v>31796.78</v>
      </c>
      <c r="AC130" s="26">
        <v>40909.17</v>
      </c>
      <c r="AD130" s="26">
        <v>5866.0599999999995</v>
      </c>
      <c r="AE130" s="26">
        <v>2587.7199999999998</v>
      </c>
      <c r="AF130" s="26">
        <v>24815.52</v>
      </c>
      <c r="AG130" s="26">
        <v>32374.55</v>
      </c>
      <c r="AK130" s="2"/>
      <c r="AL130" s="2"/>
      <c r="AM130" s="2"/>
      <c r="AN130" s="2"/>
    </row>
    <row r="131" spans="1:40" x14ac:dyDescent="0.25">
      <c r="A131" s="57" t="s">
        <v>16</v>
      </c>
      <c r="B131" s="1" t="s">
        <v>36</v>
      </c>
      <c r="C131" s="1">
        <v>8</v>
      </c>
      <c r="D131" s="1">
        <v>11</v>
      </c>
      <c r="E131" s="1">
        <v>12</v>
      </c>
      <c r="F131" s="1">
        <v>11</v>
      </c>
      <c r="G131" s="1">
        <v>9</v>
      </c>
      <c r="H131" s="1">
        <v>11</v>
      </c>
      <c r="J131" s="2">
        <v>853.76</v>
      </c>
      <c r="K131" s="2">
        <v>1452.43</v>
      </c>
      <c r="L131" s="2">
        <v>408.42</v>
      </c>
      <c r="M131" s="26">
        <v>2917.33</v>
      </c>
      <c r="N131" s="26">
        <v>951.55</v>
      </c>
      <c r="O131" s="26">
        <v>1036.47</v>
      </c>
      <c r="P131" s="26">
        <v>959.31</v>
      </c>
      <c r="Q131" s="26">
        <v>3169.57</v>
      </c>
      <c r="R131" s="26">
        <v>1298.21</v>
      </c>
      <c r="S131" s="26">
        <v>543.24</v>
      </c>
      <c r="T131" s="26">
        <v>959.31</v>
      </c>
      <c r="U131" s="26">
        <v>2968.61</v>
      </c>
      <c r="V131" s="26">
        <v>830.24</v>
      </c>
      <c r="W131" s="26">
        <v>698.44</v>
      </c>
      <c r="X131" s="26">
        <v>1389</v>
      </c>
      <c r="Y131" s="26">
        <v>2978.5</v>
      </c>
      <c r="Z131" s="26">
        <v>619.39</v>
      </c>
      <c r="AA131" s="26">
        <v>222.47</v>
      </c>
      <c r="AB131" s="26">
        <v>1179.6500000000001</v>
      </c>
      <c r="AC131" s="26">
        <v>2014.01</v>
      </c>
      <c r="AD131" s="26">
        <v>535.53</v>
      </c>
      <c r="AE131" s="26">
        <v>199.38</v>
      </c>
      <c r="AF131" s="26">
        <v>894.12</v>
      </c>
      <c r="AG131" s="26">
        <v>1629.03</v>
      </c>
      <c r="AK131" s="2"/>
      <c r="AL131" s="2"/>
      <c r="AM131" s="2"/>
      <c r="AN131" s="2"/>
    </row>
    <row r="132" spans="1:40" x14ac:dyDescent="0.25">
      <c r="A132" s="57" t="s">
        <v>18</v>
      </c>
      <c r="B132" s="1" t="s">
        <v>36</v>
      </c>
      <c r="C132" s="1">
        <v>430</v>
      </c>
      <c r="D132" s="1">
        <v>442</v>
      </c>
      <c r="E132" s="1">
        <v>498</v>
      </c>
      <c r="F132" s="1">
        <v>466</v>
      </c>
      <c r="G132" s="1">
        <v>451</v>
      </c>
      <c r="H132" s="1">
        <v>457</v>
      </c>
      <c r="J132" s="2">
        <v>43744.85</v>
      </c>
      <c r="K132" s="2">
        <v>56341.78</v>
      </c>
      <c r="L132" s="2">
        <v>64447.64</v>
      </c>
      <c r="M132" s="26">
        <v>163557.95000000001</v>
      </c>
      <c r="N132" s="26">
        <v>31106.89</v>
      </c>
      <c r="O132" s="26">
        <v>38365.67</v>
      </c>
      <c r="P132" s="26">
        <v>72401.649999999994</v>
      </c>
      <c r="Q132" s="26">
        <v>140963.09</v>
      </c>
      <c r="R132" s="26">
        <v>56707.44</v>
      </c>
      <c r="S132" s="26">
        <v>21430.63</v>
      </c>
      <c r="T132" s="26">
        <v>60234.840000000004</v>
      </c>
      <c r="U132" s="26">
        <v>137506.01999999999</v>
      </c>
      <c r="V132" s="26">
        <v>35723.53</v>
      </c>
      <c r="W132" s="26">
        <v>20888.939999999999</v>
      </c>
      <c r="X132" s="26">
        <v>63384.380000000005</v>
      </c>
      <c r="Y132" s="26">
        <v>119274.96</v>
      </c>
      <c r="Z132" s="26">
        <v>25551.119999999999</v>
      </c>
      <c r="AA132" s="26">
        <v>10690.85</v>
      </c>
      <c r="AB132" s="26">
        <v>65427.46</v>
      </c>
      <c r="AC132" s="26">
        <v>99763.6</v>
      </c>
      <c r="AD132" s="26">
        <v>19603.47</v>
      </c>
      <c r="AE132" s="26">
        <v>10583.2</v>
      </c>
      <c r="AF132" s="26">
        <v>62953.23</v>
      </c>
      <c r="AG132" s="26">
        <v>91178.2</v>
      </c>
      <c r="AK132" s="2"/>
      <c r="AL132" s="2"/>
      <c r="AM132" s="2"/>
      <c r="AN132" s="2"/>
    </row>
    <row r="133" spans="1:40" x14ac:dyDescent="0.25">
      <c r="A133" s="57" t="s">
        <v>55</v>
      </c>
      <c r="B133" s="1" t="s">
        <v>36</v>
      </c>
      <c r="C133" s="1">
        <v>168</v>
      </c>
      <c r="D133" s="1">
        <v>171</v>
      </c>
      <c r="E133" s="1">
        <v>185</v>
      </c>
      <c r="F133" s="1">
        <v>186</v>
      </c>
      <c r="G133" s="1">
        <v>175</v>
      </c>
      <c r="H133" s="1">
        <v>174</v>
      </c>
      <c r="J133" s="2">
        <v>17559.8</v>
      </c>
      <c r="K133" s="2">
        <v>23780.33</v>
      </c>
      <c r="L133" s="2">
        <v>11397.3</v>
      </c>
      <c r="M133" s="26">
        <v>52980.85</v>
      </c>
      <c r="N133" s="26">
        <v>10470.02</v>
      </c>
      <c r="O133" s="26">
        <v>15405.1</v>
      </c>
      <c r="P133" s="26">
        <v>15902.77</v>
      </c>
      <c r="Q133" s="26">
        <v>42094.66</v>
      </c>
      <c r="R133" s="26">
        <v>19297.73</v>
      </c>
      <c r="S133" s="26">
        <v>5539.97</v>
      </c>
      <c r="T133" s="26">
        <v>10572.58</v>
      </c>
      <c r="U133" s="26">
        <v>35226.080000000002</v>
      </c>
      <c r="V133" s="26">
        <v>14697.25</v>
      </c>
      <c r="W133" s="26">
        <v>5336.99</v>
      </c>
      <c r="X133" s="26">
        <v>10791.939999999999</v>
      </c>
      <c r="Y133" s="26">
        <v>29950.17</v>
      </c>
      <c r="Z133" s="26">
        <v>11117.36</v>
      </c>
      <c r="AA133" s="26">
        <v>3447.98</v>
      </c>
      <c r="AB133" s="26">
        <v>11661.44</v>
      </c>
      <c r="AC133" s="26">
        <v>24831.66</v>
      </c>
      <c r="AD133" s="26">
        <v>8670.61</v>
      </c>
      <c r="AE133" s="26">
        <v>2735.94</v>
      </c>
      <c r="AF133" s="26">
        <v>8795.619999999999</v>
      </c>
      <c r="AG133" s="26">
        <v>17787.759999999998</v>
      </c>
      <c r="AK133" s="2"/>
      <c r="AL133" s="2"/>
      <c r="AM133" s="2"/>
      <c r="AN133" s="2"/>
    </row>
    <row r="134" spans="1:40" x14ac:dyDescent="0.25">
      <c r="A134" s="57" t="s">
        <v>56</v>
      </c>
      <c r="B134" s="1" t="s">
        <v>36</v>
      </c>
      <c r="C134" s="1">
        <v>90</v>
      </c>
      <c r="D134" s="1">
        <v>84</v>
      </c>
      <c r="E134" s="1">
        <v>92</v>
      </c>
      <c r="F134" s="1">
        <v>89</v>
      </c>
      <c r="G134" s="1">
        <v>95</v>
      </c>
      <c r="H134" s="1">
        <v>96</v>
      </c>
      <c r="J134" s="2">
        <v>8873.8799999999992</v>
      </c>
      <c r="K134" s="2">
        <v>12669.599999999999</v>
      </c>
      <c r="L134" s="2">
        <v>8748.98</v>
      </c>
      <c r="M134" s="26">
        <v>29777.94</v>
      </c>
      <c r="N134" s="26">
        <v>7362.09</v>
      </c>
      <c r="O134" s="26">
        <v>8571.93</v>
      </c>
      <c r="P134" s="26">
        <v>14424.189999999999</v>
      </c>
      <c r="Q134" s="26">
        <v>30131.71</v>
      </c>
      <c r="R134" s="26">
        <v>11317.46</v>
      </c>
      <c r="S134" s="26">
        <v>4578.57</v>
      </c>
      <c r="T134" s="26">
        <v>10323.89</v>
      </c>
      <c r="U134" s="26">
        <v>26717.16</v>
      </c>
      <c r="V134" s="26">
        <v>7128.25</v>
      </c>
      <c r="W134" s="26">
        <v>3790.09</v>
      </c>
      <c r="X134" s="26">
        <v>12791.699999999999</v>
      </c>
      <c r="Y134" s="26">
        <v>23560.54</v>
      </c>
      <c r="Z134" s="26">
        <v>5660.8099999999995</v>
      </c>
      <c r="AA134" s="26">
        <v>1874.61</v>
      </c>
      <c r="AB134" s="26">
        <v>12125.28</v>
      </c>
      <c r="AC134" s="26">
        <v>19366.95</v>
      </c>
      <c r="AD134" s="26">
        <v>4320.8999999999996</v>
      </c>
      <c r="AE134" s="26">
        <v>1858.37</v>
      </c>
      <c r="AF134" s="26">
        <v>8910.6200000000008</v>
      </c>
      <c r="AG134" s="26">
        <v>14593.23</v>
      </c>
      <c r="AK134" s="2"/>
      <c r="AL134" s="2"/>
      <c r="AM134" s="2"/>
      <c r="AN134" s="2"/>
    </row>
    <row r="135" spans="1:40" x14ac:dyDescent="0.25">
      <c r="A135" s="57" t="s">
        <v>57</v>
      </c>
      <c r="B135" s="1" t="s">
        <v>36</v>
      </c>
      <c r="C135" s="1">
        <v>171</v>
      </c>
      <c r="D135" s="1">
        <v>174</v>
      </c>
      <c r="E135" s="1">
        <v>177</v>
      </c>
      <c r="F135" s="1">
        <v>186</v>
      </c>
      <c r="G135" s="1">
        <v>177</v>
      </c>
      <c r="H135" s="1">
        <v>188</v>
      </c>
      <c r="J135" s="2">
        <v>17043.37</v>
      </c>
      <c r="K135" s="2">
        <v>25157.989999999998</v>
      </c>
      <c r="L135" s="2">
        <v>15316.79</v>
      </c>
      <c r="M135" s="26">
        <v>58134.09</v>
      </c>
      <c r="N135" s="26">
        <v>14380.52</v>
      </c>
      <c r="O135" s="26">
        <v>16424.2</v>
      </c>
      <c r="P135" s="26">
        <v>23335.29</v>
      </c>
      <c r="Q135" s="26">
        <v>54129.57</v>
      </c>
      <c r="R135" s="26">
        <v>20065.510000000002</v>
      </c>
      <c r="S135" s="26">
        <v>7210.1</v>
      </c>
      <c r="T135" s="26">
        <v>13903.98</v>
      </c>
      <c r="U135" s="26">
        <v>41003.519999999997</v>
      </c>
      <c r="V135" s="26">
        <v>14869.95</v>
      </c>
      <c r="W135" s="26">
        <v>7000.42</v>
      </c>
      <c r="X135" s="26">
        <v>15120.9</v>
      </c>
      <c r="Y135" s="26">
        <v>37222.94</v>
      </c>
      <c r="Z135" s="26">
        <v>11787.97</v>
      </c>
      <c r="AA135" s="26">
        <v>3891.29</v>
      </c>
      <c r="AB135" s="26">
        <v>15966.05</v>
      </c>
      <c r="AC135" s="26">
        <v>30606.99</v>
      </c>
      <c r="AD135" s="26">
        <v>9191.0600000000013</v>
      </c>
      <c r="AE135" s="26">
        <v>3587.63</v>
      </c>
      <c r="AF135" s="26">
        <v>12423.230000000001</v>
      </c>
      <c r="AG135" s="26">
        <v>23304.18</v>
      </c>
      <c r="AK135" s="2"/>
      <c r="AL135" s="2"/>
      <c r="AM135" s="2"/>
      <c r="AN135" s="2"/>
    </row>
    <row r="136" spans="1:40" x14ac:dyDescent="0.25">
      <c r="A136" s="57" t="s">
        <v>58</v>
      </c>
      <c r="B136" s="1" t="s">
        <v>36</v>
      </c>
      <c r="C136" s="1">
        <v>115</v>
      </c>
      <c r="D136" s="1">
        <v>117</v>
      </c>
      <c r="E136" s="1">
        <v>138</v>
      </c>
      <c r="F136" s="1">
        <v>134</v>
      </c>
      <c r="G136" s="1">
        <v>141</v>
      </c>
      <c r="H136" s="1">
        <v>135</v>
      </c>
      <c r="J136" s="2">
        <v>12039.08</v>
      </c>
      <c r="K136" s="2">
        <v>16087.91</v>
      </c>
      <c r="L136" s="2">
        <v>13006.47</v>
      </c>
      <c r="M136" s="26">
        <v>41320.75</v>
      </c>
      <c r="N136" s="26">
        <v>10709.18</v>
      </c>
      <c r="O136" s="26">
        <v>10633.91</v>
      </c>
      <c r="P136" s="26">
        <v>17116.150000000001</v>
      </c>
      <c r="Q136" s="26">
        <v>38605.269999999997</v>
      </c>
      <c r="R136" s="26">
        <v>17783.849999999999</v>
      </c>
      <c r="S136" s="26">
        <v>4940.09</v>
      </c>
      <c r="T136" s="26">
        <v>11651.62</v>
      </c>
      <c r="U136" s="26">
        <v>34147.410000000003</v>
      </c>
      <c r="V136" s="26">
        <v>10268.49</v>
      </c>
      <c r="W136" s="26">
        <v>7098.23</v>
      </c>
      <c r="X136" s="26">
        <v>12519.16</v>
      </c>
      <c r="Y136" s="26">
        <v>29728.7</v>
      </c>
      <c r="Z136" s="26">
        <v>8303.67</v>
      </c>
      <c r="AA136" s="26">
        <v>3609.35</v>
      </c>
      <c r="AB136" s="26">
        <v>16753.04</v>
      </c>
      <c r="AC136" s="26">
        <v>28048.55</v>
      </c>
      <c r="AD136" s="26">
        <v>4850.71</v>
      </c>
      <c r="AE136" s="26">
        <v>3172.79</v>
      </c>
      <c r="AF136" s="26">
        <v>16624.330000000002</v>
      </c>
      <c r="AG136" s="26">
        <v>23434.36</v>
      </c>
      <c r="AK136" s="2"/>
      <c r="AL136" s="2"/>
      <c r="AM136" s="2"/>
      <c r="AN136" s="2"/>
    </row>
    <row r="137" spans="1:40" x14ac:dyDescent="0.25">
      <c r="A137" s="57" t="s">
        <v>8</v>
      </c>
      <c r="B137" s="1" t="s">
        <v>36</v>
      </c>
      <c r="C137" s="1">
        <v>3</v>
      </c>
      <c r="D137" s="1">
        <v>2</v>
      </c>
      <c r="E137" s="1">
        <v>2</v>
      </c>
      <c r="F137" s="1">
        <v>3</v>
      </c>
      <c r="G137" s="1">
        <v>3</v>
      </c>
      <c r="H137" s="1">
        <v>5</v>
      </c>
      <c r="J137" s="2">
        <v>211.09</v>
      </c>
      <c r="K137" s="2">
        <v>340.56</v>
      </c>
      <c r="L137" s="2">
        <v>277.04000000000002</v>
      </c>
      <c r="M137" s="26">
        <v>828.69</v>
      </c>
      <c r="N137" s="26">
        <v>29</v>
      </c>
      <c r="O137" s="26">
        <v>16.12</v>
      </c>
      <c r="P137" s="26">
        <v>27.34</v>
      </c>
      <c r="Q137" s="26">
        <v>130.72</v>
      </c>
      <c r="R137" s="26">
        <v>97.52000000000001</v>
      </c>
      <c r="S137" s="26">
        <v>14.12</v>
      </c>
      <c r="T137" s="26">
        <v>27.34</v>
      </c>
      <c r="U137" s="26">
        <v>138.97999999999999</v>
      </c>
      <c r="V137" s="26">
        <v>149.04</v>
      </c>
      <c r="W137" s="26">
        <v>5</v>
      </c>
      <c r="X137" s="26">
        <v>41.46</v>
      </c>
      <c r="Y137" s="26">
        <v>148.47</v>
      </c>
      <c r="Z137" s="26">
        <v>195.42000000000002</v>
      </c>
      <c r="AA137" s="26">
        <v>0</v>
      </c>
      <c r="AB137" s="26">
        <v>0</v>
      </c>
      <c r="AC137" s="26">
        <v>118.07</v>
      </c>
      <c r="AD137" s="26">
        <v>259.20999999999998</v>
      </c>
      <c r="AE137" s="26">
        <v>48</v>
      </c>
      <c r="AF137" s="26">
        <v>0</v>
      </c>
      <c r="AG137" s="26">
        <v>165.31</v>
      </c>
      <c r="AK137" s="2"/>
      <c r="AL137" s="2"/>
      <c r="AM137" s="2"/>
      <c r="AN137" s="2"/>
    </row>
    <row r="138" spans="1:40" x14ac:dyDescent="0.25">
      <c r="A138" s="57" t="s">
        <v>9</v>
      </c>
      <c r="B138" s="1" t="s">
        <v>36</v>
      </c>
      <c r="C138" s="1">
        <v>9</v>
      </c>
      <c r="D138" s="1">
        <v>9</v>
      </c>
      <c r="E138" s="1">
        <v>12</v>
      </c>
      <c r="F138" s="1">
        <v>5</v>
      </c>
      <c r="G138" s="1">
        <v>11</v>
      </c>
      <c r="H138" s="1">
        <v>6</v>
      </c>
      <c r="J138" s="2">
        <v>915.09</v>
      </c>
      <c r="K138" s="2">
        <v>1240.48</v>
      </c>
      <c r="L138" s="2">
        <v>388.13</v>
      </c>
      <c r="M138" s="26">
        <v>2543.6999999999998</v>
      </c>
      <c r="N138" s="26">
        <v>466.04</v>
      </c>
      <c r="O138" s="26">
        <v>777.91</v>
      </c>
      <c r="P138" s="26">
        <v>999.63</v>
      </c>
      <c r="Q138" s="26">
        <v>2243.58</v>
      </c>
      <c r="R138" s="26">
        <v>1479.49</v>
      </c>
      <c r="S138" s="26">
        <v>253.94</v>
      </c>
      <c r="T138" s="26">
        <v>765.64</v>
      </c>
      <c r="U138" s="26">
        <v>2499.0700000000002</v>
      </c>
      <c r="V138" s="26">
        <v>296.22000000000003</v>
      </c>
      <c r="W138" s="26">
        <v>139.04</v>
      </c>
      <c r="X138" s="26">
        <v>601.03</v>
      </c>
      <c r="Y138" s="26">
        <v>1036.29</v>
      </c>
      <c r="Z138" s="26">
        <v>1084.6500000000001</v>
      </c>
      <c r="AA138" s="26">
        <v>87.52</v>
      </c>
      <c r="AB138" s="26">
        <v>77.05</v>
      </c>
      <c r="AC138" s="26">
        <v>1249.22</v>
      </c>
      <c r="AD138" s="26">
        <v>502.28999999999996</v>
      </c>
      <c r="AE138" s="26">
        <v>172.52</v>
      </c>
      <c r="AF138" s="26">
        <v>69.569999999999993</v>
      </c>
      <c r="AG138" s="26">
        <v>744.38</v>
      </c>
      <c r="AK138" s="2"/>
      <c r="AL138" s="2"/>
      <c r="AM138" s="2"/>
      <c r="AN138" s="2"/>
    </row>
    <row r="139" spans="1:40" x14ac:dyDescent="0.25">
      <c r="A139" s="57" t="s">
        <v>12</v>
      </c>
      <c r="B139" s="1" t="s">
        <v>36</v>
      </c>
      <c r="C139" s="1">
        <v>27</v>
      </c>
      <c r="D139" s="1">
        <v>23</v>
      </c>
      <c r="E139" s="1">
        <v>26</v>
      </c>
      <c r="F139" s="1">
        <v>29</v>
      </c>
      <c r="G139" s="1">
        <v>28</v>
      </c>
      <c r="H139" s="1">
        <v>23</v>
      </c>
      <c r="J139" s="2">
        <v>2551.85</v>
      </c>
      <c r="K139" s="2">
        <v>3456.84</v>
      </c>
      <c r="L139" s="2">
        <v>3185.66</v>
      </c>
      <c r="M139" s="26">
        <v>9227.51</v>
      </c>
      <c r="N139" s="26">
        <v>1673.62</v>
      </c>
      <c r="O139" s="26">
        <v>1728.55</v>
      </c>
      <c r="P139" s="26">
        <v>4099.0200000000004</v>
      </c>
      <c r="Q139" s="26">
        <v>7932.92</v>
      </c>
      <c r="R139" s="26">
        <v>3409.42</v>
      </c>
      <c r="S139" s="26">
        <v>1367.52</v>
      </c>
      <c r="T139" s="26">
        <v>3386.7</v>
      </c>
      <c r="U139" s="26">
        <v>8435.27</v>
      </c>
      <c r="V139" s="26">
        <v>2664.9700000000003</v>
      </c>
      <c r="W139" s="26">
        <v>1135.99</v>
      </c>
      <c r="X139" s="26">
        <v>3389.6</v>
      </c>
      <c r="Y139" s="26">
        <v>7352.51</v>
      </c>
      <c r="Z139" s="26">
        <v>1725.54</v>
      </c>
      <c r="AA139" s="26">
        <v>1121.23</v>
      </c>
      <c r="AB139" s="26">
        <v>3998.8700000000003</v>
      </c>
      <c r="AC139" s="26">
        <v>6890.01</v>
      </c>
      <c r="AD139" s="26">
        <v>878.02</v>
      </c>
      <c r="AE139" s="26">
        <v>429.2</v>
      </c>
      <c r="AF139" s="26">
        <v>3858.97</v>
      </c>
      <c r="AG139" s="26">
        <v>5156.07</v>
      </c>
      <c r="AK139" s="2"/>
      <c r="AL139" s="2"/>
      <c r="AM139" s="2"/>
      <c r="AN139" s="2"/>
    </row>
    <row r="140" spans="1:40" x14ac:dyDescent="0.25">
      <c r="A140" s="57" t="s">
        <v>59</v>
      </c>
      <c r="B140" s="1" t="s">
        <v>36</v>
      </c>
      <c r="C140" s="1">
        <v>123</v>
      </c>
      <c r="D140" s="1">
        <v>104</v>
      </c>
      <c r="E140" s="1">
        <v>136</v>
      </c>
      <c r="F140" s="1">
        <v>136</v>
      </c>
      <c r="G140" s="1">
        <v>137</v>
      </c>
      <c r="H140" s="1">
        <v>152</v>
      </c>
      <c r="J140" s="2">
        <v>13382.15</v>
      </c>
      <c r="K140" s="2">
        <v>17393.61</v>
      </c>
      <c r="L140" s="2">
        <v>16598.060000000001</v>
      </c>
      <c r="M140" s="26">
        <v>47308.01</v>
      </c>
      <c r="N140" s="26">
        <v>8099.31</v>
      </c>
      <c r="O140" s="26">
        <v>9679.82</v>
      </c>
      <c r="P140" s="26">
        <v>18544.579999999998</v>
      </c>
      <c r="Q140" s="26">
        <v>36323.71</v>
      </c>
      <c r="R140" s="26">
        <v>16799.27</v>
      </c>
      <c r="S140" s="26">
        <v>5765.84</v>
      </c>
      <c r="T140" s="26">
        <v>13670.06</v>
      </c>
      <c r="U140" s="26">
        <v>36123.99</v>
      </c>
      <c r="V140" s="26">
        <v>10267.15</v>
      </c>
      <c r="W140" s="26">
        <v>6617.47</v>
      </c>
      <c r="X140" s="26">
        <v>16929.89</v>
      </c>
      <c r="Y140" s="26">
        <v>33056.230000000003</v>
      </c>
      <c r="Z140" s="26">
        <v>6624.3600000000006</v>
      </c>
      <c r="AA140" s="26">
        <v>2789.77</v>
      </c>
      <c r="AB140" s="26">
        <v>18918.72</v>
      </c>
      <c r="AC140" s="26">
        <v>27823.22</v>
      </c>
      <c r="AD140" s="26">
        <v>5287.12</v>
      </c>
      <c r="AE140" s="26">
        <v>2580.6799999999998</v>
      </c>
      <c r="AF140" s="26">
        <v>19691.969999999998</v>
      </c>
      <c r="AG140" s="26">
        <v>26036.29</v>
      </c>
      <c r="AK140" s="2"/>
      <c r="AL140" s="2"/>
      <c r="AM140" s="2"/>
      <c r="AN140" s="2"/>
    </row>
    <row r="141" spans="1:40" x14ac:dyDescent="0.25">
      <c r="A141" s="57" t="s">
        <v>19</v>
      </c>
      <c r="B141" s="1" t="s">
        <v>36</v>
      </c>
      <c r="C141" s="1">
        <v>16</v>
      </c>
      <c r="D141" s="1">
        <v>14</v>
      </c>
      <c r="E141" s="1">
        <v>12</v>
      </c>
      <c r="F141" s="1">
        <v>15</v>
      </c>
      <c r="G141" s="1">
        <v>11</v>
      </c>
      <c r="H141" s="1">
        <v>14</v>
      </c>
      <c r="J141" s="2">
        <v>1278.48</v>
      </c>
      <c r="K141" s="2">
        <v>1692.42</v>
      </c>
      <c r="L141" s="2">
        <v>1306.1600000000001</v>
      </c>
      <c r="M141" s="26">
        <v>4352.33</v>
      </c>
      <c r="N141" s="26">
        <v>1082.8499999999999</v>
      </c>
      <c r="O141" s="26">
        <v>1153.82</v>
      </c>
      <c r="P141" s="26">
        <v>2237.79</v>
      </c>
      <c r="Q141" s="26">
        <v>4579.6499999999996</v>
      </c>
      <c r="R141" s="26">
        <v>1560.9</v>
      </c>
      <c r="S141" s="26">
        <v>402.28</v>
      </c>
      <c r="T141" s="26">
        <v>0</v>
      </c>
      <c r="U141" s="26">
        <v>2045.4</v>
      </c>
      <c r="V141" s="26">
        <v>1498.85</v>
      </c>
      <c r="W141" s="26">
        <v>563.63</v>
      </c>
      <c r="X141" s="26">
        <v>289.04000000000002</v>
      </c>
      <c r="Y141" s="26">
        <v>2351.52</v>
      </c>
      <c r="Z141" s="26">
        <v>596.95000000000005</v>
      </c>
      <c r="AA141" s="26">
        <v>279.48</v>
      </c>
      <c r="AB141" s="26">
        <v>537.23</v>
      </c>
      <c r="AC141" s="26">
        <v>1413.66</v>
      </c>
      <c r="AD141" s="26">
        <v>733.84</v>
      </c>
      <c r="AE141" s="26">
        <v>261.89</v>
      </c>
      <c r="AF141" s="26">
        <v>446.45000000000005</v>
      </c>
      <c r="AG141" s="26">
        <v>1306.8499999999999</v>
      </c>
      <c r="AK141" s="2"/>
      <c r="AL141" s="2"/>
      <c r="AM141" s="2"/>
      <c r="AN141" s="2"/>
    </row>
    <row r="142" spans="1:40" x14ac:dyDescent="0.25">
      <c r="A142" s="57" t="s">
        <v>60</v>
      </c>
      <c r="B142" s="1" t="s">
        <v>36</v>
      </c>
      <c r="C142" s="1">
        <v>37</v>
      </c>
      <c r="D142" s="1">
        <v>36</v>
      </c>
      <c r="E142" s="1">
        <v>29</v>
      </c>
      <c r="F142" s="1">
        <v>40</v>
      </c>
      <c r="G142" s="1">
        <v>27</v>
      </c>
      <c r="H142" s="1">
        <v>38</v>
      </c>
      <c r="J142" s="2">
        <v>4165.01</v>
      </c>
      <c r="K142" s="2">
        <v>5887.21</v>
      </c>
      <c r="L142" s="2">
        <v>3669.42</v>
      </c>
      <c r="M142" s="26">
        <v>13261.61</v>
      </c>
      <c r="N142" s="26">
        <v>3396.1</v>
      </c>
      <c r="O142" s="26">
        <v>3534.41</v>
      </c>
      <c r="P142" s="26">
        <v>5278.8700000000008</v>
      </c>
      <c r="Q142" s="26">
        <v>11988.57</v>
      </c>
      <c r="R142" s="26">
        <v>4322.2299999999996</v>
      </c>
      <c r="S142" s="26">
        <v>1740.58</v>
      </c>
      <c r="T142" s="26">
        <v>3397.77</v>
      </c>
      <c r="U142" s="26">
        <v>9413.75</v>
      </c>
      <c r="V142" s="26">
        <v>4547.7700000000004</v>
      </c>
      <c r="W142" s="26">
        <v>2048.67</v>
      </c>
      <c r="X142" s="26">
        <v>3433.5600000000004</v>
      </c>
      <c r="Y142" s="26">
        <v>9763.3700000000008</v>
      </c>
      <c r="Z142" s="26">
        <v>2140.63</v>
      </c>
      <c r="AA142" s="26">
        <v>1247.28</v>
      </c>
      <c r="AB142" s="26">
        <v>4604.91</v>
      </c>
      <c r="AC142" s="26">
        <v>7401.34</v>
      </c>
      <c r="AD142" s="26">
        <v>1961.79</v>
      </c>
      <c r="AE142" s="26">
        <v>974.15</v>
      </c>
      <c r="AF142" s="26">
        <v>4129.76</v>
      </c>
      <c r="AG142" s="26">
        <v>6197.22</v>
      </c>
      <c r="AK142" s="2"/>
      <c r="AL142" s="2"/>
      <c r="AM142" s="2"/>
      <c r="AN142" s="2"/>
    </row>
    <row r="143" spans="1:40" x14ac:dyDescent="0.25">
      <c r="A143" s="57" t="s">
        <v>22</v>
      </c>
      <c r="B143" s="1" t="s">
        <v>36</v>
      </c>
      <c r="C143" s="1">
        <v>1</v>
      </c>
      <c r="J143" s="2">
        <v>74.31</v>
      </c>
      <c r="K143" s="2">
        <v>71.59</v>
      </c>
      <c r="L143" s="2">
        <v>0</v>
      </c>
      <c r="M143" s="26">
        <v>145.9</v>
      </c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K143" s="2"/>
      <c r="AL143" s="2"/>
      <c r="AM143" s="2"/>
      <c r="AN143" s="2"/>
    </row>
    <row r="144" spans="1:40" x14ac:dyDescent="0.25">
      <c r="A144" s="57" t="s">
        <v>23</v>
      </c>
      <c r="B144" s="1" t="s">
        <v>36</v>
      </c>
      <c r="C144" s="1">
        <v>147</v>
      </c>
      <c r="D144" s="1">
        <v>155</v>
      </c>
      <c r="E144" s="1">
        <v>148</v>
      </c>
      <c r="F144" s="1">
        <v>158</v>
      </c>
      <c r="G144" s="1">
        <v>172</v>
      </c>
      <c r="H144" s="1">
        <v>184</v>
      </c>
      <c r="J144" s="2">
        <v>9933.16</v>
      </c>
      <c r="K144" s="2">
        <v>15623.189999999999</v>
      </c>
      <c r="L144" s="2">
        <v>12238.41</v>
      </c>
      <c r="M144" s="26">
        <v>37267.699999999997</v>
      </c>
      <c r="N144" s="26">
        <v>8970.42</v>
      </c>
      <c r="O144" s="26">
        <v>10188.15</v>
      </c>
      <c r="P144" s="26">
        <v>20751.650000000001</v>
      </c>
      <c r="Q144" s="26">
        <v>39406.839999999997</v>
      </c>
      <c r="R144" s="26">
        <v>13512.71</v>
      </c>
      <c r="S144" s="26">
        <v>5928.32</v>
      </c>
      <c r="T144" s="26">
        <v>15811.150000000001</v>
      </c>
      <c r="U144" s="26">
        <v>34614.86</v>
      </c>
      <c r="V144" s="26">
        <v>10254.509999999998</v>
      </c>
      <c r="W144" s="26">
        <v>5461.3</v>
      </c>
      <c r="X144" s="26">
        <v>16278.26</v>
      </c>
      <c r="Y144" s="26">
        <v>31103.06</v>
      </c>
      <c r="Z144" s="26">
        <v>8606.7799999999988</v>
      </c>
      <c r="AA144" s="26">
        <v>3432.86</v>
      </c>
      <c r="AB144" s="26">
        <v>16306.81</v>
      </c>
      <c r="AC144" s="26">
        <v>27388.560000000001</v>
      </c>
      <c r="AD144" s="26">
        <v>7194.41</v>
      </c>
      <c r="AE144" s="26">
        <v>3643</v>
      </c>
      <c r="AF144" s="26">
        <v>17633.75</v>
      </c>
      <c r="AG144" s="26">
        <v>27856.81</v>
      </c>
      <c r="AK144" s="2"/>
      <c r="AL144" s="2"/>
      <c r="AM144" s="2"/>
      <c r="AN144" s="2"/>
    </row>
    <row r="145" spans="1:40" x14ac:dyDescent="0.25">
      <c r="A145" s="57" t="s">
        <v>10</v>
      </c>
      <c r="B145" s="1" t="s">
        <v>36</v>
      </c>
      <c r="C145" s="1">
        <v>2</v>
      </c>
      <c r="D145" s="1">
        <v>5</v>
      </c>
      <c r="E145" s="1">
        <v>5</v>
      </c>
      <c r="F145" s="1">
        <v>4</v>
      </c>
      <c r="G145" s="1">
        <v>9</v>
      </c>
      <c r="H145" s="1">
        <v>6</v>
      </c>
      <c r="J145" s="2">
        <v>12.54</v>
      </c>
      <c r="K145" s="2">
        <v>13.5</v>
      </c>
      <c r="L145" s="2">
        <v>23.14</v>
      </c>
      <c r="M145" s="26">
        <v>49.18</v>
      </c>
      <c r="N145" s="26">
        <v>119.57</v>
      </c>
      <c r="O145" s="26">
        <v>26.71</v>
      </c>
      <c r="P145" s="26">
        <v>36.64</v>
      </c>
      <c r="Q145" s="26">
        <v>182.92</v>
      </c>
      <c r="R145" s="26">
        <v>224.27</v>
      </c>
      <c r="S145" s="26">
        <v>0</v>
      </c>
      <c r="T145" s="26">
        <v>49.18</v>
      </c>
      <c r="U145" s="26">
        <v>273.45</v>
      </c>
      <c r="V145" s="26">
        <v>139.86000000000001</v>
      </c>
      <c r="W145" s="26">
        <v>131.34</v>
      </c>
      <c r="X145" s="26">
        <v>49.18</v>
      </c>
      <c r="Y145" s="26">
        <v>338.38</v>
      </c>
      <c r="Z145" s="26">
        <v>247.21</v>
      </c>
      <c r="AA145" s="26">
        <v>24.43</v>
      </c>
      <c r="AB145" s="26">
        <v>180.52</v>
      </c>
      <c r="AC145" s="26">
        <v>452.16</v>
      </c>
      <c r="AD145" s="26">
        <v>126.79</v>
      </c>
      <c r="AE145" s="26">
        <v>89.1</v>
      </c>
      <c r="AF145" s="26">
        <v>197</v>
      </c>
      <c r="AG145" s="26">
        <v>412.89</v>
      </c>
      <c r="AK145" s="2"/>
      <c r="AL145" s="2"/>
      <c r="AM145" s="2"/>
      <c r="AN145" s="2"/>
    </row>
    <row r="146" spans="1:40" x14ac:dyDescent="0.25">
      <c r="A146" s="57" t="s">
        <v>15</v>
      </c>
      <c r="B146" s="1" t="s">
        <v>36</v>
      </c>
      <c r="C146" s="1">
        <v>7</v>
      </c>
      <c r="D146" s="1">
        <v>6</v>
      </c>
      <c r="E146" s="1">
        <v>11</v>
      </c>
      <c r="F146" s="1">
        <v>13</v>
      </c>
      <c r="G146" s="1">
        <v>10</v>
      </c>
      <c r="H146" s="1">
        <v>10</v>
      </c>
      <c r="J146" s="2">
        <v>1616.25</v>
      </c>
      <c r="K146" s="2">
        <v>783.45</v>
      </c>
      <c r="L146" s="2">
        <v>481.41999999999996</v>
      </c>
      <c r="M146" s="26">
        <v>2881.12</v>
      </c>
      <c r="N146" s="26">
        <v>672.68</v>
      </c>
      <c r="O146" s="26">
        <v>468.84</v>
      </c>
      <c r="P146" s="26">
        <v>377.62</v>
      </c>
      <c r="Q146" s="26">
        <v>1519.14</v>
      </c>
      <c r="R146" s="26">
        <v>800.97</v>
      </c>
      <c r="S146" s="26">
        <v>513.16</v>
      </c>
      <c r="T146" s="26">
        <v>377.62</v>
      </c>
      <c r="U146" s="26">
        <v>1696.9</v>
      </c>
      <c r="V146" s="26">
        <v>742.73</v>
      </c>
      <c r="W146" s="26">
        <v>202.44</v>
      </c>
      <c r="X146" s="26">
        <v>889.95</v>
      </c>
      <c r="Y146" s="26">
        <v>1835.12</v>
      </c>
      <c r="Z146" s="26">
        <v>318.68</v>
      </c>
      <c r="AA146" s="26">
        <v>45.88</v>
      </c>
      <c r="AB146" s="26">
        <v>1022.82</v>
      </c>
      <c r="AC146" s="26">
        <v>1387.38</v>
      </c>
      <c r="AD146" s="26">
        <v>362.6</v>
      </c>
      <c r="AE146" s="26">
        <v>28.02</v>
      </c>
      <c r="AF146" s="26">
        <v>658.36</v>
      </c>
      <c r="AG146" s="26">
        <v>1048.98</v>
      </c>
      <c r="AK146" s="2"/>
      <c r="AL146" s="2"/>
      <c r="AM146" s="2"/>
      <c r="AN146" s="2"/>
    </row>
    <row r="147" spans="1:40" x14ac:dyDescent="0.25">
      <c r="A147" s="57" t="s">
        <v>61</v>
      </c>
      <c r="B147" s="1" t="s">
        <v>36</v>
      </c>
      <c r="C147" s="1">
        <v>29</v>
      </c>
      <c r="D147" s="1">
        <v>23</v>
      </c>
      <c r="E147" s="1">
        <v>58</v>
      </c>
      <c r="F147" s="1">
        <v>29</v>
      </c>
      <c r="G147" s="1">
        <v>50</v>
      </c>
      <c r="H147" s="1">
        <v>52</v>
      </c>
      <c r="J147" s="2">
        <v>1410.08</v>
      </c>
      <c r="K147" s="2">
        <v>1162.02</v>
      </c>
      <c r="L147" s="2">
        <v>2101.6</v>
      </c>
      <c r="M147" s="26">
        <v>4711.75</v>
      </c>
      <c r="N147" s="26">
        <v>2112.21</v>
      </c>
      <c r="O147" s="26">
        <v>1017.43</v>
      </c>
      <c r="P147" s="26">
        <v>1760.72</v>
      </c>
      <c r="Q147" s="26">
        <v>4974.58</v>
      </c>
      <c r="R147" s="26">
        <v>4359.4399999999996</v>
      </c>
      <c r="S147" s="26">
        <v>0</v>
      </c>
      <c r="T147" s="26">
        <v>2189.83</v>
      </c>
      <c r="U147" s="26">
        <v>7081.97</v>
      </c>
      <c r="V147" s="26">
        <v>1346.3899999999999</v>
      </c>
      <c r="W147" s="26">
        <v>2373</v>
      </c>
      <c r="X147" s="26">
        <v>1707.16</v>
      </c>
      <c r="Y147" s="26">
        <v>5270.97</v>
      </c>
      <c r="Z147" s="26">
        <v>2698.63</v>
      </c>
      <c r="AA147" s="26">
        <v>0</v>
      </c>
      <c r="AB147" s="26">
        <v>3107.9700000000003</v>
      </c>
      <c r="AC147" s="26">
        <v>5686.9</v>
      </c>
      <c r="AD147" s="26">
        <v>2441.52</v>
      </c>
      <c r="AE147" s="26">
        <v>734.09</v>
      </c>
      <c r="AF147" s="26">
        <v>3466.9300000000003</v>
      </c>
      <c r="AG147" s="26">
        <v>6056.97</v>
      </c>
      <c r="AK147" s="2"/>
      <c r="AL147" s="2"/>
      <c r="AM147" s="2"/>
      <c r="AN147" s="2"/>
    </row>
    <row r="148" spans="1:40" x14ac:dyDescent="0.25">
      <c r="A148" s="57" t="s">
        <v>62</v>
      </c>
      <c r="B148" s="1" t="s">
        <v>36</v>
      </c>
      <c r="C148" s="1">
        <v>103</v>
      </c>
      <c r="D148" s="1">
        <v>106</v>
      </c>
      <c r="E148" s="1">
        <v>91</v>
      </c>
      <c r="F148" s="1">
        <v>112</v>
      </c>
      <c r="G148" s="1">
        <v>101</v>
      </c>
      <c r="H148" s="1">
        <v>121</v>
      </c>
      <c r="J148" s="2">
        <v>6683.15</v>
      </c>
      <c r="K148" s="2">
        <v>9544.5999999999985</v>
      </c>
      <c r="L148" s="2">
        <v>8424.56</v>
      </c>
      <c r="M148" s="26">
        <v>24371.55</v>
      </c>
      <c r="N148" s="26">
        <v>5410.56</v>
      </c>
      <c r="O148" s="26">
        <v>6480.64</v>
      </c>
      <c r="P148" s="26">
        <v>12510.02</v>
      </c>
      <c r="Q148" s="26">
        <v>24357.42</v>
      </c>
      <c r="R148" s="26">
        <v>6814.7300000000005</v>
      </c>
      <c r="S148" s="26">
        <v>2820.86</v>
      </c>
      <c r="T148" s="26">
        <v>8669.36</v>
      </c>
      <c r="U148" s="26">
        <v>18773.419999999998</v>
      </c>
      <c r="V148" s="26">
        <v>4820.99</v>
      </c>
      <c r="W148" s="26">
        <v>2906.99</v>
      </c>
      <c r="X148" s="26">
        <v>9771.2099999999991</v>
      </c>
      <c r="Y148" s="26">
        <v>17467.82</v>
      </c>
      <c r="Z148" s="26">
        <v>4478.57</v>
      </c>
      <c r="AA148" s="26">
        <v>1494.4</v>
      </c>
      <c r="AB148" s="26">
        <v>9934.36</v>
      </c>
      <c r="AC148" s="26">
        <v>16248.64</v>
      </c>
      <c r="AD148" s="26">
        <v>3746.26</v>
      </c>
      <c r="AE148" s="26">
        <v>1485.63</v>
      </c>
      <c r="AF148" s="26">
        <v>9436.09</v>
      </c>
      <c r="AG148" s="26">
        <v>14812.16</v>
      </c>
      <c r="AK148" s="2"/>
      <c r="AL148" s="2"/>
      <c r="AM148" s="2"/>
      <c r="AN148" s="2"/>
    </row>
    <row r="149" spans="1:40" x14ac:dyDescent="0.25">
      <c r="A149" s="57" t="s">
        <v>63</v>
      </c>
      <c r="B149" s="1" t="s">
        <v>36</v>
      </c>
      <c r="C149" s="1">
        <v>36</v>
      </c>
      <c r="D149" s="1">
        <v>33</v>
      </c>
      <c r="E149" s="1">
        <v>84</v>
      </c>
      <c r="F149" s="1">
        <v>88</v>
      </c>
      <c r="G149" s="1">
        <v>81</v>
      </c>
      <c r="H149" s="1">
        <v>80</v>
      </c>
      <c r="J149" s="2">
        <v>4414.6499999999996</v>
      </c>
      <c r="K149" s="2">
        <v>2201.4</v>
      </c>
      <c r="L149" s="2">
        <v>3941.88</v>
      </c>
      <c r="M149" s="26">
        <v>10570.75</v>
      </c>
      <c r="N149" s="26">
        <v>3724.51</v>
      </c>
      <c r="O149" s="26">
        <v>2593.9699999999998</v>
      </c>
      <c r="P149" s="26">
        <v>3391.8199999999997</v>
      </c>
      <c r="Q149" s="26">
        <v>9725.02</v>
      </c>
      <c r="R149" s="26">
        <v>5620.58</v>
      </c>
      <c r="S149" s="26">
        <v>3092.13</v>
      </c>
      <c r="T149" s="26">
        <v>2457.91</v>
      </c>
      <c r="U149" s="26">
        <v>11091.45</v>
      </c>
      <c r="V149" s="26">
        <v>4557.38</v>
      </c>
      <c r="W149" s="26">
        <v>1431.63</v>
      </c>
      <c r="X149" s="26">
        <v>4466.67</v>
      </c>
      <c r="Y149" s="26">
        <v>10078.040000000001</v>
      </c>
      <c r="Z149" s="26">
        <v>3942.16</v>
      </c>
      <c r="AA149" s="26">
        <v>857.72</v>
      </c>
      <c r="AB149" s="26">
        <v>4655.2299999999996</v>
      </c>
      <c r="AC149" s="26">
        <v>8515.8799999999992</v>
      </c>
      <c r="AD149" s="26">
        <v>3102.95</v>
      </c>
      <c r="AE149" s="26">
        <v>760.61</v>
      </c>
      <c r="AF149" s="26">
        <v>4001.8</v>
      </c>
      <c r="AG149" s="26">
        <v>7083.07</v>
      </c>
      <c r="AK149" s="2"/>
      <c r="AL149" s="2"/>
      <c r="AM149" s="2"/>
      <c r="AN149" s="2"/>
    </row>
    <row r="150" spans="1:40" x14ac:dyDescent="0.25">
      <c r="A150" s="57" t="s">
        <v>64</v>
      </c>
      <c r="B150" s="1" t="s">
        <v>36</v>
      </c>
      <c r="C150" s="1">
        <v>74</v>
      </c>
      <c r="D150" s="1">
        <v>76</v>
      </c>
      <c r="E150" s="1">
        <v>79</v>
      </c>
      <c r="F150" s="1">
        <v>80</v>
      </c>
      <c r="G150" s="1">
        <v>90</v>
      </c>
      <c r="H150" s="1">
        <v>76</v>
      </c>
      <c r="J150" s="2">
        <v>2842.16</v>
      </c>
      <c r="K150" s="2">
        <v>5781.4400000000005</v>
      </c>
      <c r="L150" s="2">
        <v>2903.8199999999997</v>
      </c>
      <c r="M150" s="26">
        <v>11527.42</v>
      </c>
      <c r="N150" s="26">
        <v>2028.17</v>
      </c>
      <c r="O150" s="26">
        <v>3116.97</v>
      </c>
      <c r="P150" s="26">
        <v>6302.07</v>
      </c>
      <c r="Q150" s="26">
        <v>11417.14</v>
      </c>
      <c r="R150" s="26">
        <v>3270.13</v>
      </c>
      <c r="S150" s="26">
        <v>1383.28</v>
      </c>
      <c r="T150" s="26">
        <v>4200.2800000000007</v>
      </c>
      <c r="U150" s="26">
        <v>8787.8799999999992</v>
      </c>
      <c r="V150" s="26">
        <v>2196.42</v>
      </c>
      <c r="W150" s="26">
        <v>1297.3499999999999</v>
      </c>
      <c r="X150" s="26">
        <v>4538.51</v>
      </c>
      <c r="Y150" s="26">
        <v>7929.77</v>
      </c>
      <c r="Z150" s="26">
        <v>2106.5699999999997</v>
      </c>
      <c r="AA150" s="26">
        <v>633.09</v>
      </c>
      <c r="AB150" s="26">
        <v>4778.8600000000006</v>
      </c>
      <c r="AC150" s="26">
        <v>7124.87</v>
      </c>
      <c r="AD150" s="26">
        <v>1476.19</v>
      </c>
      <c r="AE150" s="26">
        <v>372.8</v>
      </c>
      <c r="AF150" s="26">
        <v>4088.02</v>
      </c>
      <c r="AG150" s="26">
        <v>5857.89</v>
      </c>
      <c r="AK150" s="2"/>
      <c r="AL150" s="2"/>
      <c r="AM150" s="2"/>
      <c r="AN150" s="2"/>
    </row>
    <row r="151" spans="1:40" x14ac:dyDescent="0.25">
      <c r="A151" s="57" t="s">
        <v>65</v>
      </c>
      <c r="B151" s="1" t="s">
        <v>36</v>
      </c>
      <c r="C151" s="1">
        <v>25</v>
      </c>
      <c r="D151" s="1">
        <v>22</v>
      </c>
      <c r="E151" s="1">
        <v>21</v>
      </c>
      <c r="F151" s="1">
        <v>13</v>
      </c>
      <c r="G151" s="1">
        <v>22</v>
      </c>
      <c r="H151" s="1">
        <v>22</v>
      </c>
      <c r="J151" s="2">
        <v>942.33</v>
      </c>
      <c r="K151" s="2">
        <v>1923.0300000000002</v>
      </c>
      <c r="L151" s="2">
        <v>1491.76</v>
      </c>
      <c r="M151" s="26">
        <v>4357.12</v>
      </c>
      <c r="N151" s="26">
        <v>522.86</v>
      </c>
      <c r="O151" s="26">
        <v>795.9</v>
      </c>
      <c r="P151" s="26">
        <v>2406.54</v>
      </c>
      <c r="Q151" s="26">
        <v>3725.3</v>
      </c>
      <c r="R151" s="26">
        <v>768.48</v>
      </c>
      <c r="S151" s="26">
        <v>445.2</v>
      </c>
      <c r="T151" s="26">
        <v>1638.6799999999998</v>
      </c>
      <c r="U151" s="26">
        <v>3061.91</v>
      </c>
      <c r="V151" s="26">
        <v>406.61</v>
      </c>
      <c r="W151" s="26">
        <v>277.29000000000002</v>
      </c>
      <c r="X151" s="26">
        <v>1560.61</v>
      </c>
      <c r="Y151" s="26">
        <v>2421.1799999999998</v>
      </c>
      <c r="Z151" s="26">
        <v>770.2</v>
      </c>
      <c r="AA151" s="26">
        <v>115.86</v>
      </c>
      <c r="AB151" s="26">
        <v>1739.4899999999998</v>
      </c>
      <c r="AC151" s="26">
        <v>2619.15</v>
      </c>
      <c r="AD151" s="26">
        <v>599.82000000000005</v>
      </c>
      <c r="AE151" s="26">
        <v>199.42</v>
      </c>
      <c r="AF151" s="26">
        <v>1855.35</v>
      </c>
      <c r="AG151" s="26">
        <v>2696.17</v>
      </c>
      <c r="AK151" s="2"/>
      <c r="AL151" s="2"/>
      <c r="AM151" s="2"/>
      <c r="AN151" s="2"/>
    </row>
    <row r="152" spans="1:40" x14ac:dyDescent="0.25">
      <c r="A152" s="57" t="s">
        <v>28</v>
      </c>
      <c r="B152" s="1" t="s">
        <v>36</v>
      </c>
      <c r="C152" s="1">
        <v>69</v>
      </c>
      <c r="D152" s="1">
        <v>69</v>
      </c>
      <c r="E152" s="1">
        <v>73</v>
      </c>
      <c r="F152" s="1">
        <v>69</v>
      </c>
      <c r="G152" s="1">
        <v>76</v>
      </c>
      <c r="H152" s="1">
        <v>79</v>
      </c>
      <c r="J152" s="2">
        <v>5028.53</v>
      </c>
      <c r="K152" s="2">
        <v>6807.3899999999994</v>
      </c>
      <c r="L152" s="2">
        <v>5154.0199999999995</v>
      </c>
      <c r="M152" s="26">
        <v>16553.849999999999</v>
      </c>
      <c r="N152" s="26">
        <v>2738.4</v>
      </c>
      <c r="O152" s="26">
        <v>5113.57</v>
      </c>
      <c r="P152" s="26">
        <v>8108.04</v>
      </c>
      <c r="Q152" s="26">
        <v>15849.78</v>
      </c>
      <c r="R152" s="26">
        <v>4977.3</v>
      </c>
      <c r="S152" s="26">
        <v>2328.04</v>
      </c>
      <c r="T152" s="26">
        <v>5427.08</v>
      </c>
      <c r="U152" s="26">
        <v>12615.76</v>
      </c>
      <c r="V152" s="26">
        <v>2905.0299999999997</v>
      </c>
      <c r="W152" s="26">
        <v>1720.58</v>
      </c>
      <c r="X152" s="26">
        <v>5621.24</v>
      </c>
      <c r="Y152" s="26">
        <v>9802.07</v>
      </c>
      <c r="Z152" s="26">
        <v>2860.07</v>
      </c>
      <c r="AA152" s="26">
        <v>977.91</v>
      </c>
      <c r="AB152" s="26">
        <v>6190.21</v>
      </c>
      <c r="AC152" s="26">
        <v>8482.07</v>
      </c>
      <c r="AD152" s="26">
        <v>2259.41</v>
      </c>
      <c r="AE152" s="26">
        <v>909.79</v>
      </c>
      <c r="AF152" s="26">
        <v>6411.04</v>
      </c>
      <c r="AG152" s="26">
        <v>8784.84</v>
      </c>
      <c r="AK152" s="2"/>
      <c r="AL152" s="2"/>
      <c r="AM152" s="2"/>
      <c r="AN152" s="2"/>
    </row>
    <row r="153" spans="1:40" x14ac:dyDescent="0.25">
      <c r="A153" s="57" t="s">
        <v>66</v>
      </c>
      <c r="B153" s="1" t="s">
        <v>36</v>
      </c>
      <c r="C153" s="1">
        <v>8</v>
      </c>
      <c r="D153" s="1">
        <v>1</v>
      </c>
      <c r="E153" s="1">
        <v>5</v>
      </c>
      <c r="F153" s="1">
        <v>4</v>
      </c>
      <c r="G153" s="1">
        <v>4</v>
      </c>
      <c r="H153" s="1">
        <v>6</v>
      </c>
      <c r="J153" s="2">
        <v>151.63999999999999</v>
      </c>
      <c r="K153" s="2">
        <v>208.95</v>
      </c>
      <c r="L153" s="2">
        <v>77.28</v>
      </c>
      <c r="M153" s="26">
        <v>437.87</v>
      </c>
      <c r="N153" s="26">
        <v>38.409999999999997</v>
      </c>
      <c r="O153" s="26">
        <v>2</v>
      </c>
      <c r="P153" s="26">
        <v>0</v>
      </c>
      <c r="Q153" s="26">
        <v>40.409999999999997</v>
      </c>
      <c r="R153" s="26">
        <v>120.69</v>
      </c>
      <c r="S153" s="26">
        <v>0</v>
      </c>
      <c r="T153" s="26">
        <v>0</v>
      </c>
      <c r="U153" s="26">
        <v>120.69</v>
      </c>
      <c r="V153" s="26">
        <v>141.16</v>
      </c>
      <c r="W153" s="26">
        <v>62.06</v>
      </c>
      <c r="X153" s="26">
        <v>0</v>
      </c>
      <c r="Y153" s="26">
        <v>203.22</v>
      </c>
      <c r="Z153" s="26">
        <v>108.39</v>
      </c>
      <c r="AA153" s="26">
        <v>16.079999999999998</v>
      </c>
      <c r="AB153" s="26">
        <v>19.88</v>
      </c>
      <c r="AC153" s="26">
        <v>144.35</v>
      </c>
      <c r="AD153" s="26">
        <v>105.11</v>
      </c>
      <c r="AE153" s="26">
        <v>12.86</v>
      </c>
      <c r="AF153" s="26">
        <v>19.88</v>
      </c>
      <c r="AG153" s="26">
        <v>137.85</v>
      </c>
      <c r="AK153" s="2"/>
      <c r="AL153" s="2"/>
      <c r="AM153" s="2"/>
      <c r="AN153" s="2"/>
    </row>
    <row r="154" spans="1:40" x14ac:dyDescent="0.25">
      <c r="A154" s="57" t="s">
        <v>67</v>
      </c>
      <c r="B154" s="1" t="s">
        <v>36</v>
      </c>
      <c r="C154" s="1">
        <v>307</v>
      </c>
      <c r="D154" s="1">
        <v>291</v>
      </c>
      <c r="E154" s="1">
        <v>324</v>
      </c>
      <c r="F154" s="1">
        <v>339</v>
      </c>
      <c r="G154" s="1">
        <v>305</v>
      </c>
      <c r="H154" s="1">
        <v>323</v>
      </c>
      <c r="J154" s="2">
        <v>22246.01</v>
      </c>
      <c r="K154" s="2">
        <v>41169.050000000003</v>
      </c>
      <c r="L154" s="2">
        <v>40453.31</v>
      </c>
      <c r="M154" s="26">
        <v>103934.94</v>
      </c>
      <c r="N154" s="26">
        <v>13723.7</v>
      </c>
      <c r="O154" s="26">
        <v>19145.169999999998</v>
      </c>
      <c r="P154" s="26">
        <v>55211.28</v>
      </c>
      <c r="Q154" s="26">
        <v>87946.84</v>
      </c>
      <c r="R154" s="26">
        <v>23073.06</v>
      </c>
      <c r="S154" s="26">
        <v>11942.38</v>
      </c>
      <c r="T154" s="26">
        <v>42084.399999999994</v>
      </c>
      <c r="U154" s="26">
        <v>76323.62</v>
      </c>
      <c r="V154" s="26">
        <v>13142.16</v>
      </c>
      <c r="W154" s="26">
        <v>10056.75</v>
      </c>
      <c r="X154" s="26">
        <v>44508.950000000004</v>
      </c>
      <c r="Y154" s="26">
        <v>66997.97</v>
      </c>
      <c r="Z154" s="26">
        <v>9365.2900000000009</v>
      </c>
      <c r="AA154" s="26">
        <v>4509.2299999999996</v>
      </c>
      <c r="AB154" s="26">
        <v>46662.75</v>
      </c>
      <c r="AC154" s="26">
        <v>59088.78</v>
      </c>
      <c r="AD154" s="26">
        <v>8068.41</v>
      </c>
      <c r="AE154" s="26">
        <v>3152.18</v>
      </c>
      <c r="AF154" s="26">
        <v>41499.21</v>
      </c>
      <c r="AG154" s="26">
        <v>51657.79</v>
      </c>
      <c r="AK154" s="2"/>
      <c r="AL154" s="2"/>
      <c r="AM154" s="2"/>
      <c r="AN154" s="2"/>
    </row>
    <row r="155" spans="1:40" x14ac:dyDescent="0.25">
      <c r="A155" s="57" t="s">
        <v>68</v>
      </c>
      <c r="B155" s="1" t="s">
        <v>36</v>
      </c>
      <c r="C155" s="1">
        <v>979</v>
      </c>
      <c r="D155" s="1">
        <v>881</v>
      </c>
      <c r="E155" s="1">
        <v>1232</v>
      </c>
      <c r="F155" s="1">
        <v>1198</v>
      </c>
      <c r="G155" s="1">
        <v>1142</v>
      </c>
      <c r="H155" s="1">
        <v>1328</v>
      </c>
      <c r="J155" s="2">
        <v>99234.44</v>
      </c>
      <c r="K155" s="2">
        <v>119377.32</v>
      </c>
      <c r="L155" s="2">
        <v>134121.31</v>
      </c>
      <c r="M155" s="26">
        <v>347785.65</v>
      </c>
      <c r="N155" s="26">
        <v>56090.93</v>
      </c>
      <c r="O155" s="26">
        <v>66014.17</v>
      </c>
      <c r="P155" s="26">
        <v>144058.89000000001</v>
      </c>
      <c r="Q155" s="26">
        <v>262346.09999999998</v>
      </c>
      <c r="R155" s="26">
        <v>74309.26999999999</v>
      </c>
      <c r="S155" s="26">
        <v>38519.79</v>
      </c>
      <c r="T155" s="26">
        <v>132164.01</v>
      </c>
      <c r="U155" s="26">
        <v>240882.29</v>
      </c>
      <c r="V155" s="26">
        <v>46168.15</v>
      </c>
      <c r="W155" s="26">
        <v>30370.93</v>
      </c>
      <c r="X155" s="26">
        <v>135545.16999999998</v>
      </c>
      <c r="Y155" s="26">
        <v>204256.96</v>
      </c>
      <c r="Z155" s="26">
        <v>36339.65</v>
      </c>
      <c r="AA155" s="26">
        <v>12490.76</v>
      </c>
      <c r="AB155" s="26">
        <v>129348.01</v>
      </c>
      <c r="AC155" s="26">
        <v>174100.71</v>
      </c>
      <c r="AD155" s="26">
        <v>33265.910000000003</v>
      </c>
      <c r="AE155" s="26">
        <v>11514.62</v>
      </c>
      <c r="AF155" s="26">
        <v>114109.48</v>
      </c>
      <c r="AG155" s="26">
        <v>151886.76</v>
      </c>
      <c r="AK155" s="2"/>
      <c r="AL155" s="2"/>
      <c r="AM155" s="2"/>
      <c r="AN155" s="2"/>
    </row>
    <row r="156" spans="1:40" x14ac:dyDescent="0.25">
      <c r="A156" s="57" t="s">
        <v>69</v>
      </c>
      <c r="B156" s="1" t="s">
        <v>36</v>
      </c>
      <c r="C156" s="1">
        <v>111</v>
      </c>
      <c r="D156" s="1">
        <v>92</v>
      </c>
      <c r="E156" s="1">
        <v>144</v>
      </c>
      <c r="F156" s="1">
        <v>112</v>
      </c>
      <c r="G156" s="1">
        <v>138</v>
      </c>
      <c r="H156" s="1">
        <v>143</v>
      </c>
      <c r="J156" s="2">
        <v>11762.59</v>
      </c>
      <c r="K156" s="2">
        <v>10838.29</v>
      </c>
      <c r="L156" s="2">
        <v>12861.380000000001</v>
      </c>
      <c r="M156" s="26">
        <v>35527.199999999997</v>
      </c>
      <c r="N156" s="26">
        <v>5408.26</v>
      </c>
      <c r="O156" s="26">
        <v>6986.17</v>
      </c>
      <c r="P156" s="26">
        <v>15869.92</v>
      </c>
      <c r="Q156" s="26">
        <v>28343.57</v>
      </c>
      <c r="R156" s="26">
        <v>7385.93</v>
      </c>
      <c r="S156" s="26">
        <v>4861.6099999999997</v>
      </c>
      <c r="T156" s="26">
        <v>14383.71</v>
      </c>
      <c r="U156" s="26">
        <v>26683.42</v>
      </c>
      <c r="V156" s="26">
        <v>4308.9400000000005</v>
      </c>
      <c r="W156" s="26">
        <v>3208</v>
      </c>
      <c r="X156" s="26">
        <v>12735.130000000001</v>
      </c>
      <c r="Y156" s="26">
        <v>20062.12</v>
      </c>
      <c r="Z156" s="26">
        <v>4985.7700000000004</v>
      </c>
      <c r="AA156" s="26">
        <v>989.4</v>
      </c>
      <c r="AB156" s="26">
        <v>10353.439999999999</v>
      </c>
      <c r="AC156" s="26">
        <v>16043.88</v>
      </c>
      <c r="AD156" s="26">
        <v>3590.0299999999997</v>
      </c>
      <c r="AE156" s="26">
        <v>1205.58</v>
      </c>
      <c r="AF156" s="26">
        <v>9894.2800000000007</v>
      </c>
      <c r="AG156" s="26">
        <v>14394.32</v>
      </c>
      <c r="AK156" s="2"/>
      <c r="AL156" s="2"/>
      <c r="AM156" s="2"/>
      <c r="AN156" s="2"/>
    </row>
    <row r="157" spans="1:40" x14ac:dyDescent="0.25">
      <c r="A157" s="57" t="s">
        <v>29</v>
      </c>
      <c r="B157" s="1" t="s">
        <v>36</v>
      </c>
      <c r="C157" s="1">
        <v>405</v>
      </c>
      <c r="D157" s="1">
        <v>405</v>
      </c>
      <c r="E157" s="1">
        <v>426</v>
      </c>
      <c r="F157" s="1">
        <v>458</v>
      </c>
      <c r="G157" s="1">
        <v>430</v>
      </c>
      <c r="H157" s="1">
        <v>457</v>
      </c>
      <c r="J157" s="2">
        <v>42957.87</v>
      </c>
      <c r="K157" s="2">
        <v>59000.14</v>
      </c>
      <c r="L157" s="2">
        <v>49590.07</v>
      </c>
      <c r="M157" s="26">
        <v>151017.56</v>
      </c>
      <c r="N157" s="26">
        <v>23268.080000000002</v>
      </c>
      <c r="O157" s="26">
        <v>38675.67</v>
      </c>
      <c r="P157" s="26">
        <v>63850.94</v>
      </c>
      <c r="Q157" s="26">
        <v>126451.91</v>
      </c>
      <c r="R157" s="26">
        <v>35762.85</v>
      </c>
      <c r="S157" s="26">
        <v>21131</v>
      </c>
      <c r="T157" s="26">
        <v>50394</v>
      </c>
      <c r="U157" s="26">
        <v>106989.68</v>
      </c>
      <c r="V157" s="26">
        <v>22409.55</v>
      </c>
      <c r="W157" s="26">
        <v>15162.38</v>
      </c>
      <c r="X157" s="26">
        <v>54930.38</v>
      </c>
      <c r="Y157" s="26">
        <v>90725.63</v>
      </c>
      <c r="Z157" s="26">
        <v>18883.54</v>
      </c>
      <c r="AA157" s="26">
        <v>6654.94</v>
      </c>
      <c r="AB157" s="26">
        <v>53583.81</v>
      </c>
      <c r="AC157" s="26">
        <v>76039.95</v>
      </c>
      <c r="AD157" s="26">
        <v>16594.11</v>
      </c>
      <c r="AE157" s="26">
        <v>6738.56</v>
      </c>
      <c r="AF157" s="26">
        <v>43541.93</v>
      </c>
      <c r="AG157" s="26">
        <v>63122.99</v>
      </c>
      <c r="AK157" s="2"/>
      <c r="AL157" s="2"/>
      <c r="AM157" s="2"/>
      <c r="AN157" s="2"/>
    </row>
    <row r="158" spans="1:40" x14ac:dyDescent="0.25">
      <c r="A158" s="57" t="s">
        <v>70</v>
      </c>
      <c r="B158" s="1" t="s">
        <v>36</v>
      </c>
      <c r="C158" s="1">
        <v>203</v>
      </c>
      <c r="D158" s="1">
        <v>183</v>
      </c>
      <c r="E158" s="1">
        <v>175</v>
      </c>
      <c r="F158" s="1">
        <v>186</v>
      </c>
      <c r="G158" s="1">
        <v>196</v>
      </c>
      <c r="H158" s="1">
        <v>184</v>
      </c>
      <c r="J158" s="2">
        <v>11781.46</v>
      </c>
      <c r="K158" s="2">
        <v>25831.550000000003</v>
      </c>
      <c r="L158" s="2">
        <v>17124.22</v>
      </c>
      <c r="M158" s="26">
        <v>54270.27</v>
      </c>
      <c r="N158" s="26">
        <v>5836.59</v>
      </c>
      <c r="O158" s="26">
        <v>10626.97</v>
      </c>
      <c r="P158" s="26">
        <v>25981.019999999997</v>
      </c>
      <c r="Q158" s="26">
        <v>41650.53</v>
      </c>
      <c r="R158" s="26">
        <v>8060.51</v>
      </c>
      <c r="S158" s="26">
        <v>4986.99</v>
      </c>
      <c r="T158" s="26">
        <v>18869.36</v>
      </c>
      <c r="U158" s="26">
        <v>30652.73</v>
      </c>
      <c r="V158" s="26">
        <v>5189.66</v>
      </c>
      <c r="W158" s="26">
        <v>3022.35</v>
      </c>
      <c r="X158" s="26">
        <v>18990.59</v>
      </c>
      <c r="Y158" s="26">
        <v>26495.29</v>
      </c>
      <c r="Z158" s="26">
        <v>6156.1900000000005</v>
      </c>
      <c r="AA158" s="26">
        <v>1695.09</v>
      </c>
      <c r="AB158" s="26">
        <v>16896.36</v>
      </c>
      <c r="AC158" s="26">
        <v>23079.24</v>
      </c>
      <c r="AD158" s="26">
        <v>5838.3899999999994</v>
      </c>
      <c r="AE158" s="26">
        <v>1277.31</v>
      </c>
      <c r="AF158" s="26">
        <v>10412.42</v>
      </c>
      <c r="AG158" s="26">
        <v>14835.4</v>
      </c>
      <c r="AK158" s="2"/>
      <c r="AL158" s="2"/>
      <c r="AM158" s="2"/>
      <c r="AN158" s="2"/>
    </row>
    <row r="159" spans="1:40" x14ac:dyDescent="0.25">
      <c r="A159" s="57" t="s">
        <v>14</v>
      </c>
      <c r="B159" s="1" t="s">
        <v>36</v>
      </c>
      <c r="C159" s="1">
        <v>54</v>
      </c>
      <c r="D159" s="1">
        <v>46</v>
      </c>
      <c r="E159" s="1">
        <v>46</v>
      </c>
      <c r="F159" s="1">
        <v>51</v>
      </c>
      <c r="G159" s="1">
        <v>48</v>
      </c>
      <c r="H159" s="1">
        <v>48</v>
      </c>
      <c r="J159" s="2">
        <v>2994.47</v>
      </c>
      <c r="K159" s="2">
        <v>6818.99</v>
      </c>
      <c r="L159" s="2">
        <v>6529.3899999999994</v>
      </c>
      <c r="M159" s="26">
        <v>16405</v>
      </c>
      <c r="N159" s="26">
        <v>1689.99</v>
      </c>
      <c r="O159" s="26">
        <v>2357.79</v>
      </c>
      <c r="P159" s="26">
        <v>9506.9500000000007</v>
      </c>
      <c r="Q159" s="26">
        <v>13661.88</v>
      </c>
      <c r="R159" s="26">
        <v>2341.9899999999998</v>
      </c>
      <c r="S159" s="26">
        <v>1362.61</v>
      </c>
      <c r="T159" s="26">
        <v>4661.5</v>
      </c>
      <c r="U159" s="26">
        <v>8471.2099999999991</v>
      </c>
      <c r="V159" s="26">
        <v>2032.46</v>
      </c>
      <c r="W159" s="26">
        <v>972.29</v>
      </c>
      <c r="X159" s="26">
        <v>5249.84</v>
      </c>
      <c r="Y159" s="26">
        <v>8132.82</v>
      </c>
      <c r="Z159" s="26">
        <v>1645.63</v>
      </c>
      <c r="AA159" s="26">
        <v>845.01</v>
      </c>
      <c r="AB159" s="26">
        <v>5742.67</v>
      </c>
      <c r="AC159" s="26">
        <v>8003.21</v>
      </c>
      <c r="AD159" s="26">
        <v>1465.76</v>
      </c>
      <c r="AE159" s="26">
        <v>455.32</v>
      </c>
      <c r="AF159" s="26">
        <v>3731.4700000000003</v>
      </c>
      <c r="AG159" s="26">
        <v>5317.05</v>
      </c>
      <c r="AK159" s="2"/>
      <c r="AL159" s="2"/>
      <c r="AM159" s="2"/>
      <c r="AN159" s="2"/>
    </row>
    <row r="160" spans="1:40" x14ac:dyDescent="0.25">
      <c r="A160" s="57" t="s">
        <v>20</v>
      </c>
      <c r="B160" s="1" t="s">
        <v>36</v>
      </c>
      <c r="C160" s="1">
        <v>86</v>
      </c>
      <c r="D160" s="1">
        <v>82</v>
      </c>
      <c r="E160" s="1">
        <v>83</v>
      </c>
      <c r="F160" s="1">
        <v>90</v>
      </c>
      <c r="G160" s="1">
        <v>99</v>
      </c>
      <c r="H160" s="1">
        <v>87</v>
      </c>
      <c r="J160" s="2">
        <v>7143.21</v>
      </c>
      <c r="K160" s="2">
        <v>11834.93</v>
      </c>
      <c r="L160" s="2">
        <v>10650.29</v>
      </c>
      <c r="M160" s="26">
        <v>29311.45</v>
      </c>
      <c r="N160" s="26">
        <v>5099</v>
      </c>
      <c r="O160" s="26">
        <v>6535</v>
      </c>
      <c r="P160" s="26">
        <v>16018.34</v>
      </c>
      <c r="Q160" s="26">
        <v>27291.85</v>
      </c>
      <c r="R160" s="26">
        <v>8233.57</v>
      </c>
      <c r="S160" s="26">
        <v>4151.17</v>
      </c>
      <c r="T160" s="26">
        <v>10615.79</v>
      </c>
      <c r="U160" s="26">
        <v>22718.52</v>
      </c>
      <c r="V160" s="26">
        <v>5750.91</v>
      </c>
      <c r="W160" s="26">
        <v>3577.47</v>
      </c>
      <c r="X160" s="26">
        <v>10751.970000000001</v>
      </c>
      <c r="Y160" s="26">
        <v>19389.169999999998</v>
      </c>
      <c r="Z160" s="26">
        <v>4871.34</v>
      </c>
      <c r="AA160" s="26">
        <v>2142.33</v>
      </c>
      <c r="AB160" s="26">
        <v>10064.880000000001</v>
      </c>
      <c r="AC160" s="26">
        <v>16327.86</v>
      </c>
      <c r="AD160" s="26">
        <v>3053.16</v>
      </c>
      <c r="AE160" s="26">
        <v>1499.13</v>
      </c>
      <c r="AF160" s="26">
        <v>10127.080000000002</v>
      </c>
      <c r="AG160" s="26">
        <v>13520.77</v>
      </c>
      <c r="AK160" s="2"/>
      <c r="AL160" s="2"/>
      <c r="AM160" s="2"/>
      <c r="AN160" s="2"/>
    </row>
    <row r="161" spans="1:40" x14ac:dyDescent="0.25">
      <c r="A161" s="57" t="s">
        <v>71</v>
      </c>
      <c r="B161" s="1" t="s">
        <v>36</v>
      </c>
      <c r="C161" s="1">
        <v>132</v>
      </c>
      <c r="D161" s="1">
        <v>127</v>
      </c>
      <c r="E161" s="1">
        <v>146</v>
      </c>
      <c r="F161" s="1">
        <v>151</v>
      </c>
      <c r="G161" s="1">
        <v>130</v>
      </c>
      <c r="H161" s="1">
        <v>137</v>
      </c>
      <c r="J161" s="2">
        <v>11806.17</v>
      </c>
      <c r="K161" s="2">
        <v>18076.02</v>
      </c>
      <c r="L161" s="2">
        <v>14032.25</v>
      </c>
      <c r="M161" s="26">
        <v>43829.77</v>
      </c>
      <c r="N161" s="26">
        <v>7151.75</v>
      </c>
      <c r="O161" s="26">
        <v>11311.29</v>
      </c>
      <c r="P161" s="26">
        <v>19657.989999999998</v>
      </c>
      <c r="Q161" s="26">
        <v>38157.93</v>
      </c>
      <c r="R161" s="26">
        <v>12026.08</v>
      </c>
      <c r="S161" s="26">
        <v>6869.71</v>
      </c>
      <c r="T161" s="26">
        <v>17183.03</v>
      </c>
      <c r="U161" s="26">
        <v>35735.980000000003</v>
      </c>
      <c r="V161" s="26">
        <v>7915.39</v>
      </c>
      <c r="W161" s="26">
        <v>6175.68</v>
      </c>
      <c r="X161" s="26">
        <v>19673.12</v>
      </c>
      <c r="Y161" s="26">
        <v>34201.230000000003</v>
      </c>
      <c r="Z161" s="26">
        <v>5407.7000000000007</v>
      </c>
      <c r="AA161" s="26">
        <v>2273.83</v>
      </c>
      <c r="AB161" s="26">
        <v>17019.8</v>
      </c>
      <c r="AC161" s="26">
        <v>24089.67</v>
      </c>
      <c r="AD161" s="26">
        <v>5361.99</v>
      </c>
      <c r="AE161" s="26">
        <v>1926.85</v>
      </c>
      <c r="AF161" s="26">
        <v>15659.960000000001</v>
      </c>
      <c r="AG161" s="26">
        <v>21268.880000000001</v>
      </c>
      <c r="AK161" s="2"/>
      <c r="AL161" s="2"/>
      <c r="AM161" s="2"/>
      <c r="AN161" s="2"/>
    </row>
    <row r="162" spans="1:40" x14ac:dyDescent="0.25">
      <c r="A162" s="57" t="s">
        <v>26</v>
      </c>
      <c r="B162" s="1" t="s">
        <v>36</v>
      </c>
      <c r="C162" s="1">
        <v>278</v>
      </c>
      <c r="D162" s="1">
        <v>272</v>
      </c>
      <c r="E162" s="1">
        <v>253</v>
      </c>
      <c r="F162" s="1">
        <v>279</v>
      </c>
      <c r="G162" s="1">
        <v>276</v>
      </c>
      <c r="H162" s="1">
        <v>281</v>
      </c>
      <c r="J162" s="2">
        <v>24599.57</v>
      </c>
      <c r="K162" s="2">
        <v>35317.42</v>
      </c>
      <c r="L162" s="2">
        <v>28026.68</v>
      </c>
      <c r="M162" s="26">
        <v>87191.81</v>
      </c>
      <c r="N162" s="26">
        <v>13277.98</v>
      </c>
      <c r="O162" s="26">
        <v>22260.75</v>
      </c>
      <c r="P162" s="26">
        <v>37611.369999999995</v>
      </c>
      <c r="Q162" s="26">
        <v>73720.009999999995</v>
      </c>
      <c r="R162" s="26">
        <v>18759.79</v>
      </c>
      <c r="S162" s="26">
        <v>12365.12</v>
      </c>
      <c r="T162" s="26">
        <v>25893.11</v>
      </c>
      <c r="U162" s="26">
        <v>56434.87</v>
      </c>
      <c r="V162" s="26">
        <v>13468.54</v>
      </c>
      <c r="W162" s="26">
        <v>8333.43</v>
      </c>
      <c r="X162" s="26">
        <v>28128.239999999998</v>
      </c>
      <c r="Y162" s="26">
        <v>49683.27</v>
      </c>
      <c r="Z162" s="26">
        <v>9952.4900000000016</v>
      </c>
      <c r="AA162" s="26">
        <v>4613.63</v>
      </c>
      <c r="AB162" s="26">
        <v>26685.870000000003</v>
      </c>
      <c r="AC162" s="26">
        <v>40764.449999999997</v>
      </c>
      <c r="AD162" s="26">
        <v>8779.619999999999</v>
      </c>
      <c r="AE162" s="26">
        <v>3743.36</v>
      </c>
      <c r="AF162" s="26">
        <v>25329.050000000003</v>
      </c>
      <c r="AG162" s="26">
        <v>35775.78</v>
      </c>
      <c r="AK162" s="2"/>
      <c r="AL162" s="2"/>
      <c r="AM162" s="2"/>
      <c r="AN162" s="2"/>
    </row>
    <row r="163" spans="1:40" x14ac:dyDescent="0.25">
      <c r="A163" s="57" t="s">
        <v>27</v>
      </c>
      <c r="B163" s="1" t="s">
        <v>36</v>
      </c>
      <c r="C163" s="1">
        <v>148</v>
      </c>
      <c r="D163" s="1">
        <v>142</v>
      </c>
      <c r="E163" s="1">
        <v>155</v>
      </c>
      <c r="F163" s="1">
        <v>169</v>
      </c>
      <c r="G163" s="1">
        <v>153</v>
      </c>
      <c r="H163" s="1">
        <v>157</v>
      </c>
      <c r="J163" s="2">
        <v>13810.36</v>
      </c>
      <c r="K163" s="2">
        <v>18984.7</v>
      </c>
      <c r="L163" s="2">
        <v>15107.32</v>
      </c>
      <c r="M163" s="26">
        <v>47736.83</v>
      </c>
      <c r="N163" s="26">
        <v>6547.6</v>
      </c>
      <c r="O163" s="26">
        <v>11061.7</v>
      </c>
      <c r="P163" s="26">
        <v>20862.879999999997</v>
      </c>
      <c r="Q163" s="26">
        <v>38272.879999999997</v>
      </c>
      <c r="R163" s="26">
        <v>10891.03</v>
      </c>
      <c r="S163" s="26">
        <v>7055.93</v>
      </c>
      <c r="T163" s="26">
        <v>16767.62</v>
      </c>
      <c r="U163" s="26">
        <v>34778.06</v>
      </c>
      <c r="V163" s="26">
        <v>7345.8600000000006</v>
      </c>
      <c r="W163" s="26">
        <v>5018.1400000000003</v>
      </c>
      <c r="X163" s="26">
        <v>19884.09</v>
      </c>
      <c r="Y163" s="26">
        <v>31701.41</v>
      </c>
      <c r="Z163" s="26">
        <v>4677.8</v>
      </c>
      <c r="AA163" s="26">
        <v>1883.21</v>
      </c>
      <c r="AB163" s="26">
        <v>19373.580000000002</v>
      </c>
      <c r="AC163" s="26">
        <v>25222.03</v>
      </c>
      <c r="AD163" s="26">
        <v>4593.92</v>
      </c>
      <c r="AE163" s="26">
        <v>1406.59</v>
      </c>
      <c r="AF163" s="26">
        <v>16697.22</v>
      </c>
      <c r="AG163" s="26">
        <v>22686.720000000001</v>
      </c>
      <c r="AK163" s="2"/>
      <c r="AL163" s="2"/>
      <c r="AM163" s="2"/>
      <c r="AN163" s="2"/>
    </row>
    <row r="164" spans="1:40" x14ac:dyDescent="0.25">
      <c r="A164" s="57" t="s">
        <v>72</v>
      </c>
      <c r="B164" s="1" t="s">
        <v>36</v>
      </c>
      <c r="C164" s="1">
        <v>71</v>
      </c>
      <c r="D164" s="1">
        <v>67</v>
      </c>
      <c r="E164" s="1">
        <v>68</v>
      </c>
      <c r="F164" s="1">
        <v>80</v>
      </c>
      <c r="G164" s="1">
        <v>70</v>
      </c>
      <c r="H164" s="1">
        <v>82</v>
      </c>
      <c r="J164" s="2">
        <v>5750.14</v>
      </c>
      <c r="K164" s="2">
        <v>8320.89</v>
      </c>
      <c r="L164" s="2">
        <v>6263.82</v>
      </c>
      <c r="M164" s="26">
        <v>20334.849999999999</v>
      </c>
      <c r="N164" s="26">
        <v>2354.5100000000002</v>
      </c>
      <c r="O164" s="26">
        <v>5100.05</v>
      </c>
      <c r="P164" s="26">
        <v>8542.25</v>
      </c>
      <c r="Q164" s="26">
        <v>15996.81</v>
      </c>
      <c r="R164" s="26">
        <v>3048.11</v>
      </c>
      <c r="S164" s="26">
        <v>2756.73</v>
      </c>
      <c r="T164" s="26">
        <v>5910.52</v>
      </c>
      <c r="U164" s="26">
        <v>11715.36</v>
      </c>
      <c r="V164" s="26">
        <v>3204.71</v>
      </c>
      <c r="W164" s="26">
        <v>1562.79</v>
      </c>
      <c r="X164" s="26">
        <v>7807.27</v>
      </c>
      <c r="Y164" s="26">
        <v>12749.15</v>
      </c>
      <c r="Z164" s="26">
        <v>1533.02</v>
      </c>
      <c r="AA164" s="26">
        <v>1301.69</v>
      </c>
      <c r="AB164" s="26">
        <v>5720.59</v>
      </c>
      <c r="AC164" s="26">
        <v>8523.69</v>
      </c>
      <c r="AD164" s="26">
        <v>2180.12</v>
      </c>
      <c r="AE164" s="26">
        <v>504.34</v>
      </c>
      <c r="AF164" s="26">
        <v>5450.35</v>
      </c>
      <c r="AG164" s="26">
        <v>5604.03</v>
      </c>
      <c r="AK164" s="2"/>
      <c r="AL164" s="2"/>
      <c r="AM164" s="2"/>
      <c r="AN164" s="2"/>
    </row>
    <row r="165" spans="1:40" x14ac:dyDescent="0.25">
      <c r="A165" s="57" t="s">
        <v>73</v>
      </c>
      <c r="B165" s="1" t="s">
        <v>36</v>
      </c>
      <c r="C165" s="1">
        <v>65</v>
      </c>
      <c r="D165" s="1">
        <v>65</v>
      </c>
      <c r="E165" s="1">
        <v>60</v>
      </c>
      <c r="F165" s="1">
        <v>63</v>
      </c>
      <c r="G165" s="1">
        <v>55</v>
      </c>
      <c r="H165" s="1">
        <v>73</v>
      </c>
      <c r="J165" s="2">
        <v>4254.71</v>
      </c>
      <c r="K165" s="2">
        <v>8464.73</v>
      </c>
      <c r="L165" s="2">
        <v>5854.34</v>
      </c>
      <c r="M165" s="26">
        <v>18250.63</v>
      </c>
      <c r="N165" s="26">
        <v>2198.6799999999998</v>
      </c>
      <c r="O165" s="26">
        <v>3787.53</v>
      </c>
      <c r="P165" s="26">
        <v>7142.23</v>
      </c>
      <c r="Q165" s="26">
        <v>12998.78</v>
      </c>
      <c r="R165" s="26">
        <v>3601.3500000000004</v>
      </c>
      <c r="S165" s="26">
        <v>1733.21</v>
      </c>
      <c r="T165" s="26">
        <v>5755.5499999999993</v>
      </c>
      <c r="U165" s="26">
        <v>10829.28</v>
      </c>
      <c r="V165" s="26">
        <v>2322.2399999999998</v>
      </c>
      <c r="W165" s="26">
        <v>1193.97</v>
      </c>
      <c r="X165" s="26">
        <v>6052.55</v>
      </c>
      <c r="Y165" s="26">
        <v>8768.1299999999992</v>
      </c>
      <c r="Z165" s="26">
        <v>1907.44</v>
      </c>
      <c r="AA165" s="26">
        <v>526.19000000000005</v>
      </c>
      <c r="AB165" s="26">
        <v>4468.7700000000004</v>
      </c>
      <c r="AC165" s="26">
        <v>6232.38</v>
      </c>
      <c r="AD165" s="26">
        <v>2185.64</v>
      </c>
      <c r="AE165" s="26">
        <v>477.7</v>
      </c>
      <c r="AF165" s="26">
        <v>2893.74</v>
      </c>
      <c r="AG165" s="26">
        <v>4580.72</v>
      </c>
      <c r="AK165" s="2"/>
      <c r="AL165" s="2"/>
      <c r="AM165" s="2"/>
      <c r="AN165" s="2"/>
    </row>
    <row r="166" spans="1:40" x14ac:dyDescent="0.25">
      <c r="A166" s="57" t="s">
        <v>74</v>
      </c>
      <c r="B166" s="1" t="s">
        <v>36</v>
      </c>
      <c r="C166" s="1">
        <v>924</v>
      </c>
      <c r="D166" s="1">
        <v>827</v>
      </c>
      <c r="E166" s="1">
        <v>1516</v>
      </c>
      <c r="F166" s="1">
        <v>1573</v>
      </c>
      <c r="G166" s="1">
        <v>1469</v>
      </c>
      <c r="H166" s="1">
        <v>1249</v>
      </c>
      <c r="J166" s="2">
        <v>73417.69</v>
      </c>
      <c r="K166" s="2">
        <v>120336.87</v>
      </c>
      <c r="L166" s="2">
        <v>75917.11</v>
      </c>
      <c r="M166" s="26">
        <v>270366.71000000002</v>
      </c>
      <c r="N166" s="26">
        <v>61143.9</v>
      </c>
      <c r="O166" s="26">
        <v>66194.039999999994</v>
      </c>
      <c r="P166" s="26">
        <v>108524.34</v>
      </c>
      <c r="Q166" s="26">
        <v>236590.21</v>
      </c>
      <c r="R166" s="26">
        <v>125041.75</v>
      </c>
      <c r="S166" s="26">
        <v>7870.16</v>
      </c>
      <c r="T166" s="26">
        <v>96975.16</v>
      </c>
      <c r="U166" s="26">
        <v>227268.23</v>
      </c>
      <c r="V166" s="26">
        <v>69486.63</v>
      </c>
      <c r="W166" s="26">
        <v>49367.38</v>
      </c>
      <c r="X166" s="26">
        <v>72990.829999999987</v>
      </c>
      <c r="Y166" s="26">
        <v>188244.37</v>
      </c>
      <c r="Z166" s="26">
        <v>44666.03</v>
      </c>
      <c r="AA166" s="26">
        <v>17713.54</v>
      </c>
      <c r="AB166" s="26">
        <v>86162.930000000008</v>
      </c>
      <c r="AC166" s="26">
        <v>142127.34</v>
      </c>
      <c r="AD166" s="26">
        <v>43448.990000000005</v>
      </c>
      <c r="AE166" s="26">
        <v>15990.57</v>
      </c>
      <c r="AF166" s="26">
        <v>75572.36</v>
      </c>
      <c r="AG166" s="26">
        <v>130082.14</v>
      </c>
      <c r="AK166" s="2"/>
      <c r="AL166" s="2"/>
      <c r="AM166" s="2"/>
      <c r="AN166" s="2"/>
    </row>
    <row r="167" spans="1:40" x14ac:dyDescent="0.25">
      <c r="A167" s="57" t="s">
        <v>75</v>
      </c>
      <c r="B167" s="1" t="s">
        <v>36</v>
      </c>
      <c r="C167" s="1">
        <v>13</v>
      </c>
      <c r="D167" s="1">
        <v>13</v>
      </c>
      <c r="E167" s="1">
        <v>12</v>
      </c>
      <c r="F167" s="1">
        <v>12</v>
      </c>
      <c r="G167" s="1">
        <v>12</v>
      </c>
      <c r="H167" s="1">
        <v>13</v>
      </c>
      <c r="J167" s="2">
        <v>903.59</v>
      </c>
      <c r="K167" s="2">
        <v>1788.91</v>
      </c>
      <c r="L167" s="2">
        <v>850.13999999999987</v>
      </c>
      <c r="M167" s="26">
        <v>3542.64</v>
      </c>
      <c r="N167" s="26">
        <v>468.15</v>
      </c>
      <c r="O167" s="26">
        <v>792.76</v>
      </c>
      <c r="P167" s="26">
        <v>1693.98</v>
      </c>
      <c r="Q167" s="26">
        <v>2954.89</v>
      </c>
      <c r="R167" s="26">
        <v>775.80000000000007</v>
      </c>
      <c r="S167" s="26">
        <v>402.53</v>
      </c>
      <c r="T167" s="26">
        <v>1519.36</v>
      </c>
      <c r="U167" s="26">
        <v>2697.69</v>
      </c>
      <c r="V167" s="26">
        <v>616.43000000000006</v>
      </c>
      <c r="W167" s="26">
        <v>333.61</v>
      </c>
      <c r="X167" s="26">
        <v>121.07000000000001</v>
      </c>
      <c r="Y167" s="26">
        <v>549.72</v>
      </c>
      <c r="Z167" s="26">
        <v>295.10000000000002</v>
      </c>
      <c r="AA167" s="26">
        <v>87.44</v>
      </c>
      <c r="AB167" s="26">
        <v>216.99</v>
      </c>
      <c r="AC167" s="26">
        <v>599.53</v>
      </c>
      <c r="AD167" s="26">
        <v>277.18</v>
      </c>
      <c r="AE167" s="26">
        <v>85.14</v>
      </c>
      <c r="AF167" s="26">
        <v>276.21000000000004</v>
      </c>
      <c r="AG167" s="26">
        <v>638.53</v>
      </c>
      <c r="AK167" s="2"/>
      <c r="AL167" s="2"/>
      <c r="AM167" s="2"/>
      <c r="AN167" s="2"/>
    </row>
    <row r="168" spans="1:40" x14ac:dyDescent="0.25">
      <c r="A168" s="57" t="s">
        <v>76</v>
      </c>
      <c r="B168" s="1" t="s">
        <v>36</v>
      </c>
      <c r="C168" s="1">
        <v>154</v>
      </c>
      <c r="D168" s="1">
        <v>148</v>
      </c>
      <c r="E168" s="1">
        <v>161</v>
      </c>
      <c r="F168" s="1">
        <v>150</v>
      </c>
      <c r="G168" s="1">
        <v>138</v>
      </c>
      <c r="H168" s="1">
        <v>153</v>
      </c>
      <c r="J168" s="2">
        <v>10996.38</v>
      </c>
      <c r="K168" s="2">
        <v>18102.62</v>
      </c>
      <c r="L168" s="2">
        <v>10530.9</v>
      </c>
      <c r="M168" s="26">
        <v>39560.76</v>
      </c>
      <c r="N168" s="26">
        <v>6129.55</v>
      </c>
      <c r="O168" s="26">
        <v>8607.65</v>
      </c>
      <c r="P168" s="26">
        <v>14831.64</v>
      </c>
      <c r="Q168" s="26">
        <v>29482.560000000001</v>
      </c>
      <c r="R168" s="26">
        <v>10953.699999999999</v>
      </c>
      <c r="S168" s="26">
        <v>5091.8999999999996</v>
      </c>
      <c r="T168" s="26">
        <v>10593.720000000001</v>
      </c>
      <c r="U168" s="26">
        <v>26278.52</v>
      </c>
      <c r="V168" s="26">
        <v>6648.23</v>
      </c>
      <c r="W168" s="26">
        <v>4099.6400000000003</v>
      </c>
      <c r="X168" s="26">
        <v>10284.09</v>
      </c>
      <c r="Y168" s="26">
        <v>20401.07</v>
      </c>
      <c r="Z168" s="26">
        <v>4876.8999999999996</v>
      </c>
      <c r="AA168" s="26">
        <v>1703.52</v>
      </c>
      <c r="AB168" s="26">
        <v>10217.779999999999</v>
      </c>
      <c r="AC168" s="26">
        <v>16367.29</v>
      </c>
      <c r="AD168" s="26">
        <v>4783.17</v>
      </c>
      <c r="AE168" s="26">
        <v>1508.14</v>
      </c>
      <c r="AF168" s="26">
        <v>9885.2099999999991</v>
      </c>
      <c r="AG168" s="26">
        <v>14968.71</v>
      </c>
      <c r="AK168" s="2"/>
      <c r="AL168" s="2"/>
      <c r="AM168" s="2"/>
      <c r="AN168" s="2"/>
    </row>
    <row r="169" spans="1:40" x14ac:dyDescent="0.25">
      <c r="A169" s="57" t="s">
        <v>13</v>
      </c>
      <c r="B169" s="1" t="s">
        <v>36</v>
      </c>
      <c r="C169" s="1">
        <v>295</v>
      </c>
      <c r="D169" s="1">
        <v>285</v>
      </c>
      <c r="E169" s="1">
        <v>299</v>
      </c>
      <c r="F169" s="1">
        <v>303</v>
      </c>
      <c r="G169" s="1">
        <v>296</v>
      </c>
      <c r="H169" s="1">
        <v>309</v>
      </c>
      <c r="J169" s="2">
        <v>21299.62</v>
      </c>
      <c r="K169" s="2">
        <v>27840.559999999998</v>
      </c>
      <c r="L169" s="2">
        <v>19952.36</v>
      </c>
      <c r="M169" s="26">
        <v>69093.820000000007</v>
      </c>
      <c r="N169" s="26">
        <v>11019.59</v>
      </c>
      <c r="O169" s="26">
        <v>18968.650000000001</v>
      </c>
      <c r="P169" s="26">
        <v>32780.14</v>
      </c>
      <c r="Q169" s="26">
        <v>62780.83</v>
      </c>
      <c r="R169" s="26">
        <v>18218.16</v>
      </c>
      <c r="S169" s="26">
        <v>9331.84</v>
      </c>
      <c r="T169" s="26">
        <v>23609.260000000002</v>
      </c>
      <c r="U169" s="26">
        <v>50422.82</v>
      </c>
      <c r="V169" s="26">
        <v>12270.82</v>
      </c>
      <c r="W169" s="26">
        <v>6896.71</v>
      </c>
      <c r="X169" s="26">
        <v>24683.43</v>
      </c>
      <c r="Y169" s="26">
        <v>43769.17</v>
      </c>
      <c r="Z169" s="26">
        <v>9567.99</v>
      </c>
      <c r="AA169" s="26">
        <v>4139.1000000000004</v>
      </c>
      <c r="AB169" s="26">
        <v>24701.23</v>
      </c>
      <c r="AC169" s="26">
        <v>37522.11</v>
      </c>
      <c r="AD169" s="26">
        <v>9862.2999999999993</v>
      </c>
      <c r="AE169" s="26">
        <v>3390.67</v>
      </c>
      <c r="AF169" s="26">
        <v>22159.489999999998</v>
      </c>
      <c r="AG169" s="26">
        <v>33100.81</v>
      </c>
      <c r="AK169" s="2"/>
      <c r="AL169" s="2"/>
      <c r="AM169" s="2"/>
      <c r="AN169" s="2"/>
    </row>
    <row r="170" spans="1:40" x14ac:dyDescent="0.25">
      <c r="A170" s="57" t="s">
        <v>77</v>
      </c>
      <c r="B170" s="1" t="s">
        <v>36</v>
      </c>
      <c r="C170" s="1">
        <v>123</v>
      </c>
      <c r="D170" s="1">
        <v>122</v>
      </c>
      <c r="E170" s="1">
        <v>135</v>
      </c>
      <c r="F170" s="1">
        <v>121</v>
      </c>
      <c r="G170" s="1">
        <v>118</v>
      </c>
      <c r="H170" s="1">
        <v>124</v>
      </c>
      <c r="J170" s="2">
        <v>12811.55</v>
      </c>
      <c r="K170" s="2">
        <v>17196.510000000002</v>
      </c>
      <c r="L170" s="2">
        <v>13295.990000000002</v>
      </c>
      <c r="M170" s="26">
        <v>44504.79</v>
      </c>
      <c r="N170" s="26">
        <v>6759.89</v>
      </c>
      <c r="O170" s="26">
        <v>12450.01</v>
      </c>
      <c r="P170" s="26">
        <v>17717.3</v>
      </c>
      <c r="Q170" s="26">
        <v>36378.11</v>
      </c>
      <c r="R170" s="26">
        <v>11420.79</v>
      </c>
      <c r="S170" s="26">
        <v>6568.22</v>
      </c>
      <c r="T170" s="26">
        <v>12952.72</v>
      </c>
      <c r="U170" s="26">
        <v>30839.73</v>
      </c>
      <c r="V170" s="26">
        <v>7258.76</v>
      </c>
      <c r="W170" s="26">
        <v>4601.6899999999996</v>
      </c>
      <c r="X170" s="26">
        <v>13841.94</v>
      </c>
      <c r="Y170" s="26">
        <v>25593.17</v>
      </c>
      <c r="Z170" s="26">
        <v>5316.85</v>
      </c>
      <c r="AA170" s="26">
        <v>2392.9299999999998</v>
      </c>
      <c r="AB170" s="26">
        <v>12299.3</v>
      </c>
      <c r="AC170" s="26">
        <v>19127.990000000002</v>
      </c>
      <c r="AD170" s="26">
        <v>6249.2</v>
      </c>
      <c r="AE170" s="26">
        <v>1966.09</v>
      </c>
      <c r="AF170" s="26">
        <v>9610.32</v>
      </c>
      <c r="AG170" s="26">
        <v>19515.61</v>
      </c>
      <c r="AK170" s="2"/>
      <c r="AL170" s="2"/>
      <c r="AM170" s="2"/>
      <c r="AN170" s="2"/>
    </row>
    <row r="171" spans="1:40" x14ac:dyDescent="0.25">
      <c r="A171" s="57" t="s">
        <v>78</v>
      </c>
      <c r="B171" s="1" t="s">
        <v>36</v>
      </c>
      <c r="C171" s="1">
        <v>52</v>
      </c>
      <c r="D171" s="1">
        <v>49</v>
      </c>
      <c r="E171" s="1">
        <v>66</v>
      </c>
      <c r="F171" s="1">
        <v>54</v>
      </c>
      <c r="G171" s="1">
        <v>75</v>
      </c>
      <c r="H171" s="1">
        <v>68</v>
      </c>
      <c r="J171" s="2">
        <v>5447.6</v>
      </c>
      <c r="K171" s="2">
        <v>6877.48</v>
      </c>
      <c r="L171" s="2">
        <v>5012.38</v>
      </c>
      <c r="M171" s="26">
        <v>19315.45</v>
      </c>
      <c r="N171" s="26">
        <v>2831.69</v>
      </c>
      <c r="O171" s="26">
        <v>4762.3500000000004</v>
      </c>
      <c r="P171" s="26">
        <v>5530.62</v>
      </c>
      <c r="Q171" s="26">
        <v>13324.37</v>
      </c>
      <c r="R171" s="26">
        <v>5861.87</v>
      </c>
      <c r="S171" s="26">
        <v>2306.73</v>
      </c>
      <c r="T171" s="26">
        <v>4062.77</v>
      </c>
      <c r="U171" s="26">
        <v>12319.43</v>
      </c>
      <c r="V171" s="26">
        <v>3963.32</v>
      </c>
      <c r="W171" s="26">
        <v>1361.1</v>
      </c>
      <c r="X171" s="26">
        <v>4244.78</v>
      </c>
      <c r="Y171" s="26">
        <v>9578.24</v>
      </c>
      <c r="Z171" s="26">
        <v>4140.01</v>
      </c>
      <c r="AA171" s="26">
        <v>919.36</v>
      </c>
      <c r="AB171" s="26">
        <v>4337.6099999999997</v>
      </c>
      <c r="AC171" s="26">
        <v>9454.08</v>
      </c>
      <c r="AD171" s="26">
        <v>3131.22</v>
      </c>
      <c r="AE171" s="26">
        <v>1441.4</v>
      </c>
      <c r="AF171" s="26">
        <v>4555.21</v>
      </c>
      <c r="AG171" s="26">
        <v>9072.16</v>
      </c>
      <c r="AK171" s="2"/>
      <c r="AL171" s="2"/>
      <c r="AM171" s="2"/>
      <c r="AN171" s="2"/>
    </row>
    <row r="172" spans="1:40" x14ac:dyDescent="0.25">
      <c r="A172" s="57" t="s">
        <v>21</v>
      </c>
      <c r="B172" s="1" t="s">
        <v>36</v>
      </c>
      <c r="C172" s="1">
        <v>142</v>
      </c>
      <c r="D172" s="1">
        <v>122</v>
      </c>
      <c r="E172" s="1">
        <v>149</v>
      </c>
      <c r="F172" s="1">
        <v>137</v>
      </c>
      <c r="G172" s="1">
        <v>156</v>
      </c>
      <c r="H172" s="1">
        <v>137</v>
      </c>
      <c r="J172" s="2">
        <v>11791.04</v>
      </c>
      <c r="K172" s="2">
        <v>16560.46</v>
      </c>
      <c r="L172" s="2">
        <v>11010.939999999999</v>
      </c>
      <c r="M172" s="26">
        <v>39086.32</v>
      </c>
      <c r="N172" s="26">
        <v>6234.25</v>
      </c>
      <c r="O172" s="26">
        <v>9150.8700000000008</v>
      </c>
      <c r="P172" s="26">
        <v>11848.08</v>
      </c>
      <c r="Q172" s="26">
        <v>27488.28</v>
      </c>
      <c r="R172" s="26">
        <v>11649.67</v>
      </c>
      <c r="S172" s="26">
        <v>5778.76</v>
      </c>
      <c r="T172" s="26">
        <v>9409.7900000000009</v>
      </c>
      <c r="U172" s="26">
        <v>26735.15</v>
      </c>
      <c r="V172" s="26">
        <v>6035.1</v>
      </c>
      <c r="W172" s="26">
        <v>4085.19</v>
      </c>
      <c r="X172" s="26">
        <v>11117.47</v>
      </c>
      <c r="Y172" s="26">
        <v>20474.84</v>
      </c>
      <c r="Z172" s="26">
        <v>5115.26</v>
      </c>
      <c r="AA172" s="26">
        <v>1936.74</v>
      </c>
      <c r="AB172" s="26">
        <v>11789.59</v>
      </c>
      <c r="AC172" s="26">
        <v>18319.810000000001</v>
      </c>
      <c r="AD172" s="26">
        <v>4095.49</v>
      </c>
      <c r="AE172" s="26">
        <v>1257</v>
      </c>
      <c r="AF172" s="26">
        <v>10382</v>
      </c>
      <c r="AG172" s="26">
        <v>15035.03</v>
      </c>
      <c r="AK172" s="2"/>
      <c r="AL172" s="2"/>
      <c r="AM172" s="2"/>
      <c r="AN172" s="2"/>
    </row>
    <row r="173" spans="1:40" x14ac:dyDescent="0.25">
      <c r="A173" s="57" t="s">
        <v>79</v>
      </c>
      <c r="B173" s="1" t="s">
        <v>36</v>
      </c>
      <c r="C173" s="1">
        <v>41</v>
      </c>
      <c r="D173" s="1">
        <v>52</v>
      </c>
      <c r="E173" s="1">
        <v>54</v>
      </c>
      <c r="F173" s="1">
        <v>47</v>
      </c>
      <c r="G173" s="1">
        <v>61</v>
      </c>
      <c r="H173" s="1">
        <v>60</v>
      </c>
      <c r="J173" s="2">
        <v>2484.4299999999998</v>
      </c>
      <c r="K173" s="2">
        <v>5500.8</v>
      </c>
      <c r="L173" s="2">
        <v>2719.2</v>
      </c>
      <c r="M173" s="26">
        <v>10502.12</v>
      </c>
      <c r="N173" s="26">
        <v>1902.45</v>
      </c>
      <c r="O173" s="26">
        <v>3229.49</v>
      </c>
      <c r="P173" s="26">
        <v>4126.6100000000006</v>
      </c>
      <c r="Q173" s="26">
        <v>9038.99</v>
      </c>
      <c r="R173" s="26">
        <v>3163.71</v>
      </c>
      <c r="S173" s="26">
        <v>1552.88</v>
      </c>
      <c r="T173" s="26">
        <v>2729.35</v>
      </c>
      <c r="U173" s="26">
        <v>7228.32</v>
      </c>
      <c r="V173" s="26">
        <v>1634.04</v>
      </c>
      <c r="W173" s="26">
        <v>1164.55</v>
      </c>
      <c r="X173" s="26">
        <v>3055.4500000000003</v>
      </c>
      <c r="Y173" s="26">
        <v>5262.81</v>
      </c>
      <c r="Z173" s="26">
        <v>1900.09</v>
      </c>
      <c r="AA173" s="26">
        <v>480.17</v>
      </c>
      <c r="AB173" s="26">
        <v>2669.84</v>
      </c>
      <c r="AC173" s="26">
        <v>4079.99</v>
      </c>
      <c r="AD173" s="26">
        <v>1927.9299999999998</v>
      </c>
      <c r="AE173" s="26">
        <v>423.58</v>
      </c>
      <c r="AF173" s="26">
        <v>2360.44</v>
      </c>
      <c r="AG173" s="26">
        <v>3702.16</v>
      </c>
      <c r="AK173" s="2"/>
      <c r="AL173" s="2"/>
      <c r="AM173" s="2"/>
      <c r="AN173" s="2"/>
    </row>
    <row r="174" spans="1:40" x14ac:dyDescent="0.25">
      <c r="A174" s="57" t="s">
        <v>80</v>
      </c>
      <c r="B174" s="1" t="s">
        <v>36</v>
      </c>
      <c r="C174" s="1">
        <v>295</v>
      </c>
      <c r="D174" s="1">
        <v>278</v>
      </c>
      <c r="E174" s="1">
        <v>278</v>
      </c>
      <c r="F174" s="1">
        <v>268</v>
      </c>
      <c r="G174" s="1">
        <v>267</v>
      </c>
      <c r="H174" s="1">
        <v>285</v>
      </c>
      <c r="J174" s="2">
        <v>25782.59</v>
      </c>
      <c r="K174" s="2">
        <v>38867</v>
      </c>
      <c r="L174" s="2">
        <v>20415.66</v>
      </c>
      <c r="M174" s="26">
        <v>86066.91</v>
      </c>
      <c r="N174" s="26">
        <v>14226.21</v>
      </c>
      <c r="O174" s="26">
        <v>23283.41</v>
      </c>
      <c r="P174" s="26">
        <v>35557.589999999997</v>
      </c>
      <c r="Q174" s="26">
        <v>72887.48</v>
      </c>
      <c r="R174" s="26">
        <v>22191.809999999998</v>
      </c>
      <c r="S174" s="26">
        <v>10802.7</v>
      </c>
      <c r="T174" s="26">
        <v>23500.59</v>
      </c>
      <c r="U174" s="26">
        <v>56609.120000000003</v>
      </c>
      <c r="V174" s="26">
        <v>11578.61</v>
      </c>
      <c r="W174" s="26">
        <v>7681.62</v>
      </c>
      <c r="X174" s="26">
        <v>26279.65</v>
      </c>
      <c r="Y174" s="26">
        <v>45912.29</v>
      </c>
      <c r="Z174" s="26">
        <v>10488.21</v>
      </c>
      <c r="AA174" s="26">
        <v>3749.3</v>
      </c>
      <c r="AB174" s="26">
        <v>25026.73</v>
      </c>
      <c r="AC174" s="26">
        <v>38305.56</v>
      </c>
      <c r="AD174" s="26">
        <v>10530.76</v>
      </c>
      <c r="AE174" s="26">
        <v>2748.58</v>
      </c>
      <c r="AF174" s="26">
        <v>22821.34</v>
      </c>
      <c r="AG174" s="26">
        <v>34120.6</v>
      </c>
      <c r="AK174" s="2"/>
      <c r="AL174" s="2"/>
      <c r="AM174" s="2"/>
      <c r="AN174" s="2"/>
    </row>
    <row r="175" spans="1:40" x14ac:dyDescent="0.25">
      <c r="A175" s="57" t="s">
        <v>81</v>
      </c>
      <c r="B175" s="1" t="s">
        <v>36</v>
      </c>
      <c r="C175" s="1">
        <v>25</v>
      </c>
      <c r="D175" s="1">
        <v>27</v>
      </c>
      <c r="E175" s="1">
        <v>29</v>
      </c>
      <c r="F175" s="1">
        <v>36</v>
      </c>
      <c r="G175" s="1">
        <v>37</v>
      </c>
      <c r="H175" s="1">
        <v>32</v>
      </c>
      <c r="J175" s="2">
        <v>2031.2</v>
      </c>
      <c r="K175" s="2">
        <v>2679.0600000000004</v>
      </c>
      <c r="L175" s="2">
        <v>884.41</v>
      </c>
      <c r="M175" s="26">
        <v>5354.36</v>
      </c>
      <c r="N175" s="26">
        <v>1020.71</v>
      </c>
      <c r="O175" s="26">
        <v>1868.45</v>
      </c>
      <c r="P175" s="26">
        <v>1773.33</v>
      </c>
      <c r="Q175" s="26">
        <v>4408.8500000000004</v>
      </c>
      <c r="R175" s="26">
        <v>1714.99</v>
      </c>
      <c r="S175" s="26">
        <v>489.48</v>
      </c>
      <c r="T175" s="26">
        <v>1518.6</v>
      </c>
      <c r="U175" s="26">
        <v>3665.2</v>
      </c>
      <c r="V175" s="26">
        <v>1235.6199999999999</v>
      </c>
      <c r="W175" s="26">
        <v>593.86</v>
      </c>
      <c r="X175" s="26">
        <v>1990.6799999999998</v>
      </c>
      <c r="Y175" s="26">
        <v>3726.48</v>
      </c>
      <c r="Z175" s="26">
        <v>1249.3</v>
      </c>
      <c r="AA175" s="26">
        <v>267.06</v>
      </c>
      <c r="AB175" s="26">
        <v>2125.12</v>
      </c>
      <c r="AC175" s="26">
        <v>3491.24</v>
      </c>
      <c r="AD175" s="26">
        <v>742.64</v>
      </c>
      <c r="AE175" s="26">
        <v>137.15</v>
      </c>
      <c r="AF175" s="26">
        <v>1700.56</v>
      </c>
      <c r="AG175" s="26">
        <v>2580.35</v>
      </c>
      <c r="AK175" s="2"/>
      <c r="AL175" s="2"/>
      <c r="AM175" s="2"/>
      <c r="AN175" s="2"/>
    </row>
    <row r="176" spans="1:40" x14ac:dyDescent="0.25">
      <c r="A176" s="57" t="s">
        <v>82</v>
      </c>
      <c r="B176" s="1" t="s">
        <v>36</v>
      </c>
      <c r="C176" s="1">
        <v>153</v>
      </c>
      <c r="D176" s="1">
        <v>149</v>
      </c>
      <c r="E176" s="1">
        <v>163</v>
      </c>
      <c r="F176" s="1">
        <v>178</v>
      </c>
      <c r="G176" s="1">
        <v>146</v>
      </c>
      <c r="H176" s="1">
        <v>168</v>
      </c>
      <c r="J176" s="2">
        <v>8415.2000000000007</v>
      </c>
      <c r="K176" s="2">
        <v>19916.57</v>
      </c>
      <c r="L176" s="2">
        <v>11686.41</v>
      </c>
      <c r="M176" s="26">
        <v>40524.06</v>
      </c>
      <c r="N176" s="26">
        <v>5884</v>
      </c>
      <c r="O176" s="26">
        <v>8767.84</v>
      </c>
      <c r="P176" s="26">
        <v>20267.010000000002</v>
      </c>
      <c r="Q176" s="26">
        <v>35215.29</v>
      </c>
      <c r="R176" s="26">
        <v>9317.41</v>
      </c>
      <c r="S176" s="26">
        <v>4881.34</v>
      </c>
      <c r="T176" s="26">
        <v>15159.5</v>
      </c>
      <c r="U176" s="26">
        <v>29272.83</v>
      </c>
      <c r="V176" s="26">
        <v>6832.33</v>
      </c>
      <c r="W176" s="26">
        <v>3626.29</v>
      </c>
      <c r="X176" s="26">
        <v>14941.23</v>
      </c>
      <c r="Y176" s="26">
        <v>26006.81</v>
      </c>
      <c r="Z176" s="26">
        <v>4315.42</v>
      </c>
      <c r="AA176" s="26">
        <v>1945.24</v>
      </c>
      <c r="AB176" s="26">
        <v>12959.68</v>
      </c>
      <c r="AC176" s="26">
        <v>19851.59</v>
      </c>
      <c r="AD176" s="26">
        <v>4640.82</v>
      </c>
      <c r="AE176" s="26">
        <v>1375.88</v>
      </c>
      <c r="AF176" s="26">
        <v>12914.6</v>
      </c>
      <c r="AG176" s="26">
        <v>19196.03</v>
      </c>
      <c r="AK176" s="2"/>
      <c r="AL176" s="2"/>
      <c r="AM176" s="2"/>
      <c r="AN176" s="2"/>
    </row>
    <row r="177" spans="1:40" x14ac:dyDescent="0.25">
      <c r="A177" s="57" t="s">
        <v>83</v>
      </c>
      <c r="B177" s="1" t="s">
        <v>36</v>
      </c>
      <c r="C177" s="1">
        <v>710</v>
      </c>
      <c r="D177" s="1">
        <v>654</v>
      </c>
      <c r="E177" s="1">
        <v>727</v>
      </c>
      <c r="F177" s="1">
        <v>720</v>
      </c>
      <c r="G177" s="1">
        <v>702</v>
      </c>
      <c r="H177" s="1">
        <v>750</v>
      </c>
      <c r="J177" s="2">
        <v>56464.66</v>
      </c>
      <c r="K177" s="2">
        <v>86374.31</v>
      </c>
      <c r="L177" s="2">
        <v>72434.97</v>
      </c>
      <c r="M177" s="26">
        <v>215497.52</v>
      </c>
      <c r="N177" s="26">
        <v>33127.53</v>
      </c>
      <c r="O177" s="26">
        <v>47515.38</v>
      </c>
      <c r="P177" s="26">
        <v>95617.24</v>
      </c>
      <c r="Q177" s="26">
        <v>176421.14</v>
      </c>
      <c r="R177" s="26">
        <v>55105.960000000006</v>
      </c>
      <c r="S177" s="26">
        <v>27250.86</v>
      </c>
      <c r="T177" s="26">
        <v>74849.37</v>
      </c>
      <c r="U177" s="26">
        <v>155528.29</v>
      </c>
      <c r="V177" s="26">
        <v>35171.479999999996</v>
      </c>
      <c r="W177" s="26">
        <v>20639.78</v>
      </c>
      <c r="X177" s="26">
        <v>74066.81</v>
      </c>
      <c r="Y177" s="26">
        <v>127516.96</v>
      </c>
      <c r="Z177" s="26">
        <v>24408.17</v>
      </c>
      <c r="AA177" s="26">
        <v>11294.65</v>
      </c>
      <c r="AB177" s="26">
        <v>70145.02</v>
      </c>
      <c r="AC177" s="26">
        <v>102853.3</v>
      </c>
      <c r="AD177" s="26">
        <v>24097.279999999999</v>
      </c>
      <c r="AE177" s="26">
        <v>8080.41</v>
      </c>
      <c r="AF177" s="26">
        <v>65544.89</v>
      </c>
      <c r="AG177" s="26">
        <v>92378.23</v>
      </c>
      <c r="AK177" s="2"/>
      <c r="AL177" s="2"/>
      <c r="AM177" s="2"/>
      <c r="AN177" s="2"/>
    </row>
    <row r="178" spans="1:40" x14ac:dyDescent="0.25">
      <c r="A178" s="57" t="s">
        <v>88</v>
      </c>
      <c r="B178" s="1" t="s">
        <v>84</v>
      </c>
      <c r="C178" s="1">
        <v>1</v>
      </c>
      <c r="D178" s="1">
        <v>1</v>
      </c>
      <c r="E178" s="1">
        <v>1</v>
      </c>
      <c r="F178" s="1">
        <v>1</v>
      </c>
      <c r="G178" s="1">
        <v>1</v>
      </c>
      <c r="H178" s="1">
        <v>1</v>
      </c>
      <c r="J178" s="2">
        <v>203.04</v>
      </c>
      <c r="K178" s="2">
        <v>359.63</v>
      </c>
      <c r="L178" s="2">
        <v>205.73</v>
      </c>
      <c r="M178" s="26">
        <v>768.4</v>
      </c>
      <c r="N178" s="26">
        <v>192.05</v>
      </c>
      <c r="O178" s="26">
        <v>203.04</v>
      </c>
      <c r="P178" s="26">
        <v>12.84</v>
      </c>
      <c r="Q178" s="26">
        <v>407.93</v>
      </c>
      <c r="R178" s="26">
        <v>318.24</v>
      </c>
      <c r="S178" s="26">
        <v>203.04</v>
      </c>
      <c r="T178" s="26">
        <v>12.84</v>
      </c>
      <c r="U178" s="26">
        <v>534.12</v>
      </c>
      <c r="V178" s="26">
        <v>234.63</v>
      </c>
      <c r="W178" s="26">
        <v>192.05</v>
      </c>
      <c r="X178" s="26">
        <v>215.88</v>
      </c>
      <c r="Y178" s="26">
        <v>642.55999999999995</v>
      </c>
      <c r="Z178" s="26">
        <v>172.93</v>
      </c>
      <c r="AA178" s="26">
        <v>126.19</v>
      </c>
      <c r="AB178" s="26">
        <v>407.93</v>
      </c>
      <c r="AC178" s="26">
        <v>707.05</v>
      </c>
      <c r="AD178" s="26">
        <v>119.69</v>
      </c>
      <c r="AE178" s="26">
        <v>108.44</v>
      </c>
      <c r="AF178" s="26">
        <v>534.12</v>
      </c>
      <c r="AG178" s="26">
        <v>762.25</v>
      </c>
      <c r="AK178" s="2"/>
      <c r="AL178" s="2"/>
      <c r="AM178" s="2"/>
      <c r="AN178" s="2"/>
    </row>
    <row r="179" spans="1:40" x14ac:dyDescent="0.25">
      <c r="A179" s="57" t="s">
        <v>7</v>
      </c>
      <c r="B179" s="1" t="s">
        <v>84</v>
      </c>
      <c r="C179" s="1">
        <v>2</v>
      </c>
      <c r="E179" s="1">
        <v>1</v>
      </c>
      <c r="H179" s="1">
        <v>1</v>
      </c>
      <c r="J179" s="2">
        <v>311.49</v>
      </c>
      <c r="K179" s="2">
        <v>406.59000000000003</v>
      </c>
      <c r="L179" s="2">
        <v>0</v>
      </c>
      <c r="M179" s="26">
        <v>718.08</v>
      </c>
      <c r="N179" s="26"/>
      <c r="O179" s="26"/>
      <c r="P179" s="26"/>
      <c r="Q179" s="26"/>
      <c r="R179" s="26">
        <v>201.5</v>
      </c>
      <c r="S179" s="26">
        <v>0</v>
      </c>
      <c r="T179" s="26">
        <v>0</v>
      </c>
      <c r="U179" s="26">
        <v>201.5</v>
      </c>
      <c r="V179" s="26"/>
      <c r="W179" s="26"/>
      <c r="X179" s="26"/>
      <c r="Y179" s="26"/>
      <c r="Z179" s="26"/>
      <c r="AA179" s="26"/>
      <c r="AB179" s="26"/>
      <c r="AC179" s="26"/>
      <c r="AD179" s="26">
        <v>237.07</v>
      </c>
      <c r="AE179" s="26">
        <v>0</v>
      </c>
      <c r="AF179" s="26">
        <v>0</v>
      </c>
      <c r="AG179" s="26">
        <v>237.07</v>
      </c>
      <c r="AK179" s="2"/>
      <c r="AL179" s="2"/>
      <c r="AM179" s="2"/>
      <c r="AN179" s="2"/>
    </row>
    <row r="180" spans="1:40" x14ac:dyDescent="0.25">
      <c r="A180" s="57" t="s">
        <v>37</v>
      </c>
      <c r="B180" s="1" t="s">
        <v>84</v>
      </c>
      <c r="C180" s="1">
        <v>39</v>
      </c>
      <c r="D180" s="1">
        <v>36</v>
      </c>
      <c r="E180" s="1">
        <v>42</v>
      </c>
      <c r="F180" s="1">
        <v>49</v>
      </c>
      <c r="G180" s="1">
        <v>52</v>
      </c>
      <c r="H180" s="1">
        <v>37</v>
      </c>
      <c r="J180" s="2">
        <v>7969.36</v>
      </c>
      <c r="K180" s="2">
        <v>10717.199999999999</v>
      </c>
      <c r="L180" s="2">
        <v>10676.460000000001</v>
      </c>
      <c r="M180" s="26">
        <v>29363.02</v>
      </c>
      <c r="N180" s="26">
        <v>5726.67</v>
      </c>
      <c r="O180" s="26">
        <v>7021.5</v>
      </c>
      <c r="P180" s="26">
        <v>14790.1</v>
      </c>
      <c r="Q180" s="26">
        <v>27538.27</v>
      </c>
      <c r="R180" s="26">
        <v>9355.61</v>
      </c>
      <c r="S180" s="26">
        <v>3169.65</v>
      </c>
      <c r="T180" s="26">
        <v>7437.07</v>
      </c>
      <c r="U180" s="26">
        <v>19962.330000000002</v>
      </c>
      <c r="V180" s="26">
        <v>5695.6399999999994</v>
      </c>
      <c r="W180" s="26">
        <v>1599.15</v>
      </c>
      <c r="X180" s="26">
        <v>7471.9800000000005</v>
      </c>
      <c r="Y180" s="26">
        <v>14766.77</v>
      </c>
      <c r="Z180" s="26">
        <v>6637.17</v>
      </c>
      <c r="AA180" s="26">
        <v>2321.37</v>
      </c>
      <c r="AB180" s="26">
        <v>8631.59</v>
      </c>
      <c r="AC180" s="26">
        <v>17590.13</v>
      </c>
      <c r="AD180" s="26">
        <v>1935.28</v>
      </c>
      <c r="AE180" s="26">
        <v>940.04</v>
      </c>
      <c r="AF180" s="26">
        <v>7380.24</v>
      </c>
      <c r="AG180" s="26">
        <v>10255.56</v>
      </c>
      <c r="AK180" s="2"/>
      <c r="AL180" s="2"/>
      <c r="AM180" s="2"/>
      <c r="AN180" s="2"/>
    </row>
    <row r="181" spans="1:40" x14ac:dyDescent="0.25">
      <c r="A181" s="57" t="s">
        <v>34</v>
      </c>
      <c r="B181" s="1" t="s">
        <v>84</v>
      </c>
      <c r="C181" s="1">
        <v>44</v>
      </c>
      <c r="D181" s="1">
        <v>42</v>
      </c>
      <c r="E181" s="1">
        <v>48</v>
      </c>
      <c r="F181" s="1">
        <v>40</v>
      </c>
      <c r="G181" s="1">
        <v>41</v>
      </c>
      <c r="H181" s="1">
        <v>45</v>
      </c>
      <c r="J181" s="2">
        <v>17550.27</v>
      </c>
      <c r="K181" s="2">
        <v>16411.75</v>
      </c>
      <c r="L181" s="2">
        <v>15060.5</v>
      </c>
      <c r="M181" s="26">
        <v>49022.63</v>
      </c>
      <c r="N181" s="26">
        <v>9285.65</v>
      </c>
      <c r="O181" s="26">
        <v>11336.35</v>
      </c>
      <c r="P181" s="26">
        <v>18921.38</v>
      </c>
      <c r="Q181" s="26">
        <v>39543.49</v>
      </c>
      <c r="R181" s="26">
        <v>26214.14</v>
      </c>
      <c r="S181" s="26">
        <v>6186.99</v>
      </c>
      <c r="T181" s="26">
        <v>17980.189999999999</v>
      </c>
      <c r="U181" s="26">
        <v>50381.43</v>
      </c>
      <c r="V181" s="26">
        <v>6311.65</v>
      </c>
      <c r="W181" s="26">
        <v>5607.77</v>
      </c>
      <c r="X181" s="26">
        <v>20839.580000000002</v>
      </c>
      <c r="Y181" s="26">
        <v>32759.11</v>
      </c>
      <c r="Z181" s="26">
        <v>5171.8099999999995</v>
      </c>
      <c r="AA181" s="26">
        <v>2194.35</v>
      </c>
      <c r="AB181" s="26">
        <v>22961.18</v>
      </c>
      <c r="AC181" s="26">
        <v>30327.45</v>
      </c>
      <c r="AD181" s="26">
        <v>5652.9699999999993</v>
      </c>
      <c r="AE181" s="26">
        <v>1563.8</v>
      </c>
      <c r="AF181" s="26">
        <v>23195.96</v>
      </c>
      <c r="AG181" s="26">
        <v>30412.84</v>
      </c>
      <c r="AK181" s="2"/>
      <c r="AL181" s="2"/>
      <c r="AM181" s="2"/>
      <c r="AN181" s="2"/>
    </row>
    <row r="182" spans="1:40" x14ac:dyDescent="0.25">
      <c r="A182" s="57" t="s">
        <v>30</v>
      </c>
      <c r="B182" s="1" t="s">
        <v>84</v>
      </c>
      <c r="C182" s="1">
        <v>90</v>
      </c>
      <c r="D182" s="1">
        <v>96</v>
      </c>
      <c r="E182" s="1">
        <v>124</v>
      </c>
      <c r="F182" s="1">
        <v>128</v>
      </c>
      <c r="G182" s="1">
        <v>129</v>
      </c>
      <c r="H182" s="1">
        <v>118</v>
      </c>
      <c r="J182" s="2">
        <v>28010.03</v>
      </c>
      <c r="K182" s="2">
        <v>21338.89</v>
      </c>
      <c r="L182" s="2">
        <v>22171.86</v>
      </c>
      <c r="M182" s="26">
        <v>71520.78</v>
      </c>
      <c r="N182" s="26">
        <v>18178.29</v>
      </c>
      <c r="O182" s="26">
        <v>19813.62</v>
      </c>
      <c r="P182" s="26">
        <v>32373.63</v>
      </c>
      <c r="Q182" s="26">
        <v>70365.539999999994</v>
      </c>
      <c r="R182" s="26">
        <v>29376.300000000003</v>
      </c>
      <c r="S182" s="26">
        <v>15397.78</v>
      </c>
      <c r="T182" s="26">
        <v>35365.57</v>
      </c>
      <c r="U182" s="26">
        <v>80242.06</v>
      </c>
      <c r="V182" s="26">
        <v>29202.86</v>
      </c>
      <c r="W182" s="26">
        <v>10408.5</v>
      </c>
      <c r="X182" s="26">
        <v>37399.369999999995</v>
      </c>
      <c r="Y182" s="26">
        <v>76926.14</v>
      </c>
      <c r="Z182" s="26">
        <v>23531.29</v>
      </c>
      <c r="AA182" s="26">
        <v>6143.93</v>
      </c>
      <c r="AB182" s="26">
        <v>43233.710000000006</v>
      </c>
      <c r="AC182" s="26">
        <v>72675.320000000007</v>
      </c>
      <c r="AD182" s="26">
        <v>12564.26</v>
      </c>
      <c r="AE182" s="26">
        <v>4258.82</v>
      </c>
      <c r="AF182" s="26">
        <v>39853.07</v>
      </c>
      <c r="AG182" s="26">
        <v>56676.15</v>
      </c>
      <c r="AK182" s="2"/>
      <c r="AL182" s="2"/>
      <c r="AM182" s="2"/>
      <c r="AN182" s="2"/>
    </row>
    <row r="183" spans="1:40" x14ac:dyDescent="0.25">
      <c r="A183" s="57" t="s">
        <v>38</v>
      </c>
      <c r="B183" s="1" t="s">
        <v>84</v>
      </c>
      <c r="C183" s="1">
        <v>56</v>
      </c>
      <c r="D183" s="1">
        <v>67</v>
      </c>
      <c r="E183" s="1">
        <v>96</v>
      </c>
      <c r="F183" s="1">
        <v>107</v>
      </c>
      <c r="G183" s="1">
        <v>100</v>
      </c>
      <c r="H183" s="1">
        <v>97</v>
      </c>
      <c r="J183" s="2">
        <v>18902.71</v>
      </c>
      <c r="K183" s="2">
        <v>17716.82</v>
      </c>
      <c r="L183" s="2">
        <v>12754.029999999999</v>
      </c>
      <c r="M183" s="26">
        <v>49373.56</v>
      </c>
      <c r="N183" s="26">
        <v>16444.23</v>
      </c>
      <c r="O183" s="26">
        <v>21336.82</v>
      </c>
      <c r="P183" s="26">
        <v>20414.919999999998</v>
      </c>
      <c r="Q183" s="26">
        <v>58195.97</v>
      </c>
      <c r="R183" s="26">
        <v>25404.940000000002</v>
      </c>
      <c r="S183" s="26">
        <v>9771.34</v>
      </c>
      <c r="T183" s="26">
        <v>18320.349999999999</v>
      </c>
      <c r="U183" s="26">
        <v>53496.63</v>
      </c>
      <c r="V183" s="26">
        <v>17064.72</v>
      </c>
      <c r="W183" s="26">
        <v>8540.89</v>
      </c>
      <c r="X183" s="26">
        <v>26278.95</v>
      </c>
      <c r="Y183" s="26">
        <v>51884.56</v>
      </c>
      <c r="Z183" s="26">
        <v>13115.29</v>
      </c>
      <c r="AA183" s="26">
        <v>5205.07</v>
      </c>
      <c r="AB183" s="26">
        <v>24791.82</v>
      </c>
      <c r="AC183" s="26">
        <v>43112.18</v>
      </c>
      <c r="AD183" s="26">
        <v>13361.77</v>
      </c>
      <c r="AE183" s="26">
        <v>4590.1499999999996</v>
      </c>
      <c r="AF183" s="26">
        <v>25599.68</v>
      </c>
      <c r="AG183" s="26">
        <v>43551.6</v>
      </c>
      <c r="AK183" s="2"/>
      <c r="AL183" s="2"/>
      <c r="AM183" s="2"/>
      <c r="AN183" s="2"/>
    </row>
    <row r="184" spans="1:40" x14ac:dyDescent="0.25">
      <c r="A184" s="57" t="s">
        <v>39</v>
      </c>
      <c r="B184" s="1" t="s">
        <v>84</v>
      </c>
      <c r="C184" s="1">
        <v>18</v>
      </c>
      <c r="D184" s="1">
        <v>16</v>
      </c>
      <c r="E184" s="1">
        <v>22</v>
      </c>
      <c r="F184" s="1">
        <v>23</v>
      </c>
      <c r="G184" s="1">
        <v>24</v>
      </c>
      <c r="H184" s="1">
        <v>26</v>
      </c>
      <c r="J184" s="2">
        <v>4739.49</v>
      </c>
      <c r="K184" s="2">
        <v>4367.43</v>
      </c>
      <c r="L184" s="2">
        <v>5425</v>
      </c>
      <c r="M184" s="26">
        <v>14531.92</v>
      </c>
      <c r="N184" s="26">
        <v>2361.86</v>
      </c>
      <c r="O184" s="26">
        <v>2896.35</v>
      </c>
      <c r="P184" s="26">
        <v>7575.31</v>
      </c>
      <c r="Q184" s="26">
        <v>13393.62</v>
      </c>
      <c r="R184" s="26">
        <v>6342.5499999999993</v>
      </c>
      <c r="S184" s="26">
        <v>2148.16</v>
      </c>
      <c r="T184" s="26">
        <v>7665.6900000000005</v>
      </c>
      <c r="U184" s="26">
        <v>16156.4</v>
      </c>
      <c r="V184" s="26">
        <v>3136.4</v>
      </c>
      <c r="W184" s="26">
        <v>2021.28</v>
      </c>
      <c r="X184" s="26">
        <v>9453.1</v>
      </c>
      <c r="Y184" s="26">
        <v>14610.78</v>
      </c>
      <c r="Z184" s="26">
        <v>2282.2799999999997</v>
      </c>
      <c r="AA184" s="26">
        <v>1511.8</v>
      </c>
      <c r="AB184" s="26">
        <v>9104.0500000000011</v>
      </c>
      <c r="AC184" s="26">
        <v>12898.13</v>
      </c>
      <c r="AD184" s="26">
        <v>1372.8899999999999</v>
      </c>
      <c r="AE184" s="26">
        <v>1292.3800000000001</v>
      </c>
      <c r="AF184" s="26">
        <v>9019.7800000000007</v>
      </c>
      <c r="AG184" s="26">
        <v>11685.05</v>
      </c>
      <c r="AK184" s="2"/>
      <c r="AL184" s="2"/>
      <c r="AM184" s="2"/>
      <c r="AN184" s="2"/>
    </row>
    <row r="185" spans="1:40" x14ac:dyDescent="0.25">
      <c r="A185" s="57" t="s">
        <v>40</v>
      </c>
      <c r="B185" s="1" t="s">
        <v>84</v>
      </c>
      <c r="C185" s="1">
        <v>16</v>
      </c>
      <c r="D185" s="1">
        <v>17</v>
      </c>
      <c r="E185" s="1">
        <v>14</v>
      </c>
      <c r="F185" s="1">
        <v>19</v>
      </c>
      <c r="G185" s="1">
        <v>19</v>
      </c>
      <c r="H185" s="1">
        <v>19</v>
      </c>
      <c r="J185" s="2">
        <v>4400.8</v>
      </c>
      <c r="K185" s="2">
        <v>7430.9500000000007</v>
      </c>
      <c r="L185" s="2">
        <v>1467.9900000000002</v>
      </c>
      <c r="M185" s="26">
        <v>13299.74</v>
      </c>
      <c r="N185" s="26">
        <v>1291.24</v>
      </c>
      <c r="O185" s="26">
        <v>1481.49</v>
      </c>
      <c r="P185" s="26">
        <v>2384.3199999999997</v>
      </c>
      <c r="Q185" s="26">
        <v>5157.05</v>
      </c>
      <c r="R185" s="26">
        <v>1685.79</v>
      </c>
      <c r="S185" s="26">
        <v>409.69</v>
      </c>
      <c r="T185" s="26">
        <v>982.20999999999992</v>
      </c>
      <c r="U185" s="26">
        <v>2056.5300000000002</v>
      </c>
      <c r="V185" s="26">
        <v>2651.8500000000004</v>
      </c>
      <c r="W185" s="26">
        <v>436.71</v>
      </c>
      <c r="X185" s="26">
        <v>1364.24</v>
      </c>
      <c r="Y185" s="26">
        <v>4452.8</v>
      </c>
      <c r="Z185" s="26">
        <v>590.55999999999995</v>
      </c>
      <c r="AA185" s="26">
        <v>156.88999999999999</v>
      </c>
      <c r="AB185" s="26">
        <v>1089.29</v>
      </c>
      <c r="AC185" s="26">
        <v>1836.74</v>
      </c>
      <c r="AD185" s="26">
        <v>3589.33</v>
      </c>
      <c r="AE185" s="26">
        <v>221.87</v>
      </c>
      <c r="AF185" s="26">
        <v>1212.23</v>
      </c>
      <c r="AG185" s="26">
        <v>5023.43</v>
      </c>
      <c r="AK185" s="2"/>
      <c r="AL185" s="2"/>
      <c r="AM185" s="2"/>
      <c r="AN185" s="2"/>
    </row>
    <row r="186" spans="1:40" x14ac:dyDescent="0.25">
      <c r="A186" s="57" t="s">
        <v>85</v>
      </c>
      <c r="B186" s="1" t="s">
        <v>84</v>
      </c>
      <c r="C186" s="1">
        <v>1</v>
      </c>
      <c r="D186" s="1">
        <v>1</v>
      </c>
      <c r="E186" s="1">
        <v>1</v>
      </c>
      <c r="F186" s="1">
        <v>2</v>
      </c>
      <c r="G186" s="1">
        <v>1</v>
      </c>
      <c r="H186" s="1">
        <v>2</v>
      </c>
      <c r="J186" s="2">
        <v>284.98</v>
      </c>
      <c r="K186" s="2">
        <v>162.66999999999999</v>
      </c>
      <c r="L186" s="2">
        <v>0</v>
      </c>
      <c r="M186" s="26">
        <v>447.65</v>
      </c>
      <c r="N186" s="26">
        <v>139.69999999999999</v>
      </c>
      <c r="O186" s="26">
        <v>162.66999999999999</v>
      </c>
      <c r="P186" s="26">
        <v>0</v>
      </c>
      <c r="Q186" s="26">
        <v>302.37</v>
      </c>
      <c r="R186" s="26">
        <v>237.15999999999997</v>
      </c>
      <c r="S186" s="26">
        <v>22.97</v>
      </c>
      <c r="T186" s="26">
        <v>0</v>
      </c>
      <c r="U186" s="26">
        <v>260.13</v>
      </c>
      <c r="V186" s="26">
        <v>182.92000000000002</v>
      </c>
      <c r="W186" s="26">
        <v>65.209999999999994</v>
      </c>
      <c r="X186" s="26">
        <v>0</v>
      </c>
      <c r="Y186" s="26">
        <v>248.13</v>
      </c>
      <c r="Z186" s="26">
        <v>116.35</v>
      </c>
      <c r="AA186" s="26">
        <v>97.46</v>
      </c>
      <c r="AB186" s="26">
        <v>2.37</v>
      </c>
      <c r="AC186" s="26">
        <v>216.18</v>
      </c>
      <c r="AD186" s="26">
        <v>328.19</v>
      </c>
      <c r="AE186" s="26">
        <v>62.84</v>
      </c>
      <c r="AF186" s="26">
        <v>46.32</v>
      </c>
      <c r="AG186" s="26">
        <v>634.72</v>
      </c>
      <c r="AK186" s="2"/>
      <c r="AL186" s="2"/>
      <c r="AM186" s="2"/>
      <c r="AN186" s="2"/>
    </row>
    <row r="187" spans="1:40" x14ac:dyDescent="0.25">
      <c r="A187" s="57" t="s">
        <v>41</v>
      </c>
      <c r="B187" s="1" t="s">
        <v>84</v>
      </c>
      <c r="C187" s="1">
        <v>41</v>
      </c>
      <c r="D187" s="1">
        <v>42</v>
      </c>
      <c r="E187" s="1">
        <v>49</v>
      </c>
      <c r="F187" s="1">
        <v>56</v>
      </c>
      <c r="G187" s="1">
        <v>58</v>
      </c>
      <c r="H187" s="1">
        <v>56</v>
      </c>
      <c r="J187" s="2">
        <v>21369.75</v>
      </c>
      <c r="K187" s="2">
        <v>30210.97</v>
      </c>
      <c r="L187" s="2">
        <v>2081.3199999999997</v>
      </c>
      <c r="M187" s="26">
        <v>53662.04</v>
      </c>
      <c r="N187" s="26">
        <v>8556.06</v>
      </c>
      <c r="O187" s="26">
        <v>8786.84</v>
      </c>
      <c r="P187" s="26">
        <v>4551.9400000000005</v>
      </c>
      <c r="Q187" s="26">
        <v>21894.84</v>
      </c>
      <c r="R187" s="26">
        <v>15752.61</v>
      </c>
      <c r="S187" s="26">
        <v>2164.38</v>
      </c>
      <c r="T187" s="26">
        <v>2952.12</v>
      </c>
      <c r="U187" s="26">
        <v>20869.11</v>
      </c>
      <c r="V187" s="26">
        <v>9760.58</v>
      </c>
      <c r="W187" s="26">
        <v>3132.94</v>
      </c>
      <c r="X187" s="26">
        <v>4683.26</v>
      </c>
      <c r="Y187" s="26">
        <v>17576.78</v>
      </c>
      <c r="Z187" s="26">
        <v>16581.22</v>
      </c>
      <c r="AA187" s="26">
        <v>2520.88</v>
      </c>
      <c r="AB187" s="26">
        <v>6736.9</v>
      </c>
      <c r="AC187" s="26">
        <v>25839</v>
      </c>
      <c r="AD187" s="26">
        <v>13112.06</v>
      </c>
      <c r="AE187" s="26">
        <v>2218.13</v>
      </c>
      <c r="AF187" s="26">
        <v>7930.77</v>
      </c>
      <c r="AG187" s="26">
        <v>23260.959999999999</v>
      </c>
      <c r="AK187" s="2"/>
      <c r="AL187" s="2"/>
      <c r="AM187" s="2"/>
      <c r="AN187" s="2"/>
    </row>
    <row r="188" spans="1:40" x14ac:dyDescent="0.25">
      <c r="A188" s="57" t="s">
        <v>42</v>
      </c>
      <c r="B188" s="1" t="s">
        <v>84</v>
      </c>
      <c r="C188" s="1">
        <v>1</v>
      </c>
      <c r="D188" s="1">
        <v>1</v>
      </c>
      <c r="E188" s="1">
        <v>1</v>
      </c>
      <c r="G188" s="1">
        <v>1</v>
      </c>
      <c r="J188" s="2">
        <v>198.83</v>
      </c>
      <c r="K188" s="2">
        <v>246.12</v>
      </c>
      <c r="L188" s="2">
        <v>0</v>
      </c>
      <c r="M188" s="26">
        <v>444.95</v>
      </c>
      <c r="N188" s="26">
        <v>112.66</v>
      </c>
      <c r="O188" s="26">
        <v>198.83</v>
      </c>
      <c r="P188" s="26">
        <v>0</v>
      </c>
      <c r="Q188" s="26">
        <v>311.49</v>
      </c>
      <c r="R188" s="26">
        <v>134.1</v>
      </c>
      <c r="S188" s="26">
        <v>198.83</v>
      </c>
      <c r="T188" s="26">
        <v>0</v>
      </c>
      <c r="U188" s="26">
        <v>332.93</v>
      </c>
      <c r="V188" s="26"/>
      <c r="W188" s="26"/>
      <c r="X188" s="26"/>
      <c r="Y188" s="26"/>
      <c r="Z188" s="26">
        <v>32.760000000000005</v>
      </c>
      <c r="AA188" s="26">
        <v>0</v>
      </c>
      <c r="AB188" s="26">
        <v>0</v>
      </c>
      <c r="AC188" s="26">
        <v>32.76</v>
      </c>
      <c r="AD188" s="26"/>
      <c r="AE188" s="26"/>
      <c r="AF188" s="26"/>
      <c r="AG188" s="26"/>
      <c r="AK188" s="2"/>
      <c r="AL188" s="2"/>
      <c r="AM188" s="2"/>
      <c r="AN188" s="2"/>
    </row>
    <row r="189" spans="1:40" x14ac:dyDescent="0.25">
      <c r="A189" s="57" t="s">
        <v>43</v>
      </c>
      <c r="B189" s="1" t="s">
        <v>84</v>
      </c>
      <c r="C189" s="1">
        <v>2</v>
      </c>
      <c r="D189" s="1">
        <v>1</v>
      </c>
      <c r="E189" s="1">
        <v>3</v>
      </c>
      <c r="F189" s="1">
        <v>4</v>
      </c>
      <c r="G189" s="1">
        <v>4</v>
      </c>
      <c r="H189" s="1">
        <v>4</v>
      </c>
      <c r="J189" s="2">
        <v>111.37</v>
      </c>
      <c r="K189" s="2">
        <v>117.03999999999999</v>
      </c>
      <c r="L189" s="2">
        <v>61.97</v>
      </c>
      <c r="M189" s="26">
        <v>290.38</v>
      </c>
      <c r="N189" s="26">
        <v>15.56</v>
      </c>
      <c r="O189" s="26">
        <v>56.76</v>
      </c>
      <c r="P189" s="26">
        <v>15.56</v>
      </c>
      <c r="Q189" s="26">
        <v>87.88</v>
      </c>
      <c r="R189" s="26">
        <v>385.13</v>
      </c>
      <c r="S189" s="26">
        <v>56.76</v>
      </c>
      <c r="T189" s="26">
        <v>15.56</v>
      </c>
      <c r="U189" s="26">
        <v>457.45</v>
      </c>
      <c r="V189" s="26">
        <v>245.99</v>
      </c>
      <c r="W189" s="26">
        <v>162.02000000000001</v>
      </c>
      <c r="X189" s="26">
        <v>72.319999999999993</v>
      </c>
      <c r="Y189" s="26">
        <v>480.33</v>
      </c>
      <c r="Z189" s="26">
        <v>188.75</v>
      </c>
      <c r="AA189" s="26">
        <v>109.06</v>
      </c>
      <c r="AB189" s="26">
        <v>234.34</v>
      </c>
      <c r="AC189" s="26">
        <v>532.15</v>
      </c>
      <c r="AD189" s="26">
        <v>117.53999999999999</v>
      </c>
      <c r="AE189" s="26">
        <v>105.2</v>
      </c>
      <c r="AF189" s="26">
        <v>329.62</v>
      </c>
      <c r="AG189" s="26">
        <v>552.36</v>
      </c>
      <c r="AK189" s="2"/>
      <c r="AL189" s="2"/>
      <c r="AM189" s="2"/>
      <c r="AN189" s="2"/>
    </row>
    <row r="190" spans="1:40" x14ac:dyDescent="0.25">
      <c r="A190" s="57" t="s">
        <v>44</v>
      </c>
      <c r="B190" s="1" t="s">
        <v>84</v>
      </c>
      <c r="C190" s="1">
        <v>60</v>
      </c>
      <c r="D190" s="1">
        <v>59</v>
      </c>
      <c r="E190" s="1">
        <v>55</v>
      </c>
      <c r="F190" s="1">
        <v>46</v>
      </c>
      <c r="G190" s="1">
        <v>58</v>
      </c>
      <c r="H190" s="1">
        <v>52</v>
      </c>
      <c r="J190" s="2">
        <v>7879.18</v>
      </c>
      <c r="K190" s="2">
        <v>13154.91</v>
      </c>
      <c r="L190" s="2">
        <v>7957.84</v>
      </c>
      <c r="M190" s="26">
        <v>28991.93</v>
      </c>
      <c r="N190" s="26">
        <v>7555.61</v>
      </c>
      <c r="O190" s="26">
        <v>7964.75</v>
      </c>
      <c r="P190" s="26">
        <v>16115.8</v>
      </c>
      <c r="Q190" s="26">
        <v>31636.16</v>
      </c>
      <c r="R190" s="26">
        <v>7150.9000000000005</v>
      </c>
      <c r="S190" s="26">
        <v>5214.03</v>
      </c>
      <c r="T190" s="26">
        <v>14062.01</v>
      </c>
      <c r="U190" s="26">
        <v>26426.94</v>
      </c>
      <c r="V190" s="26">
        <v>5998.75</v>
      </c>
      <c r="W190" s="26">
        <v>2447.88</v>
      </c>
      <c r="X190" s="26">
        <v>15571.12</v>
      </c>
      <c r="Y190" s="26">
        <v>24017.75</v>
      </c>
      <c r="Z190" s="26">
        <v>6663.5</v>
      </c>
      <c r="AA190" s="26">
        <v>1531.19</v>
      </c>
      <c r="AB190" s="26">
        <v>17531.28</v>
      </c>
      <c r="AC190" s="26">
        <v>25725.97</v>
      </c>
      <c r="AD190" s="26">
        <v>3815.63</v>
      </c>
      <c r="AE190" s="26">
        <v>1458.18</v>
      </c>
      <c r="AF190" s="26">
        <v>16246.06</v>
      </c>
      <c r="AG190" s="26">
        <v>21519.87</v>
      </c>
      <c r="AK190" s="2"/>
      <c r="AL190" s="2"/>
      <c r="AM190" s="2"/>
      <c r="AN190" s="2"/>
    </row>
    <row r="191" spans="1:40" x14ac:dyDescent="0.25">
      <c r="A191" s="57" t="s">
        <v>17</v>
      </c>
      <c r="B191" s="1" t="s">
        <v>84</v>
      </c>
      <c r="C191" s="1">
        <v>15</v>
      </c>
      <c r="D191" s="1">
        <v>16</v>
      </c>
      <c r="E191" s="1">
        <v>12</v>
      </c>
      <c r="F191" s="1">
        <v>11</v>
      </c>
      <c r="G191" s="1">
        <v>14</v>
      </c>
      <c r="H191" s="1">
        <v>9</v>
      </c>
      <c r="J191" s="2">
        <v>4652.87</v>
      </c>
      <c r="K191" s="2">
        <v>2677.7200000000003</v>
      </c>
      <c r="L191" s="2">
        <v>4070.9199999999996</v>
      </c>
      <c r="M191" s="26">
        <v>11401.51</v>
      </c>
      <c r="N191" s="26">
        <v>7109.92</v>
      </c>
      <c r="O191" s="26">
        <v>6901.59</v>
      </c>
      <c r="P191" s="26">
        <v>6096.71</v>
      </c>
      <c r="Q191" s="26">
        <v>20108.22</v>
      </c>
      <c r="R191" s="26">
        <v>3999.46</v>
      </c>
      <c r="S191" s="26">
        <v>1802.62</v>
      </c>
      <c r="T191" s="26">
        <v>5696.74</v>
      </c>
      <c r="U191" s="26">
        <v>11498.82</v>
      </c>
      <c r="V191" s="26">
        <v>1457.3200000000002</v>
      </c>
      <c r="W191" s="26">
        <v>941.66</v>
      </c>
      <c r="X191" s="26">
        <v>3568.5</v>
      </c>
      <c r="Y191" s="26">
        <v>5967.48</v>
      </c>
      <c r="Z191" s="26">
        <v>2324.9499999999998</v>
      </c>
      <c r="AA191" s="26">
        <v>640.83000000000004</v>
      </c>
      <c r="AB191" s="26">
        <v>4105.12</v>
      </c>
      <c r="AC191" s="26">
        <v>7070.9</v>
      </c>
      <c r="AD191" s="26">
        <v>1388.15</v>
      </c>
      <c r="AE191" s="26">
        <v>683.47</v>
      </c>
      <c r="AF191" s="26">
        <v>2295.7200000000003</v>
      </c>
      <c r="AG191" s="26">
        <v>4367.34</v>
      </c>
      <c r="AK191" s="2"/>
      <c r="AL191" s="2"/>
      <c r="AM191" s="2"/>
      <c r="AN191" s="2"/>
    </row>
    <row r="192" spans="1:40" x14ac:dyDescent="0.25">
      <c r="A192" s="57" t="s">
        <v>45</v>
      </c>
      <c r="B192" s="1" t="s">
        <v>84</v>
      </c>
      <c r="C192" s="1">
        <v>36</v>
      </c>
      <c r="D192" s="1">
        <v>34</v>
      </c>
      <c r="E192" s="1">
        <v>40</v>
      </c>
      <c r="F192" s="1">
        <v>34</v>
      </c>
      <c r="G192" s="1">
        <v>32</v>
      </c>
      <c r="H192" s="1">
        <v>25</v>
      </c>
      <c r="J192" s="2">
        <v>19134.22</v>
      </c>
      <c r="K192" s="2">
        <v>15956.78</v>
      </c>
      <c r="L192" s="2">
        <v>2513.36</v>
      </c>
      <c r="M192" s="26">
        <v>37604.36</v>
      </c>
      <c r="N192" s="26">
        <v>6498.33</v>
      </c>
      <c r="O192" s="26">
        <v>6520.88</v>
      </c>
      <c r="P192" s="26">
        <v>6098.4</v>
      </c>
      <c r="Q192" s="26">
        <v>19135.61</v>
      </c>
      <c r="R192" s="26">
        <v>9701.09</v>
      </c>
      <c r="S192" s="26">
        <v>2991.49</v>
      </c>
      <c r="T192" s="26">
        <v>3300.92</v>
      </c>
      <c r="U192" s="26">
        <v>16011.5</v>
      </c>
      <c r="V192" s="26">
        <v>4579.3600000000006</v>
      </c>
      <c r="W192" s="26">
        <v>2980.36</v>
      </c>
      <c r="X192" s="26">
        <v>4744.3900000000003</v>
      </c>
      <c r="Y192" s="26">
        <v>12304.11</v>
      </c>
      <c r="Z192" s="26">
        <v>11305.34</v>
      </c>
      <c r="AA192" s="26">
        <v>1678.75</v>
      </c>
      <c r="AB192" s="26">
        <v>7577.77</v>
      </c>
      <c r="AC192" s="26">
        <v>20561.86</v>
      </c>
      <c r="AD192" s="26">
        <v>1653.12</v>
      </c>
      <c r="AE192" s="26">
        <v>1093.3599999999999</v>
      </c>
      <c r="AF192" s="26">
        <v>7706.61</v>
      </c>
      <c r="AG192" s="26">
        <v>10453.09</v>
      </c>
      <c r="AK192" s="2"/>
      <c r="AL192" s="2"/>
      <c r="AM192" s="2"/>
      <c r="AN192" s="2"/>
    </row>
    <row r="193" spans="1:40" x14ac:dyDescent="0.25">
      <c r="A193" s="57" t="s">
        <v>46</v>
      </c>
      <c r="B193" s="1" t="s">
        <v>84</v>
      </c>
      <c r="C193" s="1">
        <v>1</v>
      </c>
      <c r="D193" s="1">
        <v>1</v>
      </c>
      <c r="E193" s="1">
        <v>2</v>
      </c>
      <c r="F193" s="1">
        <v>1</v>
      </c>
      <c r="G193" s="1">
        <v>1</v>
      </c>
      <c r="H193" s="1">
        <v>2</v>
      </c>
      <c r="J193" s="2">
        <v>0</v>
      </c>
      <c r="K193" s="2">
        <v>40.950000000000003</v>
      </c>
      <c r="L193" s="2">
        <v>42.2</v>
      </c>
      <c r="M193" s="26">
        <v>83.15</v>
      </c>
      <c r="N193" s="26">
        <v>0</v>
      </c>
      <c r="O193" s="26">
        <v>0</v>
      </c>
      <c r="P193" s="26">
        <v>83.15</v>
      </c>
      <c r="Q193" s="26">
        <v>83.15</v>
      </c>
      <c r="R193" s="26">
        <v>451.03</v>
      </c>
      <c r="S193" s="26">
        <v>0</v>
      </c>
      <c r="T193" s="26">
        <v>0</v>
      </c>
      <c r="U193" s="26">
        <v>451.03</v>
      </c>
      <c r="V193" s="26">
        <v>61</v>
      </c>
      <c r="W193" s="26">
        <v>43.8</v>
      </c>
      <c r="X193" s="26">
        <v>0</v>
      </c>
      <c r="Y193" s="26">
        <v>104.8</v>
      </c>
      <c r="Z193" s="26">
        <v>53.900000000000006</v>
      </c>
      <c r="AA193" s="26">
        <v>23.4</v>
      </c>
      <c r="AB193" s="26">
        <v>43.8</v>
      </c>
      <c r="AC193" s="26">
        <v>121.1</v>
      </c>
      <c r="AD193" s="26">
        <v>815.2</v>
      </c>
      <c r="AE193" s="26">
        <v>37.6</v>
      </c>
      <c r="AF193" s="26">
        <v>67.199999999999989</v>
      </c>
      <c r="AG193" s="26">
        <v>920</v>
      </c>
      <c r="AK193" s="2"/>
      <c r="AL193" s="2"/>
      <c r="AM193" s="2"/>
      <c r="AN193" s="2"/>
    </row>
    <row r="194" spans="1:40" x14ac:dyDescent="0.25">
      <c r="A194" s="57" t="s">
        <v>31</v>
      </c>
      <c r="B194" s="1" t="s">
        <v>84</v>
      </c>
      <c r="C194" s="1">
        <v>50</v>
      </c>
      <c r="D194" s="1">
        <v>52</v>
      </c>
      <c r="E194" s="1">
        <v>79</v>
      </c>
      <c r="F194" s="1">
        <v>48</v>
      </c>
      <c r="G194" s="1">
        <v>78</v>
      </c>
      <c r="H194" s="1">
        <v>59</v>
      </c>
      <c r="J194" s="2">
        <v>10381.040000000001</v>
      </c>
      <c r="K194" s="2">
        <v>11487.86</v>
      </c>
      <c r="L194" s="2">
        <v>9544.82</v>
      </c>
      <c r="M194" s="26">
        <v>31413.72</v>
      </c>
      <c r="N194" s="26">
        <v>8219.3700000000008</v>
      </c>
      <c r="O194" s="26">
        <v>9011.24</v>
      </c>
      <c r="P194" s="26">
        <v>15658.82</v>
      </c>
      <c r="Q194" s="26">
        <v>32889.43</v>
      </c>
      <c r="R194" s="26">
        <v>12005.39</v>
      </c>
      <c r="S194" s="26">
        <v>6281.54</v>
      </c>
      <c r="T194" s="26">
        <v>14506.619999999999</v>
      </c>
      <c r="U194" s="26">
        <v>33003.5</v>
      </c>
      <c r="V194" s="26">
        <v>3011.88</v>
      </c>
      <c r="W194" s="26">
        <v>4925.18</v>
      </c>
      <c r="X194" s="26">
        <v>16848.59</v>
      </c>
      <c r="Y194" s="26">
        <v>24785.65</v>
      </c>
      <c r="Z194" s="26">
        <v>5620.52</v>
      </c>
      <c r="AA194" s="26">
        <v>853.14</v>
      </c>
      <c r="AB194" s="26">
        <v>18894.98</v>
      </c>
      <c r="AC194" s="26">
        <v>25368.639999999999</v>
      </c>
      <c r="AD194" s="26">
        <v>5506.23</v>
      </c>
      <c r="AE194" s="26">
        <v>2068.84</v>
      </c>
      <c r="AF194" s="26">
        <v>17835.689999999999</v>
      </c>
      <c r="AG194" s="26">
        <v>25410.76</v>
      </c>
      <c r="AK194" s="2"/>
      <c r="AL194" s="2"/>
      <c r="AM194" s="2"/>
      <c r="AN194" s="2"/>
    </row>
    <row r="195" spans="1:40" x14ac:dyDescent="0.25">
      <c r="A195" s="57" t="s">
        <v>47</v>
      </c>
      <c r="B195" s="1" t="s">
        <v>84</v>
      </c>
      <c r="C195" s="1">
        <v>4</v>
      </c>
      <c r="D195" s="1">
        <v>5</v>
      </c>
      <c r="E195" s="1">
        <v>7</v>
      </c>
      <c r="F195" s="1">
        <v>9</v>
      </c>
      <c r="G195" s="1">
        <v>9</v>
      </c>
      <c r="H195" s="1">
        <v>7</v>
      </c>
      <c r="J195" s="2">
        <v>218.63</v>
      </c>
      <c r="K195" s="2">
        <v>151.80000000000001</v>
      </c>
      <c r="L195" s="2">
        <v>218.07</v>
      </c>
      <c r="M195" s="26">
        <v>588.5</v>
      </c>
      <c r="N195" s="26">
        <v>1003.95</v>
      </c>
      <c r="O195" s="26">
        <v>1132.54</v>
      </c>
      <c r="P195" s="26">
        <v>341.40999999999997</v>
      </c>
      <c r="Q195" s="26">
        <v>2477.9</v>
      </c>
      <c r="R195" s="26">
        <v>982.12</v>
      </c>
      <c r="S195" s="26">
        <v>397.34</v>
      </c>
      <c r="T195" s="26">
        <v>337.84</v>
      </c>
      <c r="U195" s="26">
        <v>1717.3</v>
      </c>
      <c r="V195" s="26">
        <v>544.64</v>
      </c>
      <c r="W195" s="26">
        <v>252.11</v>
      </c>
      <c r="X195" s="26">
        <v>434</v>
      </c>
      <c r="Y195" s="26">
        <v>1230.75</v>
      </c>
      <c r="Z195" s="26">
        <v>2188.63</v>
      </c>
      <c r="AA195" s="26">
        <v>37.96</v>
      </c>
      <c r="AB195" s="26">
        <v>598.02</v>
      </c>
      <c r="AC195" s="26">
        <v>2795.31</v>
      </c>
      <c r="AD195" s="26">
        <v>201.5</v>
      </c>
      <c r="AE195" s="26">
        <v>171.88</v>
      </c>
      <c r="AF195" s="26">
        <v>554.15000000000009</v>
      </c>
      <c r="AG195" s="26">
        <v>927.53</v>
      </c>
      <c r="AK195" s="2"/>
      <c r="AL195" s="2"/>
      <c r="AM195" s="2"/>
      <c r="AN195" s="2"/>
    </row>
    <row r="196" spans="1:40" x14ac:dyDescent="0.25">
      <c r="A196" s="57" t="s">
        <v>48</v>
      </c>
      <c r="B196" s="1" t="s">
        <v>84</v>
      </c>
      <c r="C196" s="1">
        <v>1</v>
      </c>
      <c r="D196" s="1">
        <v>6</v>
      </c>
      <c r="E196" s="1">
        <v>3</v>
      </c>
      <c r="F196" s="1">
        <v>2</v>
      </c>
      <c r="G196" s="1">
        <v>4</v>
      </c>
      <c r="H196" s="1">
        <v>3</v>
      </c>
      <c r="J196" s="2">
        <v>56.76</v>
      </c>
      <c r="K196" s="2">
        <v>21.84</v>
      </c>
      <c r="L196" s="2">
        <v>0</v>
      </c>
      <c r="M196" s="26">
        <v>78.599999999999994</v>
      </c>
      <c r="N196" s="26">
        <v>428.83</v>
      </c>
      <c r="O196" s="26">
        <v>347.29</v>
      </c>
      <c r="P196" s="26">
        <v>21.84</v>
      </c>
      <c r="Q196" s="26">
        <v>797.96</v>
      </c>
      <c r="R196" s="26">
        <v>388.89</v>
      </c>
      <c r="S196" s="26">
        <v>121.55</v>
      </c>
      <c r="T196" s="26">
        <v>21.84</v>
      </c>
      <c r="U196" s="26">
        <v>532.28</v>
      </c>
      <c r="V196" s="26">
        <v>111.16</v>
      </c>
      <c r="W196" s="26">
        <v>46.92</v>
      </c>
      <c r="X196" s="26">
        <v>20.04</v>
      </c>
      <c r="Y196" s="26">
        <v>178.12</v>
      </c>
      <c r="Z196" s="26">
        <v>129.93</v>
      </c>
      <c r="AA196" s="26">
        <v>49.59</v>
      </c>
      <c r="AB196" s="26">
        <v>66.960000000000008</v>
      </c>
      <c r="AC196" s="26">
        <v>246.48</v>
      </c>
      <c r="AD196" s="26">
        <v>99.69</v>
      </c>
      <c r="AE196" s="26">
        <v>52.07</v>
      </c>
      <c r="AF196" s="26">
        <v>116.55</v>
      </c>
      <c r="AG196" s="26">
        <v>268.31</v>
      </c>
      <c r="AK196" s="2"/>
      <c r="AL196" s="2"/>
      <c r="AM196" s="2"/>
      <c r="AN196" s="2"/>
    </row>
    <row r="197" spans="1:40" x14ac:dyDescent="0.25">
      <c r="A197" s="57" t="s">
        <v>32</v>
      </c>
      <c r="B197" s="1" t="s">
        <v>84</v>
      </c>
      <c r="C197" s="1">
        <v>40</v>
      </c>
      <c r="D197" s="1">
        <v>39</v>
      </c>
      <c r="E197" s="1">
        <v>38</v>
      </c>
      <c r="F197" s="1">
        <v>31</v>
      </c>
      <c r="G197" s="1">
        <v>40</v>
      </c>
      <c r="H197" s="1">
        <v>37</v>
      </c>
      <c r="J197" s="2">
        <v>5411.53</v>
      </c>
      <c r="K197" s="2">
        <v>8505.4500000000007</v>
      </c>
      <c r="L197" s="2">
        <v>10748.310000000001</v>
      </c>
      <c r="M197" s="26">
        <v>24665.29</v>
      </c>
      <c r="N197" s="26">
        <v>4324.08</v>
      </c>
      <c r="O197" s="26">
        <v>5827.89</v>
      </c>
      <c r="P197" s="26">
        <v>17112.88</v>
      </c>
      <c r="Q197" s="26">
        <v>27264.85</v>
      </c>
      <c r="R197" s="26">
        <v>9419.7000000000007</v>
      </c>
      <c r="S197" s="26">
        <v>3673.78</v>
      </c>
      <c r="T197" s="26">
        <v>15965.55</v>
      </c>
      <c r="U197" s="26">
        <v>30609.83</v>
      </c>
      <c r="V197" s="26">
        <v>7096.56</v>
      </c>
      <c r="W197" s="26">
        <v>3750.48</v>
      </c>
      <c r="X197" s="26">
        <v>20819.09</v>
      </c>
      <c r="Y197" s="26">
        <v>31666.13</v>
      </c>
      <c r="Z197" s="26">
        <v>7070.91</v>
      </c>
      <c r="AA197" s="26">
        <v>2148.35</v>
      </c>
      <c r="AB197" s="26">
        <v>23835.129999999997</v>
      </c>
      <c r="AC197" s="26">
        <v>33054.39</v>
      </c>
      <c r="AD197" s="26">
        <v>5904.26</v>
      </c>
      <c r="AE197" s="26">
        <v>2026.37</v>
      </c>
      <c r="AF197" s="26">
        <v>25167.100000000002</v>
      </c>
      <c r="AG197" s="26">
        <v>33097.730000000003</v>
      </c>
      <c r="AK197" s="2"/>
      <c r="AL197" s="2"/>
      <c r="AM197" s="2"/>
      <c r="AN197" s="2"/>
    </row>
    <row r="198" spans="1:40" x14ac:dyDescent="0.25">
      <c r="A198" s="57" t="s">
        <v>49</v>
      </c>
      <c r="B198" s="1" t="s">
        <v>84</v>
      </c>
      <c r="C198" s="1">
        <v>5</v>
      </c>
      <c r="D198" s="1">
        <v>7</v>
      </c>
      <c r="E198" s="1">
        <v>4</v>
      </c>
      <c r="F198" s="1">
        <v>4</v>
      </c>
      <c r="G198" s="1">
        <v>4</v>
      </c>
      <c r="H198" s="1">
        <v>7</v>
      </c>
      <c r="J198" s="2">
        <v>2241.61</v>
      </c>
      <c r="K198" s="2">
        <v>1954.95</v>
      </c>
      <c r="L198" s="2">
        <v>1598.49</v>
      </c>
      <c r="M198" s="26">
        <v>5795.05</v>
      </c>
      <c r="N198" s="26">
        <v>1127.33</v>
      </c>
      <c r="O198" s="26">
        <v>1185.6500000000001</v>
      </c>
      <c r="P198" s="26">
        <v>3453.41</v>
      </c>
      <c r="Q198" s="26">
        <v>5766.39</v>
      </c>
      <c r="R198" s="26">
        <v>1736.67</v>
      </c>
      <c r="S198" s="26">
        <v>974</v>
      </c>
      <c r="T198" s="26">
        <v>2307.48</v>
      </c>
      <c r="U198" s="26">
        <v>5018.1499999999996</v>
      </c>
      <c r="V198" s="26">
        <v>1551.01</v>
      </c>
      <c r="W198" s="26">
        <v>922.48</v>
      </c>
      <c r="X198" s="26">
        <v>3179.6400000000003</v>
      </c>
      <c r="Y198" s="26">
        <v>5653.13</v>
      </c>
      <c r="Z198" s="26">
        <v>1407.1100000000001</v>
      </c>
      <c r="AA198" s="26">
        <v>716.03</v>
      </c>
      <c r="AB198" s="26">
        <v>4102.12</v>
      </c>
      <c r="AC198" s="26">
        <v>6225.26</v>
      </c>
      <c r="AD198" s="26">
        <v>753.61</v>
      </c>
      <c r="AE198" s="26">
        <v>834.98</v>
      </c>
      <c r="AF198" s="26">
        <v>3684.3900000000003</v>
      </c>
      <c r="AG198" s="26">
        <v>5272.98</v>
      </c>
      <c r="AK198" s="2"/>
      <c r="AL198" s="2"/>
      <c r="AM198" s="2"/>
      <c r="AN198" s="2"/>
    </row>
    <row r="199" spans="1:40" x14ac:dyDescent="0.25">
      <c r="A199" s="57" t="s">
        <v>50</v>
      </c>
      <c r="B199" s="1" t="s">
        <v>84</v>
      </c>
      <c r="C199" s="1">
        <v>15</v>
      </c>
      <c r="D199" s="1">
        <v>17</v>
      </c>
      <c r="E199" s="1">
        <v>13</v>
      </c>
      <c r="F199" s="1">
        <v>17</v>
      </c>
      <c r="G199" s="1">
        <v>16</v>
      </c>
      <c r="H199" s="1">
        <v>14</v>
      </c>
      <c r="J199" s="2">
        <v>5023.3</v>
      </c>
      <c r="K199" s="2">
        <v>6686.52</v>
      </c>
      <c r="L199" s="2">
        <v>6836.23</v>
      </c>
      <c r="M199" s="26">
        <v>18546.05</v>
      </c>
      <c r="N199" s="26">
        <v>4137.13</v>
      </c>
      <c r="O199" s="26">
        <v>4325.03</v>
      </c>
      <c r="P199" s="26">
        <v>11820.07</v>
      </c>
      <c r="Q199" s="26">
        <v>20282.23</v>
      </c>
      <c r="R199" s="26">
        <v>5498.38</v>
      </c>
      <c r="S199" s="26">
        <v>3757.53</v>
      </c>
      <c r="T199" s="26">
        <v>11167.49</v>
      </c>
      <c r="U199" s="26">
        <v>20423.400000000001</v>
      </c>
      <c r="V199" s="26">
        <v>3835.1499999999996</v>
      </c>
      <c r="W199" s="26">
        <v>2791.71</v>
      </c>
      <c r="X199" s="26">
        <v>13553.23</v>
      </c>
      <c r="Y199" s="26">
        <v>20180.09</v>
      </c>
      <c r="Z199" s="26">
        <v>2516.4899999999998</v>
      </c>
      <c r="AA199" s="26">
        <v>1336.57</v>
      </c>
      <c r="AB199" s="26">
        <v>15218.349999999999</v>
      </c>
      <c r="AC199" s="26">
        <v>19071.41</v>
      </c>
      <c r="AD199" s="26">
        <v>2376.5500000000002</v>
      </c>
      <c r="AE199" s="26">
        <v>1274.2</v>
      </c>
      <c r="AF199" s="26">
        <v>16465.260000000002</v>
      </c>
      <c r="AG199" s="26">
        <v>20116.009999999998</v>
      </c>
      <c r="AI199" s="2"/>
      <c r="AJ199" s="2"/>
      <c r="AK199" s="2"/>
      <c r="AL199" s="2"/>
      <c r="AM199" s="2"/>
      <c r="AN199" s="2"/>
    </row>
    <row r="200" spans="1:40" x14ac:dyDescent="0.25">
      <c r="A200" s="57" t="s">
        <v>24</v>
      </c>
      <c r="B200" s="1" t="s">
        <v>84</v>
      </c>
      <c r="C200" s="1">
        <v>23</v>
      </c>
      <c r="D200" s="1">
        <v>18</v>
      </c>
      <c r="E200" s="1">
        <v>19</v>
      </c>
      <c r="F200" s="1">
        <v>16</v>
      </c>
      <c r="G200" s="1">
        <v>17</v>
      </c>
      <c r="H200" s="1">
        <v>14</v>
      </c>
      <c r="J200" s="2">
        <v>4829.5600000000004</v>
      </c>
      <c r="K200" s="2">
        <v>12616.89</v>
      </c>
      <c r="L200" s="2">
        <v>6128.27</v>
      </c>
      <c r="M200" s="26">
        <v>23574.720000000001</v>
      </c>
      <c r="N200" s="26">
        <v>3096.95</v>
      </c>
      <c r="O200" s="26">
        <v>3627.84</v>
      </c>
      <c r="P200" s="26">
        <v>10344.68</v>
      </c>
      <c r="Q200" s="26">
        <v>17077.169999999998</v>
      </c>
      <c r="R200" s="26">
        <v>4737.12</v>
      </c>
      <c r="S200" s="26">
        <v>2915.98</v>
      </c>
      <c r="T200" s="26">
        <v>8669.89</v>
      </c>
      <c r="U200" s="26">
        <v>16322.99</v>
      </c>
      <c r="V200" s="26">
        <v>2487.6099999999997</v>
      </c>
      <c r="W200" s="26">
        <v>2430.7800000000002</v>
      </c>
      <c r="X200" s="26">
        <v>10878.720000000001</v>
      </c>
      <c r="Y200" s="26">
        <v>15797.11</v>
      </c>
      <c r="Z200" s="26">
        <v>1951.18</v>
      </c>
      <c r="AA200" s="26">
        <v>1175.26</v>
      </c>
      <c r="AB200" s="26">
        <v>13034.31</v>
      </c>
      <c r="AC200" s="26">
        <v>16160.75</v>
      </c>
      <c r="AD200" s="26">
        <v>1314.94</v>
      </c>
      <c r="AE200" s="26">
        <v>858.35</v>
      </c>
      <c r="AF200" s="26">
        <v>11794.81</v>
      </c>
      <c r="AG200" s="26">
        <v>13968.1</v>
      </c>
      <c r="AI200" s="2"/>
      <c r="AJ200" s="2"/>
      <c r="AK200" s="2"/>
      <c r="AL200" s="2"/>
      <c r="AM200" s="2"/>
      <c r="AN200" s="2"/>
    </row>
    <row r="201" spans="1:40" x14ac:dyDescent="0.25">
      <c r="A201" s="57" t="s">
        <v>25</v>
      </c>
      <c r="B201" s="1" t="s">
        <v>84</v>
      </c>
      <c r="C201" s="1">
        <v>3</v>
      </c>
      <c r="D201" s="1">
        <v>4</v>
      </c>
      <c r="E201" s="1">
        <v>3</v>
      </c>
      <c r="F201" s="1">
        <v>4</v>
      </c>
      <c r="G201" s="1">
        <v>5</v>
      </c>
      <c r="H201" s="1">
        <v>5</v>
      </c>
      <c r="J201" s="2">
        <v>732.08</v>
      </c>
      <c r="K201" s="2">
        <v>490.97</v>
      </c>
      <c r="L201" s="2">
        <v>28.27</v>
      </c>
      <c r="M201" s="26">
        <v>1251.32</v>
      </c>
      <c r="N201" s="26">
        <v>531.08000000000004</v>
      </c>
      <c r="O201" s="26">
        <v>653.87</v>
      </c>
      <c r="P201" s="26">
        <v>0</v>
      </c>
      <c r="Q201" s="26">
        <v>1184.95</v>
      </c>
      <c r="R201" s="26">
        <v>796.21999999999991</v>
      </c>
      <c r="S201" s="26">
        <v>411.77</v>
      </c>
      <c r="T201" s="26">
        <v>0</v>
      </c>
      <c r="U201" s="26">
        <v>1207.99</v>
      </c>
      <c r="V201" s="26">
        <v>420.71000000000004</v>
      </c>
      <c r="W201" s="26">
        <v>405.02</v>
      </c>
      <c r="X201" s="26">
        <v>411.77</v>
      </c>
      <c r="Y201" s="26">
        <v>1237.5</v>
      </c>
      <c r="Z201" s="26">
        <v>496.43000000000006</v>
      </c>
      <c r="AA201" s="26">
        <v>253.86</v>
      </c>
      <c r="AB201" s="26">
        <v>716.79</v>
      </c>
      <c r="AC201" s="26">
        <v>1467.08</v>
      </c>
      <c r="AD201" s="26">
        <v>577.32000000000005</v>
      </c>
      <c r="AE201" s="26">
        <v>224.33</v>
      </c>
      <c r="AF201" s="26">
        <v>970.65</v>
      </c>
      <c r="AG201" s="26">
        <v>1772.3</v>
      </c>
      <c r="AI201" s="2"/>
      <c r="AJ201" s="2"/>
      <c r="AK201" s="2"/>
      <c r="AL201" s="2"/>
      <c r="AM201" s="2"/>
      <c r="AN201" s="2"/>
    </row>
    <row r="202" spans="1:40" x14ac:dyDescent="0.25">
      <c r="A202" s="57" t="s">
        <v>51</v>
      </c>
      <c r="B202" s="1" t="s">
        <v>84</v>
      </c>
      <c r="C202" s="1">
        <v>37</v>
      </c>
      <c r="D202" s="1">
        <v>42</v>
      </c>
      <c r="E202" s="1">
        <v>46</v>
      </c>
      <c r="F202" s="1">
        <v>48</v>
      </c>
      <c r="G202" s="1">
        <v>44</v>
      </c>
      <c r="H202" s="1">
        <v>44</v>
      </c>
      <c r="J202" s="2">
        <v>13369.27</v>
      </c>
      <c r="K202" s="2">
        <v>11269.64</v>
      </c>
      <c r="L202" s="2">
        <v>11093.720000000001</v>
      </c>
      <c r="M202" s="26">
        <v>36182.949999999997</v>
      </c>
      <c r="N202" s="26">
        <v>13218.41</v>
      </c>
      <c r="O202" s="26">
        <v>8268.32</v>
      </c>
      <c r="P202" s="26">
        <v>18568.990000000002</v>
      </c>
      <c r="Q202" s="26">
        <v>40055.72</v>
      </c>
      <c r="R202" s="26">
        <v>19553.12</v>
      </c>
      <c r="S202" s="26">
        <v>4927.2299999999996</v>
      </c>
      <c r="T202" s="26">
        <v>15087.25</v>
      </c>
      <c r="U202" s="26">
        <v>41067.599999999999</v>
      </c>
      <c r="V202" s="26">
        <v>16846.11</v>
      </c>
      <c r="W202" s="26">
        <v>5270.98</v>
      </c>
      <c r="X202" s="26">
        <v>17880.57</v>
      </c>
      <c r="Y202" s="26">
        <v>39997.660000000003</v>
      </c>
      <c r="Z202" s="26">
        <v>13272.380000000001</v>
      </c>
      <c r="AA202" s="26">
        <v>2804.73</v>
      </c>
      <c r="AB202" s="26">
        <v>19346.620000000003</v>
      </c>
      <c r="AC202" s="26">
        <v>35423.730000000003</v>
      </c>
      <c r="AD202" s="26">
        <v>11193.02</v>
      </c>
      <c r="AE202" s="26">
        <v>2667.28</v>
      </c>
      <c r="AF202" s="26">
        <v>19682.52</v>
      </c>
      <c r="AG202" s="26">
        <v>33542.82</v>
      </c>
      <c r="AI202" s="2"/>
      <c r="AJ202" s="2"/>
      <c r="AK202" s="2"/>
      <c r="AL202" s="2"/>
      <c r="AM202" s="2"/>
      <c r="AN202" s="2"/>
    </row>
    <row r="203" spans="1:40" x14ac:dyDescent="0.25">
      <c r="A203" s="57" t="s">
        <v>52</v>
      </c>
      <c r="B203" s="1" t="s">
        <v>84</v>
      </c>
      <c r="C203" s="1">
        <v>6</v>
      </c>
      <c r="D203" s="1">
        <v>10</v>
      </c>
      <c r="E203" s="1">
        <v>7</v>
      </c>
      <c r="F203" s="1">
        <v>5</v>
      </c>
      <c r="G203" s="1">
        <v>8</v>
      </c>
      <c r="H203" s="1">
        <v>6</v>
      </c>
      <c r="J203" s="2">
        <v>989.04</v>
      </c>
      <c r="K203" s="2">
        <v>1642.6699999999998</v>
      </c>
      <c r="L203" s="2">
        <v>22.18</v>
      </c>
      <c r="M203" s="26">
        <v>2653.89</v>
      </c>
      <c r="N203" s="26">
        <v>1687.18</v>
      </c>
      <c r="O203" s="26">
        <v>1522.86</v>
      </c>
      <c r="P203" s="26">
        <v>1449.64</v>
      </c>
      <c r="Q203" s="26">
        <v>4659.68</v>
      </c>
      <c r="R203" s="26">
        <v>1667.09</v>
      </c>
      <c r="S203" s="26">
        <v>13</v>
      </c>
      <c r="T203" s="26">
        <v>13</v>
      </c>
      <c r="U203" s="26">
        <v>1693.09</v>
      </c>
      <c r="V203" s="26">
        <v>677.75</v>
      </c>
      <c r="W203" s="26">
        <v>0</v>
      </c>
      <c r="X203" s="26">
        <v>0</v>
      </c>
      <c r="Y203" s="26">
        <v>677.75</v>
      </c>
      <c r="Z203" s="26">
        <v>2494.0699999999997</v>
      </c>
      <c r="AA203" s="26">
        <v>0</v>
      </c>
      <c r="AB203" s="26">
        <v>0</v>
      </c>
      <c r="AC203" s="26">
        <v>2494.0700000000002</v>
      </c>
      <c r="AD203" s="26">
        <v>2244.67</v>
      </c>
      <c r="AE203" s="26">
        <v>1077.05</v>
      </c>
      <c r="AF203" s="26">
        <v>0</v>
      </c>
      <c r="AG203" s="26">
        <v>3321.72</v>
      </c>
      <c r="AI203" s="2"/>
      <c r="AJ203" s="2"/>
      <c r="AK203" s="2"/>
      <c r="AL203" s="2"/>
      <c r="AM203" s="2"/>
      <c r="AN203" s="2"/>
    </row>
    <row r="204" spans="1:40" x14ac:dyDescent="0.25">
      <c r="A204" s="57" t="s">
        <v>53</v>
      </c>
      <c r="B204" s="1" t="s">
        <v>84</v>
      </c>
      <c r="C204" s="1">
        <v>35</v>
      </c>
      <c r="D204" s="1">
        <v>45</v>
      </c>
      <c r="E204" s="1">
        <v>34</v>
      </c>
      <c r="F204" s="1">
        <v>37</v>
      </c>
      <c r="G204" s="1">
        <v>35</v>
      </c>
      <c r="H204" s="1">
        <v>41</v>
      </c>
      <c r="J204" s="2">
        <v>11091.85</v>
      </c>
      <c r="K204" s="2">
        <v>15059.49</v>
      </c>
      <c r="L204" s="2">
        <v>3585.2</v>
      </c>
      <c r="M204" s="26">
        <v>29736.54</v>
      </c>
      <c r="N204" s="26">
        <v>7243.77</v>
      </c>
      <c r="O204" s="26">
        <v>14544.35</v>
      </c>
      <c r="P204" s="26">
        <v>11180.21</v>
      </c>
      <c r="Q204" s="26">
        <v>32968.33</v>
      </c>
      <c r="R204" s="26">
        <v>11628.42</v>
      </c>
      <c r="S204" s="26">
        <v>4972.6400000000003</v>
      </c>
      <c r="T204" s="26">
        <v>6950.0199999999995</v>
      </c>
      <c r="U204" s="26">
        <v>23551.08</v>
      </c>
      <c r="V204" s="26">
        <v>5362.92</v>
      </c>
      <c r="W204" s="26">
        <v>1766.72</v>
      </c>
      <c r="X204" s="26">
        <v>8980.75</v>
      </c>
      <c r="Y204" s="26">
        <v>16110.39</v>
      </c>
      <c r="Z204" s="26">
        <v>6236.07</v>
      </c>
      <c r="AA204" s="26">
        <v>565.35</v>
      </c>
      <c r="AB204" s="26">
        <v>6798.7699999999995</v>
      </c>
      <c r="AC204" s="26">
        <v>13600.19</v>
      </c>
      <c r="AD204" s="26">
        <v>5559.34</v>
      </c>
      <c r="AE204" s="26">
        <v>839.26</v>
      </c>
      <c r="AF204" s="26">
        <v>6236.41</v>
      </c>
      <c r="AG204" s="26">
        <v>12635.01</v>
      </c>
      <c r="AI204" s="2"/>
      <c r="AJ204" s="2"/>
      <c r="AK204" s="2"/>
      <c r="AL204" s="2"/>
      <c r="AM204" s="2"/>
      <c r="AN204" s="2"/>
    </row>
    <row r="205" spans="1:40" x14ac:dyDescent="0.25">
      <c r="A205" s="57" t="s">
        <v>54</v>
      </c>
      <c r="B205" s="1" t="s">
        <v>84</v>
      </c>
      <c r="C205" s="1">
        <v>12</v>
      </c>
      <c r="D205" s="1">
        <v>11</v>
      </c>
      <c r="E205" s="1">
        <v>21</v>
      </c>
      <c r="F205" s="1">
        <v>15</v>
      </c>
      <c r="G205" s="1">
        <v>20</v>
      </c>
      <c r="H205" s="1">
        <v>16</v>
      </c>
      <c r="J205" s="2">
        <v>2434.64</v>
      </c>
      <c r="K205" s="2">
        <v>4821.6000000000004</v>
      </c>
      <c r="L205" s="2">
        <v>12998.06</v>
      </c>
      <c r="M205" s="26">
        <v>20254.3</v>
      </c>
      <c r="N205" s="26">
        <v>1194.45</v>
      </c>
      <c r="O205" s="26">
        <v>2364.17</v>
      </c>
      <c r="P205" s="26">
        <v>17138.259999999998</v>
      </c>
      <c r="Q205" s="26">
        <v>20696.88</v>
      </c>
      <c r="R205" s="26">
        <v>4285.54</v>
      </c>
      <c r="S205" s="26">
        <v>1460.07</v>
      </c>
      <c r="T205" s="26">
        <v>16269.97</v>
      </c>
      <c r="U205" s="26">
        <v>21937.58</v>
      </c>
      <c r="V205" s="26">
        <v>1437.25</v>
      </c>
      <c r="W205" s="26">
        <v>1308.8900000000001</v>
      </c>
      <c r="X205" s="26">
        <v>17588.46</v>
      </c>
      <c r="Y205" s="26">
        <v>20334.599999999999</v>
      </c>
      <c r="Z205" s="26">
        <v>3573.4700000000003</v>
      </c>
      <c r="AA205" s="26">
        <v>521.78</v>
      </c>
      <c r="AB205" s="26">
        <v>13391.88</v>
      </c>
      <c r="AC205" s="26">
        <v>17487.13</v>
      </c>
      <c r="AD205" s="26">
        <v>1621.64</v>
      </c>
      <c r="AE205" s="26">
        <v>402.53</v>
      </c>
      <c r="AF205" s="26">
        <v>13293.400000000001</v>
      </c>
      <c r="AG205" s="26">
        <v>15317.57</v>
      </c>
      <c r="AI205" s="2"/>
      <c r="AJ205" s="2"/>
      <c r="AK205" s="2"/>
      <c r="AL205" s="2"/>
      <c r="AM205" s="2"/>
      <c r="AN205" s="2"/>
    </row>
    <row r="206" spans="1:40" x14ac:dyDescent="0.25">
      <c r="A206" s="57" t="s">
        <v>16</v>
      </c>
      <c r="B206" s="1" t="s">
        <v>84</v>
      </c>
      <c r="C206" s="1">
        <v>1</v>
      </c>
      <c r="D206" s="1">
        <v>1</v>
      </c>
      <c r="E206" s="1">
        <v>1</v>
      </c>
      <c r="F206" s="1">
        <v>1</v>
      </c>
      <c r="G206" s="1">
        <v>1</v>
      </c>
      <c r="J206" s="2">
        <v>107.59</v>
      </c>
      <c r="K206" s="2">
        <v>494.75</v>
      </c>
      <c r="L206" s="2">
        <v>0</v>
      </c>
      <c r="M206" s="26">
        <v>602.34</v>
      </c>
      <c r="N206" s="26">
        <v>76.349999999999994</v>
      </c>
      <c r="O206" s="26">
        <v>107.59</v>
      </c>
      <c r="P206" s="26">
        <v>494.75</v>
      </c>
      <c r="Q206" s="26">
        <v>678.69</v>
      </c>
      <c r="R206" s="26">
        <v>117.53</v>
      </c>
      <c r="S206" s="26">
        <v>107.59</v>
      </c>
      <c r="T206" s="26">
        <v>494.75</v>
      </c>
      <c r="U206" s="26">
        <v>719.87</v>
      </c>
      <c r="V206" s="26">
        <v>41.18</v>
      </c>
      <c r="W206" s="26">
        <v>76.349999999999994</v>
      </c>
      <c r="X206" s="26">
        <v>602.34</v>
      </c>
      <c r="Y206" s="26">
        <v>719.87</v>
      </c>
      <c r="Z206" s="26">
        <v>0</v>
      </c>
      <c r="AA206" s="26">
        <v>41.18</v>
      </c>
      <c r="AB206" s="26">
        <v>678.69</v>
      </c>
      <c r="AC206" s="26">
        <v>719.87</v>
      </c>
      <c r="AD206" s="26"/>
      <c r="AE206" s="26"/>
      <c r="AF206" s="26"/>
      <c r="AG206" s="26"/>
      <c r="AI206" s="2"/>
      <c r="AJ206" s="2"/>
      <c r="AK206" s="2"/>
      <c r="AL206" s="2"/>
      <c r="AM206" s="2"/>
      <c r="AN206" s="2"/>
    </row>
    <row r="207" spans="1:40" x14ac:dyDescent="0.25">
      <c r="A207" s="57" t="s">
        <v>18</v>
      </c>
      <c r="B207" s="1" t="s">
        <v>84</v>
      </c>
      <c r="C207" s="1">
        <v>36</v>
      </c>
      <c r="D207" s="1">
        <v>43</v>
      </c>
      <c r="E207" s="1">
        <v>37</v>
      </c>
      <c r="F207" s="1">
        <v>37</v>
      </c>
      <c r="G207" s="1">
        <v>36</v>
      </c>
      <c r="H207" s="1">
        <v>38</v>
      </c>
      <c r="J207" s="2">
        <v>4724.49</v>
      </c>
      <c r="K207" s="2">
        <v>6039.17</v>
      </c>
      <c r="L207" s="2">
        <v>6015.99</v>
      </c>
      <c r="M207" s="26">
        <v>16779.650000000001</v>
      </c>
      <c r="N207" s="26">
        <v>7490.26</v>
      </c>
      <c r="O207" s="26">
        <v>7309.02</v>
      </c>
      <c r="P207" s="26">
        <v>9299.57</v>
      </c>
      <c r="Q207" s="26">
        <v>26849.7</v>
      </c>
      <c r="R207" s="26">
        <v>10649.71</v>
      </c>
      <c r="S207" s="26">
        <v>8344.9699999999993</v>
      </c>
      <c r="T207" s="26">
        <v>6921.7</v>
      </c>
      <c r="U207" s="26">
        <v>26191.47</v>
      </c>
      <c r="V207" s="26">
        <v>5962.59</v>
      </c>
      <c r="W207" s="26">
        <v>5616.43</v>
      </c>
      <c r="X207" s="26">
        <v>13206.23</v>
      </c>
      <c r="Y207" s="26">
        <v>24785.25</v>
      </c>
      <c r="Z207" s="26">
        <v>8197.35</v>
      </c>
      <c r="AA207" s="26">
        <v>2138.44</v>
      </c>
      <c r="AB207" s="26">
        <v>12864.109999999999</v>
      </c>
      <c r="AC207" s="26">
        <v>23199.9</v>
      </c>
      <c r="AD207" s="26">
        <v>3363.29</v>
      </c>
      <c r="AE207" s="26">
        <v>1972.59</v>
      </c>
      <c r="AF207" s="26">
        <v>13748.77</v>
      </c>
      <c r="AG207" s="26">
        <v>19084.650000000001</v>
      </c>
      <c r="AI207" s="2"/>
      <c r="AJ207" s="2"/>
      <c r="AK207" s="2"/>
      <c r="AL207" s="2"/>
      <c r="AM207" s="2"/>
      <c r="AN207" s="2"/>
    </row>
    <row r="208" spans="1:40" x14ac:dyDescent="0.25">
      <c r="A208" s="57" t="s">
        <v>55</v>
      </c>
      <c r="B208" s="1" t="s">
        <v>84</v>
      </c>
      <c r="C208" s="1">
        <v>4</v>
      </c>
      <c r="D208" s="1">
        <v>3</v>
      </c>
      <c r="E208" s="1">
        <v>4</v>
      </c>
      <c r="F208" s="1">
        <v>5</v>
      </c>
      <c r="G208" s="1">
        <v>4</v>
      </c>
      <c r="H208" s="1">
        <v>4</v>
      </c>
      <c r="J208" s="2">
        <v>564.95000000000005</v>
      </c>
      <c r="K208" s="2">
        <v>613.24</v>
      </c>
      <c r="L208" s="2">
        <v>102.84</v>
      </c>
      <c r="M208" s="26">
        <v>1281.03</v>
      </c>
      <c r="N208" s="26">
        <v>179.22</v>
      </c>
      <c r="O208" s="26">
        <v>223.15</v>
      </c>
      <c r="P208" s="26">
        <v>346.42</v>
      </c>
      <c r="Q208" s="26">
        <v>748.79</v>
      </c>
      <c r="R208" s="26">
        <v>425.32</v>
      </c>
      <c r="S208" s="26">
        <v>223.15</v>
      </c>
      <c r="T208" s="26">
        <v>271.42</v>
      </c>
      <c r="U208" s="26">
        <v>919.89</v>
      </c>
      <c r="V208" s="26">
        <v>889.33</v>
      </c>
      <c r="W208" s="26">
        <v>319.77</v>
      </c>
      <c r="X208" s="26">
        <v>439.57</v>
      </c>
      <c r="Y208" s="26">
        <v>1648.67</v>
      </c>
      <c r="Z208" s="26">
        <v>154.65</v>
      </c>
      <c r="AA208" s="26">
        <v>79.55</v>
      </c>
      <c r="AB208" s="26">
        <v>605.5</v>
      </c>
      <c r="AC208" s="26">
        <v>839.7</v>
      </c>
      <c r="AD208" s="26">
        <v>160.55000000000001</v>
      </c>
      <c r="AE208" s="26">
        <v>64.67</v>
      </c>
      <c r="AF208" s="26">
        <v>645.04999999999995</v>
      </c>
      <c r="AG208" s="26">
        <v>870.27</v>
      </c>
      <c r="AI208" s="2"/>
      <c r="AJ208" s="2"/>
      <c r="AK208" s="2"/>
      <c r="AL208" s="2"/>
      <c r="AM208" s="2"/>
      <c r="AN208" s="2"/>
    </row>
    <row r="209" spans="1:40" x14ac:dyDescent="0.25">
      <c r="A209" s="57" t="s">
        <v>56</v>
      </c>
      <c r="B209" s="1" t="s">
        <v>84</v>
      </c>
      <c r="C209" s="1">
        <v>8</v>
      </c>
      <c r="D209" s="1">
        <v>10</v>
      </c>
      <c r="E209" s="1">
        <v>11</v>
      </c>
      <c r="F209" s="1">
        <v>9</v>
      </c>
      <c r="G209" s="1">
        <v>10</v>
      </c>
      <c r="H209" s="1">
        <v>8</v>
      </c>
      <c r="J209" s="2">
        <v>2083.46</v>
      </c>
      <c r="K209" s="2">
        <v>2479.1799999999998</v>
      </c>
      <c r="L209" s="2">
        <v>385.81</v>
      </c>
      <c r="M209" s="26">
        <v>4948.45</v>
      </c>
      <c r="N209" s="26">
        <v>2704.07</v>
      </c>
      <c r="O209" s="26">
        <v>1963.66</v>
      </c>
      <c r="P209" s="26">
        <v>971.3</v>
      </c>
      <c r="Q209" s="26">
        <v>5639.03</v>
      </c>
      <c r="R209" s="26">
        <v>3317.28</v>
      </c>
      <c r="S209" s="26">
        <v>1608.06</v>
      </c>
      <c r="T209" s="26">
        <v>971.3</v>
      </c>
      <c r="U209" s="26">
        <v>5896.64</v>
      </c>
      <c r="V209" s="26">
        <v>1858.04</v>
      </c>
      <c r="W209" s="26">
        <v>2440.14</v>
      </c>
      <c r="X209" s="26">
        <v>2112.77</v>
      </c>
      <c r="Y209" s="26">
        <v>6410.95</v>
      </c>
      <c r="Z209" s="26">
        <v>2303.34</v>
      </c>
      <c r="AA209" s="26">
        <v>264.10000000000002</v>
      </c>
      <c r="AB209" s="26">
        <v>1180.22</v>
      </c>
      <c r="AC209" s="26">
        <v>3747.66</v>
      </c>
      <c r="AD209" s="26">
        <v>2731.91</v>
      </c>
      <c r="AE209" s="26">
        <v>403.74</v>
      </c>
      <c r="AF209" s="26">
        <v>1359.26</v>
      </c>
      <c r="AG209" s="26">
        <v>4494.91</v>
      </c>
      <c r="AI209" s="2"/>
      <c r="AJ209" s="2"/>
      <c r="AK209" s="2"/>
      <c r="AL209" s="2"/>
      <c r="AM209" s="2"/>
      <c r="AN209" s="2"/>
    </row>
    <row r="210" spans="1:40" x14ac:dyDescent="0.25">
      <c r="A210" s="57" t="s">
        <v>57</v>
      </c>
      <c r="B210" s="1" t="s">
        <v>84</v>
      </c>
      <c r="C210" s="1">
        <v>16</v>
      </c>
      <c r="D210" s="1">
        <v>19</v>
      </c>
      <c r="E210" s="1">
        <v>29</v>
      </c>
      <c r="F210" s="1">
        <v>25</v>
      </c>
      <c r="G210" s="1">
        <v>29</v>
      </c>
      <c r="H210" s="1">
        <v>23</v>
      </c>
      <c r="J210" s="2">
        <v>2004.19</v>
      </c>
      <c r="K210" s="2">
        <v>3543.56</v>
      </c>
      <c r="L210" s="2">
        <v>1421.81</v>
      </c>
      <c r="M210" s="26">
        <v>6969.56</v>
      </c>
      <c r="N210" s="26">
        <v>3094.95</v>
      </c>
      <c r="O210" s="26">
        <v>4186.58</v>
      </c>
      <c r="P210" s="26">
        <v>2908.75</v>
      </c>
      <c r="Q210" s="26">
        <v>10190.280000000001</v>
      </c>
      <c r="R210" s="26">
        <v>14330.150000000001</v>
      </c>
      <c r="S210" s="26">
        <v>3347.48</v>
      </c>
      <c r="T210" s="26">
        <v>2908.75</v>
      </c>
      <c r="U210" s="26">
        <v>20586.38</v>
      </c>
      <c r="V210" s="26">
        <v>2590.02</v>
      </c>
      <c r="W210" s="26">
        <v>2039.65</v>
      </c>
      <c r="X210" s="26">
        <v>5422.42</v>
      </c>
      <c r="Y210" s="26">
        <v>10052.09</v>
      </c>
      <c r="Z210" s="26">
        <v>5384.35</v>
      </c>
      <c r="AA210" s="26">
        <v>681.33</v>
      </c>
      <c r="AB210" s="26">
        <v>4990.8600000000006</v>
      </c>
      <c r="AC210" s="26">
        <v>11056.54</v>
      </c>
      <c r="AD210" s="26">
        <v>2339.52</v>
      </c>
      <c r="AE210" s="26">
        <v>725.4</v>
      </c>
      <c r="AF210" s="26">
        <v>5349.16</v>
      </c>
      <c r="AG210" s="26">
        <v>8414.08</v>
      </c>
      <c r="AI210" s="2"/>
      <c r="AJ210" s="2"/>
      <c r="AK210" s="2"/>
      <c r="AL210" s="2"/>
      <c r="AM210" s="2"/>
      <c r="AN210" s="2"/>
    </row>
    <row r="211" spans="1:40" x14ac:dyDescent="0.25">
      <c r="A211" s="57" t="s">
        <v>58</v>
      </c>
      <c r="B211" s="1" t="s">
        <v>84</v>
      </c>
      <c r="C211" s="1">
        <v>23</v>
      </c>
      <c r="D211" s="1">
        <v>21</v>
      </c>
      <c r="E211" s="1">
        <v>27</v>
      </c>
      <c r="F211" s="1">
        <v>27</v>
      </c>
      <c r="G211" s="1">
        <v>27</v>
      </c>
      <c r="H211" s="1">
        <v>23</v>
      </c>
      <c r="J211" s="2">
        <v>3946.81</v>
      </c>
      <c r="K211" s="2">
        <v>4732.1099999999997</v>
      </c>
      <c r="L211" s="2">
        <v>3531.35</v>
      </c>
      <c r="M211" s="26">
        <v>12210.27</v>
      </c>
      <c r="N211" s="26">
        <v>4085.69</v>
      </c>
      <c r="O211" s="26">
        <v>4572.7299999999996</v>
      </c>
      <c r="P211" s="26">
        <v>6126.3600000000006</v>
      </c>
      <c r="Q211" s="26">
        <v>14784.78</v>
      </c>
      <c r="R211" s="26">
        <v>7477.4400000000005</v>
      </c>
      <c r="S211" s="26">
        <v>2644.56</v>
      </c>
      <c r="T211" s="26">
        <v>5425.94</v>
      </c>
      <c r="U211" s="26">
        <v>15547.94</v>
      </c>
      <c r="V211" s="26">
        <v>5645.26</v>
      </c>
      <c r="W211" s="26">
        <v>3466.19</v>
      </c>
      <c r="X211" s="26">
        <v>6380.4599999999991</v>
      </c>
      <c r="Y211" s="26">
        <v>15491.91</v>
      </c>
      <c r="Z211" s="26">
        <v>4737.7800000000007</v>
      </c>
      <c r="AA211" s="26">
        <v>2847.09</v>
      </c>
      <c r="AB211" s="26">
        <v>9240.36</v>
      </c>
      <c r="AC211" s="26">
        <v>16825.23</v>
      </c>
      <c r="AD211" s="26">
        <v>3244.89</v>
      </c>
      <c r="AE211" s="26">
        <v>2257.89</v>
      </c>
      <c r="AF211" s="26">
        <v>11443.46</v>
      </c>
      <c r="AG211" s="26">
        <v>16946.240000000002</v>
      </c>
      <c r="AI211" s="2"/>
      <c r="AJ211" s="2"/>
      <c r="AK211" s="2"/>
      <c r="AL211" s="2"/>
      <c r="AM211" s="2"/>
      <c r="AN211" s="2"/>
    </row>
    <row r="212" spans="1:40" x14ac:dyDescent="0.25">
      <c r="A212" s="57" t="s">
        <v>9</v>
      </c>
      <c r="B212" s="1" t="s">
        <v>84</v>
      </c>
      <c r="C212" s="1">
        <v>16</v>
      </c>
      <c r="D212" s="1">
        <v>19</v>
      </c>
      <c r="E212" s="1">
        <v>10</v>
      </c>
      <c r="F212" s="1">
        <v>12</v>
      </c>
      <c r="G212" s="1">
        <v>9</v>
      </c>
      <c r="H212" s="1">
        <v>10</v>
      </c>
      <c r="J212" s="2">
        <v>3673.58</v>
      </c>
      <c r="K212" s="2">
        <v>11281.9</v>
      </c>
      <c r="L212" s="2">
        <v>7998.77</v>
      </c>
      <c r="M212" s="26">
        <v>22954.25</v>
      </c>
      <c r="N212" s="26">
        <v>2806.63</v>
      </c>
      <c r="O212" s="26">
        <v>3478.23</v>
      </c>
      <c r="P212" s="26">
        <v>17429.46</v>
      </c>
      <c r="Q212" s="26">
        <v>23714.32</v>
      </c>
      <c r="R212" s="26">
        <v>3739.0699999999997</v>
      </c>
      <c r="S212" s="26">
        <v>1924.2</v>
      </c>
      <c r="T212" s="26">
        <v>17113.760000000002</v>
      </c>
      <c r="U212" s="26">
        <v>22777.03</v>
      </c>
      <c r="V212" s="26">
        <v>4570.8900000000003</v>
      </c>
      <c r="W212" s="26">
        <v>1390.24</v>
      </c>
      <c r="X212" s="26">
        <v>7927.63</v>
      </c>
      <c r="Y212" s="26">
        <v>13888.76</v>
      </c>
      <c r="Z212" s="26">
        <v>3312.34</v>
      </c>
      <c r="AA212" s="26">
        <v>1291.0899999999999</v>
      </c>
      <c r="AB212" s="26">
        <v>9080.880000000001</v>
      </c>
      <c r="AC212" s="26">
        <v>13684.31</v>
      </c>
      <c r="AD212" s="26">
        <v>2814.5200000000004</v>
      </c>
      <c r="AE212" s="26">
        <v>1457.64</v>
      </c>
      <c r="AF212" s="26">
        <v>9693.5800000000017</v>
      </c>
      <c r="AG212" s="26">
        <v>13965.74</v>
      </c>
      <c r="AI212" s="2"/>
      <c r="AJ212" s="2"/>
      <c r="AK212" s="2"/>
      <c r="AL212" s="2"/>
      <c r="AM212" s="2"/>
      <c r="AN212" s="2"/>
    </row>
    <row r="213" spans="1:40" x14ac:dyDescent="0.25">
      <c r="A213" s="57" t="s">
        <v>12</v>
      </c>
      <c r="B213" s="1" t="s">
        <v>84</v>
      </c>
      <c r="C213" s="1">
        <v>5</v>
      </c>
      <c r="D213" s="1">
        <v>3</v>
      </c>
      <c r="E213" s="1">
        <v>6</v>
      </c>
      <c r="F213" s="1">
        <v>4</v>
      </c>
      <c r="G213" s="1">
        <v>4</v>
      </c>
      <c r="H213" s="1">
        <v>5</v>
      </c>
      <c r="J213" s="2">
        <v>1316.95</v>
      </c>
      <c r="K213" s="2">
        <v>1254.24</v>
      </c>
      <c r="L213" s="2">
        <v>190.42</v>
      </c>
      <c r="M213" s="26">
        <v>2761.61</v>
      </c>
      <c r="N213" s="26">
        <v>840.85</v>
      </c>
      <c r="O213" s="26">
        <v>557.08000000000004</v>
      </c>
      <c r="P213" s="26">
        <v>279.75</v>
      </c>
      <c r="Q213" s="26">
        <v>1677.68</v>
      </c>
      <c r="R213" s="26">
        <v>633.80999999999995</v>
      </c>
      <c r="S213" s="26">
        <v>27.56</v>
      </c>
      <c r="T213" s="26">
        <v>279.75</v>
      </c>
      <c r="U213" s="26">
        <v>941.12</v>
      </c>
      <c r="V213" s="26">
        <v>1492.6</v>
      </c>
      <c r="W213" s="26">
        <v>27.56</v>
      </c>
      <c r="X213" s="26">
        <v>307.31</v>
      </c>
      <c r="Y213" s="26">
        <v>1827.47</v>
      </c>
      <c r="Z213" s="26">
        <v>984.41000000000008</v>
      </c>
      <c r="AA213" s="26">
        <v>116.54</v>
      </c>
      <c r="AB213" s="26">
        <v>334.87</v>
      </c>
      <c r="AC213" s="26">
        <v>1435.82</v>
      </c>
      <c r="AD213" s="26">
        <v>1416.75</v>
      </c>
      <c r="AE213" s="26">
        <v>362.28</v>
      </c>
      <c r="AF213" s="26">
        <v>410.07</v>
      </c>
      <c r="AG213" s="26">
        <v>2189.1</v>
      </c>
      <c r="AI213" s="2"/>
      <c r="AJ213" s="2"/>
      <c r="AK213" s="2"/>
      <c r="AL213" s="2"/>
      <c r="AM213" s="2"/>
      <c r="AN213" s="2"/>
    </row>
    <row r="214" spans="1:40" x14ac:dyDescent="0.25">
      <c r="A214" s="57" t="s">
        <v>59</v>
      </c>
      <c r="B214" s="1" t="s">
        <v>84</v>
      </c>
      <c r="C214" s="1">
        <v>14</v>
      </c>
      <c r="D214" s="1">
        <v>14</v>
      </c>
      <c r="E214" s="1">
        <v>14</v>
      </c>
      <c r="F214" s="1">
        <v>16</v>
      </c>
      <c r="G214" s="1">
        <v>17</v>
      </c>
      <c r="H214" s="1">
        <v>16</v>
      </c>
      <c r="J214" s="2">
        <v>3691.8</v>
      </c>
      <c r="K214" s="2">
        <v>3873.37</v>
      </c>
      <c r="L214" s="2">
        <v>1274.79</v>
      </c>
      <c r="M214" s="26">
        <v>8839.9599999999991</v>
      </c>
      <c r="N214" s="26">
        <v>3116.84</v>
      </c>
      <c r="O214" s="26">
        <v>2706.42</v>
      </c>
      <c r="P214" s="26">
        <v>1529.25</v>
      </c>
      <c r="Q214" s="26">
        <v>7352.51</v>
      </c>
      <c r="R214" s="26">
        <v>4324.4799999999996</v>
      </c>
      <c r="S214" s="26">
        <v>1593.91</v>
      </c>
      <c r="T214" s="26">
        <v>1238.1400000000001</v>
      </c>
      <c r="U214" s="26">
        <v>7156.53</v>
      </c>
      <c r="V214" s="26">
        <v>2448.08</v>
      </c>
      <c r="W214" s="26">
        <v>1674.04</v>
      </c>
      <c r="X214" s="26">
        <v>1955.68</v>
      </c>
      <c r="Y214" s="26">
        <v>6077.8</v>
      </c>
      <c r="Z214" s="26">
        <v>2310.75</v>
      </c>
      <c r="AA214" s="26">
        <v>1246.98</v>
      </c>
      <c r="AB214" s="26">
        <v>3125.5</v>
      </c>
      <c r="AC214" s="26">
        <v>6683.23</v>
      </c>
      <c r="AD214" s="26">
        <v>1850.56</v>
      </c>
      <c r="AE214" s="26">
        <v>969.05</v>
      </c>
      <c r="AF214" s="26">
        <v>3320.97</v>
      </c>
      <c r="AG214" s="26">
        <v>6140.58</v>
      </c>
      <c r="AI214" s="2"/>
      <c r="AJ214" s="2"/>
      <c r="AK214" s="2"/>
      <c r="AL214" s="2"/>
      <c r="AM214" s="2"/>
      <c r="AN214" s="2"/>
    </row>
    <row r="215" spans="1:40" x14ac:dyDescent="0.25">
      <c r="A215" s="57" t="s">
        <v>19</v>
      </c>
      <c r="B215" s="1" t="s">
        <v>84</v>
      </c>
      <c r="C215" s="1">
        <v>4</v>
      </c>
      <c r="D215" s="1">
        <v>3</v>
      </c>
      <c r="E215" s="1">
        <v>4</v>
      </c>
      <c r="F215" s="1">
        <v>3</v>
      </c>
      <c r="G215" s="1">
        <v>4</v>
      </c>
      <c r="H215" s="1">
        <v>4</v>
      </c>
      <c r="J215" s="2">
        <v>387.28</v>
      </c>
      <c r="K215" s="2">
        <v>706.17000000000007</v>
      </c>
      <c r="L215" s="2">
        <v>1341.3899999999999</v>
      </c>
      <c r="M215" s="26">
        <v>2434.84</v>
      </c>
      <c r="N215" s="26">
        <v>553.46</v>
      </c>
      <c r="O215" s="26">
        <v>317.08999999999997</v>
      </c>
      <c r="P215" s="26">
        <v>1993.5</v>
      </c>
      <c r="Q215" s="26">
        <v>2864.05</v>
      </c>
      <c r="R215" s="26">
        <v>995.69999999999993</v>
      </c>
      <c r="S215" s="26">
        <v>317.08999999999997</v>
      </c>
      <c r="T215" s="26">
        <v>1993.5</v>
      </c>
      <c r="U215" s="26">
        <v>3306.29</v>
      </c>
      <c r="V215" s="26">
        <v>830.25</v>
      </c>
      <c r="W215" s="26">
        <v>553.46</v>
      </c>
      <c r="X215" s="26">
        <v>2310.59</v>
      </c>
      <c r="Y215" s="26">
        <v>3694.3</v>
      </c>
      <c r="Z215" s="26">
        <v>866.25</v>
      </c>
      <c r="AA215" s="26">
        <v>398.56</v>
      </c>
      <c r="AB215" s="26">
        <v>2864.05</v>
      </c>
      <c r="AC215" s="26">
        <v>4128.8599999999997</v>
      </c>
      <c r="AD215" s="26">
        <v>848.6</v>
      </c>
      <c r="AE215" s="26">
        <v>432.45</v>
      </c>
      <c r="AF215" s="26">
        <v>3262.61</v>
      </c>
      <c r="AG215" s="26">
        <v>4543.66</v>
      </c>
      <c r="AI215" s="2"/>
      <c r="AJ215" s="2"/>
      <c r="AK215" s="2"/>
      <c r="AL215" s="2"/>
      <c r="AM215" s="2"/>
      <c r="AN215" s="2"/>
    </row>
    <row r="216" spans="1:40" x14ac:dyDescent="0.25">
      <c r="A216" s="57" t="s">
        <v>60</v>
      </c>
      <c r="B216" s="1" t="s">
        <v>84</v>
      </c>
      <c r="C216" s="1">
        <v>2</v>
      </c>
      <c r="D216" s="1">
        <v>3</v>
      </c>
      <c r="E216" s="1">
        <v>2</v>
      </c>
      <c r="F216" s="1">
        <v>2</v>
      </c>
      <c r="G216" s="1">
        <v>6</v>
      </c>
      <c r="H216" s="1">
        <v>7</v>
      </c>
      <c r="J216" s="2">
        <v>295.25</v>
      </c>
      <c r="K216" s="2">
        <v>542.15</v>
      </c>
      <c r="L216" s="2">
        <v>1062.71</v>
      </c>
      <c r="M216" s="26">
        <v>1900.11</v>
      </c>
      <c r="N216" s="26">
        <v>1456.82</v>
      </c>
      <c r="O216" s="26">
        <v>1524.84</v>
      </c>
      <c r="P216" s="26">
        <v>1397.8600000000001</v>
      </c>
      <c r="Q216" s="26">
        <v>4379.5200000000004</v>
      </c>
      <c r="R216" s="26">
        <v>755.26</v>
      </c>
      <c r="S216" s="26">
        <v>281.47000000000003</v>
      </c>
      <c r="T216" s="26">
        <v>397.86</v>
      </c>
      <c r="U216" s="26">
        <v>1434.59</v>
      </c>
      <c r="V216" s="26">
        <v>697.96</v>
      </c>
      <c r="W216" s="26">
        <v>312.82</v>
      </c>
      <c r="X216" s="26">
        <v>79.33</v>
      </c>
      <c r="Y216" s="26">
        <v>1090.1099999999999</v>
      </c>
      <c r="Z216" s="26">
        <v>1585.33</v>
      </c>
      <c r="AA216" s="26">
        <v>128.6</v>
      </c>
      <c r="AB216" s="26">
        <v>0</v>
      </c>
      <c r="AC216" s="26">
        <v>1713.93</v>
      </c>
      <c r="AD216" s="26">
        <v>1310.9</v>
      </c>
      <c r="AE216" s="26">
        <v>691.18</v>
      </c>
      <c r="AF216" s="26">
        <v>128.6</v>
      </c>
      <c r="AG216" s="26">
        <v>2130.6799999999998</v>
      </c>
      <c r="AI216" s="2"/>
      <c r="AJ216" s="2"/>
      <c r="AK216" s="2"/>
      <c r="AL216" s="2"/>
      <c r="AM216" s="2"/>
      <c r="AN216" s="2"/>
    </row>
    <row r="217" spans="1:40" x14ac:dyDescent="0.25">
      <c r="A217" s="57" t="s">
        <v>23</v>
      </c>
      <c r="B217" s="1" t="s">
        <v>84</v>
      </c>
      <c r="C217" s="1">
        <v>7</v>
      </c>
      <c r="D217" s="1">
        <v>11</v>
      </c>
      <c r="E217" s="1">
        <v>9</v>
      </c>
      <c r="F217" s="1">
        <v>13</v>
      </c>
      <c r="G217" s="1">
        <v>11</v>
      </c>
      <c r="H217" s="1">
        <v>15</v>
      </c>
      <c r="J217" s="2">
        <v>1673.78</v>
      </c>
      <c r="K217" s="2">
        <v>2644.6000000000004</v>
      </c>
      <c r="L217" s="2">
        <v>6199.83</v>
      </c>
      <c r="M217" s="26">
        <v>10518.21</v>
      </c>
      <c r="N217" s="26">
        <v>2166.42</v>
      </c>
      <c r="O217" s="26">
        <v>2627.75</v>
      </c>
      <c r="P217" s="26">
        <v>8722.92</v>
      </c>
      <c r="Q217" s="26">
        <v>13517.09</v>
      </c>
      <c r="R217" s="26">
        <v>2514.41</v>
      </c>
      <c r="S217" s="26">
        <v>1875.45</v>
      </c>
      <c r="T217" s="26">
        <v>8377.64</v>
      </c>
      <c r="U217" s="26">
        <v>12767.5</v>
      </c>
      <c r="V217" s="26">
        <v>6829.4400000000005</v>
      </c>
      <c r="W217" s="26">
        <v>1348.25</v>
      </c>
      <c r="X217" s="26">
        <v>9925.5999999999985</v>
      </c>
      <c r="Y217" s="26">
        <v>18103.29</v>
      </c>
      <c r="Z217" s="26">
        <v>1333.73</v>
      </c>
      <c r="AA217" s="26">
        <v>935.72</v>
      </c>
      <c r="AB217" s="26">
        <v>11042.16</v>
      </c>
      <c r="AC217" s="26">
        <v>13311.61</v>
      </c>
      <c r="AD217" s="26">
        <v>1497.65</v>
      </c>
      <c r="AE217" s="26">
        <v>731.88</v>
      </c>
      <c r="AF217" s="26">
        <v>11838.050000000001</v>
      </c>
      <c r="AG217" s="26">
        <v>14067.58</v>
      </c>
      <c r="AI217" s="2"/>
      <c r="AJ217" s="2"/>
      <c r="AK217" s="2"/>
      <c r="AL217" s="2"/>
      <c r="AM217" s="2"/>
      <c r="AN217" s="2"/>
    </row>
    <row r="218" spans="1:40" x14ac:dyDescent="0.25">
      <c r="A218" s="57" t="s">
        <v>10</v>
      </c>
      <c r="B218" s="1" t="s">
        <v>84</v>
      </c>
      <c r="C218" s="1">
        <v>1</v>
      </c>
      <c r="D218" s="1">
        <v>1</v>
      </c>
      <c r="E218" s="1">
        <v>5</v>
      </c>
      <c r="F218" s="1">
        <v>2</v>
      </c>
      <c r="G218" s="1">
        <v>2</v>
      </c>
      <c r="H218" s="1">
        <v>1</v>
      </c>
      <c r="J218" s="2">
        <v>55.88</v>
      </c>
      <c r="K218" s="2">
        <v>63.03</v>
      </c>
      <c r="L218" s="2">
        <v>166.57</v>
      </c>
      <c r="M218" s="26">
        <v>285.48</v>
      </c>
      <c r="N218" s="26">
        <v>85.77</v>
      </c>
      <c r="O218" s="26">
        <v>55.88</v>
      </c>
      <c r="P218" s="26">
        <v>229.6</v>
      </c>
      <c r="Q218" s="26">
        <v>371.25</v>
      </c>
      <c r="R218" s="26">
        <v>1193.75</v>
      </c>
      <c r="S218" s="26">
        <v>0</v>
      </c>
      <c r="T218" s="26">
        <v>285.48</v>
      </c>
      <c r="U218" s="26">
        <v>1479.23</v>
      </c>
      <c r="V218" s="26">
        <v>1236.5899999999999</v>
      </c>
      <c r="W218" s="26">
        <v>380.67</v>
      </c>
      <c r="X218" s="26">
        <v>285.48</v>
      </c>
      <c r="Y218" s="26">
        <v>1902.74</v>
      </c>
      <c r="Z218" s="26">
        <v>358.28999999999996</v>
      </c>
      <c r="AA218" s="26">
        <v>0</v>
      </c>
      <c r="AB218" s="26">
        <v>371.25</v>
      </c>
      <c r="AC218" s="26">
        <v>729.54</v>
      </c>
      <c r="AD218" s="26">
        <v>41.9</v>
      </c>
      <c r="AE218" s="26">
        <v>21.84</v>
      </c>
      <c r="AF218" s="26">
        <v>392.2</v>
      </c>
      <c r="AG218" s="26">
        <v>455.94</v>
      </c>
      <c r="AI218" s="2"/>
      <c r="AJ218" s="2"/>
      <c r="AK218" s="2"/>
      <c r="AL218" s="2"/>
      <c r="AM218" s="2"/>
      <c r="AN218" s="2"/>
    </row>
    <row r="219" spans="1:40" x14ac:dyDescent="0.25">
      <c r="A219" s="57" t="s">
        <v>15</v>
      </c>
      <c r="B219" s="1" t="s">
        <v>84</v>
      </c>
      <c r="C219" s="1">
        <v>3</v>
      </c>
      <c r="D219" s="1">
        <v>3</v>
      </c>
      <c r="E219" s="1">
        <v>3</v>
      </c>
      <c r="F219" s="1">
        <v>2</v>
      </c>
      <c r="G219" s="1">
        <v>5</v>
      </c>
      <c r="H219" s="1">
        <v>4</v>
      </c>
      <c r="J219" s="2">
        <v>1069.78</v>
      </c>
      <c r="K219" s="2">
        <v>358.47</v>
      </c>
      <c r="L219" s="2">
        <v>406.45</v>
      </c>
      <c r="M219" s="26">
        <v>1834.7</v>
      </c>
      <c r="N219" s="26">
        <v>817.24</v>
      </c>
      <c r="O219" s="26">
        <v>679.42</v>
      </c>
      <c r="P219" s="26">
        <v>751.92000000000007</v>
      </c>
      <c r="Q219" s="26">
        <v>2248.58</v>
      </c>
      <c r="R219" s="26">
        <v>202.52</v>
      </c>
      <c r="S219" s="26">
        <v>106.43</v>
      </c>
      <c r="T219" s="26">
        <v>0</v>
      </c>
      <c r="U219" s="26">
        <v>308.95</v>
      </c>
      <c r="V219" s="26">
        <v>93.26</v>
      </c>
      <c r="W219" s="26">
        <v>13.67</v>
      </c>
      <c r="X219" s="26">
        <v>0</v>
      </c>
      <c r="Y219" s="26">
        <v>106.93</v>
      </c>
      <c r="Z219" s="26">
        <v>550.03</v>
      </c>
      <c r="AA219" s="26">
        <v>48.74</v>
      </c>
      <c r="AB219" s="26">
        <v>13.67</v>
      </c>
      <c r="AC219" s="26">
        <v>612.44000000000005</v>
      </c>
      <c r="AD219" s="26">
        <v>654.51</v>
      </c>
      <c r="AE219" s="26">
        <v>105.46</v>
      </c>
      <c r="AF219" s="26">
        <v>27.45</v>
      </c>
      <c r="AG219" s="26">
        <v>787.42</v>
      </c>
      <c r="AI219" s="2"/>
      <c r="AJ219" s="2"/>
      <c r="AK219" s="2"/>
      <c r="AL219" s="2"/>
      <c r="AM219" s="2"/>
      <c r="AN219" s="2"/>
    </row>
    <row r="220" spans="1:40" x14ac:dyDescent="0.25">
      <c r="A220" s="57" t="s">
        <v>61</v>
      </c>
      <c r="B220" s="1" t="s">
        <v>84</v>
      </c>
      <c r="C220" s="1">
        <v>6</v>
      </c>
      <c r="D220" s="1">
        <v>8</v>
      </c>
      <c r="E220" s="1">
        <v>19</v>
      </c>
      <c r="F220" s="1">
        <v>12</v>
      </c>
      <c r="G220" s="1">
        <v>22</v>
      </c>
      <c r="H220" s="1">
        <v>18</v>
      </c>
      <c r="J220" s="2">
        <v>1118.55</v>
      </c>
      <c r="K220" s="2">
        <v>933.67</v>
      </c>
      <c r="L220" s="2">
        <v>1751.1399999999999</v>
      </c>
      <c r="M220" s="26">
        <v>3803.36</v>
      </c>
      <c r="N220" s="26">
        <v>6584.55</v>
      </c>
      <c r="O220" s="26">
        <v>4113.76</v>
      </c>
      <c r="P220" s="26">
        <v>2354.34</v>
      </c>
      <c r="Q220" s="26">
        <v>13052.65</v>
      </c>
      <c r="R220" s="26">
        <v>4905.6400000000003</v>
      </c>
      <c r="S220" s="26">
        <v>10</v>
      </c>
      <c r="T220" s="26">
        <v>2637.6400000000003</v>
      </c>
      <c r="U220" s="26">
        <v>7553.28</v>
      </c>
      <c r="V220" s="26">
        <v>2073.4</v>
      </c>
      <c r="W220" s="26">
        <v>3745.56</v>
      </c>
      <c r="X220" s="26">
        <v>2647.64</v>
      </c>
      <c r="Y220" s="26">
        <v>8466.6</v>
      </c>
      <c r="Z220" s="26">
        <v>7875.18</v>
      </c>
      <c r="AA220" s="26">
        <v>360.66</v>
      </c>
      <c r="AB220" s="26">
        <v>6193.91</v>
      </c>
      <c r="AC220" s="26">
        <v>14429.75</v>
      </c>
      <c r="AD220" s="26">
        <v>3575.4700000000003</v>
      </c>
      <c r="AE220" s="26">
        <v>1294.55</v>
      </c>
      <c r="AF220" s="26">
        <v>7279.68</v>
      </c>
      <c r="AG220" s="26">
        <v>12149.7</v>
      </c>
      <c r="AI220" s="2"/>
      <c r="AJ220" s="2"/>
      <c r="AK220" s="2"/>
      <c r="AL220" s="2"/>
      <c r="AM220" s="2"/>
      <c r="AN220" s="2"/>
    </row>
    <row r="221" spans="1:40" x14ac:dyDescent="0.25">
      <c r="A221" s="57" t="s">
        <v>62</v>
      </c>
      <c r="B221" s="1" t="s">
        <v>84</v>
      </c>
      <c r="C221" s="1">
        <v>32</v>
      </c>
      <c r="D221" s="1">
        <v>39</v>
      </c>
      <c r="E221" s="1">
        <v>45</v>
      </c>
      <c r="F221" s="1">
        <v>33</v>
      </c>
      <c r="G221" s="1">
        <v>31</v>
      </c>
      <c r="H221" s="1">
        <v>34</v>
      </c>
      <c r="J221" s="2">
        <v>11434.45</v>
      </c>
      <c r="K221" s="2">
        <v>11016.72</v>
      </c>
      <c r="L221" s="2">
        <v>6837.0300000000007</v>
      </c>
      <c r="M221" s="26">
        <v>29288.2</v>
      </c>
      <c r="N221" s="26">
        <v>7960.08</v>
      </c>
      <c r="O221" s="26">
        <v>8366.6200000000008</v>
      </c>
      <c r="P221" s="26">
        <v>12756.720000000001</v>
      </c>
      <c r="Q221" s="26">
        <v>29083.42</v>
      </c>
      <c r="R221" s="26">
        <v>14833.52</v>
      </c>
      <c r="S221" s="26">
        <v>5743.37</v>
      </c>
      <c r="T221" s="26">
        <v>10628.5</v>
      </c>
      <c r="U221" s="26">
        <v>31223.39</v>
      </c>
      <c r="V221" s="26">
        <v>8156.51</v>
      </c>
      <c r="W221" s="26">
        <v>3849.09</v>
      </c>
      <c r="X221" s="26">
        <v>15687.900000000001</v>
      </c>
      <c r="Y221" s="26">
        <v>27693.5</v>
      </c>
      <c r="Z221" s="26">
        <v>6047.1299999999992</v>
      </c>
      <c r="AA221" s="26">
        <v>2743.32</v>
      </c>
      <c r="AB221" s="26">
        <v>15986.27</v>
      </c>
      <c r="AC221" s="26">
        <v>24776.720000000001</v>
      </c>
      <c r="AD221" s="26">
        <v>6143.49</v>
      </c>
      <c r="AE221" s="26">
        <v>2479.9</v>
      </c>
      <c r="AF221" s="26">
        <v>15726.599999999999</v>
      </c>
      <c r="AG221" s="26">
        <v>24349.99</v>
      </c>
      <c r="AI221" s="2"/>
      <c r="AJ221" s="2"/>
      <c r="AK221" s="2"/>
      <c r="AL221" s="2"/>
      <c r="AM221" s="2"/>
      <c r="AN221" s="2"/>
    </row>
    <row r="222" spans="1:40" x14ac:dyDescent="0.25">
      <c r="A222" s="57" t="s">
        <v>63</v>
      </c>
      <c r="B222" s="1" t="s">
        <v>84</v>
      </c>
      <c r="C222" s="1">
        <v>11</v>
      </c>
      <c r="D222" s="1">
        <v>14</v>
      </c>
      <c r="E222" s="1">
        <v>27</v>
      </c>
      <c r="F222" s="1">
        <v>23</v>
      </c>
      <c r="G222" s="1">
        <v>25</v>
      </c>
      <c r="H222" s="1">
        <v>21</v>
      </c>
      <c r="J222" s="2">
        <v>2706.49</v>
      </c>
      <c r="K222" s="2">
        <v>1341.4900000000002</v>
      </c>
      <c r="L222" s="2">
        <v>2307.37</v>
      </c>
      <c r="M222" s="26">
        <v>6373.35</v>
      </c>
      <c r="N222" s="26">
        <v>3686.1</v>
      </c>
      <c r="O222" s="26">
        <v>3123.76</v>
      </c>
      <c r="P222" s="26">
        <v>3206.49</v>
      </c>
      <c r="Q222" s="26">
        <v>10034.35</v>
      </c>
      <c r="R222" s="26">
        <v>6727.9</v>
      </c>
      <c r="S222" s="26">
        <v>5025.6000000000004</v>
      </c>
      <c r="T222" s="26">
        <v>2969.5699999999997</v>
      </c>
      <c r="U222" s="26">
        <v>14723.07</v>
      </c>
      <c r="V222" s="26">
        <v>4635.3</v>
      </c>
      <c r="W222" s="26">
        <v>1503.36</v>
      </c>
      <c r="X222" s="26">
        <v>7382.74</v>
      </c>
      <c r="Y222" s="26">
        <v>13521.4</v>
      </c>
      <c r="Z222" s="26">
        <v>1682.99</v>
      </c>
      <c r="AA222" s="26">
        <v>399.23</v>
      </c>
      <c r="AB222" s="26">
        <v>7641.86</v>
      </c>
      <c r="AC222" s="26">
        <v>9724.08</v>
      </c>
      <c r="AD222" s="26">
        <v>3734.2000000000003</v>
      </c>
      <c r="AE222" s="26">
        <v>480.37</v>
      </c>
      <c r="AF222" s="26">
        <v>4856.04</v>
      </c>
      <c r="AG222" s="26">
        <v>9070.61</v>
      </c>
      <c r="AI222" s="2"/>
      <c r="AJ222" s="2"/>
      <c r="AK222" s="2"/>
      <c r="AL222" s="2"/>
      <c r="AM222" s="2"/>
      <c r="AN222" s="2"/>
    </row>
    <row r="223" spans="1:40" x14ac:dyDescent="0.25">
      <c r="A223" s="57" t="s">
        <v>64</v>
      </c>
      <c r="B223" s="1" t="s">
        <v>84</v>
      </c>
      <c r="C223" s="1">
        <v>38</v>
      </c>
      <c r="D223" s="1">
        <v>30</v>
      </c>
      <c r="E223" s="1">
        <v>25</v>
      </c>
      <c r="F223" s="1">
        <v>25</v>
      </c>
      <c r="G223" s="1">
        <v>36</v>
      </c>
      <c r="H223" s="1">
        <v>32</v>
      </c>
      <c r="J223" s="2">
        <v>14852.58</v>
      </c>
      <c r="K223" s="2">
        <v>12353.369999999999</v>
      </c>
      <c r="L223" s="2">
        <v>2762.49</v>
      </c>
      <c r="M223" s="26">
        <v>29968.44</v>
      </c>
      <c r="N223" s="26">
        <v>2409.89</v>
      </c>
      <c r="O223" s="26">
        <v>3396.35</v>
      </c>
      <c r="P223" s="26">
        <v>6035.92</v>
      </c>
      <c r="Q223" s="26">
        <v>11842.16</v>
      </c>
      <c r="R223" s="26">
        <v>7906.01</v>
      </c>
      <c r="S223" s="26">
        <v>1478.56</v>
      </c>
      <c r="T223" s="26">
        <v>2580.42</v>
      </c>
      <c r="U223" s="26">
        <v>11964.99</v>
      </c>
      <c r="V223" s="26">
        <v>4513.0200000000004</v>
      </c>
      <c r="W223" s="26">
        <v>1316.06</v>
      </c>
      <c r="X223" s="26">
        <v>2789.73</v>
      </c>
      <c r="Y223" s="26">
        <v>8618.81</v>
      </c>
      <c r="Z223" s="26">
        <v>10547.99</v>
      </c>
      <c r="AA223" s="26">
        <v>1521.58</v>
      </c>
      <c r="AB223" s="26">
        <v>3605.35</v>
      </c>
      <c r="AC223" s="26">
        <v>15674.92</v>
      </c>
      <c r="AD223" s="26">
        <v>5858.54</v>
      </c>
      <c r="AE223" s="26">
        <v>1422.48</v>
      </c>
      <c r="AF223" s="26">
        <v>3422.48</v>
      </c>
      <c r="AG223" s="26">
        <v>10703.5</v>
      </c>
      <c r="AI223" s="2"/>
      <c r="AJ223" s="2"/>
      <c r="AK223" s="2"/>
      <c r="AL223" s="2"/>
      <c r="AM223" s="2"/>
      <c r="AN223" s="2"/>
    </row>
    <row r="224" spans="1:40" x14ac:dyDescent="0.25">
      <c r="A224" s="57" t="s">
        <v>65</v>
      </c>
      <c r="B224" s="1" t="s">
        <v>84</v>
      </c>
      <c r="C224" s="1">
        <v>7</v>
      </c>
      <c r="D224" s="1">
        <v>6</v>
      </c>
      <c r="E224" s="1">
        <v>11</v>
      </c>
      <c r="F224" s="1">
        <v>7</v>
      </c>
      <c r="G224" s="1">
        <v>8</v>
      </c>
      <c r="H224" s="1">
        <v>6</v>
      </c>
      <c r="J224" s="2">
        <v>1517.06</v>
      </c>
      <c r="K224" s="2">
        <v>2141.1400000000003</v>
      </c>
      <c r="L224" s="2">
        <v>1545.17</v>
      </c>
      <c r="M224" s="26">
        <v>5203.37</v>
      </c>
      <c r="N224" s="26">
        <v>7219.84</v>
      </c>
      <c r="O224" s="26">
        <v>9071.4</v>
      </c>
      <c r="P224" s="26">
        <v>1430.47</v>
      </c>
      <c r="Q224" s="26">
        <v>17721.71</v>
      </c>
      <c r="R224" s="26">
        <v>8895.5399999999991</v>
      </c>
      <c r="S224" s="26">
        <v>13.83</v>
      </c>
      <c r="T224" s="26">
        <v>1319.96</v>
      </c>
      <c r="U224" s="26">
        <v>10229.33</v>
      </c>
      <c r="V224" s="26">
        <v>1851.7199999999998</v>
      </c>
      <c r="W224" s="26">
        <v>467.95</v>
      </c>
      <c r="X224" s="26">
        <v>1333.79</v>
      </c>
      <c r="Y224" s="26">
        <v>3653.46</v>
      </c>
      <c r="Z224" s="26">
        <v>6277.51</v>
      </c>
      <c r="AA224" s="26">
        <v>575.78</v>
      </c>
      <c r="AB224" s="26">
        <v>1801.74</v>
      </c>
      <c r="AC224" s="26">
        <v>8655.0300000000007</v>
      </c>
      <c r="AD224" s="26">
        <v>2369.21</v>
      </c>
      <c r="AE224" s="26">
        <v>697.97</v>
      </c>
      <c r="AF224" s="26">
        <v>1361.4499999999998</v>
      </c>
      <c r="AG224" s="26">
        <v>4428.63</v>
      </c>
      <c r="AI224" s="2"/>
      <c r="AJ224" s="2"/>
      <c r="AK224" s="2"/>
      <c r="AL224" s="2"/>
      <c r="AM224" s="2"/>
      <c r="AN224" s="2"/>
    </row>
    <row r="225" spans="1:40" x14ac:dyDescent="0.25">
      <c r="A225" s="57" t="s">
        <v>28</v>
      </c>
      <c r="B225" s="1" t="s">
        <v>84</v>
      </c>
      <c r="C225" s="1">
        <v>27</v>
      </c>
      <c r="D225" s="1">
        <v>31</v>
      </c>
      <c r="E225" s="1">
        <v>30</v>
      </c>
      <c r="F225" s="1">
        <v>26</v>
      </c>
      <c r="G225" s="1">
        <v>26</v>
      </c>
      <c r="H225" s="1">
        <v>21</v>
      </c>
      <c r="J225" s="2">
        <v>10338.32</v>
      </c>
      <c r="K225" s="2">
        <v>16848.989999999998</v>
      </c>
      <c r="L225" s="2">
        <v>7472.15</v>
      </c>
      <c r="M225" s="26">
        <v>34903.68</v>
      </c>
      <c r="N225" s="26">
        <v>5993.07</v>
      </c>
      <c r="O225" s="26">
        <v>10932.11</v>
      </c>
      <c r="P225" s="26">
        <v>16909.019999999997</v>
      </c>
      <c r="Q225" s="26">
        <v>34110.699999999997</v>
      </c>
      <c r="R225" s="26">
        <v>11703.619999999999</v>
      </c>
      <c r="S225" s="26">
        <v>8131.03</v>
      </c>
      <c r="T225" s="26">
        <v>3711.0699999999997</v>
      </c>
      <c r="U225" s="26">
        <v>23835.54</v>
      </c>
      <c r="V225" s="26">
        <v>61425.590000000004</v>
      </c>
      <c r="W225" s="26">
        <v>3954.42</v>
      </c>
      <c r="X225" s="26">
        <v>7466.6</v>
      </c>
      <c r="Y225" s="26">
        <v>73028.039999999994</v>
      </c>
      <c r="Z225" s="26">
        <v>46055.45</v>
      </c>
      <c r="AA225" s="26">
        <v>16547.830000000002</v>
      </c>
      <c r="AB225" s="26">
        <v>5805.24</v>
      </c>
      <c r="AC225" s="26">
        <v>68409.06</v>
      </c>
      <c r="AD225" s="26">
        <v>3991.4400000000005</v>
      </c>
      <c r="AE225" s="26">
        <v>873.81</v>
      </c>
      <c r="AF225" s="26">
        <v>2678.04</v>
      </c>
      <c r="AG225" s="26">
        <v>7543.83</v>
      </c>
      <c r="AI225" s="2"/>
      <c r="AJ225" s="2"/>
      <c r="AK225" s="2"/>
      <c r="AL225" s="2"/>
      <c r="AM225" s="2"/>
      <c r="AN225" s="2"/>
    </row>
    <row r="226" spans="1:40" x14ac:dyDescent="0.25">
      <c r="A226" s="57" t="s">
        <v>66</v>
      </c>
      <c r="B226" s="1" t="s">
        <v>84</v>
      </c>
      <c r="C226" s="1">
        <v>5</v>
      </c>
      <c r="D226" s="1">
        <v>5</v>
      </c>
      <c r="E226" s="1">
        <v>9</v>
      </c>
      <c r="F226" s="1">
        <v>9</v>
      </c>
      <c r="G226" s="1">
        <v>7</v>
      </c>
      <c r="H226" s="1">
        <v>7</v>
      </c>
      <c r="J226" s="2">
        <v>991.72</v>
      </c>
      <c r="K226" s="2">
        <v>1707.53</v>
      </c>
      <c r="L226" s="2">
        <v>7420.1299999999992</v>
      </c>
      <c r="M226" s="26">
        <v>10119.379999999999</v>
      </c>
      <c r="N226" s="26">
        <v>592.01</v>
      </c>
      <c r="O226" s="26">
        <v>727.3</v>
      </c>
      <c r="P226" s="26">
        <v>8884.7900000000009</v>
      </c>
      <c r="Q226" s="26">
        <v>10204.1</v>
      </c>
      <c r="R226" s="26">
        <v>2649.45</v>
      </c>
      <c r="S226" s="26">
        <v>727.3</v>
      </c>
      <c r="T226" s="26">
        <v>8884.7900000000009</v>
      </c>
      <c r="U226" s="26">
        <v>12261.54</v>
      </c>
      <c r="V226" s="26">
        <v>1938.67</v>
      </c>
      <c r="W226" s="26">
        <v>746.09</v>
      </c>
      <c r="X226" s="26">
        <v>9612.09</v>
      </c>
      <c r="Y226" s="26">
        <v>12296.85</v>
      </c>
      <c r="Z226" s="26">
        <v>1351.55</v>
      </c>
      <c r="AA226" s="26">
        <v>899.71</v>
      </c>
      <c r="AB226" s="26">
        <v>10142.119999999999</v>
      </c>
      <c r="AC226" s="26">
        <v>12393.38</v>
      </c>
      <c r="AD226" s="26">
        <v>1676.83</v>
      </c>
      <c r="AE226" s="26">
        <v>707.1</v>
      </c>
      <c r="AF226" s="26">
        <v>10727.640000000001</v>
      </c>
      <c r="AG226" s="26">
        <v>13111.57</v>
      </c>
      <c r="AI226" s="2"/>
      <c r="AJ226" s="2"/>
      <c r="AK226" s="2"/>
      <c r="AL226" s="2"/>
      <c r="AM226" s="2"/>
      <c r="AN226" s="2"/>
    </row>
    <row r="227" spans="1:40" x14ac:dyDescent="0.25">
      <c r="A227" s="57" t="s">
        <v>67</v>
      </c>
      <c r="B227" s="1" t="s">
        <v>84</v>
      </c>
      <c r="C227" s="1">
        <v>76</v>
      </c>
      <c r="D227" s="1">
        <v>84</v>
      </c>
      <c r="E227" s="1">
        <v>71</v>
      </c>
      <c r="F227" s="1">
        <v>71</v>
      </c>
      <c r="G227" s="1">
        <v>78</v>
      </c>
      <c r="H227" s="1">
        <v>77</v>
      </c>
      <c r="J227" s="2">
        <v>20838.080000000002</v>
      </c>
      <c r="K227" s="2">
        <v>29550.05</v>
      </c>
      <c r="L227" s="2">
        <v>25151.21</v>
      </c>
      <c r="M227" s="26">
        <v>75559.45</v>
      </c>
      <c r="N227" s="26">
        <v>15984.07</v>
      </c>
      <c r="O227" s="26">
        <v>19666.150000000001</v>
      </c>
      <c r="P227" s="26">
        <v>45180.229999999996</v>
      </c>
      <c r="Q227" s="26">
        <v>80832.56</v>
      </c>
      <c r="R227" s="26">
        <v>19662.09</v>
      </c>
      <c r="S227" s="26">
        <v>11359.66</v>
      </c>
      <c r="T227" s="26">
        <v>42846.82</v>
      </c>
      <c r="U227" s="26">
        <v>73870.679999999993</v>
      </c>
      <c r="V227" s="26">
        <v>14066.95</v>
      </c>
      <c r="W227" s="26">
        <v>7958.58</v>
      </c>
      <c r="X227" s="26">
        <v>46781.95</v>
      </c>
      <c r="Y227" s="26">
        <v>68809.59</v>
      </c>
      <c r="Z227" s="26">
        <v>16983.5</v>
      </c>
      <c r="AA227" s="26">
        <v>5061.43</v>
      </c>
      <c r="AB227" s="26">
        <v>52448.25</v>
      </c>
      <c r="AC227" s="26">
        <v>74495.289999999994</v>
      </c>
      <c r="AD227" s="26">
        <v>16202.52</v>
      </c>
      <c r="AE227" s="26">
        <v>7201.44</v>
      </c>
      <c r="AF227" s="26">
        <v>55600.94</v>
      </c>
      <c r="AG227" s="26">
        <v>79007.009999999995</v>
      </c>
      <c r="AI227" s="2"/>
      <c r="AJ227" s="2"/>
      <c r="AK227" s="2"/>
      <c r="AL227" s="2"/>
      <c r="AM227" s="2"/>
      <c r="AN227" s="2"/>
    </row>
    <row r="228" spans="1:40" x14ac:dyDescent="0.25">
      <c r="A228" s="57" t="s">
        <v>68</v>
      </c>
      <c r="B228" s="1" t="s">
        <v>84</v>
      </c>
      <c r="C228" s="1">
        <v>117</v>
      </c>
      <c r="D228" s="1">
        <v>125</v>
      </c>
      <c r="E228" s="1">
        <v>140</v>
      </c>
      <c r="F228" s="1">
        <v>138</v>
      </c>
      <c r="G228" s="1">
        <v>132</v>
      </c>
      <c r="H228" s="1">
        <v>136</v>
      </c>
      <c r="J228" s="2">
        <v>64529.11</v>
      </c>
      <c r="K228" s="2">
        <v>129042.62</v>
      </c>
      <c r="L228" s="2">
        <v>23572.980000000003</v>
      </c>
      <c r="M228" s="26">
        <v>217144.71</v>
      </c>
      <c r="N228" s="26">
        <v>48867.39</v>
      </c>
      <c r="O228" s="26">
        <v>63431.15</v>
      </c>
      <c r="P228" s="26">
        <v>143759.39000000001</v>
      </c>
      <c r="Q228" s="26">
        <v>256057.93</v>
      </c>
      <c r="R228" s="26">
        <v>56552.91</v>
      </c>
      <c r="S228" s="26">
        <v>55055.63</v>
      </c>
      <c r="T228" s="26">
        <v>142380.39000000001</v>
      </c>
      <c r="U228" s="26">
        <v>253988.93</v>
      </c>
      <c r="V228" s="26">
        <v>13781.07</v>
      </c>
      <c r="W228" s="26">
        <v>40674.49</v>
      </c>
      <c r="X228" s="26">
        <v>190997.57</v>
      </c>
      <c r="Y228" s="26">
        <v>245453.13</v>
      </c>
      <c r="Z228" s="26">
        <v>11091.58</v>
      </c>
      <c r="AA228" s="26">
        <v>6393.32</v>
      </c>
      <c r="AB228" s="26">
        <v>222294.53000000003</v>
      </c>
      <c r="AC228" s="26">
        <v>239620.45</v>
      </c>
      <c r="AD228" s="26">
        <v>9760.2799999999988</v>
      </c>
      <c r="AE228" s="26">
        <v>2670.21</v>
      </c>
      <c r="AF228" s="26">
        <v>223785.57</v>
      </c>
      <c r="AG228" s="26">
        <v>236216.06</v>
      </c>
      <c r="AI228" s="2"/>
      <c r="AJ228" s="2"/>
      <c r="AK228" s="2"/>
      <c r="AL228" s="2"/>
      <c r="AM228" s="2"/>
      <c r="AN228" s="2"/>
    </row>
    <row r="229" spans="1:40" x14ac:dyDescent="0.25">
      <c r="A229" s="57" t="s">
        <v>69</v>
      </c>
      <c r="B229" s="1" t="s">
        <v>84</v>
      </c>
      <c r="C229" s="1">
        <v>28</v>
      </c>
      <c r="D229" s="1">
        <v>31</v>
      </c>
      <c r="E229" s="1">
        <v>36</v>
      </c>
      <c r="F229" s="1">
        <v>41</v>
      </c>
      <c r="G229" s="1">
        <v>34</v>
      </c>
      <c r="H229" s="1">
        <v>32</v>
      </c>
      <c r="J229" s="2">
        <v>6763.87</v>
      </c>
      <c r="K229" s="2">
        <v>11027.89</v>
      </c>
      <c r="L229" s="2">
        <v>5201.5</v>
      </c>
      <c r="M229" s="26">
        <v>22993.26</v>
      </c>
      <c r="N229" s="26">
        <v>4157.92</v>
      </c>
      <c r="O229" s="26">
        <v>5876.92</v>
      </c>
      <c r="P229" s="26">
        <v>12728.67</v>
      </c>
      <c r="Q229" s="26">
        <v>22763.51</v>
      </c>
      <c r="R229" s="26">
        <v>6865.63</v>
      </c>
      <c r="S229" s="26">
        <v>7288.58</v>
      </c>
      <c r="T229" s="26">
        <v>8597.19</v>
      </c>
      <c r="U229" s="26">
        <v>22751.4</v>
      </c>
      <c r="V229" s="26">
        <v>5648.84</v>
      </c>
      <c r="W229" s="26">
        <v>2520.0700000000002</v>
      </c>
      <c r="X229" s="26">
        <v>15249.84</v>
      </c>
      <c r="Y229" s="26">
        <v>23418.75</v>
      </c>
      <c r="Z229" s="26">
        <v>4682.91</v>
      </c>
      <c r="AA229" s="26">
        <v>1883.92</v>
      </c>
      <c r="AB229" s="26">
        <v>16543.86</v>
      </c>
      <c r="AC229" s="26">
        <v>23110.69</v>
      </c>
      <c r="AD229" s="26">
        <v>5144.18</v>
      </c>
      <c r="AE229" s="26">
        <v>1826.92</v>
      </c>
      <c r="AF229" s="26">
        <v>17416.7</v>
      </c>
      <c r="AG229" s="26">
        <v>24387.8</v>
      </c>
      <c r="AI229" s="2"/>
      <c r="AJ229" s="2"/>
      <c r="AK229" s="2"/>
      <c r="AL229" s="2"/>
      <c r="AM229" s="2"/>
      <c r="AN229" s="2"/>
    </row>
    <row r="230" spans="1:40" x14ac:dyDescent="0.25">
      <c r="A230" s="57" t="s">
        <v>29</v>
      </c>
      <c r="B230" s="1" t="s">
        <v>84</v>
      </c>
      <c r="C230" s="1">
        <v>28</v>
      </c>
      <c r="D230" s="1">
        <v>28</v>
      </c>
      <c r="E230" s="1">
        <v>27</v>
      </c>
      <c r="F230" s="1">
        <v>30</v>
      </c>
      <c r="G230" s="1">
        <v>28</v>
      </c>
      <c r="H230" s="1">
        <v>24</v>
      </c>
      <c r="J230" s="2">
        <v>15734.66</v>
      </c>
      <c r="K230" s="2">
        <v>27989.84</v>
      </c>
      <c r="L230" s="2">
        <v>16875.16</v>
      </c>
      <c r="M230" s="26">
        <v>60599.66</v>
      </c>
      <c r="N230" s="26">
        <v>4042.65</v>
      </c>
      <c r="O230" s="26">
        <v>5981.02</v>
      </c>
      <c r="P230" s="26">
        <v>11781.86</v>
      </c>
      <c r="Q230" s="26">
        <v>21805.53</v>
      </c>
      <c r="R230" s="26">
        <v>5309.65</v>
      </c>
      <c r="S230" s="26">
        <v>3257.55</v>
      </c>
      <c r="T230" s="26">
        <v>10911.939999999999</v>
      </c>
      <c r="U230" s="26">
        <v>20080.28</v>
      </c>
      <c r="V230" s="26">
        <v>7948.66</v>
      </c>
      <c r="W230" s="26">
        <v>2057.29</v>
      </c>
      <c r="X230" s="26">
        <v>12358.14</v>
      </c>
      <c r="Y230" s="26">
        <v>22364.09</v>
      </c>
      <c r="Z230" s="26">
        <v>7478.84</v>
      </c>
      <c r="AA230" s="26">
        <v>2727.02</v>
      </c>
      <c r="AB230" s="26">
        <v>12987.21</v>
      </c>
      <c r="AC230" s="26">
        <v>23193.07</v>
      </c>
      <c r="AD230" s="26">
        <v>5242.8899999999994</v>
      </c>
      <c r="AE230" s="26">
        <v>2976.9</v>
      </c>
      <c r="AF230" s="26">
        <v>14347.820000000002</v>
      </c>
      <c r="AG230" s="26">
        <v>22567.61</v>
      </c>
      <c r="AI230" s="2"/>
      <c r="AJ230" s="2"/>
      <c r="AK230" s="2"/>
      <c r="AL230" s="2"/>
      <c r="AM230" s="2"/>
      <c r="AN230" s="2"/>
    </row>
    <row r="231" spans="1:40" x14ac:dyDescent="0.25">
      <c r="A231" s="57" t="s">
        <v>70</v>
      </c>
      <c r="B231" s="1" t="s">
        <v>84</v>
      </c>
      <c r="C231" s="1">
        <v>17</v>
      </c>
      <c r="D231" s="1">
        <v>24</v>
      </c>
      <c r="E231" s="1">
        <v>16</v>
      </c>
      <c r="F231" s="1">
        <v>22</v>
      </c>
      <c r="G231" s="1">
        <v>16</v>
      </c>
      <c r="H231" s="1">
        <v>19</v>
      </c>
      <c r="J231" s="2">
        <v>3559.51</v>
      </c>
      <c r="K231" s="2">
        <v>6718.93</v>
      </c>
      <c r="L231" s="2">
        <v>1644.6399999999999</v>
      </c>
      <c r="M231" s="26">
        <v>11923.08</v>
      </c>
      <c r="N231" s="26">
        <v>2439.5300000000002</v>
      </c>
      <c r="O231" s="26">
        <v>4039.01</v>
      </c>
      <c r="P231" s="26">
        <v>5892.4500000000007</v>
      </c>
      <c r="Q231" s="26">
        <v>12370.99</v>
      </c>
      <c r="R231" s="26">
        <v>2987.24</v>
      </c>
      <c r="S231" s="26">
        <v>2207.5300000000002</v>
      </c>
      <c r="T231" s="26">
        <v>5365.6399999999994</v>
      </c>
      <c r="U231" s="26">
        <v>10560.41</v>
      </c>
      <c r="V231" s="26">
        <v>2900.35</v>
      </c>
      <c r="W231" s="26">
        <v>1307.4100000000001</v>
      </c>
      <c r="X231" s="26">
        <v>4156.76</v>
      </c>
      <c r="Y231" s="26">
        <v>8364.52</v>
      </c>
      <c r="Z231" s="26">
        <v>1748.77</v>
      </c>
      <c r="AA231" s="26">
        <v>883.6</v>
      </c>
      <c r="AB231" s="26">
        <v>4385.97</v>
      </c>
      <c r="AC231" s="26">
        <v>7018.34</v>
      </c>
      <c r="AD231" s="26">
        <v>2112.2399999999998</v>
      </c>
      <c r="AE231" s="26">
        <v>808.73</v>
      </c>
      <c r="AF231" s="26">
        <v>4855.79</v>
      </c>
      <c r="AG231" s="26">
        <v>7776.76</v>
      </c>
      <c r="AI231" s="2"/>
      <c r="AJ231" s="2"/>
      <c r="AK231" s="2"/>
      <c r="AL231" s="2"/>
      <c r="AM231" s="2"/>
      <c r="AN231" s="2"/>
    </row>
    <row r="232" spans="1:40" x14ac:dyDescent="0.25">
      <c r="A232" s="57" t="s">
        <v>14</v>
      </c>
      <c r="B232" s="1" t="s">
        <v>84</v>
      </c>
      <c r="C232" s="1">
        <v>4</v>
      </c>
      <c r="D232" s="1">
        <v>6</v>
      </c>
      <c r="E232" s="1">
        <v>7</v>
      </c>
      <c r="F232" s="1">
        <v>8</v>
      </c>
      <c r="G232" s="1">
        <v>6</v>
      </c>
      <c r="H232" s="1">
        <v>9</v>
      </c>
      <c r="J232" s="2">
        <v>879.72</v>
      </c>
      <c r="K232" s="2">
        <v>1813.87</v>
      </c>
      <c r="L232" s="2">
        <v>160.91000000000003</v>
      </c>
      <c r="M232" s="26">
        <v>2854.5</v>
      </c>
      <c r="N232" s="26">
        <v>644.04999999999995</v>
      </c>
      <c r="O232" s="26">
        <v>1290.47</v>
      </c>
      <c r="P232" s="26">
        <v>1234.55</v>
      </c>
      <c r="Q232" s="26">
        <v>3169.07</v>
      </c>
      <c r="R232" s="26">
        <v>788.84999999999991</v>
      </c>
      <c r="S232" s="26">
        <v>841.76</v>
      </c>
      <c r="T232" s="26">
        <v>434.55</v>
      </c>
      <c r="U232" s="26">
        <v>2065.16</v>
      </c>
      <c r="V232" s="26">
        <v>651.27</v>
      </c>
      <c r="W232" s="26">
        <v>287.89999999999998</v>
      </c>
      <c r="X232" s="26">
        <v>937.52</v>
      </c>
      <c r="Y232" s="26">
        <v>1876.69</v>
      </c>
      <c r="Z232" s="26">
        <v>675.52</v>
      </c>
      <c r="AA232" s="26">
        <v>260.10000000000002</v>
      </c>
      <c r="AB232" s="26">
        <v>1146.83</v>
      </c>
      <c r="AC232" s="26">
        <v>2082.4499999999998</v>
      </c>
      <c r="AD232" s="26">
        <v>1044.44</v>
      </c>
      <c r="AE232" s="26">
        <v>298.99</v>
      </c>
      <c r="AF232" s="26">
        <v>1406.9299999999998</v>
      </c>
      <c r="AG232" s="26">
        <v>2750.36</v>
      </c>
      <c r="AI232" s="2"/>
      <c r="AJ232" s="2"/>
      <c r="AK232" s="2"/>
      <c r="AL232" s="2"/>
      <c r="AM232" s="2"/>
      <c r="AN232" s="2"/>
    </row>
    <row r="233" spans="1:40" x14ac:dyDescent="0.25">
      <c r="A233" s="57" t="s">
        <v>20</v>
      </c>
      <c r="B233" s="1" t="s">
        <v>84</v>
      </c>
      <c r="C233" s="1">
        <v>2</v>
      </c>
      <c r="D233" s="1">
        <v>4</v>
      </c>
      <c r="E233" s="1">
        <v>2</v>
      </c>
      <c r="F233" s="1">
        <v>1</v>
      </c>
      <c r="G233" s="1">
        <v>3</v>
      </c>
      <c r="H233" s="1">
        <v>6</v>
      </c>
      <c r="J233" s="2">
        <v>251.92</v>
      </c>
      <c r="K233" s="2">
        <v>460.33000000000004</v>
      </c>
      <c r="L233" s="2">
        <v>486.34</v>
      </c>
      <c r="M233" s="26">
        <v>1198.5899999999999</v>
      </c>
      <c r="N233" s="26">
        <v>253.69</v>
      </c>
      <c r="O233" s="26">
        <v>459.45</v>
      </c>
      <c r="P233" s="26">
        <v>946.67000000000007</v>
      </c>
      <c r="Q233" s="26">
        <v>1659.81</v>
      </c>
      <c r="R233" s="26">
        <v>237.54000000000002</v>
      </c>
      <c r="S233" s="26">
        <v>251.92</v>
      </c>
      <c r="T233" s="26">
        <v>946.67</v>
      </c>
      <c r="U233" s="26">
        <v>1436.13</v>
      </c>
      <c r="V233" s="26">
        <v>101.18</v>
      </c>
      <c r="W233" s="26">
        <v>107.59</v>
      </c>
      <c r="X233" s="26">
        <v>1067.5899999999999</v>
      </c>
      <c r="Y233" s="26">
        <v>1276.3599999999999</v>
      </c>
      <c r="Z233" s="26">
        <v>128.43</v>
      </c>
      <c r="AA233" s="26">
        <v>60.29</v>
      </c>
      <c r="AB233" s="26">
        <v>1175.1799999999998</v>
      </c>
      <c r="AC233" s="26">
        <v>1363.9</v>
      </c>
      <c r="AD233" s="26">
        <v>273.06</v>
      </c>
      <c r="AE233" s="26">
        <v>68.45</v>
      </c>
      <c r="AF233" s="26">
        <v>1235.47</v>
      </c>
      <c r="AG233" s="26">
        <v>1576.98</v>
      </c>
      <c r="AI233" s="2"/>
      <c r="AJ233" s="2"/>
      <c r="AK233" s="2"/>
      <c r="AL233" s="2"/>
      <c r="AM233" s="2"/>
      <c r="AN233" s="2"/>
    </row>
    <row r="234" spans="1:40" x14ac:dyDescent="0.25">
      <c r="A234" s="57" t="s">
        <v>71</v>
      </c>
      <c r="B234" s="1" t="s">
        <v>84</v>
      </c>
      <c r="C234" s="1">
        <v>11</v>
      </c>
      <c r="D234" s="1">
        <v>14</v>
      </c>
      <c r="E234" s="1">
        <v>15</v>
      </c>
      <c r="F234" s="1">
        <v>17</v>
      </c>
      <c r="G234" s="1">
        <v>11</v>
      </c>
      <c r="H234" s="1">
        <v>11</v>
      </c>
      <c r="J234" s="2">
        <v>2706.61</v>
      </c>
      <c r="K234" s="2">
        <v>5235.7800000000007</v>
      </c>
      <c r="L234" s="2">
        <v>2208.1499999999996</v>
      </c>
      <c r="M234" s="26">
        <v>10150.540000000001</v>
      </c>
      <c r="N234" s="26">
        <v>2028.3</v>
      </c>
      <c r="O234" s="26">
        <v>2802.73</v>
      </c>
      <c r="P234" s="26">
        <v>6304.76</v>
      </c>
      <c r="Q234" s="26">
        <v>11135.79</v>
      </c>
      <c r="R234" s="26">
        <v>3601.16</v>
      </c>
      <c r="S234" s="26">
        <v>1893.08</v>
      </c>
      <c r="T234" s="26">
        <v>4531.51</v>
      </c>
      <c r="U234" s="26">
        <v>10025.75</v>
      </c>
      <c r="V234" s="26">
        <v>2294.8000000000002</v>
      </c>
      <c r="W234" s="26">
        <v>1185.3900000000001</v>
      </c>
      <c r="X234" s="26">
        <v>5782.44</v>
      </c>
      <c r="Y234" s="26">
        <v>9262.6299999999992</v>
      </c>
      <c r="Z234" s="26">
        <v>1983.66</v>
      </c>
      <c r="AA234" s="26">
        <v>573.74</v>
      </c>
      <c r="AB234" s="26">
        <v>3687.9</v>
      </c>
      <c r="AC234" s="26">
        <v>6245.3</v>
      </c>
      <c r="AD234" s="26">
        <v>2117.64</v>
      </c>
      <c r="AE234" s="26">
        <v>815.92</v>
      </c>
      <c r="AF234" s="26">
        <v>4156.8600000000006</v>
      </c>
      <c r="AG234" s="26">
        <v>7090.42</v>
      </c>
      <c r="AI234" s="2"/>
      <c r="AJ234" s="2"/>
      <c r="AK234" s="2"/>
      <c r="AL234" s="2"/>
      <c r="AM234" s="2"/>
      <c r="AN234" s="2"/>
    </row>
    <row r="235" spans="1:40" x14ac:dyDescent="0.25">
      <c r="A235" s="57" t="s">
        <v>26</v>
      </c>
      <c r="B235" s="1" t="s">
        <v>84</v>
      </c>
      <c r="C235" s="1">
        <v>47</v>
      </c>
      <c r="D235" s="1">
        <v>52</v>
      </c>
      <c r="E235" s="1">
        <v>47</v>
      </c>
      <c r="F235" s="1">
        <v>45</v>
      </c>
      <c r="G235" s="1">
        <v>47</v>
      </c>
      <c r="H235" s="1">
        <v>40</v>
      </c>
      <c r="J235" s="2">
        <v>9913.34</v>
      </c>
      <c r="K235" s="2">
        <v>13454.42</v>
      </c>
      <c r="L235" s="2">
        <v>13673.779999999999</v>
      </c>
      <c r="M235" s="26">
        <v>37041.54</v>
      </c>
      <c r="N235" s="26">
        <v>12538.51</v>
      </c>
      <c r="O235" s="26">
        <v>17948.009999999998</v>
      </c>
      <c r="P235" s="26">
        <v>22619.84</v>
      </c>
      <c r="Q235" s="26">
        <v>53106.36</v>
      </c>
      <c r="R235" s="26">
        <v>11196.380000000001</v>
      </c>
      <c r="S235" s="26">
        <v>5057.68</v>
      </c>
      <c r="T235" s="26">
        <v>21034.059999999998</v>
      </c>
      <c r="U235" s="26">
        <v>37288.120000000003</v>
      </c>
      <c r="V235" s="26">
        <v>5986.64</v>
      </c>
      <c r="W235" s="26">
        <v>4674.7700000000004</v>
      </c>
      <c r="X235" s="26">
        <v>24732.620000000003</v>
      </c>
      <c r="Y235" s="26">
        <v>35394.03</v>
      </c>
      <c r="Z235" s="26">
        <v>7770.11</v>
      </c>
      <c r="AA235" s="26">
        <v>2226.52</v>
      </c>
      <c r="AB235" s="26">
        <v>24884.969999999998</v>
      </c>
      <c r="AC235" s="26">
        <v>34881.599999999999</v>
      </c>
      <c r="AD235" s="26">
        <v>5193.33</v>
      </c>
      <c r="AE235" s="26">
        <v>2655.31</v>
      </c>
      <c r="AF235" s="26">
        <v>17250.25</v>
      </c>
      <c r="AG235" s="26">
        <v>25098.89</v>
      </c>
      <c r="AI235" s="2"/>
      <c r="AJ235" s="2"/>
      <c r="AK235" s="2"/>
      <c r="AL235" s="2"/>
      <c r="AM235" s="2"/>
      <c r="AN235" s="2"/>
    </row>
    <row r="236" spans="1:40" x14ac:dyDescent="0.25">
      <c r="A236" s="57" t="s">
        <v>27</v>
      </c>
      <c r="B236" s="1" t="s">
        <v>84</v>
      </c>
      <c r="C236" s="1">
        <v>39</v>
      </c>
      <c r="D236" s="1">
        <v>50</v>
      </c>
      <c r="E236" s="1">
        <v>53</v>
      </c>
      <c r="F236" s="1">
        <v>55</v>
      </c>
      <c r="G236" s="1">
        <v>50</v>
      </c>
      <c r="H236" s="1">
        <v>33</v>
      </c>
      <c r="J236" s="2">
        <v>22749.94</v>
      </c>
      <c r="K236" s="2">
        <v>8244.0499999999993</v>
      </c>
      <c r="L236" s="2">
        <v>2869.4700000000003</v>
      </c>
      <c r="M236" s="26">
        <v>33863.46</v>
      </c>
      <c r="N236" s="26">
        <v>16119.19</v>
      </c>
      <c r="O236" s="26">
        <v>13618.51</v>
      </c>
      <c r="P236" s="26">
        <v>7483.5299999999988</v>
      </c>
      <c r="Q236" s="26">
        <v>37221.230000000003</v>
      </c>
      <c r="R236" s="26">
        <v>17229.97</v>
      </c>
      <c r="S236" s="26">
        <v>8881.6299999999992</v>
      </c>
      <c r="T236" s="26">
        <v>5550.3600000000006</v>
      </c>
      <c r="U236" s="26">
        <v>31661.96</v>
      </c>
      <c r="V236" s="26">
        <v>8383.64</v>
      </c>
      <c r="W236" s="26">
        <v>7227.65</v>
      </c>
      <c r="X236" s="26">
        <v>10093.56</v>
      </c>
      <c r="Y236" s="26">
        <v>25704.85</v>
      </c>
      <c r="Z236" s="26">
        <v>6313.62</v>
      </c>
      <c r="AA236" s="26">
        <v>2210.73</v>
      </c>
      <c r="AB236" s="26">
        <v>7619.99</v>
      </c>
      <c r="AC236" s="26">
        <v>16144.34</v>
      </c>
      <c r="AD236" s="26">
        <v>6031.98</v>
      </c>
      <c r="AE236" s="26">
        <v>1671.33</v>
      </c>
      <c r="AF236" s="26">
        <v>8840.51</v>
      </c>
      <c r="AG236" s="26">
        <v>16543.82</v>
      </c>
      <c r="AI236" s="2"/>
      <c r="AJ236" s="2"/>
      <c r="AK236" s="2"/>
      <c r="AL236" s="2"/>
      <c r="AM236" s="2"/>
      <c r="AN236" s="2"/>
    </row>
    <row r="237" spans="1:40" x14ac:dyDescent="0.25">
      <c r="A237" s="57" t="s">
        <v>72</v>
      </c>
      <c r="B237" s="1" t="s">
        <v>84</v>
      </c>
      <c r="C237" s="1">
        <v>15</v>
      </c>
      <c r="D237" s="1">
        <v>17</v>
      </c>
      <c r="E237" s="1">
        <v>15</v>
      </c>
      <c r="F237" s="1">
        <v>16</v>
      </c>
      <c r="G237" s="1">
        <v>19</v>
      </c>
      <c r="H237" s="1">
        <v>18</v>
      </c>
      <c r="J237" s="2">
        <v>2498.16</v>
      </c>
      <c r="K237" s="2">
        <v>6764.31</v>
      </c>
      <c r="L237" s="2">
        <v>1128.21</v>
      </c>
      <c r="M237" s="26">
        <v>10390.68</v>
      </c>
      <c r="N237" s="26">
        <v>1425.16</v>
      </c>
      <c r="O237" s="26">
        <v>2771.55</v>
      </c>
      <c r="P237" s="26">
        <v>6984.65</v>
      </c>
      <c r="Q237" s="26">
        <v>11181.36</v>
      </c>
      <c r="R237" s="26">
        <v>2335.7399999999998</v>
      </c>
      <c r="S237" s="26">
        <v>2064.89</v>
      </c>
      <c r="T237" s="26">
        <v>4581.29</v>
      </c>
      <c r="U237" s="26">
        <v>8981.92</v>
      </c>
      <c r="V237" s="26">
        <v>1534.8899999999999</v>
      </c>
      <c r="W237" s="26">
        <v>942.21</v>
      </c>
      <c r="X237" s="26">
        <v>6002.07</v>
      </c>
      <c r="Y237" s="26">
        <v>8479.17</v>
      </c>
      <c r="Z237" s="26">
        <v>2328.5299999999997</v>
      </c>
      <c r="AA237" s="26">
        <v>543.05999999999995</v>
      </c>
      <c r="AB237" s="26">
        <v>6910.27</v>
      </c>
      <c r="AC237" s="26">
        <v>9781.86</v>
      </c>
      <c r="AD237" s="26">
        <v>1158.3499999999999</v>
      </c>
      <c r="AE237" s="26">
        <v>588.4</v>
      </c>
      <c r="AF237" s="26">
        <v>7318.64</v>
      </c>
      <c r="AG237" s="26">
        <v>9065.39</v>
      </c>
      <c r="AI237" s="2"/>
      <c r="AJ237" s="2"/>
      <c r="AK237" s="2"/>
      <c r="AL237" s="2"/>
      <c r="AM237" s="2"/>
      <c r="AN237" s="2"/>
    </row>
    <row r="238" spans="1:40" x14ac:dyDescent="0.25">
      <c r="A238" s="57" t="s">
        <v>73</v>
      </c>
      <c r="B238" s="1" t="s">
        <v>84</v>
      </c>
      <c r="C238" s="1">
        <v>9</v>
      </c>
      <c r="D238" s="1">
        <v>7</v>
      </c>
      <c r="E238" s="1">
        <v>12</v>
      </c>
      <c r="F238" s="1">
        <v>9</v>
      </c>
      <c r="G238" s="1">
        <v>9</v>
      </c>
      <c r="H238" s="1">
        <v>12</v>
      </c>
      <c r="J238" s="2">
        <v>1027.26</v>
      </c>
      <c r="K238" s="2">
        <v>2603.1800000000003</v>
      </c>
      <c r="L238" s="2">
        <v>1357.1799999999998</v>
      </c>
      <c r="M238" s="26">
        <v>4987.62</v>
      </c>
      <c r="N238" s="26">
        <v>955.97</v>
      </c>
      <c r="O238" s="26">
        <v>1283.31</v>
      </c>
      <c r="P238" s="26">
        <v>3093.31</v>
      </c>
      <c r="Q238" s="26">
        <v>5332.59</v>
      </c>
      <c r="R238" s="26">
        <v>2686.84</v>
      </c>
      <c r="S238" s="26">
        <v>685.79</v>
      </c>
      <c r="T238" s="26">
        <v>3093.31</v>
      </c>
      <c r="U238" s="26">
        <v>6465.94</v>
      </c>
      <c r="V238" s="26">
        <v>1180.52</v>
      </c>
      <c r="W238" s="26">
        <v>769.89</v>
      </c>
      <c r="X238" s="26">
        <v>2852.7000000000003</v>
      </c>
      <c r="Y238" s="26">
        <v>4803.1099999999997</v>
      </c>
      <c r="Z238" s="26">
        <v>2003.67</v>
      </c>
      <c r="AA238" s="26">
        <v>596.22</v>
      </c>
      <c r="AB238" s="26">
        <v>3310.59</v>
      </c>
      <c r="AC238" s="26">
        <v>5910.48</v>
      </c>
      <c r="AD238" s="26">
        <v>899.08999999999992</v>
      </c>
      <c r="AE238" s="26">
        <v>380.47</v>
      </c>
      <c r="AF238" s="26">
        <v>3816.04</v>
      </c>
      <c r="AG238" s="26">
        <v>5095.6000000000004</v>
      </c>
      <c r="AI238" s="2"/>
      <c r="AJ238" s="2"/>
      <c r="AK238" s="2"/>
      <c r="AL238" s="2"/>
      <c r="AM238" s="2"/>
      <c r="AN238" s="2"/>
    </row>
    <row r="239" spans="1:40" x14ac:dyDescent="0.25">
      <c r="A239" s="57" t="s">
        <v>74</v>
      </c>
      <c r="B239" s="1" t="s">
        <v>84</v>
      </c>
      <c r="C239" s="1">
        <v>80</v>
      </c>
      <c r="D239" s="1">
        <v>96</v>
      </c>
      <c r="E239" s="1">
        <v>109</v>
      </c>
      <c r="F239" s="1">
        <v>105</v>
      </c>
      <c r="G239" s="1">
        <v>96</v>
      </c>
      <c r="H239" s="1">
        <v>92</v>
      </c>
      <c r="J239" s="2">
        <v>22990.47</v>
      </c>
      <c r="K239" s="2">
        <v>40718.75</v>
      </c>
      <c r="L239" s="2">
        <v>31262.75</v>
      </c>
      <c r="M239" s="26">
        <v>94971.97</v>
      </c>
      <c r="N239" s="26">
        <v>32949.83</v>
      </c>
      <c r="O239" s="26">
        <v>54358.65</v>
      </c>
      <c r="P239" s="26">
        <v>57504.82</v>
      </c>
      <c r="Q239" s="26">
        <v>144813.29999999999</v>
      </c>
      <c r="R239" s="26">
        <v>35018.33</v>
      </c>
      <c r="S239" s="26">
        <v>14197.59</v>
      </c>
      <c r="T239" s="26">
        <v>52038.840000000004</v>
      </c>
      <c r="U239" s="26">
        <v>101254.76</v>
      </c>
      <c r="V239" s="26">
        <v>26782.67</v>
      </c>
      <c r="W239" s="26">
        <v>11166.32</v>
      </c>
      <c r="X239" s="26">
        <v>50862.53</v>
      </c>
      <c r="Y239" s="26">
        <v>88811.520000000004</v>
      </c>
      <c r="Z239" s="26">
        <v>18935.39</v>
      </c>
      <c r="AA239" s="26">
        <v>8106.38</v>
      </c>
      <c r="AB239" s="26">
        <v>57565.760000000002</v>
      </c>
      <c r="AC239" s="26">
        <v>84607.53</v>
      </c>
      <c r="AD239" s="26">
        <v>17097.28</v>
      </c>
      <c r="AE239" s="26">
        <v>5980.28</v>
      </c>
      <c r="AF239" s="26">
        <v>62145.78</v>
      </c>
      <c r="AG239" s="26">
        <v>85223.34</v>
      </c>
      <c r="AI239" s="2"/>
      <c r="AJ239" s="2"/>
      <c r="AK239" s="2"/>
      <c r="AL239" s="2"/>
      <c r="AM239" s="2"/>
      <c r="AN239" s="2"/>
    </row>
    <row r="240" spans="1:40" x14ac:dyDescent="0.25">
      <c r="A240" s="57" t="s">
        <v>75</v>
      </c>
      <c r="B240" s="1" t="s">
        <v>84</v>
      </c>
      <c r="C240" s="1">
        <v>1</v>
      </c>
      <c r="D240" s="1">
        <v>2</v>
      </c>
      <c r="F240" s="1">
        <v>1</v>
      </c>
      <c r="G240" s="1">
        <v>2</v>
      </c>
      <c r="H240" s="1">
        <v>1</v>
      </c>
      <c r="J240" s="2">
        <v>73.8</v>
      </c>
      <c r="K240" s="2">
        <v>164.19</v>
      </c>
      <c r="L240" s="2">
        <v>0</v>
      </c>
      <c r="M240" s="26">
        <v>237.99</v>
      </c>
      <c r="N240" s="26">
        <v>178.04</v>
      </c>
      <c r="O240" s="26">
        <v>498.98</v>
      </c>
      <c r="P240" s="26">
        <v>0</v>
      </c>
      <c r="Q240" s="26">
        <v>677.02</v>
      </c>
      <c r="R240" s="26"/>
      <c r="S240" s="26"/>
      <c r="T240" s="26"/>
      <c r="U240" s="26"/>
      <c r="V240" s="26">
        <v>81.739999999999995</v>
      </c>
      <c r="W240" s="26">
        <v>0</v>
      </c>
      <c r="X240" s="26">
        <v>0</v>
      </c>
      <c r="Y240" s="26">
        <v>81.739999999999995</v>
      </c>
      <c r="Z240" s="26">
        <v>83.25</v>
      </c>
      <c r="AA240" s="26">
        <v>0</v>
      </c>
      <c r="AB240" s="26">
        <v>0</v>
      </c>
      <c r="AC240" s="26">
        <v>83.25</v>
      </c>
      <c r="AD240" s="26">
        <v>54.71</v>
      </c>
      <c r="AE240" s="26">
        <v>30.74</v>
      </c>
      <c r="AF240" s="26">
        <v>0</v>
      </c>
      <c r="AG240" s="26">
        <v>85.45</v>
      </c>
      <c r="AI240" s="2"/>
      <c r="AJ240" s="2"/>
      <c r="AK240" s="2"/>
      <c r="AL240" s="2"/>
      <c r="AM240" s="2"/>
      <c r="AN240" s="2"/>
    </row>
    <row r="241" spans="1:40" x14ac:dyDescent="0.25">
      <c r="A241" s="57" t="s">
        <v>76</v>
      </c>
      <c r="B241" s="1" t="s">
        <v>84</v>
      </c>
      <c r="C241" s="1">
        <v>10</v>
      </c>
      <c r="D241" s="1">
        <v>7</v>
      </c>
      <c r="E241" s="1">
        <v>8</v>
      </c>
      <c r="F241" s="1">
        <v>10</v>
      </c>
      <c r="G241" s="1">
        <v>5</v>
      </c>
      <c r="H241" s="1">
        <v>6</v>
      </c>
      <c r="J241" s="2">
        <v>1775.3</v>
      </c>
      <c r="K241" s="2">
        <v>2646.95</v>
      </c>
      <c r="L241" s="2">
        <v>1092.8499999999999</v>
      </c>
      <c r="M241" s="26">
        <v>5515.1</v>
      </c>
      <c r="N241" s="26">
        <v>659.62</v>
      </c>
      <c r="O241" s="26">
        <v>811.05</v>
      </c>
      <c r="P241" s="26">
        <v>2184.39</v>
      </c>
      <c r="Q241" s="26">
        <v>3655.06</v>
      </c>
      <c r="R241" s="26">
        <v>2995.0299999999997</v>
      </c>
      <c r="S241" s="26">
        <v>710.97</v>
      </c>
      <c r="T241" s="26">
        <v>2121.17</v>
      </c>
      <c r="U241" s="26">
        <v>5827.17</v>
      </c>
      <c r="V241" s="26">
        <v>1513.79</v>
      </c>
      <c r="W241" s="26">
        <v>599.83000000000004</v>
      </c>
      <c r="X241" s="26">
        <v>2742.1400000000003</v>
      </c>
      <c r="Y241" s="26">
        <v>4855.76</v>
      </c>
      <c r="Z241" s="26">
        <v>772.51</v>
      </c>
      <c r="AA241" s="26">
        <v>377.41</v>
      </c>
      <c r="AB241" s="26">
        <v>3252.98</v>
      </c>
      <c r="AC241" s="26">
        <v>4402.8999999999996</v>
      </c>
      <c r="AD241" s="26">
        <v>751.54</v>
      </c>
      <c r="AE241" s="26">
        <v>377.8</v>
      </c>
      <c r="AF241" s="26">
        <v>3630.39</v>
      </c>
      <c r="AG241" s="26">
        <v>4759.7299999999996</v>
      </c>
      <c r="AI241" s="2"/>
      <c r="AJ241" s="2"/>
      <c r="AK241" s="2"/>
      <c r="AL241" s="2"/>
      <c r="AM241" s="2"/>
      <c r="AN241" s="2"/>
    </row>
    <row r="242" spans="1:40" x14ac:dyDescent="0.25">
      <c r="A242" s="57" t="s">
        <v>13</v>
      </c>
      <c r="B242" s="1" t="s">
        <v>84</v>
      </c>
      <c r="C242" s="1">
        <v>89</v>
      </c>
      <c r="D242" s="1">
        <v>97</v>
      </c>
      <c r="E242" s="1">
        <v>97</v>
      </c>
      <c r="F242" s="1">
        <v>86</v>
      </c>
      <c r="G242" s="1">
        <v>99</v>
      </c>
      <c r="H242" s="1">
        <v>95</v>
      </c>
      <c r="J242" s="2">
        <v>31735.17</v>
      </c>
      <c r="K242" s="2">
        <v>41800.5</v>
      </c>
      <c r="L242" s="2">
        <v>38635.020000000004</v>
      </c>
      <c r="M242" s="26">
        <v>112171.98</v>
      </c>
      <c r="N242" s="26">
        <v>24713.9</v>
      </c>
      <c r="O242" s="26">
        <v>33286.97</v>
      </c>
      <c r="P242" s="26">
        <v>64279.7</v>
      </c>
      <c r="Q242" s="26">
        <v>125251.75</v>
      </c>
      <c r="R242" s="26">
        <v>34504.31</v>
      </c>
      <c r="S242" s="26">
        <v>19599.7</v>
      </c>
      <c r="T242" s="26">
        <v>47153.279999999999</v>
      </c>
      <c r="U242" s="26">
        <v>101258.58</v>
      </c>
      <c r="V242" s="26">
        <v>21587.199999999997</v>
      </c>
      <c r="W242" s="26">
        <v>15116.18</v>
      </c>
      <c r="X242" s="26">
        <v>60423.73</v>
      </c>
      <c r="Y242" s="26">
        <v>97128.4</v>
      </c>
      <c r="Z242" s="26">
        <v>19320.96</v>
      </c>
      <c r="AA242" s="26">
        <v>8320.2800000000007</v>
      </c>
      <c r="AB242" s="26">
        <v>72778.460000000006</v>
      </c>
      <c r="AC242" s="26">
        <v>100420.99</v>
      </c>
      <c r="AD242" s="26">
        <v>14729.37</v>
      </c>
      <c r="AE242" s="26">
        <v>5875.12</v>
      </c>
      <c r="AF242" s="26">
        <v>65370.320000000007</v>
      </c>
      <c r="AG242" s="26">
        <v>85976.1</v>
      </c>
      <c r="AI242" s="2"/>
      <c r="AJ242" s="2"/>
      <c r="AK242" s="2"/>
      <c r="AL242" s="2"/>
      <c r="AM242" s="2"/>
      <c r="AN242" s="2"/>
    </row>
    <row r="243" spans="1:40" x14ac:dyDescent="0.25">
      <c r="A243" s="57" t="s">
        <v>77</v>
      </c>
      <c r="B243" s="1" t="s">
        <v>84</v>
      </c>
      <c r="C243" s="1">
        <v>2</v>
      </c>
      <c r="D243" s="1">
        <v>4</v>
      </c>
      <c r="E243" s="1">
        <v>2</v>
      </c>
      <c r="F243" s="1">
        <v>2</v>
      </c>
      <c r="G243" s="1">
        <v>5</v>
      </c>
      <c r="H243" s="1">
        <v>4</v>
      </c>
      <c r="J243" s="2">
        <v>824.7</v>
      </c>
      <c r="K243" s="2">
        <v>823.19999999999993</v>
      </c>
      <c r="L243" s="2">
        <v>150.16</v>
      </c>
      <c r="M243" s="26">
        <v>1798.06</v>
      </c>
      <c r="N243" s="26">
        <v>866.95</v>
      </c>
      <c r="O243" s="26">
        <v>1494.66</v>
      </c>
      <c r="P243" s="26">
        <v>973.3599999999999</v>
      </c>
      <c r="Q243" s="26">
        <v>3334.97</v>
      </c>
      <c r="R243" s="26">
        <v>482.82</v>
      </c>
      <c r="S243" s="26">
        <v>93.25</v>
      </c>
      <c r="T243" s="26">
        <v>273.28999999999996</v>
      </c>
      <c r="U243" s="26">
        <v>849.36</v>
      </c>
      <c r="V243" s="26">
        <v>279.06</v>
      </c>
      <c r="W243" s="26">
        <v>93.25</v>
      </c>
      <c r="X243" s="26">
        <v>366.54</v>
      </c>
      <c r="Y243" s="26">
        <v>738.85</v>
      </c>
      <c r="Z243" s="26">
        <v>4212.22</v>
      </c>
      <c r="AA243" s="26">
        <v>80.56</v>
      </c>
      <c r="AB243" s="26">
        <v>459.79</v>
      </c>
      <c r="AC243" s="26">
        <v>4752.57</v>
      </c>
      <c r="AD243" s="26">
        <v>226.51</v>
      </c>
      <c r="AE243" s="26">
        <v>104.93</v>
      </c>
      <c r="AF243" s="26">
        <v>540.35</v>
      </c>
      <c r="AG243" s="26">
        <v>871.79</v>
      </c>
      <c r="AI243" s="2"/>
      <c r="AJ243" s="2"/>
      <c r="AK243" s="2"/>
      <c r="AL243" s="2"/>
      <c r="AM243" s="2"/>
      <c r="AN243" s="2"/>
    </row>
    <row r="244" spans="1:40" x14ac:dyDescent="0.25">
      <c r="A244" s="57" t="s">
        <v>78</v>
      </c>
      <c r="B244" s="1" t="s">
        <v>84</v>
      </c>
      <c r="C244" s="1">
        <v>2</v>
      </c>
      <c r="D244" s="1">
        <v>1</v>
      </c>
      <c r="E244" s="1">
        <v>3</v>
      </c>
      <c r="F244" s="1">
        <v>3</v>
      </c>
      <c r="G244" s="1">
        <v>1</v>
      </c>
      <c r="H244" s="1">
        <v>1</v>
      </c>
      <c r="J244" s="2">
        <v>197.36</v>
      </c>
      <c r="K244" s="2">
        <v>271.14999999999998</v>
      </c>
      <c r="L244" s="2">
        <v>469.43</v>
      </c>
      <c r="M244" s="26">
        <v>937.94</v>
      </c>
      <c r="N244" s="26">
        <v>55.74</v>
      </c>
      <c r="O244" s="26">
        <v>86.22</v>
      </c>
      <c r="P244" s="26">
        <v>638.17000000000007</v>
      </c>
      <c r="Q244" s="26">
        <v>780.13</v>
      </c>
      <c r="R244" s="26">
        <v>331.74</v>
      </c>
      <c r="S244" s="26">
        <v>86.22</v>
      </c>
      <c r="T244" s="26">
        <v>638.16999999999996</v>
      </c>
      <c r="U244" s="26">
        <v>1056.1300000000001</v>
      </c>
      <c r="V244" s="26">
        <v>116.64000000000001</v>
      </c>
      <c r="W244" s="26">
        <v>148.41</v>
      </c>
      <c r="X244" s="26">
        <v>724.39</v>
      </c>
      <c r="Y244" s="26">
        <v>989.44</v>
      </c>
      <c r="Z244" s="26">
        <v>32.120000000000005</v>
      </c>
      <c r="AA244" s="26">
        <v>21.6</v>
      </c>
      <c r="AB244" s="26">
        <v>780.13</v>
      </c>
      <c r="AC244" s="26">
        <v>833.85</v>
      </c>
      <c r="AD244" s="26">
        <v>28.42</v>
      </c>
      <c r="AE244" s="26">
        <v>17.91</v>
      </c>
      <c r="AF244" s="26">
        <v>801.73</v>
      </c>
      <c r="AG244" s="26">
        <v>848.06</v>
      </c>
      <c r="AI244" s="2"/>
      <c r="AJ244" s="2"/>
      <c r="AK244" s="2"/>
      <c r="AL244" s="2"/>
      <c r="AM244" s="2"/>
      <c r="AN244" s="2"/>
    </row>
    <row r="245" spans="1:40" x14ac:dyDescent="0.25">
      <c r="A245" s="1" t="s">
        <v>21</v>
      </c>
      <c r="B245" s="1" t="s">
        <v>84</v>
      </c>
      <c r="C245" s="1">
        <v>18</v>
      </c>
      <c r="D245" s="1">
        <v>18</v>
      </c>
      <c r="E245" s="1">
        <v>17</v>
      </c>
      <c r="F245" s="1">
        <v>18</v>
      </c>
      <c r="G245" s="1">
        <v>15</v>
      </c>
      <c r="H245" s="1">
        <v>15</v>
      </c>
      <c r="J245" s="2">
        <v>3482.42</v>
      </c>
      <c r="K245" s="2">
        <v>6583.82</v>
      </c>
      <c r="L245" s="2">
        <v>9972.01</v>
      </c>
      <c r="M245" s="26">
        <v>20038.25</v>
      </c>
      <c r="N245" s="26">
        <v>2763.35</v>
      </c>
      <c r="O245" s="26">
        <v>3260.4</v>
      </c>
      <c r="P245" s="26">
        <v>12182.44</v>
      </c>
      <c r="Q245" s="26">
        <v>18206.189999999999</v>
      </c>
      <c r="R245" s="26">
        <v>2596.9499999999998</v>
      </c>
      <c r="S245" s="26">
        <v>1655.68</v>
      </c>
      <c r="T245" s="26">
        <v>9286.0299999999988</v>
      </c>
      <c r="U245" s="26">
        <v>13538.66</v>
      </c>
      <c r="V245" s="26">
        <v>3310.1099999999997</v>
      </c>
      <c r="W245" s="26">
        <v>1013.21</v>
      </c>
      <c r="X245" s="26">
        <v>10941.710000000001</v>
      </c>
      <c r="Y245" s="26">
        <v>15265.03</v>
      </c>
      <c r="Z245" s="26">
        <v>2292.27</v>
      </c>
      <c r="AA245" s="26">
        <v>941.11</v>
      </c>
      <c r="AB245" s="26">
        <v>11648.3</v>
      </c>
      <c r="AC245" s="26">
        <v>14881.68</v>
      </c>
      <c r="AD245" s="26">
        <v>1294.81</v>
      </c>
      <c r="AE245" s="26">
        <v>655.66</v>
      </c>
      <c r="AF245" s="26">
        <v>12169.97</v>
      </c>
      <c r="AG245" s="26">
        <v>14120.44</v>
      </c>
      <c r="AI245" s="2"/>
      <c r="AJ245" s="2"/>
      <c r="AK245" s="2"/>
      <c r="AL245" s="2"/>
      <c r="AM245" s="2"/>
      <c r="AN245" s="2"/>
    </row>
    <row r="246" spans="1:40" x14ac:dyDescent="0.25">
      <c r="A246" s="1" t="s">
        <v>79</v>
      </c>
      <c r="B246" s="1" t="s">
        <v>84</v>
      </c>
      <c r="C246" s="1">
        <v>13</v>
      </c>
      <c r="D246" s="1">
        <v>16</v>
      </c>
      <c r="E246" s="1">
        <v>13</v>
      </c>
      <c r="F246" s="1">
        <v>9</v>
      </c>
      <c r="G246" s="1">
        <v>12</v>
      </c>
      <c r="H246" s="1">
        <v>13</v>
      </c>
      <c r="J246" s="2">
        <v>4013.88</v>
      </c>
      <c r="K246" s="2">
        <v>6106.57</v>
      </c>
      <c r="L246" s="2">
        <v>1721.04</v>
      </c>
      <c r="M246" s="26">
        <v>11841.49</v>
      </c>
      <c r="N246" s="26">
        <v>1593.02</v>
      </c>
      <c r="O246" s="26">
        <v>2562.54</v>
      </c>
      <c r="P246" s="26">
        <v>3793.36</v>
      </c>
      <c r="Q246" s="26">
        <v>7948.92</v>
      </c>
      <c r="R246" s="26">
        <v>3324.46</v>
      </c>
      <c r="S246" s="26">
        <v>1986.8</v>
      </c>
      <c r="T246" s="26">
        <v>3434.49</v>
      </c>
      <c r="U246" s="26">
        <v>8745.75</v>
      </c>
      <c r="V246" s="26">
        <v>1892.37</v>
      </c>
      <c r="W246" s="26">
        <v>830.94</v>
      </c>
      <c r="X246" s="26">
        <v>3137.49</v>
      </c>
      <c r="Y246" s="26">
        <v>5860.8</v>
      </c>
      <c r="Z246" s="26">
        <v>1977.8400000000001</v>
      </c>
      <c r="AA246" s="26">
        <v>427.29</v>
      </c>
      <c r="AB246" s="26">
        <v>3968.43</v>
      </c>
      <c r="AC246" s="26">
        <v>6373.56</v>
      </c>
      <c r="AD246" s="26">
        <v>929.43</v>
      </c>
      <c r="AE246" s="26">
        <v>1450.36</v>
      </c>
      <c r="AF246" s="26">
        <v>3517.45</v>
      </c>
      <c r="AG246" s="26">
        <v>5897.24</v>
      </c>
      <c r="AI246" s="2"/>
      <c r="AJ246" s="2"/>
      <c r="AK246" s="2"/>
      <c r="AL246" s="2"/>
      <c r="AM246" s="2"/>
      <c r="AN246" s="2"/>
    </row>
    <row r="247" spans="1:40" x14ac:dyDescent="0.25">
      <c r="A247" s="1" t="s">
        <v>80</v>
      </c>
      <c r="B247" s="1" t="s">
        <v>84</v>
      </c>
      <c r="C247" s="1">
        <v>32</v>
      </c>
      <c r="D247" s="1">
        <v>31</v>
      </c>
      <c r="E247" s="1">
        <v>46</v>
      </c>
      <c r="F247" s="1">
        <v>44</v>
      </c>
      <c r="G247" s="1">
        <v>39</v>
      </c>
      <c r="H247" s="1">
        <v>39</v>
      </c>
      <c r="J247" s="2">
        <v>12968.45</v>
      </c>
      <c r="K247" s="2">
        <v>22002.75</v>
      </c>
      <c r="L247" s="2">
        <v>3532.05</v>
      </c>
      <c r="M247" s="26">
        <v>38503.25</v>
      </c>
      <c r="N247" s="26">
        <v>7542.26</v>
      </c>
      <c r="O247" s="26">
        <v>13087.14</v>
      </c>
      <c r="P247" s="26">
        <v>15062.279999999999</v>
      </c>
      <c r="Q247" s="26">
        <v>35691.68</v>
      </c>
      <c r="R247" s="26">
        <v>19380.330000000002</v>
      </c>
      <c r="S247" s="26">
        <v>7363.33</v>
      </c>
      <c r="T247" s="26">
        <v>10442.469999999999</v>
      </c>
      <c r="U247" s="26">
        <v>37186.129999999997</v>
      </c>
      <c r="V247" s="26">
        <v>10183.86</v>
      </c>
      <c r="W247" s="26">
        <v>4594.32</v>
      </c>
      <c r="X247" s="26">
        <v>12204.84</v>
      </c>
      <c r="Y247" s="26">
        <v>26983.02</v>
      </c>
      <c r="Z247" s="26">
        <v>3698.65</v>
      </c>
      <c r="AA247" s="26">
        <v>1315.54</v>
      </c>
      <c r="AB247" s="26">
        <v>8270.64</v>
      </c>
      <c r="AC247" s="26">
        <v>13284.83</v>
      </c>
      <c r="AD247" s="26">
        <v>4852.2299999999996</v>
      </c>
      <c r="AE247" s="26">
        <v>812.81</v>
      </c>
      <c r="AF247" s="26">
        <v>6808.4500000000007</v>
      </c>
      <c r="AG247" s="26">
        <v>12473.49</v>
      </c>
      <c r="AI247" s="2"/>
      <c r="AJ247" s="2"/>
      <c r="AK247" s="2"/>
      <c r="AL247" s="2"/>
      <c r="AM247" s="2"/>
      <c r="AN247" s="2"/>
    </row>
    <row r="248" spans="1:40" x14ac:dyDescent="0.25">
      <c r="A248" s="1" t="s">
        <v>81</v>
      </c>
      <c r="B248" s="1" t="s">
        <v>84</v>
      </c>
      <c r="C248" s="1">
        <v>2</v>
      </c>
      <c r="D248" s="1">
        <v>2</v>
      </c>
      <c r="E248" s="1">
        <v>5</v>
      </c>
      <c r="F248" s="1">
        <v>3</v>
      </c>
      <c r="G248" s="1">
        <v>3</v>
      </c>
      <c r="H248" s="1">
        <v>4</v>
      </c>
      <c r="J248" s="2">
        <v>83.97</v>
      </c>
      <c r="K248" s="2">
        <v>167.03</v>
      </c>
      <c r="L248" s="2">
        <v>293.33999999999997</v>
      </c>
      <c r="M248" s="26">
        <v>544.34</v>
      </c>
      <c r="N248" s="26">
        <v>46.36</v>
      </c>
      <c r="O248" s="26">
        <v>83.97</v>
      </c>
      <c r="P248" s="26">
        <v>460.37</v>
      </c>
      <c r="Q248" s="26">
        <v>590.70000000000005</v>
      </c>
      <c r="R248" s="26">
        <v>259.58</v>
      </c>
      <c r="S248" s="26">
        <v>83.97</v>
      </c>
      <c r="T248" s="26">
        <v>460.37</v>
      </c>
      <c r="U248" s="26">
        <v>803.92</v>
      </c>
      <c r="V248" s="26">
        <v>1383.38</v>
      </c>
      <c r="W248" s="26">
        <v>46.36</v>
      </c>
      <c r="X248" s="26">
        <v>515.88</v>
      </c>
      <c r="Y248" s="26">
        <v>1945.62</v>
      </c>
      <c r="Z248" s="26">
        <v>84.48</v>
      </c>
      <c r="AA248" s="26">
        <v>41</v>
      </c>
      <c r="AB248" s="26">
        <v>562.24</v>
      </c>
      <c r="AC248" s="26">
        <v>687.72</v>
      </c>
      <c r="AD248" s="26">
        <v>683.36</v>
      </c>
      <c r="AE248" s="26">
        <v>56.92</v>
      </c>
      <c r="AF248" s="26">
        <v>603.24</v>
      </c>
      <c r="AG248" s="26">
        <v>1343.52</v>
      </c>
      <c r="AI248" s="2"/>
      <c r="AJ248" s="2"/>
      <c r="AK248" s="2"/>
      <c r="AL248" s="2"/>
      <c r="AM248" s="2"/>
      <c r="AN248" s="2"/>
    </row>
    <row r="249" spans="1:40" x14ac:dyDescent="0.25">
      <c r="A249" s="1" t="s">
        <v>82</v>
      </c>
      <c r="B249" s="1" t="s">
        <v>84</v>
      </c>
      <c r="C249" s="1">
        <v>11</v>
      </c>
      <c r="D249" s="1">
        <v>12</v>
      </c>
      <c r="E249" s="1">
        <v>8</v>
      </c>
      <c r="F249" s="1">
        <v>5</v>
      </c>
      <c r="G249" s="1">
        <v>9</v>
      </c>
      <c r="H249" s="1">
        <v>8</v>
      </c>
      <c r="J249" s="2">
        <v>9858.35</v>
      </c>
      <c r="K249" s="2">
        <v>9150.52</v>
      </c>
      <c r="L249" s="2">
        <v>867.02</v>
      </c>
      <c r="M249" s="26">
        <v>19875.89</v>
      </c>
      <c r="N249" s="26">
        <v>4593.1000000000004</v>
      </c>
      <c r="O249" s="26">
        <v>3732.12</v>
      </c>
      <c r="P249" s="26">
        <v>235.82000000000002</v>
      </c>
      <c r="Q249" s="26">
        <v>8561.0400000000009</v>
      </c>
      <c r="R249" s="26">
        <v>2695.15</v>
      </c>
      <c r="S249" s="26">
        <v>781.21</v>
      </c>
      <c r="T249" s="26">
        <v>235.82</v>
      </c>
      <c r="U249" s="26">
        <v>3712.18</v>
      </c>
      <c r="V249" s="26">
        <v>660.06999999999994</v>
      </c>
      <c r="W249" s="26">
        <v>147.71</v>
      </c>
      <c r="X249" s="26">
        <v>9.7100000000000009</v>
      </c>
      <c r="Y249" s="26">
        <v>886.26</v>
      </c>
      <c r="Z249" s="26">
        <v>2601</v>
      </c>
      <c r="AA249" s="26">
        <v>0</v>
      </c>
      <c r="AB249" s="26">
        <v>0</v>
      </c>
      <c r="AC249" s="26">
        <v>2601</v>
      </c>
      <c r="AD249" s="26">
        <v>529.13</v>
      </c>
      <c r="AE249" s="26">
        <v>55.16</v>
      </c>
      <c r="AF249" s="26">
        <v>0</v>
      </c>
      <c r="AG249" s="26">
        <v>584.29</v>
      </c>
      <c r="AI249" s="2"/>
      <c r="AJ249" s="2"/>
      <c r="AK249" s="2"/>
      <c r="AL249" s="2"/>
      <c r="AM249" s="2"/>
      <c r="AN249" s="2"/>
    </row>
    <row r="250" spans="1:40" x14ac:dyDescent="0.25">
      <c r="A250" s="1" t="s">
        <v>83</v>
      </c>
      <c r="B250" s="1" t="s">
        <v>84</v>
      </c>
      <c r="C250" s="1">
        <v>61</v>
      </c>
      <c r="D250" s="1">
        <v>57</v>
      </c>
      <c r="E250" s="1">
        <v>52</v>
      </c>
      <c r="F250" s="1">
        <v>56</v>
      </c>
      <c r="G250" s="1">
        <v>51</v>
      </c>
      <c r="H250" s="1">
        <v>48</v>
      </c>
      <c r="J250" s="2">
        <v>19107.439999999999</v>
      </c>
      <c r="K250" s="2">
        <v>22430</v>
      </c>
      <c r="L250" s="2">
        <v>6307.6200000000008</v>
      </c>
      <c r="M250" s="26">
        <v>47863.06</v>
      </c>
      <c r="N250" s="26">
        <v>10824.8</v>
      </c>
      <c r="O250" s="26">
        <v>14924.6</v>
      </c>
      <c r="P250" s="26">
        <v>17539.7</v>
      </c>
      <c r="Q250" s="26">
        <v>43289.1</v>
      </c>
      <c r="R250" s="26">
        <v>10441.560000000001</v>
      </c>
      <c r="S250" s="26">
        <v>7408.11</v>
      </c>
      <c r="T250" s="26">
        <v>11240.349999999999</v>
      </c>
      <c r="U250" s="26">
        <v>29090.02</v>
      </c>
      <c r="V250" s="26">
        <v>6719.35</v>
      </c>
      <c r="W250" s="26">
        <v>4014.1</v>
      </c>
      <c r="X250" s="26">
        <v>16767.120000000003</v>
      </c>
      <c r="Y250" s="26">
        <v>27500.57</v>
      </c>
      <c r="Z250" s="26">
        <v>4971.04</v>
      </c>
      <c r="AA250" s="26">
        <v>2251.7800000000002</v>
      </c>
      <c r="AB250" s="26">
        <v>16475.05</v>
      </c>
      <c r="AC250" s="26">
        <v>23697.87</v>
      </c>
      <c r="AD250" s="26">
        <v>3558.74</v>
      </c>
      <c r="AE250" s="26">
        <v>1493.29</v>
      </c>
      <c r="AF250" s="26">
        <v>16375.57</v>
      </c>
      <c r="AG250" s="26">
        <v>21427.599999999999</v>
      </c>
      <c r="AI250" s="2"/>
      <c r="AJ250" s="2"/>
      <c r="AK250" s="2"/>
      <c r="AL250" s="2"/>
      <c r="AM250" s="2"/>
      <c r="AN250" s="2"/>
    </row>
    <row r="251" spans="1:40" x14ac:dyDescent="0.25">
      <c r="J251" s="2"/>
      <c r="K251" s="2"/>
      <c r="L251" s="2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I251" s="2"/>
      <c r="AJ251" s="2"/>
      <c r="AK251" s="2"/>
      <c r="AL251" s="2"/>
      <c r="AM251" s="2"/>
      <c r="AN251" s="2"/>
    </row>
    <row r="252" spans="1:40" x14ac:dyDescent="0.25">
      <c r="J252" s="2"/>
      <c r="K252" s="2"/>
      <c r="L252" s="2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I252" s="2"/>
      <c r="AJ252" s="2"/>
      <c r="AK252" s="2"/>
      <c r="AL252" s="2"/>
      <c r="AM252" s="2"/>
      <c r="AN252" s="2"/>
    </row>
    <row r="253" spans="1:40" x14ac:dyDescent="0.25">
      <c r="J253" s="2"/>
      <c r="K253" s="2"/>
      <c r="L253" s="2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I253" s="2"/>
      <c r="AJ253" s="2"/>
      <c r="AK253" s="2"/>
      <c r="AL253" s="2"/>
      <c r="AM253" s="2"/>
      <c r="AN253" s="2"/>
    </row>
    <row r="254" spans="1:40" x14ac:dyDescent="0.25">
      <c r="J254" s="2"/>
      <c r="K254" s="2"/>
      <c r="L254" s="2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I254" s="2"/>
      <c r="AJ254" s="2"/>
      <c r="AK254" s="2"/>
      <c r="AL254" s="2"/>
      <c r="AM254" s="2"/>
      <c r="AN254" s="2"/>
    </row>
    <row r="255" spans="1:40" x14ac:dyDescent="0.25">
      <c r="J255" s="2"/>
      <c r="K255" s="2"/>
      <c r="L255" s="2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I255" s="2"/>
      <c r="AJ255" s="2"/>
      <c r="AK255" s="2"/>
      <c r="AL255" s="2"/>
      <c r="AM255" s="2"/>
      <c r="AN255" s="2"/>
    </row>
    <row r="256" spans="1:40" x14ac:dyDescent="0.25">
      <c r="J256" s="2"/>
      <c r="K256" s="2"/>
      <c r="L256" s="2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I256" s="2"/>
      <c r="AJ256" s="2"/>
      <c r="AK256" s="2"/>
      <c r="AL256" s="2"/>
      <c r="AM256" s="2"/>
      <c r="AN256" s="2"/>
    </row>
    <row r="257" spans="10:40" x14ac:dyDescent="0.25">
      <c r="J257" s="2"/>
      <c r="K257" s="2"/>
      <c r="L257" s="2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I257" s="2"/>
      <c r="AJ257" s="2"/>
      <c r="AK257" s="2"/>
      <c r="AL257" s="2"/>
      <c r="AM257" s="2"/>
      <c r="AN257" s="2"/>
    </row>
    <row r="258" spans="10:40" x14ac:dyDescent="0.25">
      <c r="J258" s="2"/>
      <c r="K258" s="2"/>
      <c r="L258" s="2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I258" s="2"/>
      <c r="AJ258" s="2"/>
      <c r="AK258" s="2"/>
      <c r="AL258" s="2"/>
      <c r="AM258" s="2"/>
      <c r="AN258" s="2"/>
    </row>
    <row r="259" spans="10:40" x14ac:dyDescent="0.25">
      <c r="J259" s="2"/>
      <c r="K259" s="2"/>
      <c r="L259" s="2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I259" s="2"/>
      <c r="AJ259" s="2"/>
      <c r="AK259" s="2"/>
      <c r="AL259" s="2"/>
      <c r="AM259" s="2"/>
      <c r="AN259" s="2"/>
    </row>
    <row r="260" spans="10:40" x14ac:dyDescent="0.25">
      <c r="J260" s="2"/>
      <c r="K260" s="2"/>
      <c r="L260" s="2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I260" s="2"/>
      <c r="AJ260" s="2"/>
      <c r="AK260" s="2"/>
      <c r="AL260" s="2"/>
      <c r="AM260" s="2"/>
      <c r="AN260" s="2"/>
    </row>
    <row r="261" spans="10:40" x14ac:dyDescent="0.25">
      <c r="J261" s="2"/>
      <c r="K261" s="2"/>
      <c r="L261" s="2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I261" s="2"/>
      <c r="AJ261" s="2"/>
      <c r="AK261" s="2"/>
      <c r="AL261" s="2"/>
      <c r="AM261" s="2"/>
      <c r="AN261" s="2"/>
    </row>
    <row r="262" spans="10:40" x14ac:dyDescent="0.25">
      <c r="J262" s="2"/>
      <c r="K262" s="2"/>
      <c r="L262" s="2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I262" s="2"/>
      <c r="AJ262" s="2"/>
      <c r="AK262" s="2"/>
      <c r="AL262" s="2"/>
      <c r="AM262" s="2"/>
      <c r="AN262" s="2"/>
    </row>
    <row r="263" spans="10:40" x14ac:dyDescent="0.25">
      <c r="J263" s="2"/>
      <c r="K263" s="2"/>
      <c r="L263" s="2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I263" s="2"/>
      <c r="AJ263" s="2"/>
      <c r="AK263" s="2"/>
      <c r="AL263" s="2"/>
      <c r="AM263" s="2"/>
      <c r="AN263" s="2"/>
    </row>
    <row r="264" spans="10:40" x14ac:dyDescent="0.25">
      <c r="J264" s="2"/>
      <c r="K264" s="2"/>
      <c r="L264" s="2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I264" s="2"/>
      <c r="AJ264" s="2"/>
      <c r="AK264" s="2"/>
      <c r="AL264" s="2"/>
      <c r="AM264" s="2"/>
      <c r="AN264" s="2"/>
    </row>
    <row r="265" spans="10:40" x14ac:dyDescent="0.25">
      <c r="J265" s="2"/>
      <c r="K265" s="2"/>
      <c r="L265" s="2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I265" s="2"/>
      <c r="AJ265" s="2"/>
      <c r="AK265" s="2"/>
      <c r="AL265" s="2"/>
      <c r="AM265" s="2"/>
      <c r="AN265" s="2"/>
    </row>
    <row r="266" spans="10:40" x14ac:dyDescent="0.25">
      <c r="J266" s="2"/>
      <c r="K266" s="2"/>
      <c r="L266" s="2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I266" s="2"/>
      <c r="AJ266" s="2"/>
      <c r="AK266" s="2"/>
      <c r="AL266" s="2"/>
      <c r="AM266" s="2"/>
      <c r="AN266" s="2"/>
    </row>
    <row r="267" spans="10:40" x14ac:dyDescent="0.25">
      <c r="J267" s="2"/>
      <c r="K267" s="2"/>
      <c r="L267" s="2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I267" s="2"/>
      <c r="AJ267" s="2"/>
      <c r="AK267" s="2"/>
      <c r="AL267" s="2"/>
      <c r="AM267" s="2"/>
      <c r="AN267" s="2"/>
    </row>
    <row r="268" spans="10:40" x14ac:dyDescent="0.25">
      <c r="J268" s="2"/>
      <c r="K268" s="2"/>
      <c r="L268" s="2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I268" s="2"/>
      <c r="AJ268" s="2"/>
      <c r="AK268" s="2"/>
      <c r="AL268" s="2"/>
      <c r="AM268" s="2"/>
      <c r="AN268" s="2"/>
    </row>
    <row r="269" spans="10:40" x14ac:dyDescent="0.25">
      <c r="J269" s="2"/>
      <c r="K269" s="2"/>
      <c r="L269" s="2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I269" s="2"/>
      <c r="AJ269" s="2"/>
      <c r="AK269" s="2"/>
      <c r="AL269" s="2"/>
      <c r="AM269" s="2"/>
      <c r="AN269" s="2"/>
    </row>
    <row r="270" spans="10:40" x14ac:dyDescent="0.25">
      <c r="J270" s="2"/>
      <c r="K270" s="2"/>
      <c r="L270" s="2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I270" s="2"/>
      <c r="AJ270" s="2"/>
      <c r="AK270" s="2"/>
      <c r="AL270" s="2"/>
      <c r="AM270" s="2"/>
      <c r="AN270" s="2"/>
    </row>
    <row r="271" spans="10:40" x14ac:dyDescent="0.25">
      <c r="J271" s="2"/>
      <c r="K271" s="2"/>
      <c r="L271" s="2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I271" s="2"/>
      <c r="AJ271" s="2"/>
      <c r="AK271" s="2"/>
      <c r="AL271" s="2"/>
      <c r="AM271" s="2"/>
      <c r="AN271" s="2"/>
    </row>
    <row r="272" spans="10:40" x14ac:dyDescent="0.25">
      <c r="AI272" s="2"/>
      <c r="AJ272" s="2"/>
      <c r="AK272" s="2"/>
      <c r="AL272" s="2"/>
      <c r="AM272" s="2"/>
      <c r="AN272" s="2"/>
    </row>
    <row r="274" spans="35:40" x14ac:dyDescent="0.25">
      <c r="AI274" s="26"/>
      <c r="AJ274" s="26"/>
      <c r="AK274" s="26"/>
      <c r="AL274" s="26"/>
      <c r="AM274" s="26"/>
      <c r="AN274" s="26"/>
    </row>
  </sheetData>
  <mergeCells count="16">
    <mergeCell ref="A1:G1"/>
    <mergeCell ref="BI2:BN2"/>
    <mergeCell ref="J1:Y1"/>
    <mergeCell ref="R2:U2"/>
    <mergeCell ref="V2:Y2"/>
    <mergeCell ref="Z2:AC2"/>
    <mergeCell ref="AI2:AJ2"/>
    <mergeCell ref="N2:Q2"/>
    <mergeCell ref="J2:M2"/>
    <mergeCell ref="AI1:BH1"/>
    <mergeCell ref="BC2:BH2"/>
    <mergeCell ref="AQ2:AT2"/>
    <mergeCell ref="AU2:AX2"/>
    <mergeCell ref="AY2:BB2"/>
    <mergeCell ref="AK2:AN2"/>
    <mergeCell ref="AD2:AG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2021-09-14T07:00:00+00:00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87BAC9F-0099-4940-B479-259615351CDC}"/>
</file>

<file path=customXml/itemProps4.xml><?xml version="1.0" encoding="utf-8"?>
<ds:datastoreItem xmlns:ds="http://schemas.openxmlformats.org/officeDocument/2006/customXml" ds:itemID="{94F6551D-7901-41BA-926D-3F32053848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Energy Assist. Disbursement</vt:lpstr>
      <vt:lpstr>2.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Peters, Maryalice</cp:lastModifiedBy>
  <dcterms:created xsi:type="dcterms:W3CDTF">2020-11-12T18:23:50Z</dcterms:created>
  <dcterms:modified xsi:type="dcterms:W3CDTF">2021-09-14T02:19:35Z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