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_WA\__Reports\_COVID Data Reporting\"/>
    </mc:Choice>
  </mc:AlternateContent>
  <xr:revisionPtr revIDLastSave="0" documentId="8_{822981EF-8803-4D0E-B022-94B57D05E409}" xr6:coauthVersionLast="46" xr6:coauthVersionMax="46" xr10:uidLastSave="{00000000-0000-0000-0000-000000000000}"/>
  <bookViews>
    <workbookView xWindow="28680" yWindow="-120" windowWidth="19440" windowHeight="15000" xr2:uid="{7EDC396F-2D27-4F8D-932E-DD58B3BF20D0}"/>
  </bookViews>
  <sheets>
    <sheet name="REPOR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3" l="1"/>
  <c r="F22" i="3"/>
  <c r="D5" i="3" l="1"/>
  <c r="K22" i="3"/>
  <c r="I22" i="3"/>
  <c r="G22" i="3"/>
  <c r="E22" i="3"/>
  <c r="C22" i="3"/>
  <c r="J22" i="3"/>
  <c r="H22" i="3"/>
  <c r="D22" i="3"/>
  <c r="B22" i="3"/>
  <c r="K15" i="3"/>
  <c r="J15" i="3"/>
  <c r="I15" i="3"/>
  <c r="H15" i="3"/>
  <c r="G15" i="3"/>
  <c r="E15" i="3"/>
  <c r="D15" i="3"/>
  <c r="C15" i="3"/>
  <c r="B15" i="3"/>
  <c r="D7" i="3" l="1"/>
  <c r="D6" i="3"/>
  <c r="G30" i="3" l="1"/>
  <c r="F30" i="3"/>
  <c r="C34" i="3" l="1"/>
  <c r="B34" i="3"/>
  <c r="C33" i="3"/>
  <c r="B33" i="3"/>
</calcChain>
</file>

<file path=xl/sharedStrings.xml><?xml version="1.0" encoding="utf-8"?>
<sst xmlns="http://schemas.openxmlformats.org/spreadsheetml/2006/main" count="57" uniqueCount="41">
  <si>
    <t>Temporary COVID Debt Relief Programs</t>
  </si>
  <si>
    <t>LIHEAP</t>
  </si>
  <si>
    <t>Utility's Current Permanent Bill Assistance Program</t>
  </si>
  <si>
    <t>Automatic Grants</t>
  </si>
  <si>
    <t>Customer Initiated Applications</t>
  </si>
  <si>
    <t>Total</t>
  </si>
  <si>
    <t>Total Benefits</t>
  </si>
  <si>
    <t>Number of accounts</t>
  </si>
  <si>
    <t>Average Benefits</t>
  </si>
  <si>
    <t xml:space="preserve">Reporting Month: </t>
  </si>
  <si>
    <t>RES</t>
  </si>
  <si>
    <t>SMALL COMM</t>
  </si>
  <si>
    <t>TOTAL</t>
  </si>
  <si>
    <t>Arrears Days 31 60</t>
  </si>
  <si>
    <t>Counts  Days 31 60</t>
  </si>
  <si>
    <t>Arrears Days 61 90</t>
  </si>
  <si>
    <t>Counts Days 61 90</t>
  </si>
  <si>
    <t>Counts Days 91+</t>
  </si>
  <si>
    <t>Arrears Days 91+</t>
  </si>
  <si>
    <t>Arrear Totals</t>
  </si>
  <si>
    <t>Total Counts</t>
  </si>
  <si>
    <t>Arrears Days 91 120</t>
  </si>
  <si>
    <t>Counts Days 91 120</t>
  </si>
  <si>
    <t>* Automatic grants issued in April, forgivness grants are on going. LIHEAP are  EAP payments received in reporting month and identified as LIHEAP agency.</t>
  </si>
  <si>
    <t xml:space="preserve">* only provided RES and small commercial customers in arrears. </t>
  </si>
  <si>
    <t>N/A</t>
  </si>
  <si>
    <t>31-60 days</t>
  </si>
  <si>
    <t>61-90 days</t>
  </si>
  <si>
    <t>Counts</t>
  </si>
  <si>
    <t>Dollars</t>
  </si>
  <si>
    <t>91-120 days(A)</t>
  </si>
  <si>
    <t>91+ days(b)</t>
  </si>
  <si>
    <t>SUM(a)</t>
  </si>
  <si>
    <t>SUM(b)</t>
  </si>
  <si>
    <t>Mcnay</t>
  </si>
  <si>
    <t>31-60</t>
  </si>
  <si>
    <t>61-90</t>
  </si>
  <si>
    <t>91-120</t>
  </si>
  <si>
    <t>*LI defined as any EAP payment recepient from 10/01/2019 - current.</t>
  </si>
  <si>
    <t xml:space="preserve">WA JULY ARREARS </t>
  </si>
  <si>
    <t>WA JULY ARREARS LOW INCOME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</si>
</sst>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0" fillId="0" borderId="0" xfId="2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3" borderId="3" xfId="0" applyFill="1" applyBorder="1"/>
    <xf numFmtId="0" fontId="4" fillId="2" borderId="4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Border="1"/>
    <xf numFmtId="17" fontId="4" fillId="2" borderId="11" xfId="0" applyNumberFormat="1" applyFont="1" applyFill="1" applyBorder="1"/>
    <xf numFmtId="0" fontId="0" fillId="2" borderId="12" xfId="0" applyFill="1" applyBorder="1"/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2" fillId="2" borderId="1" xfId="0" applyFont="1" applyFill="1" applyBorder="1" applyAlignment="1"/>
    <xf numFmtId="164" fontId="0" fillId="0" borderId="1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7" fontId="0" fillId="0" borderId="1" xfId="2" applyNumberFormat="1" applyFon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7" fontId="0" fillId="0" borderId="6" xfId="2" applyNumberFormat="1" applyFont="1" applyBorder="1" applyAlignment="1">
      <alignment horizontal="center"/>
    </xf>
    <xf numFmtId="37" fontId="0" fillId="0" borderId="6" xfId="1" applyNumberFormat="1" applyFont="1" applyBorder="1" applyAlignment="1">
      <alignment horizontal="center"/>
    </xf>
    <xf numFmtId="37" fontId="0" fillId="0" borderId="7" xfId="1" applyNumberFormat="1" applyFont="1" applyBorder="1" applyAlignment="1">
      <alignment horizontal="center"/>
    </xf>
    <xf numFmtId="37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37" fontId="0" fillId="4" borderId="1" xfId="1" applyNumberFormat="1" applyFont="1" applyFill="1" applyBorder="1" applyAlignment="1">
      <alignment horizontal="center"/>
    </xf>
    <xf numFmtId="7" fontId="0" fillId="4" borderId="1" xfId="2" applyNumberFormat="1" applyFont="1" applyFill="1" applyBorder="1" applyAlignment="1">
      <alignment horizontal="center"/>
    </xf>
    <xf numFmtId="0" fontId="0" fillId="5" borderId="0" xfId="0" applyFill="1"/>
    <xf numFmtId="37" fontId="0" fillId="5" borderId="1" xfId="1" applyNumberFormat="1" applyFont="1" applyFill="1" applyBorder="1" applyAlignment="1">
      <alignment horizontal="center"/>
    </xf>
    <xf numFmtId="7" fontId="0" fillId="5" borderId="1" xfId="2" applyNumberFormat="1" applyFont="1" applyFill="1" applyBorder="1" applyAlignment="1">
      <alignment horizontal="center"/>
    </xf>
    <xf numFmtId="37" fontId="0" fillId="5" borderId="0" xfId="0" applyNumberFormat="1" applyFill="1"/>
    <xf numFmtId="164" fontId="0" fillId="5" borderId="0" xfId="0" applyNumberFormat="1" applyFill="1"/>
    <xf numFmtId="0" fontId="0" fillId="3" borderId="19" xfId="0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" fontId="0" fillId="6" borderId="6" xfId="2" applyNumberFormat="1" applyFont="1" applyFill="1" applyBorder="1" applyAlignment="1"/>
    <xf numFmtId="0" fontId="5" fillId="0" borderId="0" xfId="0" applyFont="1"/>
    <xf numFmtId="7" fontId="5" fillId="0" borderId="0" xfId="0" applyNumberFormat="1" applyFont="1"/>
    <xf numFmtId="7" fontId="1" fillId="0" borderId="1" xfId="2" applyNumberFormat="1" applyFont="1" applyBorder="1" applyAlignment="1">
      <alignment horizontal="center"/>
    </xf>
    <xf numFmtId="37" fontId="1" fillId="0" borderId="1" xfId="1" applyNumberFormat="1" applyFont="1" applyBorder="1" applyAlignment="1">
      <alignment horizontal="center"/>
    </xf>
    <xf numFmtId="37" fontId="1" fillId="0" borderId="4" xfId="1" applyNumberFormat="1" applyFont="1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1" fillId="6" borderId="1" xfId="2" applyNumberFormat="1" applyFont="1" applyFill="1" applyBorder="1" applyAlignment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5A19-71D4-40E6-9779-D4020F13FC6A}">
  <sheetPr codeName="Sheet1">
    <pageSetUpPr fitToPage="1"/>
  </sheetPr>
  <dimension ref="A1:K34"/>
  <sheetViews>
    <sheetView tabSelected="1" workbookViewId="0">
      <selection activeCell="E40" sqref="E40"/>
    </sheetView>
  </sheetViews>
  <sheetFormatPr defaultRowHeight="15" x14ac:dyDescent="0.25"/>
  <cols>
    <col min="1" max="1" width="19" customWidth="1"/>
    <col min="2" max="2" width="17" bestFit="1" customWidth="1"/>
    <col min="3" max="3" width="17.85546875" bestFit="1" customWidth="1"/>
    <col min="4" max="4" width="17" bestFit="1" customWidth="1"/>
    <col min="5" max="5" width="16.7109375" bestFit="1" customWidth="1"/>
    <col min="6" max="6" width="24.28515625" customWidth="1"/>
    <col min="7" max="7" width="17.85546875" bestFit="1" customWidth="1"/>
    <col min="8" max="8" width="15.5703125" bestFit="1" customWidth="1"/>
    <col min="9" max="10" width="15.28515625" bestFit="1" customWidth="1"/>
    <col min="11" max="11" width="12" bestFit="1" customWidth="1"/>
  </cols>
  <sheetData>
    <row r="1" spans="1:11" ht="15.75" thickBot="1" x14ac:dyDescent="0.3"/>
    <row r="2" spans="1:11" x14ac:dyDescent="0.25">
      <c r="A2" s="9" t="s">
        <v>9</v>
      </c>
      <c r="B2" s="10">
        <v>44378</v>
      </c>
    </row>
    <row r="3" spans="1:11" x14ac:dyDescent="0.25">
      <c r="A3" s="53" t="s">
        <v>0</v>
      </c>
      <c r="B3" s="53"/>
      <c r="C3" s="53"/>
      <c r="D3" s="53"/>
      <c r="E3" s="14"/>
      <c r="F3" s="14"/>
    </row>
    <row r="4" spans="1:11" ht="45" customHeight="1" x14ac:dyDescent="0.25">
      <c r="A4" s="11"/>
      <c r="B4" s="12" t="s">
        <v>3</v>
      </c>
      <c r="C4" s="12" t="s">
        <v>4</v>
      </c>
      <c r="D4" s="12" t="s">
        <v>5</v>
      </c>
      <c r="E4" s="12" t="s">
        <v>1</v>
      </c>
      <c r="F4" s="13" t="s">
        <v>2</v>
      </c>
    </row>
    <row r="5" spans="1:11" x14ac:dyDescent="0.25">
      <c r="A5" s="4" t="s">
        <v>6</v>
      </c>
      <c r="B5" s="15">
        <v>0</v>
      </c>
      <c r="C5" s="43">
        <v>129423.98</v>
      </c>
      <c r="D5" s="44">
        <f>B5+C5</f>
        <v>129423.98</v>
      </c>
      <c r="E5" s="45">
        <v>140130.98000000001</v>
      </c>
      <c r="F5" s="54" t="s">
        <v>25</v>
      </c>
    </row>
    <row r="6" spans="1:11" x14ac:dyDescent="0.25">
      <c r="A6" s="4" t="s">
        <v>7</v>
      </c>
      <c r="B6" s="17">
        <v>0</v>
      </c>
      <c r="C6" s="46">
        <v>171</v>
      </c>
      <c r="D6" s="47">
        <f>B6+C6</f>
        <v>171</v>
      </c>
      <c r="E6" s="48"/>
      <c r="F6" s="55"/>
    </row>
    <row r="7" spans="1:11" ht="15.75" thickBot="1" x14ac:dyDescent="0.3">
      <c r="A7" s="5" t="s">
        <v>8</v>
      </c>
      <c r="B7" s="16">
        <v>0</v>
      </c>
      <c r="C7" s="16">
        <v>761.31</v>
      </c>
      <c r="D7" s="16">
        <f>B7+C7</f>
        <v>761.31</v>
      </c>
      <c r="E7" s="37"/>
      <c r="F7" s="56"/>
    </row>
    <row r="8" spans="1:11" s="3" customFormat="1" x14ac:dyDescent="0.25">
      <c r="A8" s="3" t="s">
        <v>23</v>
      </c>
    </row>
    <row r="10" spans="1:11" x14ac:dyDescent="0.25">
      <c r="C10" s="23"/>
      <c r="E10" s="23"/>
      <c r="G10" s="23"/>
    </row>
    <row r="11" spans="1:11" ht="15.75" thickBot="1" x14ac:dyDescent="0.3">
      <c r="A11" s="49" t="s">
        <v>39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5">
      <c r="A12" s="34"/>
      <c r="B12" s="35" t="s">
        <v>13</v>
      </c>
      <c r="C12" s="35" t="s">
        <v>14</v>
      </c>
      <c r="D12" s="35" t="s">
        <v>15</v>
      </c>
      <c r="E12" s="35" t="s">
        <v>16</v>
      </c>
      <c r="F12" s="35" t="s">
        <v>21</v>
      </c>
      <c r="G12" s="35" t="s">
        <v>22</v>
      </c>
      <c r="H12" s="35" t="s">
        <v>18</v>
      </c>
      <c r="I12" s="35" t="s">
        <v>17</v>
      </c>
      <c r="J12" s="35" t="s">
        <v>19</v>
      </c>
      <c r="K12" s="36" t="s">
        <v>20</v>
      </c>
    </row>
    <row r="13" spans="1:11" x14ac:dyDescent="0.25">
      <c r="A13" s="4" t="s">
        <v>10</v>
      </c>
      <c r="B13" s="40">
        <v>2115975.2999999998</v>
      </c>
      <c r="C13" s="41">
        <v>25003</v>
      </c>
      <c r="D13" s="40">
        <v>1094376.02</v>
      </c>
      <c r="E13" s="41">
        <v>15180</v>
      </c>
      <c r="F13" s="40">
        <v>1038346.31</v>
      </c>
      <c r="G13" s="41">
        <v>11070</v>
      </c>
      <c r="H13" s="40">
        <v>6667468.54</v>
      </c>
      <c r="I13" s="41">
        <v>11147</v>
      </c>
      <c r="J13" s="40">
        <v>9877819.8599999994</v>
      </c>
      <c r="K13" s="42">
        <v>25128</v>
      </c>
    </row>
    <row r="14" spans="1:11" x14ac:dyDescent="0.25">
      <c r="A14" s="4" t="s">
        <v>11</v>
      </c>
      <c r="B14" s="40">
        <v>354475.04</v>
      </c>
      <c r="C14" s="41">
        <v>1663</v>
      </c>
      <c r="D14" s="40">
        <v>120369.34</v>
      </c>
      <c r="E14" s="41">
        <v>785</v>
      </c>
      <c r="F14" s="40">
        <v>87759.69</v>
      </c>
      <c r="G14" s="41">
        <v>578</v>
      </c>
      <c r="H14" s="40">
        <v>621557.38</v>
      </c>
      <c r="I14" s="41">
        <v>583</v>
      </c>
      <c r="J14" s="40">
        <v>1096401.76</v>
      </c>
      <c r="K14" s="42">
        <v>1674</v>
      </c>
    </row>
    <row r="15" spans="1:11" ht="15.75" thickBot="1" x14ac:dyDescent="0.3">
      <c r="A15" s="5" t="s">
        <v>12</v>
      </c>
      <c r="B15" s="20">
        <f>B13+B14</f>
        <v>2470450.34</v>
      </c>
      <c r="C15" s="21">
        <f t="shared" ref="C15:K15" si="0">C13+C14</f>
        <v>26666</v>
      </c>
      <c r="D15" s="20">
        <f t="shared" si="0"/>
        <v>1214745.3600000001</v>
      </c>
      <c r="E15" s="21">
        <f t="shared" si="0"/>
        <v>15965</v>
      </c>
      <c r="F15" s="20">
        <f>F13+F14</f>
        <v>1126106</v>
      </c>
      <c r="G15" s="21">
        <f t="shared" si="0"/>
        <v>11648</v>
      </c>
      <c r="H15" s="20">
        <f t="shared" si="0"/>
        <v>7289025.9199999999</v>
      </c>
      <c r="I15" s="21">
        <f t="shared" si="0"/>
        <v>11730</v>
      </c>
      <c r="J15" s="20">
        <f t="shared" si="0"/>
        <v>10974221.619999999</v>
      </c>
      <c r="K15" s="22">
        <f t="shared" si="0"/>
        <v>26802</v>
      </c>
    </row>
    <row r="16" spans="1:11" x14ac:dyDescent="0.25">
      <c r="A16" s="8" t="s">
        <v>24</v>
      </c>
      <c r="B16" s="1"/>
      <c r="D16" s="1"/>
      <c r="I16" s="38"/>
      <c r="J16" s="39"/>
    </row>
    <row r="18" spans="1:11" x14ac:dyDescent="0.25">
      <c r="A18" s="51" t="s">
        <v>40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5">
      <c r="A19" s="6"/>
      <c r="B19" s="2" t="s">
        <v>13</v>
      </c>
      <c r="C19" s="2" t="s">
        <v>14</v>
      </c>
      <c r="D19" s="2" t="s">
        <v>15</v>
      </c>
      <c r="E19" s="2" t="s">
        <v>16</v>
      </c>
      <c r="F19" s="2" t="s">
        <v>21</v>
      </c>
      <c r="G19" s="2" t="s">
        <v>22</v>
      </c>
      <c r="H19" s="2" t="s">
        <v>18</v>
      </c>
      <c r="I19" s="2" t="s">
        <v>17</v>
      </c>
      <c r="J19" s="2" t="s">
        <v>19</v>
      </c>
      <c r="K19" s="7" t="s">
        <v>20</v>
      </c>
    </row>
    <row r="20" spans="1:11" x14ac:dyDescent="0.25">
      <c r="A20" s="4" t="s">
        <v>10</v>
      </c>
      <c r="B20" s="18">
        <v>160319.54999999999</v>
      </c>
      <c r="C20" s="19">
        <v>1937</v>
      </c>
      <c r="D20" s="18">
        <v>88646.97</v>
      </c>
      <c r="E20" s="19">
        <v>1306</v>
      </c>
      <c r="F20" s="18">
        <v>81808.53</v>
      </c>
      <c r="G20" s="19">
        <v>996</v>
      </c>
      <c r="H20" s="18">
        <v>248904.29</v>
      </c>
      <c r="I20" s="19">
        <v>996</v>
      </c>
      <c r="J20" s="18">
        <v>497870.81</v>
      </c>
      <c r="K20" s="19">
        <v>1939</v>
      </c>
    </row>
    <row r="21" spans="1:11" x14ac:dyDescent="0.25">
      <c r="A21" s="4" t="s">
        <v>11</v>
      </c>
      <c r="B21" s="18">
        <v>1273.7</v>
      </c>
      <c r="C21" s="19">
        <v>15</v>
      </c>
      <c r="D21" s="18">
        <v>1123.8499999999999</v>
      </c>
      <c r="E21" s="19">
        <v>13</v>
      </c>
      <c r="F21" s="18">
        <v>1283.25</v>
      </c>
      <c r="G21" s="19">
        <v>11</v>
      </c>
      <c r="H21" s="18">
        <v>15792.12</v>
      </c>
      <c r="I21" s="19">
        <v>11</v>
      </c>
      <c r="J21" s="18">
        <v>18189.669999999998</v>
      </c>
      <c r="K21" s="19">
        <v>15</v>
      </c>
    </row>
    <row r="22" spans="1:11" ht="15.75" thickBot="1" x14ac:dyDescent="0.3">
      <c r="A22" s="5" t="s">
        <v>12</v>
      </c>
      <c r="B22" s="20">
        <f t="shared" ref="B22:K22" si="1">B20+B21</f>
        <v>161593.25</v>
      </c>
      <c r="C22" s="21">
        <f t="shared" si="1"/>
        <v>1952</v>
      </c>
      <c r="D22" s="20">
        <f t="shared" si="1"/>
        <v>89770.82</v>
      </c>
      <c r="E22" s="21">
        <f t="shared" si="1"/>
        <v>1319</v>
      </c>
      <c r="F22" s="20">
        <f t="shared" si="1"/>
        <v>83091.78</v>
      </c>
      <c r="G22" s="21">
        <f t="shared" si="1"/>
        <v>1007</v>
      </c>
      <c r="H22" s="20">
        <f t="shared" si="1"/>
        <v>264696.41000000003</v>
      </c>
      <c r="I22" s="21">
        <f t="shared" si="1"/>
        <v>1007</v>
      </c>
      <c r="J22" s="20">
        <f t="shared" si="1"/>
        <v>516060.48</v>
      </c>
      <c r="K22" s="21">
        <f t="shared" si="1"/>
        <v>1954</v>
      </c>
    </row>
    <row r="23" spans="1:11" x14ac:dyDescent="0.25">
      <c r="A23" s="8" t="s">
        <v>38</v>
      </c>
    </row>
    <row r="24" spans="1:11" x14ac:dyDescent="0.25">
      <c r="A24" s="8" t="s">
        <v>24</v>
      </c>
    </row>
    <row r="26" spans="1:11" hidden="1" x14ac:dyDescent="0.25">
      <c r="B26" t="s">
        <v>28</v>
      </c>
      <c r="C26" t="s">
        <v>29</v>
      </c>
      <c r="E26" t="s">
        <v>34</v>
      </c>
      <c r="F26" t="s">
        <v>28</v>
      </c>
      <c r="G26" t="s">
        <v>29</v>
      </c>
    </row>
    <row r="27" spans="1:11" hidden="1" x14ac:dyDescent="0.25">
      <c r="A27" s="29" t="s">
        <v>26</v>
      </c>
      <c r="B27" s="30">
        <v>25503</v>
      </c>
      <c r="C27" s="31">
        <v>2492482.5899999943</v>
      </c>
      <c r="E27" t="s">
        <v>35</v>
      </c>
      <c r="F27">
        <v>25503</v>
      </c>
      <c r="G27" s="25">
        <v>2492483</v>
      </c>
    </row>
    <row r="28" spans="1:11" hidden="1" x14ac:dyDescent="0.25">
      <c r="A28" s="29" t="s">
        <v>27</v>
      </c>
      <c r="B28" s="30">
        <v>16189</v>
      </c>
      <c r="C28" s="31">
        <v>2109735.049999998</v>
      </c>
      <c r="E28" t="s">
        <v>36</v>
      </c>
      <c r="F28">
        <v>16189</v>
      </c>
      <c r="G28" s="25">
        <v>2109735</v>
      </c>
    </row>
    <row r="29" spans="1:11" hidden="1" x14ac:dyDescent="0.25">
      <c r="A29" s="26" t="s">
        <v>30</v>
      </c>
      <c r="B29" s="27">
        <v>9051</v>
      </c>
      <c r="C29" s="28">
        <v>1354552.2500000035</v>
      </c>
      <c r="E29" t="s">
        <v>37</v>
      </c>
      <c r="F29">
        <v>9092</v>
      </c>
      <c r="G29" s="25">
        <v>5782753</v>
      </c>
    </row>
    <row r="30" spans="1:11" hidden="1" x14ac:dyDescent="0.25">
      <c r="A30" s="29" t="s">
        <v>31</v>
      </c>
      <c r="B30" s="30">
        <v>9092</v>
      </c>
      <c r="C30" s="31">
        <v>5782752.760000011</v>
      </c>
      <c r="F30">
        <f>SUM(F27:F29)</f>
        <v>50784</v>
      </c>
      <c r="G30" s="25">
        <f>SUM(G27:G29)</f>
        <v>10384971</v>
      </c>
    </row>
    <row r="31" spans="1:11" hidden="1" x14ac:dyDescent="0.25"/>
    <row r="32" spans="1:11" hidden="1" x14ac:dyDescent="0.25"/>
    <row r="33" spans="1:3" hidden="1" x14ac:dyDescent="0.25">
      <c r="A33" t="s">
        <v>32</v>
      </c>
      <c r="B33" s="23">
        <f>SUM(B27:B29)</f>
        <v>50743</v>
      </c>
      <c r="C33" s="24">
        <f>SUM(C27:C29)</f>
        <v>5956769.8899999959</v>
      </c>
    </row>
    <row r="34" spans="1:3" hidden="1" x14ac:dyDescent="0.25">
      <c r="A34" s="29" t="s">
        <v>33</v>
      </c>
      <c r="B34" s="32">
        <f>SUM(B27:B28,B30)</f>
        <v>50784</v>
      </c>
      <c r="C34" s="33">
        <f>SUM(C27:C28,C30)</f>
        <v>10384970.400000002</v>
      </c>
    </row>
  </sheetData>
  <mergeCells count="4">
    <mergeCell ref="A11:K11"/>
    <mergeCell ref="A18:K18"/>
    <mergeCell ref="A3:D3"/>
    <mergeCell ref="F5:F7"/>
  </mergeCells>
  <pageMargins left="0.7" right="0.7" top="0.75" bottom="0.75" header="0.3" footer="0.3"/>
  <pageSetup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2021-08-30T07:00:00+00:00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718015A2-193E-4157-8A79-12369641F6CA}">
  <ds:schemaRefs>
    <ds:schemaRef ds:uri="http://schemas.microsoft.com/office/2006/metadata/properties"/>
    <ds:schemaRef ds:uri="http://schemas.microsoft.com/office/infopath/2007/PartnerControls"/>
    <ds:schemaRef ds:uri="dc463f71-b30c-4ab2-9473-d307f9d3588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2047272-6745-4992-B8F0-4D5792EA87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ED8B3F-999A-4A04-8528-C4C45C3CFE8C}"/>
</file>

<file path=customXml/itemProps4.xml><?xml version="1.0" encoding="utf-8"?>
<ds:datastoreItem xmlns:ds="http://schemas.openxmlformats.org/officeDocument/2006/customXml" ds:itemID="{2E18F813-01A9-4326-8614-22A50E02D9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Gustavo</dc:creator>
  <cp:lastModifiedBy>Hoffman, Jason</cp:lastModifiedBy>
  <cp:lastPrinted>2021-07-07T18:08:39Z</cp:lastPrinted>
  <dcterms:created xsi:type="dcterms:W3CDTF">2021-07-06T15:39:29Z</dcterms:created>
  <dcterms:modified xsi:type="dcterms:W3CDTF">2021-08-30T18:48:42Z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