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Taxes_TCJA\"/>
    </mc:Choice>
  </mc:AlternateContent>
  <bookViews>
    <workbookView xWindow="0" yWindow="0" windowWidth="23040" windowHeight="9972"/>
  </bookViews>
  <sheets>
    <sheet name="PlantRemeasurementWashington" sheetId="1" r:id="rId1"/>
  </sheets>
  <definedNames>
    <definedName name="_xlnm.Print_Area" localSheetId="0">PlantRemeasurementWashington!$A$1:$I$14</definedName>
    <definedName name="SPWS_WBID">"12F19027-1C25-43D5-BF1F-44D7E5A374C0"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G7" i="1"/>
  <c r="D7" i="1"/>
  <c r="D9" i="1" s="1"/>
  <c r="F7" i="1" l="1"/>
  <c r="C7" i="1"/>
  <c r="E7" i="1" l="1"/>
  <c r="C9" i="1"/>
  <c r="H7" i="1"/>
  <c r="H9" i="1" s="1"/>
  <c r="E9" i="1" l="1"/>
</calcChain>
</file>

<file path=xl/sharedStrings.xml><?xml version="1.0" encoding="utf-8"?>
<sst xmlns="http://schemas.openxmlformats.org/spreadsheetml/2006/main" count="23" uniqueCount="23">
  <si>
    <t>NW Natural - Excess Deferred Tax Remeasurement - 2017</t>
  </si>
  <si>
    <t>Plant Deferred Taxes</t>
  </si>
  <si>
    <t>Washington:</t>
  </si>
  <si>
    <t>Plant:</t>
  </si>
  <si>
    <t>Gross Balance before Remeasurement</t>
  </si>
  <si>
    <t>Original Asset (Liability)</t>
  </si>
  <si>
    <t>Remeasured Asset / (Liability)</t>
  </si>
  <si>
    <t>Change</t>
  </si>
  <si>
    <t>Federal Deferred Change</t>
  </si>
  <si>
    <t>Federal Detriment of State Change</t>
  </si>
  <si>
    <t>Washington Regulatory Deferral - New</t>
  </si>
  <si>
    <t>Fixed Assets - Plant</t>
  </si>
  <si>
    <t>A</t>
  </si>
  <si>
    <t>Total</t>
  </si>
  <si>
    <t>Plant, Washington Allocation of Remeasurement:</t>
  </si>
  <si>
    <t>($14.592) million</t>
  </si>
  <si>
    <t>State Plant DTL:</t>
  </si>
  <si>
    <t>(Not remeasured)</t>
  </si>
  <si>
    <t>(Liability)</t>
  </si>
  <si>
    <r>
      <t xml:space="preserve">A - </t>
    </r>
    <r>
      <rPr>
        <sz val="11"/>
        <color theme="1"/>
        <rFont val="Calibri"/>
        <family val="2"/>
      </rPr>
      <t>The relative proportions of the federal and federal detriment of state changes as noted in percentages above</t>
    </r>
  </si>
  <si>
    <t>Fed</t>
  </si>
  <si>
    <t>Before Remeasurement</t>
  </si>
  <si>
    <t>After Remeasurement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</si>
</sst>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.0_);_(&quot;$&quot;* \(#,##0.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0" xfId="1" applyNumberFormat="1" applyFont="1" applyFill="1"/>
    <xf numFmtId="0" fontId="2" fillId="2" borderId="0" xfId="0" applyFont="1" applyFill="1" applyAlignment="1">
      <alignment horizontal="right"/>
    </xf>
    <xf numFmtId="10" fontId="0" fillId="2" borderId="0" xfId="0" applyNumberFormat="1" applyFont="1" applyFill="1"/>
    <xf numFmtId="10" fontId="0" fillId="2" borderId="0" xfId="0" applyNumberFormat="1" applyFill="1"/>
    <xf numFmtId="0" fontId="2" fillId="2" borderId="0" xfId="0" applyFont="1" applyFill="1" applyAlignment="1">
      <alignment horizontal="center" wrapText="1"/>
    </xf>
    <xf numFmtId="164" fontId="0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164" fontId="0" fillId="2" borderId="2" xfId="0" applyNumberFormat="1" applyFont="1" applyFill="1" applyBorder="1"/>
    <xf numFmtId="164" fontId="0" fillId="2" borderId="0" xfId="0" applyNumberFormat="1" applyFont="1" applyFill="1" applyBorder="1"/>
    <xf numFmtId="164" fontId="2" fillId="2" borderId="0" xfId="0" applyNumberFormat="1" applyFont="1" applyFill="1"/>
    <xf numFmtId="0" fontId="0" fillId="3" borderId="4" xfId="0" applyFill="1" applyBorder="1"/>
    <xf numFmtId="0" fontId="0" fillId="3" borderId="6" xfId="0" applyFill="1" applyBorder="1"/>
    <xf numFmtId="0" fontId="5" fillId="2" borderId="0" xfId="0" applyFont="1" applyFill="1" applyAlignment="1">
      <alignment horizontal="right"/>
    </xf>
    <xf numFmtId="165" fontId="0" fillId="2" borderId="0" xfId="0" applyNumberFormat="1" applyFont="1" applyFill="1" applyAlignment="1">
      <alignment horizontal="center"/>
    </xf>
    <xf numFmtId="43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0" fontId="4" fillId="2" borderId="0" xfId="0" applyNumberFormat="1" applyFont="1" applyFill="1"/>
    <xf numFmtId="0" fontId="2" fillId="3" borderId="1" xfId="0" applyFont="1" applyFill="1" applyBorder="1" applyAlignment="1">
      <alignment horizontal="center" vertical="center"/>
    </xf>
    <xf numFmtId="0" fontId="0" fillId="3" borderId="3" xfId="0" applyFill="1" applyBorder="1"/>
    <xf numFmtId="164" fontId="2" fillId="3" borderId="4" xfId="0" applyNumberFormat="1" applyFont="1" applyFill="1" applyBorder="1" applyAlignment="1">
      <alignment horizontal="right"/>
    </xf>
    <xf numFmtId="166" fontId="2" fillId="3" borderId="5" xfId="2" quotePrefix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17"/>
  <sheetViews>
    <sheetView tabSelected="1" view="pageLayout" zoomScaleNormal="100" workbookViewId="0">
      <selection activeCell="J4" sqref="J4"/>
    </sheetView>
  </sheetViews>
  <sheetFormatPr defaultRowHeight="14.4" x14ac:dyDescent="0.3"/>
  <cols>
    <col min="1" max="1" width="23.33203125" style="1" customWidth="1"/>
    <col min="2" max="2" width="16.6640625" style="1" bestFit="1" customWidth="1"/>
    <col min="3" max="3" width="14.109375" style="1" customWidth="1"/>
    <col min="4" max="4" width="13" style="1" customWidth="1"/>
    <col min="5" max="7" width="13.5546875" style="1" customWidth="1"/>
    <col min="8" max="8" width="14.44140625" style="1" customWidth="1"/>
    <col min="9" max="9" width="2.33203125" style="1" customWidth="1"/>
    <col min="10" max="16384" width="8.88671875" style="1"/>
  </cols>
  <sheetData>
    <row r="1" spans="1:45" x14ac:dyDescent="0.3">
      <c r="A1" s="2" t="s">
        <v>0</v>
      </c>
      <c r="F1" s="3"/>
      <c r="G1" s="3"/>
    </row>
    <row r="2" spans="1:45" x14ac:dyDescent="0.3">
      <c r="A2" s="2" t="s">
        <v>1</v>
      </c>
    </row>
    <row r="3" spans="1:45" x14ac:dyDescent="0.3">
      <c r="E3" s="4"/>
      <c r="F3" s="5"/>
      <c r="G3" s="5"/>
    </row>
    <row r="4" spans="1:45" ht="15" thickBot="1" x14ac:dyDescent="0.35">
      <c r="E4" s="4" t="s">
        <v>2</v>
      </c>
      <c r="F4" s="16">
        <v>9.3700000000000006E-2</v>
      </c>
      <c r="G4" s="16">
        <v>0</v>
      </c>
    </row>
    <row r="5" spans="1:45" ht="45.6" customHeight="1" thickBot="1" x14ac:dyDescent="0.35">
      <c r="A5" s="20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45" x14ac:dyDescent="0.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4.4" customHeight="1" x14ac:dyDescent="0.3">
      <c r="A7" s="9" t="s">
        <v>11</v>
      </c>
      <c r="B7" s="8">
        <v>-1112377819</v>
      </c>
      <c r="C7" s="8">
        <f>(B7-B16)*E16</f>
        <v>-363035929.08541989</v>
      </c>
      <c r="D7" s="8">
        <f>(B7-B16)*E17</f>
        <v>-217821557.45125195</v>
      </c>
      <c r="E7" s="8">
        <f>C7-D7</f>
        <v>-145214371.63416794</v>
      </c>
      <c r="F7" s="8">
        <f>B7*(E16-E17)</f>
        <v>-155732894.66</v>
      </c>
      <c r="G7" s="8">
        <f>-B16*((E16)-(E17))</f>
        <v>10518523.025832018</v>
      </c>
      <c r="H7" s="8">
        <f>F7*$F$4</f>
        <v>-14592172.229642</v>
      </c>
      <c r="I7" s="2" t="s">
        <v>12</v>
      </c>
    </row>
    <row r="8" spans="1:45" ht="14.4" customHeight="1" x14ac:dyDescent="0.3">
      <c r="A8" s="9"/>
      <c r="B8" s="10"/>
      <c r="C8" s="10"/>
      <c r="D8" s="10"/>
      <c r="E8" s="10"/>
      <c r="F8" s="11"/>
      <c r="G8" s="11"/>
      <c r="H8" s="10"/>
    </row>
    <row r="9" spans="1:45" x14ac:dyDescent="0.3">
      <c r="A9" s="9" t="s">
        <v>13</v>
      </c>
      <c r="B9" s="8">
        <f>SUM(B7:B8)</f>
        <v>-1112377819</v>
      </c>
      <c r="C9" s="8">
        <f>SUM(C7:C8)</f>
        <v>-363035929.08541989</v>
      </c>
      <c r="D9" s="8">
        <f>SUM(D7:D8)</f>
        <v>-217821557.45125195</v>
      </c>
      <c r="E9" s="8">
        <f>SUM(E7:E8)</f>
        <v>-145214371.63416794</v>
      </c>
      <c r="F9" s="8"/>
      <c r="G9" s="8"/>
      <c r="H9" s="12">
        <f>SUM(H7:H8)</f>
        <v>-14592172.229642</v>
      </c>
      <c r="I9" s="2"/>
    </row>
    <row r="10" spans="1:45" ht="15" thickBot="1" x14ac:dyDescent="0.35"/>
    <row r="11" spans="1:45" ht="15" thickBot="1" x14ac:dyDescent="0.35">
      <c r="D11" s="21"/>
      <c r="E11" s="13"/>
      <c r="F11" s="13"/>
      <c r="G11" s="22" t="s">
        <v>14</v>
      </c>
      <c r="H11" s="23" t="s">
        <v>15</v>
      </c>
      <c r="I11" s="14"/>
    </row>
    <row r="12" spans="1:45" x14ac:dyDescent="0.3">
      <c r="H12" s="17" t="s">
        <v>18</v>
      </c>
    </row>
    <row r="13" spans="1:45" x14ac:dyDescent="0.3">
      <c r="A13" s="2" t="s">
        <v>19</v>
      </c>
    </row>
    <row r="15" spans="1:45" x14ac:dyDescent="0.3">
      <c r="E15" s="18" t="s">
        <v>20</v>
      </c>
    </row>
    <row r="16" spans="1:45" x14ac:dyDescent="0.3">
      <c r="A16" s="15" t="s">
        <v>16</v>
      </c>
      <c r="B16" s="8">
        <v>-75132307.327371567</v>
      </c>
      <c r="D16" s="4" t="s">
        <v>21</v>
      </c>
      <c r="E16" s="19">
        <v>0.35</v>
      </c>
    </row>
    <row r="17" spans="1:5" x14ac:dyDescent="0.3">
      <c r="A17" s="15" t="s">
        <v>17</v>
      </c>
      <c r="D17" s="4" t="s">
        <v>22</v>
      </c>
      <c r="E17" s="6">
        <v>0.21</v>
      </c>
    </row>
  </sheetData>
  <printOptions horizontalCentered="1"/>
  <pageMargins left="0.25" right="0.25" top="0.55833333333333335" bottom="0" header="0" footer="0"/>
  <pageSetup orientation="landscape" r:id="rId1"/>
  <headerFooter>
    <oddHeader>&amp;RExh. SRB-3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21DAFA0-E2E7-4927-9807-A4BD9E04E5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2BDFE-7CEC-45FE-AA3D-9E80ADE00C3C}"/>
</file>

<file path=customXml/itemProps3.xml><?xml version="1.0" encoding="utf-8"?>
<ds:datastoreItem xmlns:ds="http://schemas.openxmlformats.org/officeDocument/2006/customXml" ds:itemID="{07480526-FA4B-4DC5-8BD7-8F4C0FCC7D39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F307F03-8835-430F-8F2C-D435656BF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PlantRemeasurementWashington</vt:lpstr>
      <vt:lpstr>PlantRemeasurementWashington!Print_Area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Borgerson, Sean</dc:creator>
  <cp:lastModifiedBy>Lee, Erica N</cp:lastModifiedBy>
  <dcterms:created xsi:type="dcterms:W3CDTF">2018-12-21T18:42:45Z</dcterms:created>
  <dcterms:modified xsi:type="dcterms:W3CDTF">2018-12-21T20:39:33Z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