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M:\2020\2020 WA Elec and Gas GRC\Direct Testimony\16) Schultz\"/>
    </mc:Choice>
  </mc:AlternateContent>
  <xr:revisionPtr revIDLastSave="0" documentId="13_ncr:1_{5FDA5558-9E97-4B32-A7EB-DCD18ADEB141}" xr6:coauthVersionLast="44" xr6:coauthVersionMax="44" xr10:uidLastSave="{00000000-0000-0000-0000-000000000000}"/>
  <bookViews>
    <workbookView xWindow="28680" yWindow="-120" windowWidth="29040" windowHeight="15840" xr2:uid="{416D4142-D950-49A1-999D-B24FD9906B85}"/>
  </bookViews>
  <sheets>
    <sheet name="All Witnesses 2018-2019 TTP" sheetId="2" r:id="rId1"/>
    <sheet name="All Witnesses 2020 TTP" sheetId="3" r:id="rId2"/>
  </sheets>
  <externalReferences>
    <externalReference r:id="rId3"/>
    <externalReference r:id="rId4"/>
    <externalReference r:id="rId5"/>
    <externalReference r:id="rId6"/>
  </externalReferences>
  <definedNames>
    <definedName name="a">#REF!,#REF!</definedName>
    <definedName name="Allocation_Categories">OFFSET('[1]Allocation Factors'!$A$4,0,0,COUNTA('[1]Allocation Factors'!$A:$A)-COUNTA('[1]Allocation Factors'!$A$1:$A$3),1)</definedName>
    <definedName name="Allocators">'[2]OR-ALL'!$C$8:$J$97</definedName>
    <definedName name="_xlnm.Auto_Open">#REF!</definedName>
    <definedName name="C_">#REF!,#REF!</definedName>
    <definedName name="C_AAM_Titles">#REF!,#REF!</definedName>
    <definedName name="C_ADP_Titles">#REF!,#REF!</definedName>
    <definedName name="C_DTX_Titles">#REF!,#REF!</definedName>
    <definedName name="C_GPL_Titles">#REF!,#REF!</definedName>
    <definedName name="C_IPL_Titles">#REF!,#REF!</definedName>
    <definedName name="Choices">#REF!</definedName>
    <definedName name="_xlnm.Database">[3]!_xlnm.Database</definedName>
    <definedName name="E_903_Titles">#REF!,#REF!</definedName>
    <definedName name="E_908_Titles">#REF!,#REF!</definedName>
    <definedName name="E_928_Titles">#REF!,#REF!</definedName>
    <definedName name="E_ADP_Titles">#REF!,#REF!</definedName>
    <definedName name="E_ALL_Titles">#REF!,#REF!</definedName>
    <definedName name="E_APL_Titles">#REF!,#REF!</definedName>
    <definedName name="E_CAM_Titles">#REF!,#REF!</definedName>
    <definedName name="E_DTE_Titles">#REF!,#REF!</definedName>
    <definedName name="E_FIT_Titles">#REF!,#REF!</definedName>
    <definedName name="E_OPS_Titles">#REF!,#REF!</definedName>
    <definedName name="E_OTX_Titles">#REF!,#REF!</definedName>
    <definedName name="E_PLT_Titles">#REF!,#REF!</definedName>
    <definedName name="E_ROR_Titles">#REF!,#REF!</definedName>
    <definedName name="E_SCM_Titles">#REF!,#REF!</definedName>
    <definedName name="G_804_Titles">#REF!,#REF!</definedName>
    <definedName name="G_807_Titles">#REF!,#REF!</definedName>
    <definedName name="G_928_Titles">#REF!,#REF!</definedName>
    <definedName name="G_ADP_Titles">#REF!,#REF!</definedName>
    <definedName name="G_ALL_Titles">#REF!,#REF!</definedName>
    <definedName name="G_APL_Titles">#REF!,#REF!</definedName>
    <definedName name="G_CAM_Titles">#REF!,#REF!</definedName>
    <definedName name="G_DTE_Titles">#REF!,#REF!</definedName>
    <definedName name="G_FIT_Titles">#REF!,#REF!</definedName>
    <definedName name="G_OPS_Titles">#REF!,#REF!</definedName>
    <definedName name="G_OTX_Titles">#REF!,#REF!</definedName>
    <definedName name="G_PLT_Titles">#REF!,#REF!</definedName>
    <definedName name="G_ROR_Titles">#REF!,#REF!</definedName>
    <definedName name="G_SCM_Titles">#REF!,#REF!</definedName>
    <definedName name="ID_Elec">#REF!</definedName>
    <definedName name="ID_Gas">'[4]DEBT CALC'!#REF!</definedName>
    <definedName name="Immediate">#REF!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trix">#REF!</definedName>
    <definedName name="months">[2]DATA!$H$2</definedName>
    <definedName name="New_Allocations">#REF!</definedName>
    <definedName name="_xlnm.Print_Area" localSheetId="0">'All Witnesses 2018-2019 TTP'!$C$4:$F$163</definedName>
    <definedName name="_xlnm.Print_Area" localSheetId="1">'All Witnesses 2020 TTP'!$C$4:$D$81</definedName>
    <definedName name="Print_for_Checking">'[4]ADJ SUMMARY'!#REF!:'[4]ADJ SUMMARY'!#REF!</definedName>
    <definedName name="rbcalc">[2]DATA!$H$3</definedName>
    <definedName name="rbcalc_heading">[2]DATA!$H$5</definedName>
    <definedName name="Recover">#REF!</definedName>
    <definedName name="RRC_Adjustment_Print">#REF!</definedName>
    <definedName name="RRC_Rate_Print">#REF!</definedName>
    <definedName name="Summary">#REF!</definedName>
    <definedName name="TableName">"Dummy"</definedName>
    <definedName name="tp_heading">[2]DATA!$H$4</definedName>
    <definedName name="W_804_Titles">#REF!,#REF!</definedName>
    <definedName name="W_805_Titles">#REF!,#REF!</definedName>
    <definedName name="W_807_Titles">#REF!,#REF!</definedName>
    <definedName name="W_808_Titles">#REF!,#REF!</definedName>
    <definedName name="W_903">#REF!</definedName>
    <definedName name="W_903_Area">#REF!</definedName>
    <definedName name="W_903_Titles">#REF!,#REF!</definedName>
    <definedName name="W_928_Titles">#REF!,#REF!</definedName>
    <definedName name="W_ALL_Titles">#REF!,#REF!</definedName>
    <definedName name="W_APL_Titles">#REF!,#REF!</definedName>
    <definedName name="W_ARR_Titles">#REF!,#REF!</definedName>
    <definedName name="W_DTE_Titles">#REF!,#REF!</definedName>
    <definedName name="W_FIT_Titles">#REF!,#REF!</definedName>
    <definedName name="W_OPS">#REF!</definedName>
    <definedName name="W_OPS_Area">#REF!</definedName>
    <definedName name="W_OPS_Titles">#REF!,#REF!</definedName>
    <definedName name="W_OTX_Titles">#REF!,#REF!</definedName>
    <definedName name="W_PLT">#REF!</definedName>
    <definedName name="W_PLT_Titles">#REF!,#REF!</definedName>
    <definedName name="W_ROR_Titles">#REF!,#REF!</definedName>
    <definedName name="W_SCM_Titles">#REF!,#REF!</definedName>
    <definedName name="WA_Elec">#REF!</definedName>
    <definedName name="WA_Gas">'[4]DEBT CALC'!#REF!</definedName>
    <definedName name="wrn.All._.Sheets." hidden="1">{"IncSt",#N/A,FALSE,"IS";"BalSht",#N/A,FALSE,"BS";"IntCash",#N/A,FALSE,"Int. Cash";"Stats",#N/A,FALSE,"Stats"}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76" i="3" l="1"/>
  <c r="D80" i="3" s="1"/>
  <c r="F28" i="2" l="1"/>
  <c r="E28" i="2"/>
  <c r="E61" i="2"/>
  <c r="D61" i="2"/>
  <c r="D97" i="2"/>
  <c r="E81" i="2"/>
  <c r="D81" i="2"/>
  <c r="D161" i="2"/>
  <c r="E131" i="2"/>
  <c r="D131" i="2"/>
  <c r="E97" i="2"/>
  <c r="D163" i="2" l="1"/>
  <c r="E161" i="2"/>
  <c r="E163" i="2" s="1"/>
</calcChain>
</file>

<file path=xl/sharedStrings.xml><?xml version="1.0" encoding="utf-8"?>
<sst xmlns="http://schemas.openxmlformats.org/spreadsheetml/2006/main" count="227" uniqueCount="156">
  <si>
    <t>Distribution Grid Modernization</t>
  </si>
  <si>
    <t>Little Falls Plant Upgrade</t>
  </si>
  <si>
    <t>Technology Refresh to Sustain Business Process</t>
  </si>
  <si>
    <t>Technology Expansion to Enable Business Process</t>
  </si>
  <si>
    <t>Base Load Hydro</t>
  </si>
  <si>
    <t>Regulating Hydro</t>
  </si>
  <si>
    <t>Noxon Station Service</t>
  </si>
  <si>
    <t>Kettle Falls Stator Rewind</t>
  </si>
  <si>
    <t>Automation Replacement</t>
  </si>
  <si>
    <t>HMI Control Software</t>
  </si>
  <si>
    <t>Hydro Safety Minor Blanket</t>
  </si>
  <si>
    <t>Spokane River License Implementation</t>
  </si>
  <si>
    <t>Structures and Improvements/Furniture</t>
  </si>
  <si>
    <t>Strategic Initiatives</t>
  </si>
  <si>
    <t>Downtown Campus</t>
  </si>
  <si>
    <t>Noxon &amp; Clark Fork Living Facilities</t>
  </si>
  <si>
    <t>Ergonomic Equipment</t>
  </si>
  <si>
    <t>Company Aircraft Capital</t>
  </si>
  <si>
    <t>Enterprise Technology (JMK-2):</t>
  </si>
  <si>
    <t>Enterprise Security</t>
  </si>
  <si>
    <t>Endpoint Compute and Productivity Systems</t>
  </si>
  <si>
    <t>Energy Delivery Modernization</t>
  </si>
  <si>
    <t>Enterprise &amp; Control Network Infrastructure</t>
  </si>
  <si>
    <t>Enterprise Communication Systems</t>
  </si>
  <si>
    <t>Enterprise Information Management &amp; Analytics</t>
  </si>
  <si>
    <t>Environmental Control &amp; Monitoring Systems</t>
  </si>
  <si>
    <t>Financial &amp; Accounting Technology</t>
  </si>
  <si>
    <t>Human Resources Technology</t>
  </si>
  <si>
    <t>Legal &amp; Compliance Technology</t>
  </si>
  <si>
    <t>Data Center Compute and Storage Systems</t>
  </si>
  <si>
    <t>Primary URD Cable Replacement</t>
  </si>
  <si>
    <t>Colstrip Transmission</t>
  </si>
  <si>
    <t>Witness</t>
  </si>
  <si>
    <t>Campus Repurposing Phase 2</t>
  </si>
  <si>
    <t>Distribution Minor Rebuild</t>
  </si>
  <si>
    <t>Nine Mile Rehabilitation</t>
  </si>
  <si>
    <t>Rattlesnake Flat Wind Farm Project 115kV Integration Project</t>
  </si>
  <si>
    <t>Saddle Mountain 230/115kV Station (New) Integration Project Phase 1</t>
  </si>
  <si>
    <t>Substation - Station Rebuilds Program</t>
  </si>
  <si>
    <t>Transmission Construction - Compliance</t>
  </si>
  <si>
    <t>Transmission Major Rebuild - Asset Condition</t>
  </si>
  <si>
    <t>Westside 230/115kV Station Brownfield Rebuild Project</t>
  </si>
  <si>
    <t>Wood Pole Management</t>
  </si>
  <si>
    <t>Dollar Road Natural Gas Service Center Project</t>
  </si>
  <si>
    <t>South Region Voltage Control</t>
  </si>
  <si>
    <t>Substation Rebuilds Program</t>
  </si>
  <si>
    <t>Natural Gas Cheney HP Reinforcement</t>
  </si>
  <si>
    <t>Natural Gas Facility Replacement Program (GFRP) Aldyl A Pipe Replacement</t>
  </si>
  <si>
    <t>Natural Gas Non-Revenue Program</t>
  </si>
  <si>
    <t>Natural Gas N-S Corridor Greene St HP Main Project</t>
  </si>
  <si>
    <t>Natural Gas Replacement Street and Highway Program</t>
  </si>
  <si>
    <t>General (HLR-10):</t>
  </si>
  <si>
    <t>Natural Gas Distribution (HLR-10):</t>
  </si>
  <si>
    <t>Electric Transmission / Distribution (HLR-10):</t>
  </si>
  <si>
    <t>Total 2018 and 2019 Capital Additions (System) - Excluding AMI, ID and OR Specific</t>
  </si>
  <si>
    <t xml:space="preserve">Total Major 2018 and 2019 Projects </t>
  </si>
  <si>
    <t>2018 and 2019 Test Year Projects:</t>
  </si>
  <si>
    <t>Atlas</t>
  </si>
  <si>
    <t>Basic Workplace Technology Delivery</t>
  </si>
  <si>
    <t>CIP v5 Transition - Cyber Asset Electronic Access</t>
  </si>
  <si>
    <t>Digital Grid Network</t>
  </si>
  <si>
    <t>Energy Delivery Operational Efficiency &amp; Shared Services</t>
  </si>
  <si>
    <t>Energy Resources Modernization &amp; Operational Efficiency</t>
  </si>
  <si>
    <t>Enterprise Business Continuity</t>
  </si>
  <si>
    <t>Enterprise Data Science</t>
  </si>
  <si>
    <t>ET Modernization &amp; Operational Efficiency - Technology</t>
  </si>
  <si>
    <t>Facilities and Storage Location Security</t>
  </si>
  <si>
    <t>Facilities Driven Technology Improvements</t>
  </si>
  <si>
    <t>High Voltage Protection (HVP) Refresh</t>
  </si>
  <si>
    <t>Land Mobile Radio &amp; Real Time Communication Systems</t>
  </si>
  <si>
    <t>Microwave Refresh Business Case</t>
  </si>
  <si>
    <t>Payment Card Industry Compliance (PCI)</t>
  </si>
  <si>
    <t>Technology Failed Assets</t>
  </si>
  <si>
    <t>Customer Facing Technology Program</t>
  </si>
  <si>
    <t>Distribution Transformer Change Out Program</t>
  </si>
  <si>
    <t>Downtown Network - Asset Condition</t>
  </si>
  <si>
    <t>Downtown Network - Performance &amp; Capacity</t>
  </si>
  <si>
    <t>Electric Storm</t>
  </si>
  <si>
    <t>Harrington Upgrades</t>
  </si>
  <si>
    <t>LED Change-Out Program</t>
  </si>
  <si>
    <t>Lind Solar Project #53 Interconnection</t>
  </si>
  <si>
    <t>Meter Minor Blanket</t>
  </si>
  <si>
    <t>New Revenue - Growth</t>
  </si>
  <si>
    <t>Ninth &amp; Central 230kV Station &amp; Transmission</t>
  </si>
  <si>
    <t>Noxon Switchyard 230kV Breaker Replacement</t>
  </si>
  <si>
    <t>Protection System Upgrade for PRC-002</t>
  </si>
  <si>
    <t>SCADA - SOO and BuCC</t>
  </si>
  <si>
    <t>Segment Reconductor and FDR Tie</t>
  </si>
  <si>
    <t>Spokane Valley Transmission Reinforcement Project</t>
  </si>
  <si>
    <t>Substation - New Distribution Station Capacity Program</t>
  </si>
  <si>
    <t>Transmission - Minor Rebuild</t>
  </si>
  <si>
    <t>Transmission NERC Low-Risk Priority Lines Mitigation</t>
  </si>
  <si>
    <t>Transmission NERC Medium-Risk Priority Lines Mitigation</t>
  </si>
  <si>
    <t>Tribal Permits &amp; Settlements</t>
  </si>
  <si>
    <t>West Plains New 230kV Substation</t>
  </si>
  <si>
    <t>Electric Relocation and Replacement Program</t>
  </si>
  <si>
    <t>Airport Hangar</t>
  </si>
  <si>
    <t>Apprentice/Craft Training</t>
  </si>
  <si>
    <t>Capital Tools &amp; Stores</t>
  </si>
  <si>
    <t>CNG Fleet Conversion</t>
  </si>
  <si>
    <t>Community Solar - Boulder Park</t>
  </si>
  <si>
    <t>Fleet Services Capital Plan</t>
  </si>
  <si>
    <t>HVAC Renovation Project</t>
  </si>
  <si>
    <t>Jackson Prairie Joint Project</t>
  </si>
  <si>
    <t>New Deer Park Service Center</t>
  </si>
  <si>
    <t>Productivity</t>
  </si>
  <si>
    <t>Natural Gas Cathodic Protection Program</t>
  </si>
  <si>
    <t>Natural Gas Isolated Steel Replacement Program</t>
  </si>
  <si>
    <t>Natural Gas N Spokane Hwy 2 HP Main Reinforcement Project</t>
  </si>
  <si>
    <t>Natural Gas Operator Qualification Compliance</t>
  </si>
  <si>
    <t>Natural Gas Overbuilt Pipe Replacement Program</t>
  </si>
  <si>
    <t>Natural Gas PMC Program</t>
  </si>
  <si>
    <t>Natural Gas Regulator Station Replacement Program</t>
  </si>
  <si>
    <t>Natural Gas Reinforcement Program</t>
  </si>
  <si>
    <t>Natural Gas Telemetry Program</t>
  </si>
  <si>
    <t>Base Load Thermal Program</t>
  </si>
  <si>
    <t>Cabinet Gorge Gantry Crane Replacement</t>
  </si>
  <si>
    <t>Clark Fork Settlement Agreement</t>
  </si>
  <si>
    <t>Colstrip 3&amp;4 Capital Projects</t>
  </si>
  <si>
    <t>Coyote Springs 2 - Failed Plant</t>
  </si>
  <si>
    <t>Coyote Springs LTSA</t>
  </si>
  <si>
    <t>Environmental Compliance</t>
  </si>
  <si>
    <t>Generation DC Supplied System Update</t>
  </si>
  <si>
    <t>Kettle Falls Water Treatment System</t>
  </si>
  <si>
    <t>KF Turbine 15th Stage Buckets</t>
  </si>
  <si>
    <t>KFGS Boiler Tube Maintenance - Economizer Section</t>
  </si>
  <si>
    <t>Long Lake Plant Upgrade</t>
  </si>
  <si>
    <t>Noxon Rapids Spillgate Refurbishment</t>
  </si>
  <si>
    <t>Peaking Generation Business Case</t>
  </si>
  <si>
    <t>Post St Transformer Cooling</t>
  </si>
  <si>
    <t>Resource Metering, Telemetry, and Controls Upgrade</t>
  </si>
  <si>
    <t>Solar Combustion Turbine Controls Upgrade</t>
  </si>
  <si>
    <t>2018 and 2019 Major Projects:*</t>
  </si>
  <si>
    <t>2020 Pro Forma Projects (System):</t>
  </si>
  <si>
    <t>Total 2020 Pro Forma Projects (System)</t>
  </si>
  <si>
    <t>Generation / Environmental (JRT-4)</t>
  </si>
  <si>
    <t>Exh. HLR-1T</t>
  </si>
  <si>
    <t>2018 and 2019 Remaining Test Year Projects:</t>
  </si>
  <si>
    <t>PF 3.11 - Customer at the Center (Exh. KEM-1T)</t>
  </si>
  <si>
    <t>Customer Transactional Systems</t>
  </si>
  <si>
    <t>Strategic Initiatives* (Customer Experience Program)</t>
  </si>
  <si>
    <t>Cabinet Gorge 15 kV Bus Replacement</t>
  </si>
  <si>
    <t>Cabinet Gorge Automation</t>
  </si>
  <si>
    <t>CS2 Single Phase Transformer</t>
  </si>
  <si>
    <t>Electric Storm* (2020 Labor Day Storm Costs &amp; Chelan-Stratford Tx Line)</t>
  </si>
  <si>
    <t>PF 3.12 - Large &amp; Distinct (Exh. JRT-1T, Exh. HLR-1T, or Exh. JMK-1T)</t>
  </si>
  <si>
    <t>PF 3.13 - Programmatic (Exh. JRT-1T, Exh. HLR-1T, or Exh. JMK-1T)</t>
  </si>
  <si>
    <t>Fiber Network Lease Service Replacement</t>
  </si>
  <si>
    <t>PF 3.14 - Mandatory &amp; Compliance (Exh. JRT-1T or Exh. HLR-1T)</t>
  </si>
  <si>
    <t>Joint Use* (previously embedded in Distribution Minor Rebuild)</t>
  </si>
  <si>
    <t>PF 3.15 - Short-Lived (Exh. JMK-1T)</t>
  </si>
  <si>
    <t>Remaining 2020 Projects Not Included In Case</t>
  </si>
  <si>
    <t>Total 2020 Capital Additions Excluding ID and OR specific, AMI, EIM, Wildfire, and Colstrip</t>
  </si>
  <si>
    <t>Exh. JRT-1T</t>
  </si>
  <si>
    <t>Exh. JMK-1T</t>
  </si>
  <si>
    <r>
      <t xml:space="preserve">*The selection of major projects was based on any project (business case), </t>
    </r>
    <r>
      <rPr>
        <u/>
        <sz val="12"/>
        <color theme="1"/>
        <rFont val="Times New Roman"/>
        <family val="1"/>
      </rPr>
      <t>on a Washington-allocated basis</t>
    </r>
    <r>
      <rPr>
        <sz val="12"/>
        <color theme="1"/>
        <rFont val="Times New Roman"/>
        <family val="1"/>
      </rPr>
      <t xml:space="preserve">, that was greater than $5 million for electric operations and greater than $2 million for natural gas operations. The Company included major capital project detail for 2018 and 2019 in each witness’ testimony in order to provide more information and support for its test year capital additions. The Company is, however, requesting all capital included in the 2019 test period in this case, which includes all capital additions through December 31, 2019.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</si>
</sst>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3" x14ac:knownFonts="1">
    <font>
      <sz val="11"/>
      <color theme="1"/>
      <name val="Calibri"/>
      <family val="2"/>
      <scheme val="minor"/>
    </font>
    <font>
      <sz val="11"/>
      <color theme="1"/>
      <name val="Calibri"/>
      <family val="2"/>
      <scheme val="minor"/>
    </font>
    <font>
      <b/>
      <sz val="10"/>
      <color theme="1"/>
      <name val="Times New Roman"/>
      <family val="1"/>
    </font>
    <font>
      <sz val="10"/>
      <color theme="1"/>
      <name val="Calibri"/>
      <family val="2"/>
      <scheme val="minor"/>
    </font>
    <font>
      <sz val="10"/>
      <color theme="1"/>
      <name val="Times New Roman"/>
      <family val="1"/>
    </font>
    <font>
      <b/>
      <sz val="12"/>
      <color theme="1"/>
      <name val="Times New Roman"/>
      <family val="1"/>
    </font>
    <font>
      <sz val="12"/>
      <color theme="1"/>
      <name val="Calibri"/>
      <family val="2"/>
      <scheme val="minor"/>
    </font>
    <font>
      <sz val="12"/>
      <color theme="1"/>
      <name val="Times New Roman"/>
      <family val="1"/>
    </font>
    <font>
      <u/>
      <sz val="12"/>
      <color theme="1"/>
      <name val="Times New Roman"/>
      <family val="1"/>
    </font>
    <font>
      <b/>
      <sz val="12"/>
      <name val="Times New Roman"/>
      <family val="1"/>
    </font>
    <font>
      <b/>
      <u/>
      <sz val="14"/>
      <name val="Times New Roman"/>
      <family val="1"/>
    </font>
    <font>
      <sz val="11"/>
      <color theme="1"/>
      <name val="Calibri"/>
      <family val="2"/>
    </font>
    <font>
      <sz val="10"/>
      <color theme="1"/>
      <name val="Tahoma"/>
      <family val="2"/>
    </font>
  </fonts>
  <fills count="2">
    <fill>
      <patternFill patternType="none"/>
    </fill>
    <fill>
      <patternFill patternType="gray125"/>
    </fill>
  </fills>
  <borders count="3">
    <border>
      <left/>
      <right/>
      <top/>
      <bottom/>
      <diagonal/>
    </border>
    <border>
      <left/>
      <right/>
      <top style="thin">
        <color indexed="64"/>
      </top>
      <bottom style="medium">
        <color indexed="64"/>
      </bottom>
      <diagonal/>
    </border>
    <border>
      <left/>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2" fillId="0" borderId="0"/>
    <xf numFmtId="43" fontId="12" fillId="0" borderId="0" applyFont="0" applyFill="0" applyBorder="0" applyAlignment="0" applyProtection="0"/>
  </cellStyleXfs>
  <cellXfs count="45">
    <xf numFmtId="0" fontId="0" fillId="0" borderId="0" xfId="0"/>
    <xf numFmtId="0" fontId="2" fillId="0" borderId="0" xfId="0" applyFont="1" applyAlignment="1">
      <alignment horizontal="left" vertical="center" wrapText="1"/>
    </xf>
    <xf numFmtId="0" fontId="3" fillId="0" borderId="0" xfId="0" applyFont="1"/>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164" fontId="4" fillId="0" borderId="0" xfId="2" applyNumberFormat="1" applyFont="1" applyAlignment="1">
      <alignment horizontal="center" vertical="center"/>
    </xf>
    <xf numFmtId="0" fontId="5" fillId="0" borderId="0" xfId="0" applyFont="1" applyAlignment="1">
      <alignment horizontal="left" vertical="center" wrapText="1"/>
    </xf>
    <xf numFmtId="0" fontId="6" fillId="0" borderId="0" xfId="0" applyFont="1"/>
    <xf numFmtId="0" fontId="3" fillId="0" borderId="0" xfId="0" applyFont="1" applyAlignment="1">
      <alignment horizontal="left"/>
    </xf>
    <xf numFmtId="0" fontId="4" fillId="0" borderId="0" xfId="0" quotePrefix="1" applyFont="1" applyAlignment="1">
      <alignment horizontal="left" vertical="center"/>
    </xf>
    <xf numFmtId="3" fontId="4" fillId="0" borderId="0" xfId="0" quotePrefix="1" applyNumberFormat="1" applyFont="1" applyAlignment="1">
      <alignment horizontal="left" vertical="center"/>
    </xf>
    <xf numFmtId="165" fontId="0" fillId="0" borderId="0" xfId="0" applyNumberFormat="1"/>
    <xf numFmtId="0" fontId="4" fillId="0" borderId="0" xfId="0" applyFont="1"/>
    <xf numFmtId="0" fontId="4" fillId="0" borderId="0" xfId="0" applyFont="1" applyAlignment="1">
      <alignment horizontal="left" wrapText="1"/>
    </xf>
    <xf numFmtId="0" fontId="4" fillId="0" borderId="0" xfId="0" applyFont="1" applyAlignment="1">
      <alignment horizontal="left"/>
    </xf>
    <xf numFmtId="0" fontId="7" fillId="0" borderId="0" xfId="0" applyFont="1"/>
    <xf numFmtId="0" fontId="5" fillId="0" borderId="0" xfId="0" applyFont="1" applyAlignment="1">
      <alignment horizontal="center" vertical="center"/>
    </xf>
    <xf numFmtId="0" fontId="7" fillId="0" borderId="0" xfId="0" applyFont="1" applyAlignment="1">
      <alignment horizontal="left" vertical="center" wrapText="1"/>
    </xf>
    <xf numFmtId="164" fontId="7" fillId="0" borderId="0" xfId="2" applyNumberFormat="1" applyFont="1" applyAlignment="1">
      <alignment horizontal="center" vertical="center"/>
    </xf>
    <xf numFmtId="165" fontId="7" fillId="0" borderId="0" xfId="1" applyNumberFormat="1" applyFont="1" applyAlignment="1">
      <alignment vertical="center"/>
    </xf>
    <xf numFmtId="164" fontId="5" fillId="0" borderId="1" xfId="2" applyNumberFormat="1" applyFont="1" applyBorder="1" applyAlignment="1">
      <alignment horizontal="center" vertical="center"/>
    </xf>
    <xf numFmtId="0" fontId="9" fillId="0" borderId="0" xfId="0" applyFont="1"/>
    <xf numFmtId="0" fontId="7" fillId="0" borderId="0" xfId="0" applyFont="1" applyAlignment="1">
      <alignment horizontal="left" wrapText="1"/>
    </xf>
    <xf numFmtId="0" fontId="5" fillId="0" borderId="0" xfId="0" applyFont="1" applyAlignment="1">
      <alignment horizontal="left" wrapText="1"/>
    </xf>
    <xf numFmtId="164" fontId="5" fillId="0" borderId="2" xfId="0" applyNumberFormat="1" applyFont="1" applyBorder="1"/>
    <xf numFmtId="164" fontId="5" fillId="0" borderId="0" xfId="0" applyNumberFormat="1" applyFont="1" applyBorder="1"/>
    <xf numFmtId="164" fontId="7" fillId="0" borderId="0" xfId="0" applyNumberFormat="1" applyFont="1"/>
    <xf numFmtId="0" fontId="10" fillId="0" borderId="0" xfId="0" applyFont="1"/>
    <xf numFmtId="0" fontId="10" fillId="0" borderId="0" xfId="0" applyFont="1" applyAlignment="1">
      <alignment horizontal="center" wrapText="1"/>
    </xf>
    <xf numFmtId="0" fontId="3" fillId="0" borderId="0" xfId="0" applyFont="1" applyAlignment="1">
      <alignment wrapText="1"/>
    </xf>
    <xf numFmtId="0" fontId="2" fillId="0" borderId="0" xfId="0" applyFont="1" applyAlignment="1">
      <alignment horizontal="left" vertical="center"/>
    </xf>
    <xf numFmtId="0" fontId="3" fillId="0" borderId="0" xfId="0" applyFont="1" applyAlignment="1"/>
    <xf numFmtId="0" fontId="10" fillId="0" borderId="0" xfId="0" applyFont="1" applyAlignment="1"/>
    <xf numFmtId="0" fontId="7" fillId="0" borderId="0" xfId="0" applyFont="1" applyAlignment="1">
      <alignment horizontal="left" vertical="center"/>
    </xf>
    <xf numFmtId="165" fontId="3" fillId="0" borderId="0" xfId="1" applyNumberFormat="1" applyFont="1" applyAlignment="1"/>
    <xf numFmtId="0" fontId="5" fillId="0" borderId="0" xfId="0" applyFont="1" applyAlignment="1">
      <alignment horizontal="left" vertical="center"/>
    </xf>
    <xf numFmtId="165" fontId="3" fillId="0" borderId="0" xfId="0" applyNumberFormat="1" applyFont="1" applyAlignment="1"/>
    <xf numFmtId="164" fontId="3" fillId="0" borderId="0" xfId="0" applyNumberFormat="1" applyFont="1" applyAlignment="1"/>
    <xf numFmtId="0" fontId="7" fillId="0" borderId="0" xfId="0" applyFont="1" applyAlignment="1">
      <alignment horizontal="left"/>
    </xf>
    <xf numFmtId="0" fontId="7" fillId="0" borderId="0" xfId="0" applyFont="1" applyAlignment="1">
      <alignment horizontal="left" vertical="center" indent="1"/>
    </xf>
    <xf numFmtId="164" fontId="5" fillId="0" borderId="2" xfId="2" applyNumberFormat="1" applyFont="1" applyBorder="1" applyAlignment="1">
      <alignment horizontal="center" vertical="center"/>
    </xf>
    <xf numFmtId="0" fontId="5" fillId="0" borderId="0" xfId="0" applyFont="1" applyAlignment="1">
      <alignment horizontal="left"/>
    </xf>
    <xf numFmtId="0" fontId="10" fillId="0" borderId="0" xfId="0" applyFont="1" applyFill="1" applyAlignment="1">
      <alignment horizontal="center"/>
    </xf>
    <xf numFmtId="0" fontId="7" fillId="0" borderId="0" xfId="0" applyFont="1" applyFill="1" applyAlignment="1">
      <alignment horizontal="left" vertical="top" wrapText="1"/>
    </xf>
  </cellXfs>
  <cellStyles count="10">
    <cellStyle name="Comma" xfId="1" builtinId="3"/>
    <cellStyle name="Comma 2" xfId="7" xr:uid="{92A395AF-70A0-4044-9574-A75EA71E4FE5}"/>
    <cellStyle name="Comma 6" xfId="9" xr:uid="{CD217F00-AC7D-40A9-A540-AFEBB39EC8B7}"/>
    <cellStyle name="Currency" xfId="2" builtinId="4"/>
    <cellStyle name="Currency 2" xfId="6" xr:uid="{074A0A04-84A4-418C-A0B8-8ABB0267B42F}"/>
    <cellStyle name="Normal" xfId="0" builtinId="0"/>
    <cellStyle name="Normal 2" xfId="3" xr:uid="{2E32BF5C-64FF-4074-8C91-9C4BA8A7A88E}"/>
    <cellStyle name="Normal 3 3" xfId="8" xr:uid="{E20DDA69-9134-47A7-B6B3-44A6CF6DAE95}"/>
    <cellStyle name="Normal 4" xfId="4" xr:uid="{937E8A93-B1B2-4E67-8515-CB92A1B83119}"/>
    <cellStyle name="Percent 2" xfId="5" xr:uid="{0EBF49C5-023E-479B-980A-22021618FF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2016\2016%20OR%20GAS%20GRC%20UG%20325\Adjustments\2.06-2.09%202016-2018%20Capital\6.30%20Workpapers\Don't%20Send\TTP%20Models\TTP%20Model%20-%202016%20-%206.29.2016%20(Q2%20TTP%20Update)%20-%20for%20Jan-Jun%20ADFI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Results%20of%20Operations\2018\2018.11\12A-2018.11_Avista%20Gas%20South%20Pul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RESULTS%20OF%20OPERATIONS\ROO%207\96\roo%20database"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01m107\c01m107\WWP%20CBR\WWP%202018-09%20CBR%20Test\09.2018%20CBR%20WA%20Electric%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Washington"/>
      <sheetName val="WA PF Major Smry"/>
      <sheetName val="WA PF Major(E)"/>
      <sheetName val="WA PF Major(G)"/>
      <sheetName val="Idaho"/>
      <sheetName val="Oregon"/>
      <sheetName val="2016 Inputs"/>
      <sheetName val="Actl Forcst - WA E"/>
      <sheetName val="Actl Forcst - WA G"/>
      <sheetName val="Actl Forcst - ID E"/>
      <sheetName val="Actl Forcst - ID G"/>
      <sheetName val="Actl Forcst - OR"/>
      <sheetName val="Actl Forcst - TotalCo"/>
      <sheetName val="Actual"/>
      <sheetName val="Actual_Transfers"/>
      <sheetName val="Budget"/>
      <sheetName val="CAP16.3"/>
      <sheetName val="Sheet3"/>
      <sheetName val="Sheet2"/>
      <sheetName val="Allocation Factors"/>
      <sheetName val="Specific Allocation"/>
      <sheetName val="AllocationFactors_Actuals"/>
      <sheetName val="Sheet1"/>
      <sheetName val="WA 5000s General to Software"/>
      <sheetName val="ID 5000s General to Software"/>
      <sheetName val="OR 5000s General to Softw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A1" t="str">
            <v>Allocation Factors</v>
          </cell>
        </row>
        <row r="3">
          <cell r="A3" t="str">
            <v>Allocation Categories</v>
          </cell>
        </row>
        <row r="4">
          <cell r="A4" t="str">
            <v>Elec Distribution 360-373 CD AN</v>
          </cell>
        </row>
        <row r="5">
          <cell r="A5" t="str">
            <v>Elec Distribution 360-373 CD AA</v>
          </cell>
        </row>
        <row r="6">
          <cell r="A6" t="str">
            <v>Elec Distribution 360-373 ED AN</v>
          </cell>
        </row>
        <row r="7">
          <cell r="A7" t="str">
            <v>Elec Distribution 360-373 ED ID</v>
          </cell>
        </row>
        <row r="8">
          <cell r="A8" t="str">
            <v>Elec Distribution 360-373 ED WA</v>
          </cell>
        </row>
        <row r="9">
          <cell r="A9" t="str">
            <v>Elec Distribution 360-373 ED MT</v>
          </cell>
        </row>
        <row r="10">
          <cell r="A10" t="str">
            <v>Elec Transmission 350-359 ED AN</v>
          </cell>
        </row>
        <row r="11">
          <cell r="A11" t="str">
            <v>Elec Transmission 350-359 ED ID</v>
          </cell>
        </row>
        <row r="12">
          <cell r="A12" t="str">
            <v>Elec Transmission 350-359 ED WA</v>
          </cell>
        </row>
        <row r="13">
          <cell r="A13" t="str">
            <v>Gas Distribution 374-387 GD AA</v>
          </cell>
        </row>
        <row r="14">
          <cell r="A14" t="str">
            <v>Gas Distribution 374-387 GD AN</v>
          </cell>
        </row>
        <row r="15">
          <cell r="A15" t="str">
            <v>Gas Distribution 374-387 GD ID</v>
          </cell>
        </row>
        <row r="16">
          <cell r="A16" t="str">
            <v>Gas Distribution 374-387 GD OR</v>
          </cell>
        </row>
        <row r="17">
          <cell r="A17" t="str">
            <v>Gas Distribution 374-387 GD WA</v>
          </cell>
        </row>
        <row r="18">
          <cell r="A18" t="str">
            <v>Gas Underground Storage 350-357 GD AA</v>
          </cell>
        </row>
        <row r="19">
          <cell r="A19" t="str">
            <v>Gas Underground Storage 350-357 GD AN</v>
          </cell>
        </row>
        <row r="20">
          <cell r="A20" t="str">
            <v>Gas Underground Storage 350-357 GD OR</v>
          </cell>
        </row>
        <row r="21">
          <cell r="A21" t="str">
            <v>General 389-391 / 393-395 / 397-398 CD AA</v>
          </cell>
        </row>
        <row r="22">
          <cell r="A22" t="str">
            <v>General 389-391 / 393-395 / 397-398 CD AN</v>
          </cell>
        </row>
        <row r="23">
          <cell r="A23" t="str">
            <v>General 389-391 / 393-395 / 397-398 CD ID</v>
          </cell>
        </row>
        <row r="24">
          <cell r="A24" t="str">
            <v>General 389-391 / 393-395 / 397-398 CD WA</v>
          </cell>
        </row>
        <row r="25">
          <cell r="A25" t="str">
            <v>General 389-391 / 393-395 / 397-398 ED AN</v>
          </cell>
        </row>
        <row r="26">
          <cell r="A26" t="str">
            <v>General 389-391 / 393-395 / 397-398 GD AA</v>
          </cell>
        </row>
        <row r="27">
          <cell r="A27" t="str">
            <v>General 389-391 / 393-395 / 397-398 ED WA</v>
          </cell>
        </row>
        <row r="28">
          <cell r="A28" t="str">
            <v>General 389-391 / 393-395 / 397-398 ED ID</v>
          </cell>
        </row>
        <row r="29">
          <cell r="A29" t="str">
            <v>General 389-391 / 393-395 / 397-398 ED AA</v>
          </cell>
        </row>
        <row r="30">
          <cell r="A30" t="str">
            <v>General 389-391 / 393-395 / 397-398 GD WA</v>
          </cell>
        </row>
        <row r="31">
          <cell r="A31" t="str">
            <v>General 389-391 / 393-395 / 397-398 GD OR</v>
          </cell>
        </row>
        <row r="32">
          <cell r="A32" t="str">
            <v>General 389-391 / 393-395 / 397-398 GD AN</v>
          </cell>
        </row>
        <row r="33">
          <cell r="A33" t="str">
            <v>Hydro 331-336 ED AN</v>
          </cell>
        </row>
        <row r="34">
          <cell r="A34" t="str">
            <v>Other Elec Production / Turbines 340-346 ED AN</v>
          </cell>
        </row>
        <row r="35">
          <cell r="A35" t="str">
            <v>Other Elec Production / Turbines 340-346 CD WA</v>
          </cell>
        </row>
        <row r="36">
          <cell r="A36" t="str">
            <v>Software 303 CD AA</v>
          </cell>
        </row>
        <row r="37">
          <cell r="A37" t="str">
            <v>Software 303 CD ID</v>
          </cell>
        </row>
        <row r="38">
          <cell r="A38" t="str">
            <v>Software 303 CD WA</v>
          </cell>
        </row>
        <row r="39">
          <cell r="A39" t="str">
            <v>Software 303 ED AN</v>
          </cell>
        </row>
        <row r="40">
          <cell r="A40" t="str">
            <v>Software 303 ED MT</v>
          </cell>
        </row>
        <row r="41">
          <cell r="A41" t="str">
            <v>Software 303 ED WA</v>
          </cell>
        </row>
        <row r="42">
          <cell r="A42" t="str">
            <v>Software 303 CD AN</v>
          </cell>
        </row>
        <row r="43">
          <cell r="A43" t="str">
            <v>Software 303 GD AA</v>
          </cell>
        </row>
        <row r="44">
          <cell r="A44" t="str">
            <v>Thermal 311-316 ED AN</v>
          </cell>
        </row>
        <row r="45">
          <cell r="A45" t="str">
            <v>Transportation and Tools 392 / 396 CD AA</v>
          </cell>
        </row>
        <row r="46">
          <cell r="A46" t="str">
            <v>Transportation and Tools 392 / 396 CD AN</v>
          </cell>
        </row>
        <row r="47">
          <cell r="A47" t="str">
            <v>Transportation and Tools 392 / 396 CD WA</v>
          </cell>
        </row>
        <row r="48">
          <cell r="A48" t="str">
            <v>Transportation and Tools 392 / 396 CD ID</v>
          </cell>
        </row>
        <row r="49">
          <cell r="A49" t="str">
            <v>Transportation and Tools 392 / 396 ED AN</v>
          </cell>
        </row>
        <row r="50">
          <cell r="A50" t="str">
            <v>Transportation and Tools 392 / 396 ED WA</v>
          </cell>
        </row>
        <row r="51">
          <cell r="A51" t="str">
            <v>Transportation and Tools 392 / 396 ED ID</v>
          </cell>
        </row>
        <row r="52">
          <cell r="A52" t="str">
            <v>Transportation and Tools 392 / 396 GD AN</v>
          </cell>
        </row>
        <row r="53">
          <cell r="A53" t="str">
            <v>Transportation and Tools 392 / 396 GD ID</v>
          </cell>
        </row>
        <row r="54">
          <cell r="A54" t="str">
            <v>Transportation and Tools 392 / 396 GD WA</v>
          </cell>
        </row>
        <row r="55">
          <cell r="A55" t="str">
            <v>Transportation and Tools 392 / 396 GD OR</v>
          </cell>
        </row>
        <row r="56">
          <cell r="A56" t="str">
            <v>Gas Distribution 374-387 GD AA 1001</v>
          </cell>
        </row>
        <row r="57">
          <cell r="A57" t="str">
            <v>Gas Distribution 374-387 GD AA 1050</v>
          </cell>
        </row>
        <row r="58">
          <cell r="A58" t="str">
            <v>Gas Distribution 374-387 GD AA 1051</v>
          </cell>
        </row>
        <row r="59">
          <cell r="A59" t="str">
            <v>Gas Distribution 374-387 GD AA 1053</v>
          </cell>
        </row>
        <row r="60">
          <cell r="A60" t="str">
            <v>Gas Distribution 374-387 GD AA 3000</v>
          </cell>
        </row>
        <row r="61">
          <cell r="A61" t="str">
            <v>Gas Distribution 374-387 GD AA 3001</v>
          </cell>
        </row>
        <row r="62">
          <cell r="A62" t="str">
            <v>Gas Distribution 374-387 GD AA 3002</v>
          </cell>
        </row>
        <row r="63">
          <cell r="A63" t="str">
            <v>Gas Distribution 374-387 GD AA 3003</v>
          </cell>
        </row>
        <row r="64">
          <cell r="A64" t="str">
            <v>Gas Distribution 374-387 GD AA 3004</v>
          </cell>
        </row>
        <row r="65">
          <cell r="A65" t="str">
            <v>Gas Distribution 374-387 GD AA 3005</v>
          </cell>
        </row>
        <row r="66">
          <cell r="A66" t="str">
            <v>Gas Distribution 374-387 GD AA 3006</v>
          </cell>
        </row>
        <row r="67">
          <cell r="A67" t="str">
            <v>Gas Distribution 374-387 GD AA 3007</v>
          </cell>
        </row>
        <row r="68">
          <cell r="A68" t="str">
            <v>Gas Distribution 374-387 GD AA 3008</v>
          </cell>
        </row>
        <row r="69">
          <cell r="A69" t="str">
            <v>Gas Distribution 374-387 GD AA 3054</v>
          </cell>
        </row>
        <row r="70">
          <cell r="A70" t="str">
            <v>Gas Distribution 374-387 GD AA 3055</v>
          </cell>
        </row>
        <row r="71">
          <cell r="A71" t="str">
            <v>Gas Distribution 374-387 GD AA 3057</v>
          </cell>
        </row>
        <row r="72">
          <cell r="A72" t="str">
            <v>Gas Distribution 374-387 GD AA 3117</v>
          </cell>
        </row>
        <row r="73">
          <cell r="A73" t="str">
            <v>Gas Distribution 374-387 ED ID</v>
          </cell>
        </row>
        <row r="74">
          <cell r="A74" t="str">
            <v>Elec Distribution 360-373 ED AN 1000</v>
          </cell>
        </row>
        <row r="75">
          <cell r="A75" t="str">
            <v>Elec Distribution 360-373 ED AN 1002</v>
          </cell>
        </row>
        <row r="76">
          <cell r="A76" t="str">
            <v>Elec Distribution 360-373 ED AN 1003</v>
          </cell>
        </row>
        <row r="77">
          <cell r="A77" t="str">
            <v>Elec Distribution 360-373 ED AN 1004</v>
          </cell>
        </row>
        <row r="78">
          <cell r="A78" t="str">
            <v>Elec Distribution 360-373 ED AN 1005</v>
          </cell>
        </row>
        <row r="79">
          <cell r="A79" t="str">
            <v>Elec Distribution 360-373 ED AN 1006</v>
          </cell>
        </row>
        <row r="80">
          <cell r="A80" t="str">
            <v>Elec Distribution 360-373 ED AN 2054</v>
          </cell>
        </row>
        <row r="81">
          <cell r="A81" t="str">
            <v>Elec Distribution 360-373 ED AN 2055</v>
          </cell>
        </row>
        <row r="82">
          <cell r="A82" t="str">
            <v>Elec Distribution 360-373 ED AN 2056</v>
          </cell>
        </row>
        <row r="83">
          <cell r="A83" t="str">
            <v>Elec Distribution 360-373 ED AN 2059</v>
          </cell>
        </row>
        <row r="84">
          <cell r="A84" t="str">
            <v>Elec Distribution 360-373 ED AN 2060</v>
          </cell>
        </row>
        <row r="85">
          <cell r="A85" t="str">
            <v>Elec Distribution 360-373 ED AN 2204</v>
          </cell>
        </row>
        <row r="86">
          <cell r="A86" t="str">
            <v>Elec Distribution 360-373 ED AN 2414</v>
          </cell>
        </row>
        <row r="87">
          <cell r="A87" t="str">
            <v>Elec Distribution 360-373 ED AN 2423</v>
          </cell>
        </row>
        <row r="88">
          <cell r="A88" t="str">
            <v>Elec Distribution 360-373 ED AN 2470</v>
          </cell>
        </row>
        <row r="89">
          <cell r="A89" t="str">
            <v>Elec Distribution 360-373 ED AN 2516</v>
          </cell>
        </row>
        <row r="90">
          <cell r="A90" t="str">
            <v>Elec Distribution 360-373 ED AN 2535</v>
          </cell>
        </row>
        <row r="91">
          <cell r="A91" t="str">
            <v>Elec Distribution 360-373 ED AN 2584</v>
          </cell>
        </row>
        <row r="92">
          <cell r="A92" t="str">
            <v>Elec Distribution 360-373 ED AN 2599</v>
          </cell>
        </row>
        <row r="93">
          <cell r="A93" t="str">
            <v>Elec Distribution 360-373 ED AN 6000</v>
          </cell>
        </row>
        <row r="94">
          <cell r="A94" t="str">
            <v>Elec Distribution 360-373 CD WA 2586</v>
          </cell>
        </row>
      </sheetData>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lias"/>
      <sheetName val="OR-CHK"/>
      <sheetName val="OR-CHK-UI"/>
      <sheetName val="OR-ALL"/>
      <sheetName val="OR-OPS"/>
      <sheetName val="OR-495"/>
      <sheetName val="OR-804"/>
      <sheetName val="OR-805"/>
      <sheetName val="OR-808"/>
      <sheetName val="OR-908"/>
      <sheetName val="OR-INT"/>
      <sheetName val="OR-FIT"/>
      <sheetName val="OR-SCM"/>
      <sheetName val="OR-DTE"/>
      <sheetName val="OR-OTX"/>
      <sheetName val="OR-PLT"/>
      <sheetName val="OR-APL"/>
      <sheetName val="OR-DEPX"/>
      <sheetName val="OR-AMTX"/>
      <sheetName val="OR-ADEP"/>
      <sheetName val="OR-AAMT"/>
      <sheetName val="C-GPL"/>
      <sheetName val="C-IPL"/>
      <sheetName val="C-DTX"/>
      <sheetName val="C-WKC"/>
      <sheetName val="OR-ROR"/>
    </sheetNames>
    <sheetDataSet>
      <sheetData sheetId="0">
        <row r="2">
          <cell r="H2">
            <v>12</v>
          </cell>
        </row>
        <row r="3">
          <cell r="H3" t="str">
            <v>A</v>
          </cell>
        </row>
        <row r="4">
          <cell r="H4" t="str">
            <v>For Twelve Months Ended November 30, 2018</v>
          </cell>
        </row>
        <row r="5">
          <cell r="H5" t="str">
            <v>Average of Monthly Averages Basis</v>
          </cell>
        </row>
      </sheetData>
      <sheetData sheetId="1"/>
      <sheetData sheetId="2"/>
      <sheetData sheetId="3"/>
      <sheetData sheetId="4">
        <row r="8">
          <cell r="C8">
            <v>0</v>
          </cell>
          <cell r="D8">
            <v>0</v>
          </cell>
          <cell r="E8">
            <v>0</v>
          </cell>
          <cell r="F8">
            <v>0</v>
          </cell>
          <cell r="G8">
            <v>0</v>
          </cell>
          <cell r="I8">
            <v>0</v>
          </cell>
          <cell r="J8">
            <v>0</v>
          </cell>
        </row>
        <row r="9">
          <cell r="C9">
            <v>0</v>
          </cell>
          <cell r="D9" t="str">
            <v>Input</v>
          </cell>
          <cell r="E9" t="str">
            <v>Elec/Gas North/Oregon 4-Factor</v>
          </cell>
          <cell r="F9" t="str">
            <v>01-01-2017 thru 12-31-2017</v>
          </cell>
          <cell r="G9" t="str">
            <v>Total</v>
          </cell>
          <cell r="H9" t="str">
            <v>Electric</v>
          </cell>
          <cell r="I9" t="str">
            <v>Gas North</v>
          </cell>
          <cell r="J9" t="str">
            <v>Oregon Gas</v>
          </cell>
        </row>
        <row r="10">
          <cell r="C10">
            <v>0</v>
          </cell>
          <cell r="D10">
            <v>0</v>
          </cell>
          <cell r="E10" t="str">
            <v xml:space="preserve">   Direct O &amp; M Accts 580 - 894</v>
          </cell>
          <cell r="F10">
            <v>0</v>
          </cell>
          <cell r="G10">
            <v>74561528</v>
          </cell>
          <cell r="H10">
            <v>62492356</v>
          </cell>
          <cell r="I10">
            <v>8088844</v>
          </cell>
          <cell r="J10">
            <v>3980328</v>
          </cell>
        </row>
        <row r="11">
          <cell r="C11">
            <v>0</v>
          </cell>
          <cell r="D11">
            <v>0</v>
          </cell>
          <cell r="E11" t="str">
            <v xml:space="preserve">   Direct O &amp; M Accts 901 - 935</v>
          </cell>
          <cell r="F11">
            <v>0</v>
          </cell>
          <cell r="G11">
            <v>51344851</v>
          </cell>
          <cell r="H11">
            <v>35523672</v>
          </cell>
          <cell r="I11">
            <v>10602829</v>
          </cell>
          <cell r="J11">
            <v>5218350</v>
          </cell>
        </row>
        <row r="12">
          <cell r="C12">
            <v>0</v>
          </cell>
          <cell r="D12">
            <v>0</v>
          </cell>
          <cell r="E12" t="str">
            <v xml:space="preserve">   Direct O &amp; M Accts 901 - 905 Utility 9 Only</v>
          </cell>
          <cell r="F12">
            <v>0</v>
          </cell>
          <cell r="G12">
            <v>5153393</v>
          </cell>
          <cell r="H12">
            <v>3464837</v>
          </cell>
          <cell r="I12">
            <v>1688556</v>
          </cell>
          <cell r="J12" t="str">
            <v>XXXXXX</v>
          </cell>
        </row>
        <row r="13">
          <cell r="C13">
            <v>0</v>
          </cell>
          <cell r="D13">
            <v>0</v>
          </cell>
          <cell r="E13" t="str">
            <v xml:space="preserve">   Adjustments</v>
          </cell>
          <cell r="F13">
            <v>0</v>
          </cell>
          <cell r="G13">
            <v>0</v>
          </cell>
          <cell r="H13">
            <v>0</v>
          </cell>
          <cell r="I13">
            <v>0</v>
          </cell>
          <cell r="J13">
            <v>0</v>
          </cell>
        </row>
        <row r="14">
          <cell r="C14">
            <v>0</v>
          </cell>
          <cell r="D14">
            <v>0</v>
          </cell>
          <cell r="E14" t="str">
            <v>Total</v>
          </cell>
          <cell r="F14">
            <v>0</v>
          </cell>
          <cell r="G14">
            <v>131059772</v>
          </cell>
          <cell r="H14">
            <v>101480865</v>
          </cell>
          <cell r="I14">
            <v>20380229</v>
          </cell>
          <cell r="J14">
            <v>9198678</v>
          </cell>
        </row>
        <row r="15">
          <cell r="C15">
            <v>0</v>
          </cell>
          <cell r="D15">
            <v>0</v>
          </cell>
          <cell r="E15" t="str">
            <v>Percentage</v>
          </cell>
          <cell r="F15">
            <v>0</v>
          </cell>
          <cell r="G15">
            <v>1</v>
          </cell>
          <cell r="H15">
            <v>0.77431000000000005</v>
          </cell>
          <cell r="I15">
            <v>0.1555</v>
          </cell>
          <cell r="J15">
            <v>7.0190000000000002E-2</v>
          </cell>
        </row>
        <row r="16">
          <cell r="C16">
            <v>0</v>
          </cell>
          <cell r="D16">
            <v>0</v>
          </cell>
          <cell r="E16">
            <v>0</v>
          </cell>
          <cell r="F16">
            <v>0</v>
          </cell>
          <cell r="G16">
            <v>0</v>
          </cell>
          <cell r="H16">
            <v>0</v>
          </cell>
          <cell r="I16">
            <v>0</v>
          </cell>
          <cell r="J16">
            <v>0</v>
          </cell>
        </row>
        <row r="17">
          <cell r="C17">
            <v>0</v>
          </cell>
          <cell r="D17">
            <v>0</v>
          </cell>
          <cell r="E17" t="str">
            <v xml:space="preserve">   Direct Labor Accts 580 - 894</v>
          </cell>
          <cell r="F17">
            <v>0</v>
          </cell>
          <cell r="G17">
            <v>74226505</v>
          </cell>
          <cell r="H17">
            <v>55932706</v>
          </cell>
          <cell r="I17">
            <v>12828428</v>
          </cell>
          <cell r="J17">
            <v>5465371</v>
          </cell>
        </row>
        <row r="18">
          <cell r="C18">
            <v>0</v>
          </cell>
          <cell r="D18">
            <v>0</v>
          </cell>
          <cell r="E18" t="str">
            <v xml:space="preserve">   Direct Labor Accts 901 - 935</v>
          </cell>
          <cell r="F18">
            <v>0</v>
          </cell>
          <cell r="G18">
            <v>6185979</v>
          </cell>
          <cell r="H18">
            <v>3809731</v>
          </cell>
          <cell r="I18">
            <v>197120</v>
          </cell>
          <cell r="J18">
            <v>2179128</v>
          </cell>
        </row>
        <row r="19">
          <cell r="C19">
            <v>0</v>
          </cell>
          <cell r="D19">
            <v>0</v>
          </cell>
          <cell r="E19" t="str">
            <v xml:space="preserve">   Direct Labor Accts 901 - 905 Utility 9 Only</v>
          </cell>
          <cell r="F19">
            <v>0</v>
          </cell>
          <cell r="G19">
            <v>11137496</v>
          </cell>
          <cell r="H19">
            <v>7407915</v>
          </cell>
          <cell r="I19">
            <v>3729581</v>
          </cell>
          <cell r="J19" t="str">
            <v>XXXXXX</v>
          </cell>
        </row>
        <row r="20">
          <cell r="C20">
            <v>0</v>
          </cell>
          <cell r="D20">
            <v>0</v>
          </cell>
          <cell r="E20" t="str">
            <v>Total</v>
          </cell>
          <cell r="F20">
            <v>0</v>
          </cell>
          <cell r="G20">
            <v>91549980</v>
          </cell>
          <cell r="H20">
            <v>67150352</v>
          </cell>
          <cell r="I20">
            <v>16755129</v>
          </cell>
          <cell r="J20">
            <v>7644499</v>
          </cell>
        </row>
        <row r="21">
          <cell r="C21">
            <v>0</v>
          </cell>
          <cell r="D21">
            <v>0</v>
          </cell>
          <cell r="E21" t="str">
            <v>Percentage</v>
          </cell>
          <cell r="F21">
            <v>0</v>
          </cell>
          <cell r="G21">
            <v>1</v>
          </cell>
          <cell r="H21">
            <v>0.73348000000000002</v>
          </cell>
          <cell r="I21">
            <v>0.18301999999999999</v>
          </cell>
          <cell r="J21">
            <v>8.3500000000000005E-2</v>
          </cell>
        </row>
        <row r="22">
          <cell r="C22">
            <v>0</v>
          </cell>
          <cell r="D22">
            <v>0</v>
          </cell>
          <cell r="E22">
            <v>0</v>
          </cell>
          <cell r="F22">
            <v>0</v>
          </cell>
          <cell r="G22">
            <v>0</v>
          </cell>
          <cell r="H22">
            <v>0</v>
          </cell>
          <cell r="I22">
            <v>0</v>
          </cell>
          <cell r="J22">
            <v>0</v>
          </cell>
        </row>
        <row r="23">
          <cell r="C23">
            <v>0</v>
          </cell>
          <cell r="D23">
            <v>0</v>
          </cell>
          <cell r="E23" t="str">
            <v xml:space="preserve">   Number of Customers</v>
          </cell>
          <cell r="F23">
            <v>0</v>
          </cell>
          <cell r="G23">
            <v>729596</v>
          </cell>
          <cell r="H23">
            <v>382273</v>
          </cell>
          <cell r="I23">
            <v>245616</v>
          </cell>
          <cell r="J23">
            <v>101707</v>
          </cell>
        </row>
        <row r="24">
          <cell r="C24">
            <v>0</v>
          </cell>
          <cell r="D24">
            <v>0</v>
          </cell>
          <cell r="E24" t="str">
            <v>Percentage</v>
          </cell>
          <cell r="F24">
            <v>0</v>
          </cell>
          <cell r="G24">
            <v>1</v>
          </cell>
          <cell r="H24">
            <v>0.52395000000000003</v>
          </cell>
          <cell r="I24">
            <v>0.33665</v>
          </cell>
          <cell r="J24">
            <v>0.1394</v>
          </cell>
        </row>
        <row r="25">
          <cell r="C25">
            <v>0</v>
          </cell>
          <cell r="D25">
            <v>0</v>
          </cell>
          <cell r="E25">
            <v>0</v>
          </cell>
          <cell r="F25">
            <v>0</v>
          </cell>
          <cell r="G25">
            <v>0</v>
          </cell>
          <cell r="H25">
            <v>0</v>
          </cell>
          <cell r="I25">
            <v>0</v>
          </cell>
          <cell r="J25">
            <v>0</v>
          </cell>
        </row>
        <row r="26">
          <cell r="C26">
            <v>0</v>
          </cell>
          <cell r="D26">
            <v>0</v>
          </cell>
          <cell r="E26" t="str">
            <v xml:space="preserve">   Net Direct Plant</v>
          </cell>
          <cell r="F26">
            <v>0</v>
          </cell>
          <cell r="G26">
            <v>3427085391</v>
          </cell>
          <cell r="H26">
            <v>2651455641</v>
          </cell>
          <cell r="I26">
            <v>503067746</v>
          </cell>
          <cell r="J26">
            <v>272562004</v>
          </cell>
        </row>
        <row r="27">
          <cell r="C27">
            <v>0</v>
          </cell>
          <cell r="D27">
            <v>0</v>
          </cell>
          <cell r="E27" t="str">
            <v>Percentage</v>
          </cell>
          <cell r="F27">
            <v>0</v>
          </cell>
          <cell r="G27">
            <v>1</v>
          </cell>
          <cell r="H27">
            <v>0.77368000000000003</v>
          </cell>
          <cell r="I27">
            <v>0.14679</v>
          </cell>
          <cell r="J27">
            <v>7.9530000000000003E-2</v>
          </cell>
        </row>
        <row r="28">
          <cell r="C28">
            <v>0</v>
          </cell>
          <cell r="D28">
            <v>0</v>
          </cell>
          <cell r="E28">
            <v>0</v>
          </cell>
          <cell r="F28">
            <v>0</v>
          </cell>
          <cell r="G28">
            <v>0</v>
          </cell>
          <cell r="H28">
            <v>0</v>
          </cell>
          <cell r="I28">
            <v>0</v>
          </cell>
          <cell r="J28">
            <v>0</v>
          </cell>
        </row>
        <row r="29">
          <cell r="C29">
            <v>0</v>
          </cell>
          <cell r="D29">
            <v>0</v>
          </cell>
          <cell r="E29" t="str">
            <v>Total Percentages</v>
          </cell>
          <cell r="F29">
            <v>0</v>
          </cell>
          <cell r="G29">
            <v>4</v>
          </cell>
          <cell r="H29">
            <v>2.8054199999999998</v>
          </cell>
          <cell r="I29">
            <v>0.82196000000000002</v>
          </cell>
          <cell r="J29">
            <v>0.37262000000000001</v>
          </cell>
        </row>
        <row r="30">
          <cell r="C30">
            <v>7</v>
          </cell>
          <cell r="D30">
            <v>0</v>
          </cell>
          <cell r="E30" t="str">
            <v>Average  (CD AA)</v>
          </cell>
          <cell r="F30">
            <v>0</v>
          </cell>
          <cell r="G30">
            <v>1</v>
          </cell>
          <cell r="H30">
            <v>0.70135000000000003</v>
          </cell>
          <cell r="I30">
            <v>0.20549000000000001</v>
          </cell>
          <cell r="J30">
            <v>9.3160000000000007E-2</v>
          </cell>
        </row>
        <row r="31">
          <cell r="C31">
            <v>0</v>
          </cell>
          <cell r="D31">
            <v>0</v>
          </cell>
          <cell r="E31">
            <v>0</v>
          </cell>
          <cell r="F31">
            <v>0</v>
          </cell>
          <cell r="G31">
            <v>0</v>
          </cell>
          <cell r="H31">
            <v>0</v>
          </cell>
          <cell r="I31">
            <v>0</v>
          </cell>
          <cell r="J31">
            <v>0</v>
          </cell>
        </row>
        <row r="32">
          <cell r="C32">
            <v>0</v>
          </cell>
          <cell r="D32" t="str">
            <v>Input</v>
          </cell>
          <cell r="E32" t="str">
            <v>Gas North/Oregon 4-Factor</v>
          </cell>
          <cell r="F32" t="str">
            <v>01-01-2017 thru 12-31-2017</v>
          </cell>
          <cell r="G32" t="str">
            <v>Total</v>
          </cell>
          <cell r="H32" t="str">
            <v>Electric</v>
          </cell>
          <cell r="I32" t="str">
            <v>Gas North</v>
          </cell>
          <cell r="J32" t="str">
            <v>Oregon Gas</v>
          </cell>
        </row>
        <row r="33">
          <cell r="C33">
            <v>0</v>
          </cell>
          <cell r="D33">
            <v>0</v>
          </cell>
          <cell r="E33" t="str">
            <v xml:space="preserve">   Direct O &amp; M Accts 580 - 894</v>
          </cell>
          <cell r="F33">
            <v>0</v>
          </cell>
          <cell r="G33">
            <v>11502745</v>
          </cell>
          <cell r="H33">
            <v>0</v>
          </cell>
          <cell r="I33">
            <v>7709221</v>
          </cell>
          <cell r="J33">
            <v>3793524</v>
          </cell>
        </row>
        <row r="34">
          <cell r="C34">
            <v>0</v>
          </cell>
          <cell r="D34">
            <v>0</v>
          </cell>
          <cell r="E34" t="str">
            <v xml:space="preserve">   Direct O &amp; M Accts 901 - 935</v>
          </cell>
          <cell r="F34">
            <v>0</v>
          </cell>
          <cell r="G34">
            <v>15449456</v>
          </cell>
          <cell r="H34">
            <v>0</v>
          </cell>
          <cell r="I34">
            <v>10353713</v>
          </cell>
          <cell r="J34">
            <v>5095743</v>
          </cell>
        </row>
        <row r="35">
          <cell r="C35">
            <v>0</v>
          </cell>
          <cell r="D35">
            <v>0</v>
          </cell>
          <cell r="E35" t="str">
            <v xml:space="preserve">   Direct O &amp; M Accts 901 - 905 Utility 9 Only</v>
          </cell>
          <cell r="F35">
            <v>0</v>
          </cell>
          <cell r="G35">
            <v>1688556</v>
          </cell>
          <cell r="H35">
            <v>0</v>
          </cell>
          <cell r="I35">
            <v>1688556</v>
          </cell>
          <cell r="J35" t="str">
            <v>XXXXXX</v>
          </cell>
        </row>
        <row r="36">
          <cell r="C36">
            <v>0</v>
          </cell>
          <cell r="D36">
            <v>0</v>
          </cell>
          <cell r="E36" t="str">
            <v>Total</v>
          </cell>
          <cell r="F36">
            <v>0</v>
          </cell>
          <cell r="G36">
            <v>28640757</v>
          </cell>
          <cell r="H36">
            <v>0</v>
          </cell>
          <cell r="I36">
            <v>19751490</v>
          </cell>
          <cell r="J36">
            <v>8889267</v>
          </cell>
        </row>
        <row r="37">
          <cell r="C37">
            <v>0</v>
          </cell>
          <cell r="D37">
            <v>0</v>
          </cell>
          <cell r="E37" t="str">
            <v>Percentage</v>
          </cell>
          <cell r="F37">
            <v>0</v>
          </cell>
          <cell r="G37">
            <v>1</v>
          </cell>
          <cell r="H37">
            <v>0</v>
          </cell>
          <cell r="I37">
            <v>0.68962999999999997</v>
          </cell>
          <cell r="J37">
            <v>0.31036999999999998</v>
          </cell>
        </row>
        <row r="38">
          <cell r="C38">
            <v>0</v>
          </cell>
          <cell r="D38">
            <v>0</v>
          </cell>
          <cell r="E38">
            <v>0</v>
          </cell>
          <cell r="F38">
            <v>0</v>
          </cell>
          <cell r="G38">
            <v>0</v>
          </cell>
          <cell r="H38">
            <v>0</v>
          </cell>
          <cell r="I38">
            <v>0</v>
          </cell>
          <cell r="J38">
            <v>0</v>
          </cell>
        </row>
        <row r="39">
          <cell r="C39">
            <v>0</v>
          </cell>
          <cell r="D39">
            <v>0</v>
          </cell>
          <cell r="E39" t="str">
            <v xml:space="preserve">   Direct Labor Accts 580 - 894</v>
          </cell>
          <cell r="F39">
            <v>0</v>
          </cell>
          <cell r="G39">
            <v>13255885</v>
          </cell>
          <cell r="H39">
            <v>0</v>
          </cell>
          <cell r="I39">
            <v>9295618</v>
          </cell>
          <cell r="J39">
            <v>3960267</v>
          </cell>
        </row>
        <row r="40">
          <cell r="C40">
            <v>0</v>
          </cell>
          <cell r="D40">
            <v>0</v>
          </cell>
          <cell r="E40" t="str">
            <v xml:space="preserve">   Direct Labor Accts 901 - 935</v>
          </cell>
          <cell r="F40">
            <v>0</v>
          </cell>
          <cell r="G40">
            <v>1818322</v>
          </cell>
          <cell r="H40">
            <v>0</v>
          </cell>
          <cell r="I40">
            <v>150838</v>
          </cell>
          <cell r="J40">
            <v>1667484</v>
          </cell>
        </row>
        <row r="41">
          <cell r="C41">
            <v>0</v>
          </cell>
          <cell r="D41">
            <v>0</v>
          </cell>
          <cell r="E41" t="str">
            <v xml:space="preserve">   Direct Labor Accts 901 - 905 Utility 9 Only</v>
          </cell>
          <cell r="F41">
            <v>0</v>
          </cell>
          <cell r="G41">
            <v>3729581</v>
          </cell>
          <cell r="H41">
            <v>0</v>
          </cell>
          <cell r="I41">
            <v>3729581</v>
          </cell>
          <cell r="J41" t="str">
            <v>XXXXXX</v>
          </cell>
        </row>
        <row r="42">
          <cell r="C42">
            <v>0</v>
          </cell>
          <cell r="D42">
            <v>0</v>
          </cell>
          <cell r="E42" t="str">
            <v>Total</v>
          </cell>
          <cell r="F42">
            <v>0</v>
          </cell>
          <cell r="G42">
            <v>18803788</v>
          </cell>
          <cell r="H42">
            <v>0</v>
          </cell>
          <cell r="I42">
            <v>13176037</v>
          </cell>
          <cell r="J42">
            <v>5627751</v>
          </cell>
        </row>
        <row r="43">
          <cell r="C43">
            <v>0</v>
          </cell>
          <cell r="D43">
            <v>0</v>
          </cell>
          <cell r="E43" t="str">
            <v>Percentage</v>
          </cell>
          <cell r="F43">
            <v>0</v>
          </cell>
          <cell r="G43">
            <v>1</v>
          </cell>
          <cell r="H43">
            <v>0</v>
          </cell>
          <cell r="I43">
            <v>0.70071000000000006</v>
          </cell>
          <cell r="J43">
            <v>0.29929</v>
          </cell>
        </row>
        <row r="44">
          <cell r="C44">
            <v>0</v>
          </cell>
          <cell r="D44">
            <v>0</v>
          </cell>
          <cell r="E44">
            <v>0</v>
          </cell>
          <cell r="F44">
            <v>0</v>
          </cell>
          <cell r="G44">
            <v>0</v>
          </cell>
          <cell r="H44">
            <v>0</v>
          </cell>
          <cell r="I44">
            <v>0</v>
          </cell>
          <cell r="J44">
            <v>0</v>
          </cell>
        </row>
        <row r="45">
          <cell r="C45">
            <v>0</v>
          </cell>
          <cell r="D45">
            <v>0</v>
          </cell>
          <cell r="E45" t="str">
            <v xml:space="preserve">   Number of Customers</v>
          </cell>
          <cell r="F45">
            <v>0</v>
          </cell>
          <cell r="G45">
            <v>347323</v>
          </cell>
          <cell r="H45">
            <v>0</v>
          </cell>
          <cell r="I45">
            <v>245616</v>
          </cell>
          <cell r="J45">
            <v>101707</v>
          </cell>
        </row>
        <row r="46">
          <cell r="C46">
            <v>0</v>
          </cell>
          <cell r="D46">
            <v>0</v>
          </cell>
          <cell r="E46" t="str">
            <v>Percentage</v>
          </cell>
          <cell r="F46">
            <v>0</v>
          </cell>
          <cell r="G46">
            <v>1</v>
          </cell>
          <cell r="H46">
            <v>0</v>
          </cell>
          <cell r="I46">
            <v>0.70716999999999997</v>
          </cell>
          <cell r="J46">
            <v>0.29282999999999998</v>
          </cell>
        </row>
        <row r="47">
          <cell r="C47">
            <v>0</v>
          </cell>
          <cell r="D47">
            <v>0</v>
          </cell>
          <cell r="E47">
            <v>0</v>
          </cell>
          <cell r="F47">
            <v>0</v>
          </cell>
          <cell r="G47">
            <v>0</v>
          </cell>
          <cell r="H47">
            <v>0</v>
          </cell>
          <cell r="I47">
            <v>0</v>
          </cell>
          <cell r="J47">
            <v>0</v>
          </cell>
        </row>
        <row r="48">
          <cell r="C48">
            <v>0</v>
          </cell>
          <cell r="D48">
            <v>0</v>
          </cell>
          <cell r="E48" t="str">
            <v xml:space="preserve">   Net Direct Plant</v>
          </cell>
          <cell r="F48">
            <v>0</v>
          </cell>
          <cell r="G48">
            <v>764182162</v>
          </cell>
          <cell r="H48">
            <v>0</v>
          </cell>
          <cell r="I48">
            <v>492888057</v>
          </cell>
          <cell r="J48">
            <v>271294105</v>
          </cell>
        </row>
        <row r="49">
          <cell r="C49">
            <v>0</v>
          </cell>
          <cell r="D49">
            <v>0</v>
          </cell>
          <cell r="E49" t="str">
            <v>Percentage</v>
          </cell>
          <cell r="F49">
            <v>0</v>
          </cell>
          <cell r="G49">
            <v>1</v>
          </cell>
          <cell r="H49">
            <v>0</v>
          </cell>
          <cell r="I49">
            <v>0.64498999999999995</v>
          </cell>
          <cell r="J49">
            <v>0.35500999999999999</v>
          </cell>
        </row>
        <row r="50">
          <cell r="C50">
            <v>0</v>
          </cell>
          <cell r="D50">
            <v>0</v>
          </cell>
          <cell r="E50">
            <v>0</v>
          </cell>
          <cell r="F50">
            <v>0</v>
          </cell>
          <cell r="G50">
            <v>0</v>
          </cell>
          <cell r="H50">
            <v>0</v>
          </cell>
          <cell r="I50">
            <v>0</v>
          </cell>
          <cell r="J50">
            <v>0</v>
          </cell>
        </row>
        <row r="51">
          <cell r="C51">
            <v>0</v>
          </cell>
          <cell r="D51">
            <v>0</v>
          </cell>
          <cell r="E51" t="str">
            <v>Total Percentages</v>
          </cell>
          <cell r="F51">
            <v>0</v>
          </cell>
          <cell r="G51">
            <v>4</v>
          </cell>
          <cell r="H51">
            <v>0</v>
          </cell>
          <cell r="I51">
            <v>2.7425000000000002</v>
          </cell>
          <cell r="J51">
            <v>1.2575000000000001</v>
          </cell>
        </row>
        <row r="52">
          <cell r="C52">
            <v>8</v>
          </cell>
          <cell r="D52">
            <v>0</v>
          </cell>
          <cell r="E52" t="str">
            <v>Average  (GD AA)</v>
          </cell>
          <cell r="F52">
            <v>0</v>
          </cell>
          <cell r="G52">
            <v>1</v>
          </cell>
          <cell r="H52">
            <v>0</v>
          </cell>
          <cell r="I52">
            <v>0.68562000000000001</v>
          </cell>
          <cell r="J52">
            <v>0.31437999999999999</v>
          </cell>
        </row>
        <row r="53">
          <cell r="C53">
            <v>0</v>
          </cell>
          <cell r="D53">
            <v>0</v>
          </cell>
          <cell r="E53">
            <v>0</v>
          </cell>
          <cell r="F53">
            <v>0</v>
          </cell>
          <cell r="G53">
            <v>0</v>
          </cell>
          <cell r="H53">
            <v>0</v>
          </cell>
          <cell r="I53">
            <v>0</v>
          </cell>
          <cell r="J53">
            <v>0</v>
          </cell>
        </row>
        <row r="54">
          <cell r="C54">
            <v>0</v>
          </cell>
          <cell r="D54">
            <v>0</v>
          </cell>
          <cell r="E54">
            <v>0</v>
          </cell>
          <cell r="F54">
            <v>0</v>
          </cell>
          <cell r="G54">
            <v>0</v>
          </cell>
          <cell r="H54">
            <v>0</v>
          </cell>
          <cell r="I54">
            <v>0</v>
          </cell>
          <cell r="J54">
            <v>0</v>
          </cell>
        </row>
        <row r="55">
          <cell r="C55">
            <v>0</v>
          </cell>
          <cell r="D55">
            <v>0</v>
          </cell>
          <cell r="E55">
            <v>0</v>
          </cell>
          <cell r="F55">
            <v>0</v>
          </cell>
          <cell r="G55">
            <v>0</v>
          </cell>
          <cell r="H55">
            <v>0</v>
          </cell>
          <cell r="I55">
            <v>0</v>
          </cell>
          <cell r="J55">
            <v>0</v>
          </cell>
        </row>
        <row r="56">
          <cell r="C56">
            <v>0</v>
          </cell>
          <cell r="D56" t="str">
            <v>Input</v>
          </cell>
          <cell r="E56" t="str">
            <v xml:space="preserve">Elec/Gas North 4-Factor </v>
          </cell>
          <cell r="F56" t="str">
            <v>01-01-2017 thru 12-31-2017</v>
          </cell>
          <cell r="G56" t="str">
            <v>Total</v>
          </cell>
          <cell r="H56" t="str">
            <v>Electric</v>
          </cell>
          <cell r="I56" t="str">
            <v>Gas North</v>
          </cell>
          <cell r="J56" t="str">
            <v>Oregon Gas</v>
          </cell>
        </row>
        <row r="57">
          <cell r="C57">
            <v>0</v>
          </cell>
          <cell r="D57">
            <v>0</v>
          </cell>
          <cell r="E57" t="str">
            <v xml:space="preserve">   Direct O &amp; M Accts 580 - 894</v>
          </cell>
          <cell r="F57">
            <v>0</v>
          </cell>
          <cell r="G57">
            <v>70589908</v>
          </cell>
          <cell r="H57">
            <v>62492356</v>
          </cell>
          <cell r="I57">
            <v>8097552</v>
          </cell>
          <cell r="J57">
            <v>0</v>
          </cell>
        </row>
        <row r="58">
          <cell r="C58">
            <v>0</v>
          </cell>
          <cell r="D58">
            <v>0</v>
          </cell>
          <cell r="E58" t="str">
            <v xml:space="preserve">   Direct O &amp; M Accts 901 - 935</v>
          </cell>
          <cell r="F58">
            <v>0</v>
          </cell>
          <cell r="G58">
            <v>46132231</v>
          </cell>
          <cell r="H58">
            <v>35523672</v>
          </cell>
          <cell r="I58">
            <v>10608559</v>
          </cell>
          <cell r="J58">
            <v>0</v>
          </cell>
        </row>
        <row r="59">
          <cell r="C59">
            <v>0</v>
          </cell>
          <cell r="D59">
            <v>0</v>
          </cell>
          <cell r="E59" t="str">
            <v xml:space="preserve">   Adjustments</v>
          </cell>
          <cell r="F59">
            <v>0</v>
          </cell>
          <cell r="G59">
            <v>0</v>
          </cell>
          <cell r="H59">
            <v>0</v>
          </cell>
          <cell r="I59">
            <v>0</v>
          </cell>
          <cell r="J59">
            <v>0</v>
          </cell>
        </row>
        <row r="60">
          <cell r="C60">
            <v>0</v>
          </cell>
          <cell r="D60">
            <v>0</v>
          </cell>
          <cell r="E60" t="str">
            <v>Total</v>
          </cell>
          <cell r="F60">
            <v>0</v>
          </cell>
          <cell r="G60">
            <v>116722139</v>
          </cell>
          <cell r="H60">
            <v>98016028</v>
          </cell>
          <cell r="I60">
            <v>18706111</v>
          </cell>
          <cell r="J60">
            <v>0</v>
          </cell>
        </row>
        <row r="61">
          <cell r="C61">
            <v>0</v>
          </cell>
          <cell r="D61">
            <v>0</v>
          </cell>
          <cell r="E61" t="str">
            <v>Percentage</v>
          </cell>
          <cell r="F61">
            <v>0</v>
          </cell>
          <cell r="G61">
            <v>1</v>
          </cell>
          <cell r="H61">
            <v>0.83974000000000004</v>
          </cell>
          <cell r="I61">
            <v>0.16026000000000001</v>
          </cell>
          <cell r="J61">
            <v>0</v>
          </cell>
        </row>
        <row r="62">
          <cell r="C62">
            <v>0</v>
          </cell>
          <cell r="D62">
            <v>0</v>
          </cell>
          <cell r="E62">
            <v>0</v>
          </cell>
          <cell r="F62">
            <v>0</v>
          </cell>
          <cell r="G62">
            <v>0</v>
          </cell>
          <cell r="H62">
            <v>0</v>
          </cell>
          <cell r="I62">
            <v>0</v>
          </cell>
          <cell r="J62">
            <v>0</v>
          </cell>
        </row>
        <row r="63">
          <cell r="C63">
            <v>0</v>
          </cell>
          <cell r="D63">
            <v>0</v>
          </cell>
          <cell r="E63" t="str">
            <v xml:space="preserve">   Direct Labor Accts 580 - 894</v>
          </cell>
          <cell r="F63">
            <v>0</v>
          </cell>
          <cell r="G63">
            <v>68682217</v>
          </cell>
          <cell r="H63">
            <v>55932706</v>
          </cell>
          <cell r="I63">
            <v>12749511</v>
          </cell>
          <cell r="J63">
            <v>0</v>
          </cell>
        </row>
        <row r="64">
          <cell r="C64">
            <v>0</v>
          </cell>
          <cell r="D64">
            <v>0</v>
          </cell>
          <cell r="E64" t="str">
            <v xml:space="preserve">   Direct Labor Accts 901 - 935</v>
          </cell>
          <cell r="F64">
            <v>0</v>
          </cell>
          <cell r="G64">
            <v>4343072</v>
          </cell>
          <cell r="H64">
            <v>3809731</v>
          </cell>
          <cell r="I64">
            <v>533341</v>
          </cell>
          <cell r="J64">
            <v>0</v>
          </cell>
        </row>
        <row r="65">
          <cell r="C65">
            <v>0</v>
          </cell>
          <cell r="D65">
            <v>0</v>
          </cell>
          <cell r="E65" t="str">
            <v>Total</v>
          </cell>
          <cell r="F65">
            <v>0</v>
          </cell>
          <cell r="G65">
            <v>73025289</v>
          </cell>
          <cell r="H65">
            <v>59742437</v>
          </cell>
          <cell r="I65">
            <v>13282852</v>
          </cell>
          <cell r="J65">
            <v>0</v>
          </cell>
        </row>
        <row r="66">
          <cell r="C66">
            <v>0</v>
          </cell>
          <cell r="D66">
            <v>0</v>
          </cell>
          <cell r="E66" t="str">
            <v>Percentage</v>
          </cell>
          <cell r="F66">
            <v>0</v>
          </cell>
          <cell r="G66">
            <v>1</v>
          </cell>
          <cell r="H66">
            <v>0.81811</v>
          </cell>
          <cell r="I66">
            <v>0.18189</v>
          </cell>
          <cell r="J66">
            <v>0</v>
          </cell>
        </row>
        <row r="67">
          <cell r="C67">
            <v>0</v>
          </cell>
          <cell r="D67">
            <v>0</v>
          </cell>
          <cell r="E67">
            <v>0</v>
          </cell>
          <cell r="F67">
            <v>0</v>
          </cell>
          <cell r="G67">
            <v>0</v>
          </cell>
          <cell r="H67">
            <v>0</v>
          </cell>
          <cell r="I67">
            <v>0</v>
          </cell>
          <cell r="J67">
            <v>0</v>
          </cell>
        </row>
        <row r="68">
          <cell r="C68">
            <v>0</v>
          </cell>
          <cell r="D68">
            <v>0</v>
          </cell>
          <cell r="E68" t="str">
            <v xml:space="preserve">   Number of Customers</v>
          </cell>
          <cell r="F68">
            <v>0</v>
          </cell>
          <cell r="G68">
            <v>627889</v>
          </cell>
          <cell r="H68">
            <v>382273</v>
          </cell>
          <cell r="I68">
            <v>245616</v>
          </cell>
          <cell r="J68">
            <v>0</v>
          </cell>
        </row>
        <row r="69">
          <cell r="C69">
            <v>0</v>
          </cell>
          <cell r="D69">
            <v>0</v>
          </cell>
          <cell r="E69" t="str">
            <v>Percentage</v>
          </cell>
          <cell r="F69">
            <v>0</v>
          </cell>
          <cell r="G69">
            <v>1</v>
          </cell>
          <cell r="H69">
            <v>0.60882000000000003</v>
          </cell>
          <cell r="I69">
            <v>0.39118000000000003</v>
          </cell>
          <cell r="J69">
            <v>0</v>
          </cell>
        </row>
        <row r="70">
          <cell r="C70">
            <v>0</v>
          </cell>
          <cell r="D70">
            <v>0</v>
          </cell>
          <cell r="E70">
            <v>0</v>
          </cell>
          <cell r="F70">
            <v>0</v>
          </cell>
          <cell r="G70">
            <v>0</v>
          </cell>
          <cell r="H70">
            <v>0</v>
          </cell>
          <cell r="I70">
            <v>0</v>
          </cell>
          <cell r="J70">
            <v>0</v>
          </cell>
        </row>
        <row r="71">
          <cell r="C71">
            <v>0</v>
          </cell>
          <cell r="D71">
            <v>0</v>
          </cell>
          <cell r="E71" t="str">
            <v xml:space="preserve">   Net Direct Plant</v>
          </cell>
          <cell r="F71">
            <v>0</v>
          </cell>
          <cell r="G71">
            <v>3118486683</v>
          </cell>
          <cell r="H71">
            <v>2625598626</v>
          </cell>
          <cell r="I71">
            <v>492888057</v>
          </cell>
          <cell r="J71">
            <v>0</v>
          </cell>
        </row>
        <row r="72">
          <cell r="C72">
            <v>0</v>
          </cell>
          <cell r="D72">
            <v>0</v>
          </cell>
          <cell r="E72" t="str">
            <v>Percentage</v>
          </cell>
          <cell r="F72">
            <v>0</v>
          </cell>
          <cell r="G72">
            <v>1</v>
          </cell>
          <cell r="H72">
            <v>0.84194999999999998</v>
          </cell>
          <cell r="I72">
            <v>0.15805</v>
          </cell>
          <cell r="J72">
            <v>0</v>
          </cell>
        </row>
        <row r="73">
          <cell r="C73">
            <v>0</v>
          </cell>
          <cell r="D73">
            <v>0</v>
          </cell>
          <cell r="E73" t="str">
            <v>Total Percentages</v>
          </cell>
          <cell r="F73">
            <v>0</v>
          </cell>
          <cell r="G73">
            <v>4</v>
          </cell>
          <cell r="H73">
            <v>3.1086200000000002</v>
          </cell>
          <cell r="I73">
            <v>0.89137999999999995</v>
          </cell>
          <cell r="J73">
            <v>0</v>
          </cell>
        </row>
        <row r="74">
          <cell r="C74">
            <v>9</v>
          </cell>
          <cell r="D74">
            <v>0</v>
          </cell>
          <cell r="E74" t="str">
            <v>Average  (CD AN/ID/WA)</v>
          </cell>
          <cell r="F74">
            <v>0</v>
          </cell>
          <cell r="G74">
            <v>1</v>
          </cell>
          <cell r="H74">
            <v>0.77714000000000005</v>
          </cell>
          <cell r="I74">
            <v>0.22286</v>
          </cell>
          <cell r="J74">
            <v>0</v>
          </cell>
        </row>
        <row r="75">
          <cell r="C75">
            <v>0</v>
          </cell>
          <cell r="D75">
            <v>0</v>
          </cell>
          <cell r="E75">
            <v>0</v>
          </cell>
          <cell r="F75">
            <v>0</v>
          </cell>
          <cell r="G75">
            <v>0</v>
          </cell>
          <cell r="H75">
            <v>0</v>
          </cell>
          <cell r="I75">
            <v>0</v>
          </cell>
          <cell r="J75">
            <v>0</v>
          </cell>
        </row>
        <row r="76">
          <cell r="C76">
            <v>0</v>
          </cell>
          <cell r="D76">
            <v>0</v>
          </cell>
          <cell r="E76">
            <v>0</v>
          </cell>
          <cell r="F76">
            <v>0</v>
          </cell>
          <cell r="G76" t="str">
            <v>Total</v>
          </cell>
          <cell r="H76">
            <v>0</v>
          </cell>
          <cell r="I76" t="str">
            <v>Gas North</v>
          </cell>
          <cell r="J76" t="str">
            <v>Oregon Gas</v>
          </cell>
        </row>
        <row r="77">
          <cell r="C77" t="str">
            <v>JP</v>
          </cell>
          <cell r="D77">
            <v>0</v>
          </cell>
          <cell r="E77" t="str">
            <v>Gas North/Oregon JP Factor %</v>
          </cell>
          <cell r="F77" t="str">
            <v>01-01-2017 thru 12-31-2017</v>
          </cell>
          <cell r="G77">
            <v>1</v>
          </cell>
          <cell r="H77">
            <v>0</v>
          </cell>
          <cell r="I77">
            <v>0.90349999999999997</v>
          </cell>
          <cell r="J77">
            <v>9.6500000000000002E-2</v>
          </cell>
        </row>
        <row r="78">
          <cell r="C78">
            <v>0</v>
          </cell>
          <cell r="D78">
            <v>0</v>
          </cell>
          <cell r="E78">
            <v>0</v>
          </cell>
          <cell r="F78">
            <v>0</v>
          </cell>
          <cell r="G78">
            <v>0</v>
          </cell>
          <cell r="H78">
            <v>0</v>
          </cell>
          <cell r="I78">
            <v>0</v>
          </cell>
          <cell r="J78">
            <v>0</v>
          </cell>
        </row>
        <row r="79">
          <cell r="C79">
            <v>0</v>
          </cell>
          <cell r="D79">
            <v>0</v>
          </cell>
          <cell r="E79">
            <v>0</v>
          </cell>
          <cell r="F79">
            <v>0</v>
          </cell>
          <cell r="G79" t="str">
            <v>Total</v>
          </cell>
          <cell r="H79">
            <v>0</v>
          </cell>
          <cell r="I79">
            <v>0</v>
          </cell>
          <cell r="J79" t="str">
            <v>Oregon Gas</v>
          </cell>
        </row>
        <row r="80">
          <cell r="D80">
            <v>0</v>
          </cell>
          <cell r="E80" t="str">
            <v>Annual Throughput</v>
          </cell>
          <cell r="F80" t="str">
            <v>01-01-2017 thru 12-31-2017</v>
          </cell>
          <cell r="G80">
            <v>96627550</v>
          </cell>
          <cell r="H80">
            <v>0</v>
          </cell>
          <cell r="I80">
            <v>0</v>
          </cell>
          <cell r="J80">
            <v>96627550</v>
          </cell>
        </row>
        <row r="81">
          <cell r="C81">
            <v>10</v>
          </cell>
          <cell r="D81">
            <v>0</v>
          </cell>
          <cell r="E81" t="str">
            <v xml:space="preserve">  Percent</v>
          </cell>
          <cell r="F81">
            <v>0</v>
          </cell>
          <cell r="G81">
            <v>1</v>
          </cell>
          <cell r="H81">
            <v>0</v>
          </cell>
          <cell r="I81">
            <v>0</v>
          </cell>
          <cell r="J81">
            <v>1</v>
          </cell>
        </row>
        <row r="82">
          <cell r="C82">
            <v>0</v>
          </cell>
          <cell r="D82">
            <v>0</v>
          </cell>
          <cell r="E82">
            <v>0</v>
          </cell>
          <cell r="G82">
            <v>0</v>
          </cell>
          <cell r="H82">
            <v>0</v>
          </cell>
          <cell r="I82">
            <v>0</v>
          </cell>
          <cell r="J82">
            <v>0</v>
          </cell>
        </row>
        <row r="83">
          <cell r="D83" t="str">
            <v>OR-PLT</v>
          </cell>
          <cell r="E83" t="str">
            <v>Net Gas Plant (before ADFIT) - AMA</v>
          </cell>
          <cell r="F83" t="str">
            <v>11-01-2017 thru 11-30-2018</v>
          </cell>
          <cell r="G83">
            <v>315414928</v>
          </cell>
          <cell r="H83">
            <v>0</v>
          </cell>
          <cell r="I83">
            <v>0</v>
          </cell>
          <cell r="J83">
            <v>315414928</v>
          </cell>
        </row>
        <row r="84">
          <cell r="C84">
            <v>12</v>
          </cell>
          <cell r="D84">
            <v>0</v>
          </cell>
          <cell r="E84" t="str">
            <v xml:space="preserve">  Percent</v>
          </cell>
          <cell r="G84">
            <v>1</v>
          </cell>
          <cell r="H84">
            <v>0</v>
          </cell>
          <cell r="I84">
            <v>0</v>
          </cell>
          <cell r="J84">
            <v>1</v>
          </cell>
        </row>
        <row r="85">
          <cell r="C85">
            <v>0</v>
          </cell>
          <cell r="D85">
            <v>0</v>
          </cell>
          <cell r="E85">
            <v>0</v>
          </cell>
          <cell r="G85">
            <v>0</v>
          </cell>
          <cell r="H85">
            <v>0</v>
          </cell>
          <cell r="I85">
            <v>0</v>
          </cell>
          <cell r="J85">
            <v>0</v>
          </cell>
        </row>
        <row r="86">
          <cell r="C86">
            <v>16</v>
          </cell>
          <cell r="D86">
            <v>0</v>
          </cell>
          <cell r="E86" t="str">
            <v>Jurisdiction/Service JP Factor %</v>
          </cell>
          <cell r="F86">
            <v>0</v>
          </cell>
          <cell r="G86">
            <v>0</v>
          </cell>
          <cell r="H86">
            <v>0</v>
          </cell>
          <cell r="I86">
            <v>0</v>
          </cell>
          <cell r="J86">
            <v>0</v>
          </cell>
        </row>
        <row r="87">
          <cell r="C87">
            <v>0</v>
          </cell>
          <cell r="D87">
            <v>0</v>
          </cell>
          <cell r="E87">
            <v>0</v>
          </cell>
          <cell r="F87">
            <v>0</v>
          </cell>
          <cell r="G87">
            <v>0</v>
          </cell>
          <cell r="H87">
            <v>0</v>
          </cell>
          <cell r="I87">
            <v>0</v>
          </cell>
          <cell r="J87">
            <v>0</v>
          </cell>
        </row>
        <row r="88">
          <cell r="C88">
            <v>99</v>
          </cell>
          <cell r="D88" t="str">
            <v>Input</v>
          </cell>
          <cell r="E88" t="str">
            <v>Not Allocated</v>
          </cell>
          <cell r="G88">
            <v>0</v>
          </cell>
          <cell r="H88">
            <v>0</v>
          </cell>
          <cell r="I88">
            <v>0</v>
          </cell>
          <cell r="J88">
            <v>0</v>
          </cell>
        </row>
        <row r="89">
          <cell r="C89">
            <v>0</v>
          </cell>
          <cell r="D89">
            <v>0</v>
          </cell>
          <cell r="E89">
            <v>0</v>
          </cell>
          <cell r="G89">
            <v>0</v>
          </cell>
          <cell r="H89">
            <v>0</v>
          </cell>
          <cell r="I89">
            <v>0</v>
          </cell>
          <cell r="J89">
            <v>0</v>
          </cell>
        </row>
        <row r="90">
          <cell r="C90">
            <v>0</v>
          </cell>
          <cell r="D90">
            <v>0</v>
          </cell>
          <cell r="E90" t="str">
            <v>**** The following is obsolete as of 201111 and will not be printed. ***</v>
          </cell>
          <cell r="F90">
            <v>0</v>
          </cell>
          <cell r="G90">
            <v>0</v>
          </cell>
          <cell r="H90">
            <v>0</v>
          </cell>
          <cell r="I90">
            <v>0</v>
          </cell>
          <cell r="J90">
            <v>0</v>
          </cell>
        </row>
        <row r="91">
          <cell r="C91">
            <v>0</v>
          </cell>
          <cell r="D91">
            <v>0</v>
          </cell>
          <cell r="E91" t="str">
            <v>Situs Plant by Functional Group:</v>
          </cell>
          <cell r="G91">
            <v>0</v>
          </cell>
          <cell r="H91">
            <v>0</v>
          </cell>
          <cell r="I91">
            <v>0</v>
          </cell>
          <cell r="J91">
            <v>0</v>
          </cell>
        </row>
        <row r="92">
          <cell r="C92">
            <v>0</v>
          </cell>
          <cell r="D92">
            <v>0</v>
          </cell>
          <cell r="E92" t="str">
            <v>(Used to functionalize R&amp;P Property Tax on</v>
          </cell>
          <cell r="G92">
            <v>0</v>
          </cell>
          <cell r="H92">
            <v>0</v>
          </cell>
          <cell r="I92">
            <v>0</v>
          </cell>
          <cell r="J92">
            <v>0</v>
          </cell>
        </row>
        <row r="93">
          <cell r="C93">
            <v>0</v>
          </cell>
          <cell r="D93">
            <v>0</v>
          </cell>
          <cell r="E93" t="str">
            <v xml:space="preserve"> Report OR-OTX)</v>
          </cell>
          <cell r="F93" t="str">
            <v>11-30-2018</v>
          </cell>
          <cell r="G93" t="str">
            <v>Oregon</v>
          </cell>
          <cell r="J93">
            <v>0</v>
          </cell>
        </row>
        <row r="94">
          <cell r="C94">
            <v>0</v>
          </cell>
          <cell r="D94" t="str">
            <v>OR-PLT</v>
          </cell>
          <cell r="E94" t="str">
            <v>Production</v>
          </cell>
          <cell r="G94">
            <v>7628</v>
          </cell>
          <cell r="J94">
            <v>0</v>
          </cell>
        </row>
        <row r="95">
          <cell r="C95">
            <v>0</v>
          </cell>
          <cell r="D95" t="str">
            <v>OR-PLT</v>
          </cell>
          <cell r="E95" t="str">
            <v>Distribution</v>
          </cell>
          <cell r="G95">
            <v>376952028</v>
          </cell>
          <cell r="J95">
            <v>0</v>
          </cell>
        </row>
        <row r="96">
          <cell r="C96">
            <v>0</v>
          </cell>
          <cell r="D96" t="str">
            <v>OR-PLT</v>
          </cell>
          <cell r="E96" t="str">
            <v>General</v>
          </cell>
          <cell r="G96">
            <v>37012960</v>
          </cell>
          <cell r="J96">
            <v>0</v>
          </cell>
        </row>
        <row r="97">
          <cell r="C97">
            <v>0</v>
          </cell>
          <cell r="D97">
            <v>0</v>
          </cell>
          <cell r="E97" t="str">
            <v xml:space="preserve">  TOTAL</v>
          </cell>
          <cell r="G97">
            <v>413972616</v>
          </cell>
          <cell r="J97">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o database"/>
    </sheetNames>
    <definedNames>
      <definedName name="_xlnm.Database" refersTo="#REF!"/>
    </defined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rno_Cache_XXXXX"/>
      <sheetName val="ADJ DETAIL-INPUT"/>
      <sheetName val="RR SUMMARY"/>
      <sheetName val="CF "/>
      <sheetName val="LEAD SHEETS-DO NOT ENTER"/>
      <sheetName val="ADJ SUMMARY"/>
      <sheetName val="ROO INPUT"/>
      <sheetName val="DEBT CALC"/>
      <sheetName val="Normalized ROE - Elec&amp;Ga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61622-EB36-4F3E-8064-2F3E9DB10100}">
  <dimension ref="A1:K164"/>
  <sheetViews>
    <sheetView tabSelected="1" zoomScaleNormal="100" workbookViewId="0"/>
  </sheetViews>
  <sheetFormatPr defaultColWidth="9.109375" defaultRowHeight="13.8" x14ac:dyDescent="0.3"/>
  <cols>
    <col min="1" max="1" width="14.109375" style="9" customWidth="1"/>
    <col min="2" max="2" width="15.109375" style="9" customWidth="1"/>
    <col min="3" max="3" width="70.5546875" style="14" bestFit="1" customWidth="1"/>
    <col min="4" max="4" width="15.109375" style="14" bestFit="1" customWidth="1"/>
    <col min="5" max="5" width="14.88671875" style="13" bestFit="1" customWidth="1"/>
    <col min="6" max="6" width="14.88671875" style="2" bestFit="1" customWidth="1"/>
    <col min="7" max="7" width="9.109375" style="2"/>
    <col min="8" max="8" width="10.33203125" style="2" bestFit="1" customWidth="1"/>
    <col min="9" max="9" width="9.109375" style="2"/>
    <col min="10" max="10" width="9.109375" style="2" customWidth="1"/>
    <col min="11" max="16384" width="9.109375" style="2"/>
  </cols>
  <sheetData>
    <row r="1" spans="1:6" x14ac:dyDescent="0.3">
      <c r="B1" s="1"/>
      <c r="C1" s="1"/>
      <c r="D1" s="1"/>
    </row>
    <row r="2" spans="1:6" x14ac:dyDescent="0.3">
      <c r="A2" s="1"/>
      <c r="B2" s="1"/>
      <c r="C2" s="1"/>
      <c r="D2" s="1"/>
      <c r="E2" s="3"/>
      <c r="F2" s="3"/>
    </row>
    <row r="3" spans="1:6" x14ac:dyDescent="0.3">
      <c r="A3" s="1"/>
      <c r="B3" s="1"/>
      <c r="C3" s="1"/>
      <c r="D3" s="1"/>
      <c r="E3" s="3"/>
      <c r="F3" s="3"/>
    </row>
    <row r="4" spans="1:6" ht="17.399999999999999" x14ac:dyDescent="0.3">
      <c r="A4" s="1"/>
      <c r="B4" s="1"/>
      <c r="C4" s="28" t="s">
        <v>132</v>
      </c>
      <c r="D4" s="43" t="s">
        <v>32</v>
      </c>
      <c r="E4" s="29">
        <v>2018</v>
      </c>
      <c r="F4" s="29">
        <v>2019</v>
      </c>
    </row>
    <row r="5" spans="1:6" x14ac:dyDescent="0.3">
      <c r="A5" s="1"/>
      <c r="B5" s="1"/>
      <c r="C5" s="1"/>
      <c r="D5" s="1"/>
      <c r="E5" s="3"/>
      <c r="F5" s="3"/>
    </row>
    <row r="6" spans="1:6" ht="15.6" x14ac:dyDescent="0.3">
      <c r="A6" s="4"/>
      <c r="B6" s="2"/>
      <c r="C6" s="18" t="s">
        <v>33</v>
      </c>
      <c r="D6" s="18" t="s">
        <v>136</v>
      </c>
      <c r="E6" s="19">
        <v>12304511.559999997</v>
      </c>
      <c r="F6" s="19">
        <v>16130429.799999999</v>
      </c>
    </row>
    <row r="7" spans="1:6" ht="15.6" x14ac:dyDescent="0.3">
      <c r="A7" s="4"/>
      <c r="B7" s="2"/>
      <c r="C7" s="18" t="s">
        <v>0</v>
      </c>
      <c r="D7" s="18" t="s">
        <v>136</v>
      </c>
      <c r="E7" s="20">
        <v>14788544.860000005</v>
      </c>
      <c r="F7" s="20">
        <v>10112821.859999998</v>
      </c>
    </row>
    <row r="8" spans="1:6" ht="15.6" x14ac:dyDescent="0.3">
      <c r="A8" s="4"/>
      <c r="B8" s="2"/>
      <c r="C8" s="18" t="s">
        <v>34</v>
      </c>
      <c r="D8" s="18" t="s">
        <v>136</v>
      </c>
      <c r="E8" s="20">
        <v>9272548.019999994</v>
      </c>
      <c r="F8" s="20">
        <v>11868906.230000017</v>
      </c>
    </row>
    <row r="9" spans="1:6" ht="15.6" x14ac:dyDescent="0.3">
      <c r="A9" s="4"/>
      <c r="B9" s="2"/>
      <c r="C9" s="18" t="s">
        <v>43</v>
      </c>
      <c r="D9" s="18" t="s">
        <v>136</v>
      </c>
      <c r="E9" s="20">
        <v>17195901.899999995</v>
      </c>
      <c r="F9" s="20">
        <v>7038809.8599999994</v>
      </c>
    </row>
    <row r="10" spans="1:6" ht="15.6" x14ac:dyDescent="0.3">
      <c r="A10" s="4"/>
      <c r="B10" s="2"/>
      <c r="C10" s="18" t="s">
        <v>14</v>
      </c>
      <c r="D10" s="18" t="s">
        <v>136</v>
      </c>
      <c r="E10" s="20">
        <v>7893920.3700000001</v>
      </c>
      <c r="F10" s="20">
        <v>22209.829999999958</v>
      </c>
    </row>
    <row r="11" spans="1:6" ht="15.6" x14ac:dyDescent="0.3">
      <c r="A11" s="4"/>
      <c r="B11" s="2"/>
      <c r="C11" s="18" t="s">
        <v>20</v>
      </c>
      <c r="D11" s="18" t="s">
        <v>154</v>
      </c>
      <c r="E11" s="20">
        <v>1033832.5400000002</v>
      </c>
      <c r="F11" s="20">
        <v>10919525.85</v>
      </c>
    </row>
    <row r="12" spans="1:6" ht="15.6" x14ac:dyDescent="0.3">
      <c r="A12" s="4"/>
      <c r="B12" s="2"/>
      <c r="C12" s="18" t="s">
        <v>1</v>
      </c>
      <c r="D12" s="18" t="s">
        <v>153</v>
      </c>
      <c r="E12" s="20">
        <v>7892001.4400000004</v>
      </c>
      <c r="F12" s="20">
        <v>8953839.0800000038</v>
      </c>
    </row>
    <row r="13" spans="1:6" ht="15.6" x14ac:dyDescent="0.3">
      <c r="A13" s="4"/>
      <c r="B13" s="2"/>
      <c r="C13" s="18" t="s">
        <v>46</v>
      </c>
      <c r="D13" s="18" t="s">
        <v>136</v>
      </c>
      <c r="E13" s="20"/>
      <c r="F13" s="20">
        <v>3048353.17</v>
      </c>
    </row>
    <row r="14" spans="1:6" ht="15.6" x14ac:dyDescent="0.3">
      <c r="A14" s="4"/>
      <c r="B14" s="2"/>
      <c r="C14" s="34" t="s">
        <v>47</v>
      </c>
      <c r="D14" s="18" t="s">
        <v>136</v>
      </c>
      <c r="E14" s="20">
        <v>21914044.379999988</v>
      </c>
      <c r="F14" s="20">
        <v>22002672.410000004</v>
      </c>
    </row>
    <row r="15" spans="1:6" ht="15.6" x14ac:dyDescent="0.3">
      <c r="A15" s="4"/>
      <c r="B15" s="2"/>
      <c r="C15" s="18" t="s">
        <v>48</v>
      </c>
      <c r="D15" s="18" t="s">
        <v>136</v>
      </c>
      <c r="E15" s="20">
        <v>8811388.7600000016</v>
      </c>
      <c r="F15" s="20">
        <v>8173893.0099999933</v>
      </c>
    </row>
    <row r="16" spans="1:6" ht="15.6" x14ac:dyDescent="0.3">
      <c r="A16" s="4"/>
      <c r="B16" s="2"/>
      <c r="C16" s="18" t="s">
        <v>49</v>
      </c>
      <c r="D16" s="18" t="s">
        <v>136</v>
      </c>
      <c r="E16" s="20">
        <v>2905790.89</v>
      </c>
      <c r="F16" s="20">
        <v>1.673470251262188E-10</v>
      </c>
    </row>
    <row r="17" spans="1:11" ht="15.6" x14ac:dyDescent="0.3">
      <c r="A17" s="4"/>
      <c r="B17" s="2"/>
      <c r="C17" s="18" t="s">
        <v>50</v>
      </c>
      <c r="D17" s="18" t="s">
        <v>136</v>
      </c>
      <c r="E17" s="20">
        <v>4704047.5699999975</v>
      </c>
      <c r="F17" s="20">
        <v>7592120.1900000032</v>
      </c>
    </row>
    <row r="18" spans="1:11" ht="15.6" x14ac:dyDescent="0.3">
      <c r="A18" s="4"/>
      <c r="B18" s="2"/>
      <c r="C18" s="18" t="s">
        <v>35</v>
      </c>
      <c r="D18" s="18" t="s">
        <v>153</v>
      </c>
      <c r="E18" s="20">
        <v>8556851.589999998</v>
      </c>
      <c r="F18" s="20">
        <v>322026.86</v>
      </c>
    </row>
    <row r="19" spans="1:11" ht="15.6" x14ac:dyDescent="0.3">
      <c r="A19" s="4"/>
      <c r="B19" s="2"/>
      <c r="C19" s="18" t="s">
        <v>36</v>
      </c>
      <c r="D19" s="18" t="s">
        <v>136</v>
      </c>
      <c r="E19" s="20"/>
      <c r="F19" s="20">
        <v>9467516.2899999991</v>
      </c>
    </row>
    <row r="20" spans="1:11" ht="15.6" x14ac:dyDescent="0.3">
      <c r="A20" s="4"/>
      <c r="B20" s="2"/>
      <c r="C20" s="18" t="s">
        <v>44</v>
      </c>
      <c r="D20" s="18" t="s">
        <v>136</v>
      </c>
      <c r="E20" s="20"/>
      <c r="F20" s="20">
        <v>7802070.5099999988</v>
      </c>
    </row>
    <row r="21" spans="1:11" ht="15.6" x14ac:dyDescent="0.3">
      <c r="A21" s="4"/>
      <c r="B21" s="2"/>
      <c r="C21" s="18" t="s">
        <v>37</v>
      </c>
      <c r="D21" s="18" t="s">
        <v>136</v>
      </c>
      <c r="E21" s="20">
        <v>2554495.11</v>
      </c>
      <c r="F21" s="20">
        <v>8943951.9800000004</v>
      </c>
    </row>
    <row r="22" spans="1:11" ht="15.6" x14ac:dyDescent="0.3">
      <c r="A22" s="4"/>
      <c r="B22" s="2"/>
      <c r="C22" s="18" t="s">
        <v>45</v>
      </c>
      <c r="D22" s="18" t="s">
        <v>136</v>
      </c>
      <c r="E22" s="20">
        <v>17856511.580000009</v>
      </c>
      <c r="F22" s="20">
        <v>17773789.620000012</v>
      </c>
    </row>
    <row r="23" spans="1:11" ht="15.6" x14ac:dyDescent="0.3">
      <c r="A23" s="4"/>
      <c r="B23" s="2"/>
      <c r="C23" s="18" t="s">
        <v>39</v>
      </c>
      <c r="D23" s="18" t="s">
        <v>136</v>
      </c>
      <c r="E23" s="20">
        <v>10845388</v>
      </c>
      <c r="F23" s="20">
        <v>5883218.3700000001</v>
      </c>
    </row>
    <row r="24" spans="1:11" ht="15.6" x14ac:dyDescent="0.3">
      <c r="A24" s="4"/>
      <c r="B24" s="2"/>
      <c r="C24" s="18" t="s">
        <v>40</v>
      </c>
      <c r="D24" s="18" t="s">
        <v>136</v>
      </c>
      <c r="E24" s="20">
        <v>7760683.6899999985</v>
      </c>
      <c r="F24" s="20">
        <v>314004.82999999961</v>
      </c>
    </row>
    <row r="25" spans="1:11" ht="15.6" x14ac:dyDescent="0.3">
      <c r="A25" s="4"/>
      <c r="B25" s="2"/>
      <c r="C25" s="18" t="s">
        <v>41</v>
      </c>
      <c r="D25" s="18" t="s">
        <v>136</v>
      </c>
      <c r="E25" s="20">
        <v>9559989.4099999983</v>
      </c>
      <c r="F25" s="20">
        <v>650860.73000000021</v>
      </c>
    </row>
    <row r="26" spans="1:11" ht="15.6" x14ac:dyDescent="0.3">
      <c r="A26" s="4"/>
      <c r="B26" s="2"/>
      <c r="C26" s="18" t="s">
        <v>42</v>
      </c>
      <c r="D26" s="18" t="s">
        <v>136</v>
      </c>
      <c r="E26" s="20">
        <v>10999183.619999999</v>
      </c>
      <c r="F26" s="20">
        <v>10373070.68</v>
      </c>
    </row>
    <row r="27" spans="1:11" ht="15.6" x14ac:dyDescent="0.3">
      <c r="A27" s="4"/>
      <c r="B27" s="4"/>
      <c r="C27" s="18"/>
      <c r="D27" s="18"/>
      <c r="E27" s="19"/>
      <c r="F27" s="19"/>
    </row>
    <row r="28" spans="1:11" ht="16.2" thickBot="1" x14ac:dyDescent="0.35">
      <c r="A28" s="4"/>
      <c r="B28" s="4"/>
      <c r="C28" s="7" t="s">
        <v>55</v>
      </c>
      <c r="D28" s="7"/>
      <c r="E28" s="21">
        <f>SUM(E6:E26)</f>
        <v>176849635.28999996</v>
      </c>
      <c r="F28" s="21">
        <f>SUM(F6:F26)</f>
        <v>167394091.16000006</v>
      </c>
    </row>
    <row r="29" spans="1:11" x14ac:dyDescent="0.3">
      <c r="A29" s="4"/>
      <c r="B29" s="4"/>
      <c r="C29" s="5"/>
      <c r="D29" s="5"/>
      <c r="E29" s="6"/>
      <c r="F29" s="6"/>
    </row>
    <row r="30" spans="1:11" ht="86.25" customHeight="1" x14ac:dyDescent="0.3">
      <c r="A30" s="4"/>
      <c r="B30" s="4"/>
      <c r="C30" s="44" t="s">
        <v>155</v>
      </c>
      <c r="D30" s="44"/>
      <c r="E30" s="44"/>
      <c r="F30" s="44"/>
      <c r="K30" s="8"/>
    </row>
    <row r="31" spans="1:11" x14ac:dyDescent="0.3">
      <c r="A31" s="4"/>
      <c r="B31" s="4"/>
      <c r="C31" s="5"/>
      <c r="D31" s="5"/>
      <c r="E31" s="6"/>
      <c r="F31" s="6"/>
    </row>
    <row r="32" spans="1:11" s="8" customFormat="1" ht="17.399999999999999" x14ac:dyDescent="0.3">
      <c r="A32" s="7"/>
      <c r="B32" s="7"/>
      <c r="C32" s="28" t="s">
        <v>137</v>
      </c>
      <c r="D32" s="29">
        <v>2018</v>
      </c>
      <c r="E32" s="29">
        <v>2019</v>
      </c>
      <c r="K32" s="2"/>
    </row>
    <row r="33" spans="1:5" ht="15.6" x14ac:dyDescent="0.3">
      <c r="A33" s="1"/>
      <c r="B33" s="1"/>
      <c r="C33" s="22" t="s">
        <v>135</v>
      </c>
      <c r="D33" s="17"/>
      <c r="E33" s="17"/>
    </row>
    <row r="34" spans="1:5" ht="15.6" x14ac:dyDescent="0.3">
      <c r="A34" s="1"/>
      <c r="B34" s="1"/>
      <c r="C34" s="22"/>
      <c r="D34" s="17"/>
      <c r="E34" s="17"/>
    </row>
    <row r="35" spans="1:5" ht="15.6" x14ac:dyDescent="0.3">
      <c r="A35" s="4"/>
      <c r="B35" s="4"/>
      <c r="C35" s="18" t="s">
        <v>8</v>
      </c>
      <c r="D35" s="19">
        <v>1231420.1200000001</v>
      </c>
      <c r="E35" s="19">
        <v>319502.97000000003</v>
      </c>
    </row>
    <row r="36" spans="1:5" ht="15.6" x14ac:dyDescent="0.3">
      <c r="A36" s="4"/>
      <c r="B36" s="4"/>
      <c r="C36" s="18" t="s">
        <v>4</v>
      </c>
      <c r="D36" s="20">
        <v>943795.0299999998</v>
      </c>
      <c r="E36" s="20">
        <v>748287.59999999986</v>
      </c>
    </row>
    <row r="37" spans="1:5" ht="15.6" x14ac:dyDescent="0.3">
      <c r="A37" s="4"/>
      <c r="B37" s="4"/>
      <c r="C37" s="18" t="s">
        <v>115</v>
      </c>
      <c r="D37" s="20">
        <v>2218870.0200000005</v>
      </c>
      <c r="E37" s="20">
        <v>2305759.9700000011</v>
      </c>
    </row>
    <row r="38" spans="1:5" ht="15.6" x14ac:dyDescent="0.3">
      <c r="A38" s="4"/>
      <c r="B38" s="4"/>
      <c r="C38" s="18" t="s">
        <v>116</v>
      </c>
      <c r="D38" s="20">
        <v>0</v>
      </c>
      <c r="E38" s="20">
        <v>7337363.4500000002</v>
      </c>
    </row>
    <row r="39" spans="1:5" ht="15.6" x14ac:dyDescent="0.3">
      <c r="A39" s="4"/>
      <c r="B39" s="4"/>
      <c r="C39" s="18" t="s">
        <v>117</v>
      </c>
      <c r="D39" s="20">
        <v>2076672.0200000003</v>
      </c>
      <c r="E39" s="20">
        <v>994800.80999999994</v>
      </c>
    </row>
    <row r="40" spans="1:5" ht="15.6" x14ac:dyDescent="0.3">
      <c r="A40" s="4"/>
      <c r="B40" s="4"/>
      <c r="C40" s="18" t="s">
        <v>118</v>
      </c>
      <c r="D40" s="20">
        <v>5125259.78</v>
      </c>
      <c r="E40" s="20">
        <v>2868628.3900000011</v>
      </c>
    </row>
    <row r="41" spans="1:5" ht="15.6" x14ac:dyDescent="0.3">
      <c r="A41" s="4"/>
      <c r="B41" s="4"/>
      <c r="C41" s="18" t="s">
        <v>119</v>
      </c>
      <c r="D41" s="20">
        <v>668298.29</v>
      </c>
      <c r="E41" s="20">
        <v>58246.239999999998</v>
      </c>
    </row>
    <row r="42" spans="1:5" ht="15.6" x14ac:dyDescent="0.3">
      <c r="A42" s="4"/>
      <c r="B42" s="4"/>
      <c r="C42" s="18" t="s">
        <v>120</v>
      </c>
      <c r="D42" s="20">
        <v>0</v>
      </c>
      <c r="E42" s="20">
        <v>44858.19</v>
      </c>
    </row>
    <row r="43" spans="1:5" ht="15.6" x14ac:dyDescent="0.3">
      <c r="A43" s="4"/>
      <c r="B43" s="4"/>
      <c r="C43" s="18" t="s">
        <v>121</v>
      </c>
      <c r="D43" s="20">
        <v>558.76000000000022</v>
      </c>
      <c r="E43" s="20">
        <v>12512.539999999999</v>
      </c>
    </row>
    <row r="44" spans="1:5" ht="15.6" x14ac:dyDescent="0.3">
      <c r="A44" s="4"/>
      <c r="B44" s="4"/>
      <c r="C44" s="18" t="s">
        <v>122</v>
      </c>
      <c r="D44" s="20">
        <v>2435490.8600000003</v>
      </c>
      <c r="E44" s="20">
        <v>-15071.470000000041</v>
      </c>
    </row>
    <row r="45" spans="1:5" ht="15.6" x14ac:dyDescent="0.3">
      <c r="A45" s="4"/>
      <c r="B45" s="4"/>
      <c r="C45" s="18" t="s">
        <v>9</v>
      </c>
      <c r="D45" s="20">
        <v>54540.97</v>
      </c>
      <c r="E45" s="20">
        <v>2918.1699999999983</v>
      </c>
    </row>
    <row r="46" spans="1:5" ht="15.6" x14ac:dyDescent="0.3">
      <c r="A46" s="4"/>
      <c r="B46" s="4"/>
      <c r="C46" s="18" t="s">
        <v>10</v>
      </c>
      <c r="D46" s="20">
        <v>242972.19999999995</v>
      </c>
      <c r="E46" s="20">
        <v>0</v>
      </c>
    </row>
    <row r="47" spans="1:5" ht="15.6" x14ac:dyDescent="0.3">
      <c r="A47" s="4"/>
      <c r="B47" s="4"/>
      <c r="C47" s="18" t="s">
        <v>7</v>
      </c>
      <c r="D47" s="20">
        <v>1543.7000000000007</v>
      </c>
      <c r="E47" s="20">
        <v>0</v>
      </c>
    </row>
    <row r="48" spans="1:5" ht="15.6" x14ac:dyDescent="0.3">
      <c r="A48" s="4"/>
      <c r="B48" s="4"/>
      <c r="C48" s="18" t="s">
        <v>123</v>
      </c>
      <c r="D48" s="20">
        <v>2855598.44</v>
      </c>
      <c r="E48" s="20">
        <v>108732.58999999998</v>
      </c>
    </row>
    <row r="49" spans="1:5" ht="15.6" x14ac:dyDescent="0.3">
      <c r="A49" s="4"/>
      <c r="B49" s="4"/>
      <c r="C49" s="18" t="s">
        <v>124</v>
      </c>
      <c r="D49" s="20">
        <v>0</v>
      </c>
      <c r="E49" s="20">
        <v>881266.84</v>
      </c>
    </row>
    <row r="50" spans="1:5" ht="15.6" x14ac:dyDescent="0.3">
      <c r="A50" s="4"/>
      <c r="B50" s="4"/>
      <c r="C50" s="18" t="s">
        <v>125</v>
      </c>
      <c r="D50" s="20">
        <v>0</v>
      </c>
      <c r="E50" s="20">
        <v>2003458.7599999998</v>
      </c>
    </row>
    <row r="51" spans="1:5" ht="15.6" x14ac:dyDescent="0.3">
      <c r="A51" s="4"/>
      <c r="B51" s="4"/>
      <c r="C51" s="18" t="s">
        <v>126</v>
      </c>
      <c r="D51" s="20">
        <v>3488539.09</v>
      </c>
      <c r="E51" s="20">
        <v>733801.68000000017</v>
      </c>
    </row>
    <row r="52" spans="1:5" ht="15.6" x14ac:dyDescent="0.3">
      <c r="A52" s="4"/>
      <c r="B52" s="4"/>
      <c r="C52" s="18" t="s">
        <v>127</v>
      </c>
      <c r="D52" s="20">
        <v>0</v>
      </c>
      <c r="E52" s="20">
        <v>1520447.18</v>
      </c>
    </row>
    <row r="53" spans="1:5" ht="15.6" x14ac:dyDescent="0.3">
      <c r="A53" s="4"/>
      <c r="B53" s="4"/>
      <c r="C53" s="18" t="s">
        <v>6</v>
      </c>
      <c r="D53" s="20">
        <v>253910.44999999998</v>
      </c>
      <c r="E53" s="20">
        <v>0</v>
      </c>
    </row>
    <row r="54" spans="1:5" ht="15.6" x14ac:dyDescent="0.3">
      <c r="A54" s="4"/>
      <c r="B54" s="4"/>
      <c r="C54" s="18" t="s">
        <v>128</v>
      </c>
      <c r="D54" s="20">
        <v>110416.10000000003</v>
      </c>
      <c r="E54" s="20">
        <v>322615.11</v>
      </c>
    </row>
    <row r="55" spans="1:5" ht="15.6" x14ac:dyDescent="0.3">
      <c r="A55" s="4"/>
      <c r="B55" s="4"/>
      <c r="C55" s="18" t="s">
        <v>129</v>
      </c>
      <c r="D55" s="20">
        <v>943041.6</v>
      </c>
      <c r="E55" s="20">
        <v>217472.54</v>
      </c>
    </row>
    <row r="56" spans="1:5" ht="15.6" x14ac:dyDescent="0.3">
      <c r="A56" s="4"/>
      <c r="B56" s="4"/>
      <c r="C56" s="18" t="s">
        <v>5</v>
      </c>
      <c r="D56" s="20">
        <v>6330403.2999999998</v>
      </c>
      <c r="E56" s="20">
        <v>1966016.99</v>
      </c>
    </row>
    <row r="57" spans="1:5" ht="15.6" x14ac:dyDescent="0.3">
      <c r="A57" s="4"/>
      <c r="B57" s="4"/>
      <c r="C57" s="18" t="s">
        <v>130</v>
      </c>
      <c r="D57" s="20">
        <v>165997.63999999998</v>
      </c>
      <c r="E57" s="20">
        <v>0</v>
      </c>
    </row>
    <row r="58" spans="1:5" ht="15.6" x14ac:dyDescent="0.3">
      <c r="A58" s="4"/>
      <c r="B58" s="4"/>
      <c r="C58" s="18" t="s">
        <v>131</v>
      </c>
      <c r="D58" s="20">
        <v>541720.84000000008</v>
      </c>
      <c r="E58" s="20">
        <v>17698.599999999999</v>
      </c>
    </row>
    <row r="59" spans="1:5" ht="15.6" x14ac:dyDescent="0.3">
      <c r="A59" s="4"/>
      <c r="B59" s="15"/>
      <c r="C59" s="23" t="s">
        <v>11</v>
      </c>
      <c r="D59" s="20">
        <v>415862.66</v>
      </c>
      <c r="E59" s="20">
        <v>435910.61000000127</v>
      </c>
    </row>
    <row r="60" spans="1:5" ht="15.6" x14ac:dyDescent="0.3">
      <c r="A60" s="4"/>
      <c r="B60" s="15"/>
      <c r="C60" s="23"/>
      <c r="D60" s="20"/>
      <c r="E60" s="20"/>
    </row>
    <row r="61" spans="1:5" ht="15.6" x14ac:dyDescent="0.3">
      <c r="C61" s="24"/>
      <c r="D61" s="25">
        <f>SUM(D35:D59)</f>
        <v>30104911.870000005</v>
      </c>
      <c r="E61" s="25">
        <f>SUM(E35:E59)</f>
        <v>22885227.759999998</v>
      </c>
    </row>
    <row r="62" spans="1:5" ht="15.6" x14ac:dyDescent="0.3">
      <c r="C62" s="24"/>
      <c r="D62" s="26"/>
      <c r="E62" s="26"/>
    </row>
    <row r="63" spans="1:5" ht="15.6" x14ac:dyDescent="0.3">
      <c r="C63" s="22" t="s">
        <v>51</v>
      </c>
      <c r="D63" s="16"/>
      <c r="E63" s="16"/>
    </row>
    <row r="64" spans="1:5" ht="15.6" x14ac:dyDescent="0.3">
      <c r="C64" s="23"/>
      <c r="D64" s="16"/>
      <c r="E64" s="16"/>
    </row>
    <row r="65" spans="1:5" ht="15.6" x14ac:dyDescent="0.3">
      <c r="A65" s="4"/>
      <c r="B65" s="4"/>
      <c r="C65" s="18" t="s">
        <v>96</v>
      </c>
      <c r="D65" s="19">
        <v>1951555.2</v>
      </c>
      <c r="E65" s="19">
        <v>288331.44999999995</v>
      </c>
    </row>
    <row r="66" spans="1:5" ht="15.6" x14ac:dyDescent="0.3">
      <c r="A66" s="4"/>
      <c r="B66" s="4"/>
      <c r="C66" s="18" t="s">
        <v>97</v>
      </c>
      <c r="D66" s="20">
        <v>136695.26</v>
      </c>
      <c r="E66" s="20">
        <v>1890.13</v>
      </c>
    </row>
    <row r="67" spans="1:5" ht="15.6" x14ac:dyDescent="0.3">
      <c r="A67" s="4"/>
      <c r="B67" s="4"/>
      <c r="C67" s="18" t="s">
        <v>98</v>
      </c>
      <c r="D67" s="20">
        <v>2717260.1</v>
      </c>
      <c r="E67" s="20">
        <v>1771562.9699999997</v>
      </c>
    </row>
    <row r="68" spans="1:5" ht="15.6" x14ac:dyDescent="0.3">
      <c r="A68" s="4"/>
      <c r="B68" s="4"/>
      <c r="C68" s="18" t="s">
        <v>99</v>
      </c>
      <c r="D68" s="20">
        <v>75173.56</v>
      </c>
      <c r="E68" s="20">
        <v>0</v>
      </c>
    </row>
    <row r="69" spans="1:5" ht="15.6" x14ac:dyDescent="0.3">
      <c r="A69" s="4"/>
      <c r="B69" s="4"/>
      <c r="C69" s="18" t="s">
        <v>100</v>
      </c>
      <c r="D69" s="20">
        <v>146.69</v>
      </c>
      <c r="E69" s="20">
        <v>0</v>
      </c>
    </row>
    <row r="70" spans="1:5" ht="15.6" x14ac:dyDescent="0.3">
      <c r="A70" s="4"/>
      <c r="B70" s="4"/>
      <c r="C70" s="18" t="s">
        <v>17</v>
      </c>
      <c r="D70" s="20">
        <v>6197768.0499999998</v>
      </c>
      <c r="E70" s="20">
        <v>0</v>
      </c>
    </row>
    <row r="71" spans="1:5" ht="15.6" x14ac:dyDescent="0.3">
      <c r="A71" s="4"/>
      <c r="B71" s="4"/>
      <c r="C71" s="18" t="s">
        <v>16</v>
      </c>
      <c r="D71" s="20">
        <v>1024405.2300000001</v>
      </c>
      <c r="E71" s="20">
        <v>-51202.640000000007</v>
      </c>
    </row>
    <row r="72" spans="1:5" ht="15.6" x14ac:dyDescent="0.3">
      <c r="A72" s="4"/>
      <c r="B72" s="4"/>
      <c r="C72" s="18" t="s">
        <v>101</v>
      </c>
      <c r="D72" s="20">
        <v>8560626.5300000031</v>
      </c>
      <c r="E72" s="20">
        <v>6662889.9300000034</v>
      </c>
    </row>
    <row r="73" spans="1:5" ht="15.6" x14ac:dyDescent="0.3">
      <c r="A73" s="4"/>
      <c r="B73" s="4"/>
      <c r="C73" s="18" t="s">
        <v>102</v>
      </c>
      <c r="D73" s="20">
        <v>0</v>
      </c>
      <c r="E73" s="20">
        <v>276871.97000000085</v>
      </c>
    </row>
    <row r="74" spans="1:5" ht="15.6" x14ac:dyDescent="0.3">
      <c r="A74" s="4"/>
      <c r="B74" s="4"/>
      <c r="C74" s="18" t="s">
        <v>103</v>
      </c>
      <c r="D74" s="20">
        <v>2351221.629999999</v>
      </c>
      <c r="E74" s="20">
        <v>2489055.9200000009</v>
      </c>
    </row>
    <row r="75" spans="1:5" ht="15.6" x14ac:dyDescent="0.3">
      <c r="A75" s="4"/>
      <c r="B75" s="4"/>
      <c r="C75" s="18" t="s">
        <v>104</v>
      </c>
      <c r="D75" s="20">
        <v>0</v>
      </c>
      <c r="E75" s="20">
        <v>6270744.4899999993</v>
      </c>
    </row>
    <row r="76" spans="1:5" ht="15.6" x14ac:dyDescent="0.3">
      <c r="A76" s="4"/>
      <c r="B76" s="4"/>
      <c r="C76" s="18" t="s">
        <v>15</v>
      </c>
      <c r="D76" s="20">
        <v>524384.79</v>
      </c>
      <c r="E76" s="20">
        <v>1604557.9</v>
      </c>
    </row>
    <row r="77" spans="1:5" ht="15.6" x14ac:dyDescent="0.3">
      <c r="A77" s="4"/>
      <c r="B77" s="4"/>
      <c r="C77" s="18" t="s">
        <v>105</v>
      </c>
      <c r="D77" s="20">
        <v>7098685.4899999965</v>
      </c>
      <c r="E77" s="20">
        <v>3592801.97</v>
      </c>
    </row>
    <row r="78" spans="1:5" ht="15.6" x14ac:dyDescent="0.3">
      <c r="A78" s="4"/>
      <c r="B78" s="4"/>
      <c r="C78" s="18" t="s">
        <v>13</v>
      </c>
      <c r="D78" s="20">
        <v>1056724.5299999998</v>
      </c>
      <c r="E78" s="20">
        <v>775452.35999999975</v>
      </c>
    </row>
    <row r="79" spans="1:5" ht="15.6" x14ac:dyDescent="0.3">
      <c r="A79" s="4"/>
      <c r="B79" s="4"/>
      <c r="C79" s="18" t="s">
        <v>12</v>
      </c>
      <c r="D79" s="20">
        <v>3931029.2499999995</v>
      </c>
      <c r="E79" s="20">
        <v>1558327.6000000003</v>
      </c>
    </row>
    <row r="80" spans="1:5" ht="15.6" x14ac:dyDescent="0.3">
      <c r="A80" s="4"/>
      <c r="B80" s="4"/>
      <c r="C80" s="18"/>
      <c r="D80" s="20"/>
      <c r="E80" s="20"/>
    </row>
    <row r="81" spans="1:11" ht="15.6" x14ac:dyDescent="0.3">
      <c r="C81" s="24"/>
      <c r="D81" s="25">
        <f>SUM(D65:D79)</f>
        <v>35625676.310000002</v>
      </c>
      <c r="E81" s="25">
        <f>SUM(E65:E79)</f>
        <v>25241284.050000001</v>
      </c>
    </row>
    <row r="82" spans="1:11" ht="15.6" x14ac:dyDescent="0.3">
      <c r="C82" s="23"/>
      <c r="D82" s="16"/>
      <c r="E82" s="16"/>
    </row>
    <row r="83" spans="1:11" s="8" customFormat="1" ht="17.399999999999999" x14ac:dyDescent="0.3">
      <c r="A83" s="7"/>
      <c r="B83" s="7"/>
      <c r="C83" s="28" t="s">
        <v>56</v>
      </c>
      <c r="D83" s="29">
        <v>2018</v>
      </c>
      <c r="E83" s="29">
        <v>2019</v>
      </c>
      <c r="K83" s="2"/>
    </row>
    <row r="84" spans="1:11" ht="15.6" x14ac:dyDescent="0.3">
      <c r="C84" s="22" t="s">
        <v>52</v>
      </c>
      <c r="D84" s="16"/>
      <c r="E84" s="16"/>
    </row>
    <row r="85" spans="1:11" ht="15.6" x14ac:dyDescent="0.3">
      <c r="C85" s="23"/>
      <c r="D85" s="16"/>
      <c r="E85" s="16"/>
    </row>
    <row r="86" spans="1:11" ht="15.6" x14ac:dyDescent="0.3">
      <c r="A86" s="4"/>
      <c r="B86" s="4"/>
      <c r="C86" s="18" t="s">
        <v>106</v>
      </c>
      <c r="D86" s="19">
        <v>311248.73999999987</v>
      </c>
      <c r="E86" s="19">
        <v>784319.62999999977</v>
      </c>
    </row>
    <row r="87" spans="1:11" ht="15.6" x14ac:dyDescent="0.3">
      <c r="A87" s="4"/>
      <c r="B87" s="4"/>
      <c r="C87" s="18" t="s">
        <v>107</v>
      </c>
      <c r="D87" s="20">
        <v>1416007.9999999995</v>
      </c>
      <c r="E87" s="20">
        <v>1459658.54</v>
      </c>
    </row>
    <row r="88" spans="1:11" ht="15.6" x14ac:dyDescent="0.3">
      <c r="A88" s="4"/>
      <c r="B88" s="4"/>
      <c r="C88" s="18" t="s">
        <v>108</v>
      </c>
      <c r="D88" s="20">
        <v>42168.079999999994</v>
      </c>
      <c r="E88" s="20">
        <v>0</v>
      </c>
    </row>
    <row r="89" spans="1:11" ht="15.6" x14ac:dyDescent="0.3">
      <c r="A89" s="4"/>
      <c r="B89" s="4"/>
      <c r="C89" s="18" t="s">
        <v>109</v>
      </c>
      <c r="D89" s="20">
        <v>0</v>
      </c>
      <c r="E89" s="20">
        <v>248710.01</v>
      </c>
    </row>
    <row r="90" spans="1:11" ht="15.6" x14ac:dyDescent="0.3">
      <c r="A90" s="4"/>
      <c r="B90" s="4"/>
      <c r="C90" s="18" t="s">
        <v>110</v>
      </c>
      <c r="D90" s="20">
        <v>85263.45</v>
      </c>
      <c r="E90" s="20">
        <v>755730.87</v>
      </c>
    </row>
    <row r="91" spans="1:11" ht="15.6" x14ac:dyDescent="0.3">
      <c r="A91" s="4"/>
      <c r="B91" s="4"/>
      <c r="C91" s="18" t="s">
        <v>111</v>
      </c>
      <c r="D91" s="20">
        <v>2863796.379999998</v>
      </c>
      <c r="E91" s="20">
        <v>2852374.13</v>
      </c>
    </row>
    <row r="92" spans="1:11" ht="15.6" x14ac:dyDescent="0.3">
      <c r="A92" s="4"/>
      <c r="B92" s="4"/>
      <c r="C92" s="18" t="s">
        <v>112</v>
      </c>
      <c r="D92" s="20">
        <v>1067354.6600000001</v>
      </c>
      <c r="E92" s="20">
        <v>996496.85999999964</v>
      </c>
    </row>
    <row r="93" spans="1:11" ht="15.6" x14ac:dyDescent="0.3">
      <c r="A93" s="4"/>
      <c r="B93" s="4"/>
      <c r="C93" s="18" t="s">
        <v>113</v>
      </c>
      <c r="D93" s="20">
        <v>1767984.44</v>
      </c>
      <c r="E93" s="20">
        <v>795172.45000000042</v>
      </c>
    </row>
    <row r="94" spans="1:11" ht="15.6" x14ac:dyDescent="0.3">
      <c r="A94" s="4"/>
      <c r="B94" s="4"/>
      <c r="C94" s="18" t="s">
        <v>114</v>
      </c>
      <c r="D94" s="20">
        <v>214943.08999999997</v>
      </c>
      <c r="E94" s="20">
        <v>159810.29999999999</v>
      </c>
    </row>
    <row r="95" spans="1:11" ht="15.6" x14ac:dyDescent="0.3">
      <c r="A95" s="4"/>
      <c r="B95" s="4"/>
      <c r="C95" s="18" t="s">
        <v>82</v>
      </c>
      <c r="D95" s="20">
        <v>41749562.819999941</v>
      </c>
      <c r="E95" s="20">
        <v>33420851.34000003</v>
      </c>
    </row>
    <row r="96" spans="1:11" ht="15.6" x14ac:dyDescent="0.3">
      <c r="A96" s="4"/>
      <c r="B96" s="4"/>
      <c r="C96" s="18"/>
      <c r="D96" s="20"/>
      <c r="E96" s="20"/>
    </row>
    <row r="97" spans="1:8" ht="15.6" x14ac:dyDescent="0.3">
      <c r="C97" s="23"/>
      <c r="D97" s="25">
        <f>SUM(D86:D95)</f>
        <v>49518329.659999937</v>
      </c>
      <c r="E97" s="25">
        <f>SUM(E86:E95)</f>
        <v>41473124.130000025</v>
      </c>
    </row>
    <row r="98" spans="1:8" ht="15.6" x14ac:dyDescent="0.3">
      <c r="C98" s="23"/>
      <c r="D98" s="16"/>
      <c r="E98" s="16"/>
    </row>
    <row r="99" spans="1:8" ht="15.6" x14ac:dyDescent="0.3">
      <c r="C99" s="22" t="s">
        <v>18</v>
      </c>
      <c r="D99" s="16"/>
      <c r="E99" s="16"/>
      <c r="H99" s="12"/>
    </row>
    <row r="100" spans="1:8" ht="15.6" x14ac:dyDescent="0.3">
      <c r="C100" s="22"/>
      <c r="D100" s="16"/>
      <c r="E100" s="16"/>
      <c r="H100" s="12"/>
    </row>
    <row r="101" spans="1:8" ht="15.6" x14ac:dyDescent="0.3">
      <c r="A101" s="4"/>
      <c r="B101" s="4"/>
      <c r="C101" s="18" t="s">
        <v>57</v>
      </c>
      <c r="D101" s="19">
        <v>2242717.4200000009</v>
      </c>
      <c r="E101" s="19">
        <v>399254.56000000011</v>
      </c>
      <c r="H101" s="12"/>
    </row>
    <row r="102" spans="1:8" ht="15.6" x14ac:dyDescent="0.3">
      <c r="A102" s="4"/>
      <c r="B102" s="4"/>
      <c r="C102" s="18" t="s">
        <v>58</v>
      </c>
      <c r="D102" s="20">
        <v>0</v>
      </c>
      <c r="E102" s="20">
        <v>240.58</v>
      </c>
      <c r="H102" s="12"/>
    </row>
    <row r="103" spans="1:8" ht="15.6" x14ac:dyDescent="0.3">
      <c r="A103" s="4"/>
      <c r="B103" s="4"/>
      <c r="C103" s="18" t="s">
        <v>59</v>
      </c>
      <c r="D103" s="20">
        <v>0</v>
      </c>
      <c r="E103" s="20">
        <v>1016355.45</v>
      </c>
      <c r="H103" s="12"/>
    </row>
    <row r="104" spans="1:8" ht="15.6" x14ac:dyDescent="0.3">
      <c r="A104" s="4"/>
      <c r="B104" s="4"/>
      <c r="C104" s="18" t="s">
        <v>73</v>
      </c>
      <c r="D104" s="20">
        <v>7432557.129999999</v>
      </c>
      <c r="E104" s="20">
        <v>6950847.9900000012</v>
      </c>
      <c r="H104" s="12"/>
    </row>
    <row r="105" spans="1:8" ht="15.6" x14ac:dyDescent="0.3">
      <c r="A105" s="4"/>
      <c r="B105" s="4"/>
      <c r="C105" s="18" t="s">
        <v>29</v>
      </c>
      <c r="D105" s="20">
        <v>207965.90000000002</v>
      </c>
      <c r="E105" s="20">
        <v>2233252.58</v>
      </c>
      <c r="H105" s="12"/>
    </row>
    <row r="106" spans="1:8" ht="15.6" x14ac:dyDescent="0.3">
      <c r="A106" s="4"/>
      <c r="B106" s="4"/>
      <c r="C106" s="18" t="s">
        <v>60</v>
      </c>
      <c r="D106" s="20">
        <v>2470662.0900000003</v>
      </c>
      <c r="E106" s="20">
        <v>531567.1399999999</v>
      </c>
      <c r="H106" s="12"/>
    </row>
    <row r="107" spans="1:8" ht="15.6" x14ac:dyDescent="0.3">
      <c r="A107" s="4"/>
      <c r="B107" s="4"/>
      <c r="C107" s="18" t="s">
        <v>21</v>
      </c>
      <c r="D107" s="20">
        <v>6868.26</v>
      </c>
      <c r="E107" s="20">
        <v>4124998.9700000007</v>
      </c>
      <c r="H107" s="12"/>
    </row>
    <row r="108" spans="1:8" ht="15.6" x14ac:dyDescent="0.3">
      <c r="A108" s="4"/>
      <c r="B108" s="4"/>
      <c r="C108" s="18" t="s">
        <v>61</v>
      </c>
      <c r="D108" s="20">
        <v>1973648.7799999991</v>
      </c>
      <c r="E108" s="20">
        <v>5187210.1100000013</v>
      </c>
      <c r="H108" s="12"/>
    </row>
    <row r="109" spans="1:8" ht="15.6" x14ac:dyDescent="0.3">
      <c r="A109" s="4"/>
      <c r="B109" s="4"/>
      <c r="C109" s="18" t="s">
        <v>62</v>
      </c>
      <c r="D109" s="20">
        <v>509680.13</v>
      </c>
      <c r="E109" s="20">
        <v>895569.15999999992</v>
      </c>
      <c r="H109" s="12"/>
    </row>
    <row r="110" spans="1:8" ht="15.6" x14ac:dyDescent="0.3">
      <c r="A110" s="4"/>
      <c r="B110" s="4"/>
      <c r="C110" s="18" t="s">
        <v>22</v>
      </c>
      <c r="D110" s="20">
        <v>1307216.1000000003</v>
      </c>
      <c r="E110" s="20">
        <v>5021478.3300000019</v>
      </c>
      <c r="H110" s="12"/>
    </row>
    <row r="111" spans="1:8" ht="15.6" x14ac:dyDescent="0.3">
      <c r="A111" s="4"/>
      <c r="B111" s="4"/>
      <c r="C111" s="18" t="s">
        <v>63</v>
      </c>
      <c r="D111" s="20">
        <v>257515.46</v>
      </c>
      <c r="E111" s="20">
        <v>0</v>
      </c>
      <c r="H111" s="12"/>
    </row>
    <row r="112" spans="1:8" ht="15.6" x14ac:dyDescent="0.3">
      <c r="A112" s="4"/>
      <c r="B112" s="4"/>
      <c r="C112" s="18" t="s">
        <v>23</v>
      </c>
      <c r="D112" s="20">
        <v>428668.60000000003</v>
      </c>
      <c r="E112" s="20">
        <v>2050010.5299999989</v>
      </c>
      <c r="H112" s="12"/>
    </row>
    <row r="113" spans="1:8" ht="15.6" x14ac:dyDescent="0.3">
      <c r="A113" s="4"/>
      <c r="B113" s="4"/>
      <c r="C113" s="18" t="s">
        <v>64</v>
      </c>
      <c r="D113" s="20">
        <v>0</v>
      </c>
      <c r="E113" s="20">
        <v>1437250.8699999996</v>
      </c>
      <c r="H113" s="12"/>
    </row>
    <row r="114" spans="1:8" ht="15.6" x14ac:dyDescent="0.3">
      <c r="A114" s="4"/>
      <c r="B114" s="4"/>
      <c r="C114" s="18" t="s">
        <v>24</v>
      </c>
      <c r="D114" s="20">
        <v>1829612.86</v>
      </c>
      <c r="E114" s="20">
        <v>100901.73999999998</v>
      </c>
      <c r="H114" s="12"/>
    </row>
    <row r="115" spans="1:8" ht="15.6" x14ac:dyDescent="0.3">
      <c r="A115" s="4"/>
      <c r="B115" s="4"/>
      <c r="C115" s="18" t="s">
        <v>19</v>
      </c>
      <c r="D115" s="20">
        <v>1037227.4500000001</v>
      </c>
      <c r="E115" s="20">
        <v>3816881.2800000012</v>
      </c>
      <c r="H115" s="12"/>
    </row>
    <row r="116" spans="1:8" ht="15.6" x14ac:dyDescent="0.3">
      <c r="A116" s="4"/>
      <c r="B116" s="4"/>
      <c r="C116" s="18" t="s">
        <v>25</v>
      </c>
      <c r="D116" s="20">
        <v>100617.60000000001</v>
      </c>
      <c r="E116" s="20">
        <v>749777.78999999992</v>
      </c>
      <c r="H116" s="12"/>
    </row>
    <row r="117" spans="1:8" ht="15.6" x14ac:dyDescent="0.3">
      <c r="A117" s="4"/>
      <c r="B117" s="4"/>
      <c r="C117" s="18" t="s">
        <v>65</v>
      </c>
      <c r="D117" s="20">
        <v>1753393.43</v>
      </c>
      <c r="E117" s="20">
        <v>2462107.4300000006</v>
      </c>
      <c r="H117" s="12"/>
    </row>
    <row r="118" spans="1:8" ht="15.6" x14ac:dyDescent="0.3">
      <c r="A118" s="4"/>
      <c r="B118" s="4"/>
      <c r="C118" s="18" t="s">
        <v>66</v>
      </c>
      <c r="D118" s="20">
        <v>0</v>
      </c>
      <c r="E118" s="20">
        <v>1009633.8300000001</v>
      </c>
      <c r="H118" s="12"/>
    </row>
    <row r="119" spans="1:8" ht="15.6" x14ac:dyDescent="0.3">
      <c r="A119" s="4"/>
      <c r="B119" s="4"/>
      <c r="C119" s="18" t="s">
        <v>67</v>
      </c>
      <c r="D119" s="20">
        <v>0</v>
      </c>
      <c r="E119" s="20">
        <v>82544.160000000003</v>
      </c>
      <c r="H119" s="12"/>
    </row>
    <row r="120" spans="1:8" ht="15.6" x14ac:dyDescent="0.3">
      <c r="A120" s="4"/>
      <c r="B120" s="4"/>
      <c r="C120" s="18" t="s">
        <v>26</v>
      </c>
      <c r="D120" s="20">
        <v>1195280.01</v>
      </c>
      <c r="E120" s="20">
        <v>3446597.5999999996</v>
      </c>
      <c r="H120" s="12"/>
    </row>
    <row r="121" spans="1:8" ht="15.6" x14ac:dyDescent="0.3">
      <c r="A121" s="4"/>
      <c r="B121" s="4"/>
      <c r="C121" s="18" t="s">
        <v>68</v>
      </c>
      <c r="D121" s="20">
        <v>163122.39000000004</v>
      </c>
      <c r="E121" s="20">
        <v>291477.34999999998</v>
      </c>
      <c r="H121" s="12"/>
    </row>
    <row r="122" spans="1:8" ht="15.6" x14ac:dyDescent="0.3">
      <c r="A122" s="4"/>
      <c r="B122" s="4"/>
      <c r="C122" s="18" t="s">
        <v>27</v>
      </c>
      <c r="D122" s="20">
        <v>135775.15</v>
      </c>
      <c r="E122" s="20">
        <v>120314.55999999997</v>
      </c>
      <c r="H122" s="12"/>
    </row>
    <row r="123" spans="1:8" ht="15.6" x14ac:dyDescent="0.3">
      <c r="A123" s="4"/>
      <c r="B123" s="4"/>
      <c r="C123" s="18" t="s">
        <v>69</v>
      </c>
      <c r="D123" s="20">
        <v>180862.72999999998</v>
      </c>
      <c r="E123" s="20">
        <v>1040335.2599999999</v>
      </c>
      <c r="H123" s="12"/>
    </row>
    <row r="124" spans="1:8" ht="15.6" x14ac:dyDescent="0.3">
      <c r="A124" s="4"/>
      <c r="B124" s="4"/>
      <c r="C124" s="18" t="s">
        <v>28</v>
      </c>
      <c r="D124" s="20">
        <v>127413.21</v>
      </c>
      <c r="E124" s="20">
        <v>201916.21</v>
      </c>
      <c r="H124" s="12"/>
    </row>
    <row r="125" spans="1:8" ht="15.6" x14ac:dyDescent="0.3">
      <c r="A125" s="4"/>
      <c r="B125" s="4"/>
      <c r="C125" s="18" t="s">
        <v>70</v>
      </c>
      <c r="D125" s="20">
        <v>774919.02</v>
      </c>
      <c r="E125" s="20">
        <v>263250.99999999983</v>
      </c>
      <c r="H125" s="12"/>
    </row>
    <row r="126" spans="1:8" ht="15.6" x14ac:dyDescent="0.3">
      <c r="A126" s="4"/>
      <c r="B126" s="4"/>
      <c r="C126" s="18" t="s">
        <v>71</v>
      </c>
      <c r="D126" s="20">
        <v>0</v>
      </c>
      <c r="E126" s="20">
        <v>617112.09</v>
      </c>
      <c r="H126" s="12"/>
    </row>
    <row r="127" spans="1:8" ht="15.6" x14ac:dyDescent="0.3">
      <c r="A127" s="4"/>
      <c r="B127" s="4"/>
      <c r="C127" s="18" t="s">
        <v>3</v>
      </c>
      <c r="D127" s="20">
        <v>5782284.9800000032</v>
      </c>
      <c r="E127" s="20">
        <v>39816.270000000113</v>
      </c>
      <c r="H127" s="12"/>
    </row>
    <row r="128" spans="1:8" ht="15.6" x14ac:dyDescent="0.3">
      <c r="A128" s="4"/>
      <c r="B128" s="4"/>
      <c r="C128" s="18" t="s">
        <v>72</v>
      </c>
      <c r="D128" s="20">
        <v>1694.75</v>
      </c>
      <c r="E128" s="20">
        <v>786634.44999999984</v>
      </c>
      <c r="H128" s="12"/>
    </row>
    <row r="129" spans="1:11" ht="15.6" x14ac:dyDescent="0.3">
      <c r="A129" s="4"/>
      <c r="B129" s="4"/>
      <c r="C129" s="18" t="s">
        <v>2</v>
      </c>
      <c r="D129" s="20">
        <v>8687848.25</v>
      </c>
      <c r="E129" s="20">
        <v>3713767.4500000025</v>
      </c>
    </row>
    <row r="130" spans="1:11" ht="15.6" x14ac:dyDescent="0.3">
      <c r="A130" s="4"/>
      <c r="B130" s="4"/>
      <c r="C130" s="18"/>
      <c r="D130" s="20"/>
      <c r="E130" s="20"/>
    </row>
    <row r="131" spans="1:11" ht="15.6" x14ac:dyDescent="0.3">
      <c r="C131" s="23"/>
      <c r="D131" s="25">
        <f>SUM(D101:D129)</f>
        <v>38607551.700000003</v>
      </c>
      <c r="E131" s="25">
        <f>SUM(E101:E129)</f>
        <v>48591104.740000017</v>
      </c>
    </row>
    <row r="132" spans="1:11" ht="15.6" x14ac:dyDescent="0.3">
      <c r="C132" s="23"/>
      <c r="D132" s="16"/>
      <c r="E132" s="27"/>
    </row>
    <row r="133" spans="1:11" s="8" customFormat="1" ht="17.399999999999999" x14ac:dyDescent="0.3">
      <c r="A133" s="7"/>
      <c r="B133" s="7"/>
      <c r="C133" s="28" t="s">
        <v>56</v>
      </c>
      <c r="D133" s="29">
        <v>2018</v>
      </c>
      <c r="E133" s="29">
        <v>2019</v>
      </c>
      <c r="K133" s="2"/>
    </row>
    <row r="134" spans="1:11" ht="15.6" x14ac:dyDescent="0.3">
      <c r="A134" s="2"/>
      <c r="B134" s="2"/>
      <c r="C134" s="22" t="s">
        <v>53</v>
      </c>
      <c r="D134" s="16"/>
      <c r="E134" s="16"/>
    </row>
    <row r="135" spans="1:11" ht="15.6" x14ac:dyDescent="0.3">
      <c r="C135" s="23"/>
      <c r="D135" s="16"/>
      <c r="E135" s="16"/>
    </row>
    <row r="136" spans="1:11" ht="15.6" x14ac:dyDescent="0.3">
      <c r="A136" s="10"/>
      <c r="B136" s="4"/>
      <c r="C136" s="18" t="s">
        <v>31</v>
      </c>
      <c r="D136" s="19">
        <v>120891.55000000002</v>
      </c>
      <c r="E136" s="19">
        <v>357672.6700000001</v>
      </c>
    </row>
    <row r="137" spans="1:11" ht="15.6" x14ac:dyDescent="0.3">
      <c r="A137" s="4"/>
      <c r="B137" s="4"/>
      <c r="C137" s="18" t="s">
        <v>74</v>
      </c>
      <c r="D137" s="20">
        <v>2064151.4199999992</v>
      </c>
      <c r="E137" s="20">
        <v>995659.38999999966</v>
      </c>
    </row>
    <row r="138" spans="1:11" ht="15.6" x14ac:dyDescent="0.3">
      <c r="A138" s="4"/>
      <c r="B138" s="4"/>
      <c r="C138" s="18" t="s">
        <v>75</v>
      </c>
      <c r="D138" s="20">
        <v>2742349.6</v>
      </c>
      <c r="E138" s="20">
        <v>1815953.5900000005</v>
      </c>
    </row>
    <row r="139" spans="1:11" ht="15.6" x14ac:dyDescent="0.3">
      <c r="A139" s="11"/>
      <c r="B139" s="4"/>
      <c r="C139" s="18" t="s">
        <v>76</v>
      </c>
      <c r="D139" s="20">
        <v>340337.60999999952</v>
      </c>
      <c r="E139" s="20">
        <v>379678.24000000005</v>
      </c>
    </row>
    <row r="140" spans="1:11" ht="15.6" x14ac:dyDescent="0.3">
      <c r="A140" s="11"/>
      <c r="B140" s="4"/>
      <c r="C140" s="18" t="s">
        <v>95</v>
      </c>
      <c r="D140" s="20">
        <v>1573450.4699999969</v>
      </c>
      <c r="E140" s="20">
        <v>1693570.5499999982</v>
      </c>
    </row>
    <row r="141" spans="1:11" ht="15.6" x14ac:dyDescent="0.3">
      <c r="A141" s="4"/>
      <c r="B141" s="4"/>
      <c r="C141" s="18" t="s">
        <v>77</v>
      </c>
      <c r="D141" s="20">
        <v>3190439.8100000056</v>
      </c>
      <c r="E141" s="20">
        <v>6237565.4599999972</v>
      </c>
    </row>
    <row r="142" spans="1:11" ht="15.6" x14ac:dyDescent="0.3">
      <c r="A142" s="4"/>
      <c r="B142" s="4"/>
      <c r="C142" s="18" t="s">
        <v>78</v>
      </c>
      <c r="D142" s="20">
        <v>143563.15000000011</v>
      </c>
      <c r="E142" s="20">
        <v>-10497.369999999879</v>
      </c>
    </row>
    <row r="143" spans="1:11" ht="15.6" x14ac:dyDescent="0.3">
      <c r="A143" s="4"/>
      <c r="B143" s="4"/>
      <c r="C143" s="18" t="s">
        <v>79</v>
      </c>
      <c r="D143" s="20">
        <v>1367941.6500000015</v>
      </c>
      <c r="E143" s="20">
        <v>676577.91999999993</v>
      </c>
    </row>
    <row r="144" spans="1:11" ht="15.6" x14ac:dyDescent="0.3">
      <c r="A144" s="4"/>
      <c r="B144" s="4"/>
      <c r="C144" s="18" t="s">
        <v>80</v>
      </c>
      <c r="D144" s="20">
        <v>1335340.8799999999</v>
      </c>
      <c r="E144" s="20">
        <v>16906.679999999989</v>
      </c>
    </row>
    <row r="145" spans="1:5" ht="15.6" x14ac:dyDescent="0.3">
      <c r="A145" s="4"/>
      <c r="B145" s="4"/>
      <c r="C145" s="18" t="s">
        <v>81</v>
      </c>
      <c r="D145" s="20">
        <v>257741.93999999994</v>
      </c>
      <c r="E145" s="20">
        <v>198169.32</v>
      </c>
    </row>
    <row r="146" spans="1:5" ht="15.6" x14ac:dyDescent="0.3">
      <c r="A146" s="4"/>
      <c r="B146" s="4"/>
      <c r="C146" s="18" t="s">
        <v>82</v>
      </c>
      <c r="D146" s="20">
        <v>39337492.880000003</v>
      </c>
      <c r="E146" s="20">
        <v>38168321.609999992</v>
      </c>
    </row>
    <row r="147" spans="1:5" ht="15.6" x14ac:dyDescent="0.3">
      <c r="A147" s="4"/>
      <c r="B147" s="4"/>
      <c r="C147" s="18" t="s">
        <v>83</v>
      </c>
      <c r="D147" s="20">
        <v>0</v>
      </c>
      <c r="E147" s="20">
        <v>273542.33</v>
      </c>
    </row>
    <row r="148" spans="1:5" ht="15.6" x14ac:dyDescent="0.3">
      <c r="A148" s="4"/>
      <c r="B148" s="4"/>
      <c r="C148" s="18" t="s">
        <v>84</v>
      </c>
      <c r="D148" s="20">
        <v>-592369.67999999993</v>
      </c>
      <c r="E148" s="20">
        <v>2576357.6799999997</v>
      </c>
    </row>
    <row r="149" spans="1:5" ht="15.6" x14ac:dyDescent="0.3">
      <c r="A149" s="4"/>
      <c r="B149" s="4"/>
      <c r="C149" s="18" t="s">
        <v>30</v>
      </c>
      <c r="D149" s="20">
        <v>637472.49000000034</v>
      </c>
      <c r="E149" s="20">
        <v>813804.77999999875</v>
      </c>
    </row>
    <row r="150" spans="1:5" ht="15.6" x14ac:dyDescent="0.3">
      <c r="A150" s="4"/>
      <c r="B150" s="4"/>
      <c r="C150" s="18" t="s">
        <v>85</v>
      </c>
      <c r="D150" s="20">
        <v>0</v>
      </c>
      <c r="E150" s="20">
        <v>1165240.58</v>
      </c>
    </row>
    <row r="151" spans="1:5" ht="15.6" x14ac:dyDescent="0.3">
      <c r="A151" s="4"/>
      <c r="B151" s="4"/>
      <c r="C151" s="18" t="s">
        <v>86</v>
      </c>
      <c r="D151" s="20">
        <v>528721.65</v>
      </c>
      <c r="E151" s="20">
        <v>508434.93</v>
      </c>
    </row>
    <row r="152" spans="1:5" ht="15.6" x14ac:dyDescent="0.3">
      <c r="A152" s="4"/>
      <c r="B152" s="4"/>
      <c r="C152" s="18" t="s">
        <v>87</v>
      </c>
      <c r="D152" s="20">
        <v>3685445.7699999991</v>
      </c>
      <c r="E152" s="20">
        <v>4853883.18</v>
      </c>
    </row>
    <row r="153" spans="1:5" ht="15.6" x14ac:dyDescent="0.3">
      <c r="A153" s="4"/>
      <c r="B153" s="4"/>
      <c r="C153" s="18" t="s">
        <v>88</v>
      </c>
      <c r="D153" s="20">
        <v>0</v>
      </c>
      <c r="E153" s="20">
        <v>-110.29000000021006</v>
      </c>
    </row>
    <row r="154" spans="1:5" ht="15.6" x14ac:dyDescent="0.3">
      <c r="A154" s="11"/>
      <c r="B154" s="4"/>
      <c r="C154" s="18" t="s">
        <v>89</v>
      </c>
      <c r="D154" s="20">
        <v>636659.97000000009</v>
      </c>
      <c r="E154" s="20">
        <v>3768440.0500000003</v>
      </c>
    </row>
    <row r="155" spans="1:5" ht="15.6" x14ac:dyDescent="0.3">
      <c r="A155" s="4"/>
      <c r="B155" s="4"/>
      <c r="C155" s="18" t="s">
        <v>90</v>
      </c>
      <c r="D155" s="20">
        <v>586929.19999999972</v>
      </c>
      <c r="E155" s="20">
        <v>3971001.3599999989</v>
      </c>
    </row>
    <row r="156" spans="1:5" ht="15.6" x14ac:dyDescent="0.3">
      <c r="A156" s="4"/>
      <c r="B156" s="4"/>
      <c r="C156" s="18" t="s">
        <v>91</v>
      </c>
      <c r="D156" s="20">
        <v>774519.00000000012</v>
      </c>
      <c r="E156" s="20">
        <v>744660.09000000008</v>
      </c>
    </row>
    <row r="157" spans="1:5" ht="15.6" x14ac:dyDescent="0.3">
      <c r="A157" s="4"/>
      <c r="B157" s="4"/>
      <c r="C157" s="18" t="s">
        <v>92</v>
      </c>
      <c r="D157" s="20">
        <v>-155480.4499999999</v>
      </c>
      <c r="E157" s="20">
        <v>0</v>
      </c>
    </row>
    <row r="158" spans="1:5" ht="15.6" x14ac:dyDescent="0.3">
      <c r="A158" s="4"/>
      <c r="B158" s="4"/>
      <c r="C158" s="18" t="s">
        <v>93</v>
      </c>
      <c r="D158" s="20">
        <v>87307.23</v>
      </c>
      <c r="E158" s="20">
        <v>1251483.8400000001</v>
      </c>
    </row>
    <row r="159" spans="1:5" ht="15.6" x14ac:dyDescent="0.3">
      <c r="A159" s="4"/>
      <c r="B159" s="4"/>
      <c r="C159" s="18" t="s">
        <v>94</v>
      </c>
      <c r="D159" s="20">
        <v>0</v>
      </c>
      <c r="E159" s="20">
        <v>292596.26</v>
      </c>
    </row>
    <row r="160" spans="1:5" ht="15.6" x14ac:dyDescent="0.3">
      <c r="A160" s="4"/>
      <c r="B160" s="4"/>
      <c r="C160" s="18"/>
      <c r="D160" s="20"/>
      <c r="E160" s="20"/>
    </row>
    <row r="161" spans="3:5" ht="15.6" x14ac:dyDescent="0.3">
      <c r="C161" s="23"/>
      <c r="D161" s="25">
        <f>SUM(D136:D159)</f>
        <v>58662906.140000001</v>
      </c>
      <c r="E161" s="25">
        <f>SUM(E136:E159)</f>
        <v>70748912.849999994</v>
      </c>
    </row>
    <row r="162" spans="3:5" ht="15.6" x14ac:dyDescent="0.3">
      <c r="C162" s="23"/>
      <c r="D162" s="16"/>
      <c r="E162" s="16"/>
    </row>
    <row r="163" spans="3:5" ht="31.2" x14ac:dyDescent="0.3">
      <c r="C163" s="7" t="s">
        <v>54</v>
      </c>
      <c r="D163" s="25">
        <f>D161+D131+D97+D81+D61+E28</f>
        <v>389369010.96999991</v>
      </c>
      <c r="E163" s="25">
        <f>E161+E131+E97+E81+E61+F28</f>
        <v>376333744.69000006</v>
      </c>
    </row>
    <row r="164" spans="3:5" x14ac:dyDescent="0.3">
      <c r="C164" s="5"/>
      <c r="D164" s="5"/>
    </row>
  </sheetData>
  <mergeCells count="1">
    <mergeCell ref="C30:F30"/>
  </mergeCells>
  <pageMargins left="0.7" right="0.7" top="1.5" bottom="0.75" header="0.3" footer="0.3"/>
  <pageSetup scale="74" orientation="portrait" horizontalDpi="1200" verticalDpi="1200" r:id="rId1"/>
  <headerFooter>
    <oddHeader>&amp;C&amp;"Times New Roman,Bold"&amp;16Avista 2018 and 2019
Capital Additions Detail (System)
(Calendar Year Transfers to Plant)&amp;R&amp;"Times New Roman,Regular"&amp;14Exh. KJS-2</oddHeader>
    <oddFooter>&amp;R&amp;"Times New Roman,Regular"&amp;12Page &amp;P of &amp;N</oddFooter>
  </headerFooter>
  <rowBreaks count="3" manualBreakCount="3">
    <brk id="31" min="2" max="5" man="1"/>
    <brk id="82" min="2" max="5" man="1"/>
    <brk id="132" min="2"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F0667-BC5B-4DBC-B2A7-E6684256DE68}">
  <dimension ref="A1:G88"/>
  <sheetViews>
    <sheetView zoomScaleNormal="100" workbookViewId="0"/>
  </sheetViews>
  <sheetFormatPr defaultColWidth="9.109375" defaultRowHeight="13.8" x14ac:dyDescent="0.3"/>
  <cols>
    <col min="1" max="1" width="14.109375" style="9" customWidth="1"/>
    <col min="2" max="2" width="15.109375" style="9" customWidth="1"/>
    <col min="3" max="3" width="90.33203125" style="15" bestFit="1" customWidth="1"/>
    <col min="4" max="4" width="21.33203125" style="32" bestFit="1" customWidth="1"/>
    <col min="5" max="5" width="9.109375" style="32"/>
    <col min="6" max="6" width="13.33203125" style="32" bestFit="1" customWidth="1"/>
    <col min="7" max="7" width="13.5546875" style="32" bestFit="1" customWidth="1"/>
    <col min="8" max="8" width="10.33203125" style="32" bestFit="1" customWidth="1"/>
    <col min="9" max="9" width="38.109375" style="32" customWidth="1"/>
    <col min="10" max="10" width="9.109375" style="32" customWidth="1"/>
    <col min="11" max="16384" width="9.109375" style="32"/>
  </cols>
  <sheetData>
    <row r="1" spans="1:6" x14ac:dyDescent="0.3">
      <c r="B1" s="31"/>
      <c r="C1" s="31"/>
    </row>
    <row r="2" spans="1:6" x14ac:dyDescent="0.3">
      <c r="A2" s="31"/>
      <c r="B2" s="31"/>
      <c r="C2" s="31"/>
      <c r="D2" s="3"/>
    </row>
    <row r="3" spans="1:6" x14ac:dyDescent="0.3">
      <c r="A3" s="31"/>
      <c r="B3" s="31"/>
      <c r="C3" s="31"/>
      <c r="D3" s="3"/>
    </row>
    <row r="4" spans="1:6" ht="17.399999999999999" x14ac:dyDescent="0.3">
      <c r="A4" s="31"/>
      <c r="B4" s="31"/>
      <c r="C4" s="33" t="s">
        <v>133</v>
      </c>
      <c r="D4" s="43">
        <v>2020</v>
      </c>
    </row>
    <row r="5" spans="1:6" x14ac:dyDescent="0.3">
      <c r="A5" s="31"/>
      <c r="B5" s="31"/>
      <c r="C5" s="31"/>
      <c r="D5" s="3"/>
    </row>
    <row r="6" spans="1:6" ht="15.6" x14ac:dyDescent="0.3">
      <c r="A6" s="31"/>
      <c r="B6" s="31"/>
      <c r="C6" s="36" t="s">
        <v>138</v>
      </c>
      <c r="D6" s="3"/>
    </row>
    <row r="7" spans="1:6" ht="15.6" x14ac:dyDescent="0.3">
      <c r="A7" s="4"/>
      <c r="B7" s="32"/>
      <c r="C7" s="40" t="s">
        <v>73</v>
      </c>
      <c r="D7" s="19">
        <v>15453573</v>
      </c>
    </row>
    <row r="8" spans="1:6" ht="15.6" x14ac:dyDescent="0.3">
      <c r="A8" s="4"/>
      <c r="B8" s="32"/>
      <c r="C8" s="40" t="s">
        <v>139</v>
      </c>
      <c r="D8" s="20">
        <v>1798082</v>
      </c>
    </row>
    <row r="9" spans="1:6" ht="15.6" x14ac:dyDescent="0.3">
      <c r="A9" s="4"/>
      <c r="B9" s="32"/>
      <c r="C9" s="40" t="s">
        <v>140</v>
      </c>
      <c r="D9" s="20">
        <v>5077143</v>
      </c>
    </row>
    <row r="10" spans="1:6" ht="15.6" x14ac:dyDescent="0.3">
      <c r="A10" s="4"/>
      <c r="B10" s="32"/>
      <c r="C10" s="34"/>
      <c r="D10" s="20"/>
    </row>
    <row r="11" spans="1:6" ht="15.6" x14ac:dyDescent="0.3">
      <c r="A11" s="4"/>
      <c r="B11" s="32"/>
      <c r="C11" s="36" t="s">
        <v>145</v>
      </c>
      <c r="D11" s="20"/>
    </row>
    <row r="12" spans="1:6" ht="15.6" x14ac:dyDescent="0.3">
      <c r="A12" s="4"/>
      <c r="B12" s="32"/>
      <c r="C12" s="40" t="s">
        <v>141</v>
      </c>
      <c r="D12" s="19">
        <v>1400000</v>
      </c>
      <c r="F12" s="38"/>
    </row>
    <row r="13" spans="1:6" ht="15.6" x14ac:dyDescent="0.3">
      <c r="A13" s="4"/>
      <c r="B13" s="32"/>
      <c r="C13" s="40" t="s">
        <v>142</v>
      </c>
      <c r="D13" s="20">
        <v>4083319</v>
      </c>
      <c r="F13" s="38"/>
    </row>
    <row r="14" spans="1:6" ht="15.6" x14ac:dyDescent="0.3">
      <c r="A14" s="4"/>
      <c r="B14" s="32"/>
      <c r="C14" s="40" t="s">
        <v>33</v>
      </c>
      <c r="D14" s="20">
        <v>2882296</v>
      </c>
      <c r="F14" s="38"/>
    </row>
    <row r="15" spans="1:6" ht="15.6" x14ac:dyDescent="0.3">
      <c r="A15" s="4"/>
      <c r="B15" s="32"/>
      <c r="C15" s="40" t="s">
        <v>143</v>
      </c>
      <c r="D15" s="20">
        <v>3114004</v>
      </c>
      <c r="F15" s="38"/>
    </row>
    <row r="16" spans="1:6" ht="15.6" x14ac:dyDescent="0.3">
      <c r="A16" s="4"/>
      <c r="B16" s="32"/>
      <c r="C16" s="40" t="s">
        <v>60</v>
      </c>
      <c r="D16" s="20">
        <v>2210330</v>
      </c>
      <c r="F16" s="38"/>
    </row>
    <row r="17" spans="1:6" ht="15.6" x14ac:dyDescent="0.3">
      <c r="A17" s="4"/>
      <c r="B17" s="32"/>
      <c r="C17" s="40" t="s">
        <v>144</v>
      </c>
      <c r="D17" s="20">
        <v>12106375</v>
      </c>
      <c r="F17" s="38"/>
    </row>
    <row r="18" spans="1:6" ht="15.6" x14ac:dyDescent="0.3">
      <c r="A18" s="4"/>
      <c r="B18" s="32"/>
      <c r="C18" s="40" t="s">
        <v>46</v>
      </c>
      <c r="D18" s="20">
        <v>4917961</v>
      </c>
      <c r="F18" s="38"/>
    </row>
    <row r="19" spans="1:6" ht="15.6" x14ac:dyDescent="0.3">
      <c r="A19" s="4"/>
      <c r="B19" s="32"/>
      <c r="C19" s="40" t="s">
        <v>103</v>
      </c>
      <c r="D19" s="20">
        <v>2260081</v>
      </c>
      <c r="F19" s="38"/>
    </row>
    <row r="20" spans="1:6" ht="15.6" x14ac:dyDescent="0.3">
      <c r="A20" s="4"/>
      <c r="B20" s="32"/>
      <c r="C20" s="40" t="s">
        <v>69</v>
      </c>
      <c r="D20" s="20">
        <v>2462357</v>
      </c>
      <c r="F20" s="38"/>
    </row>
    <row r="21" spans="1:6" ht="15.6" x14ac:dyDescent="0.3">
      <c r="A21" s="4"/>
      <c r="B21" s="32"/>
      <c r="C21" s="40" t="s">
        <v>36</v>
      </c>
      <c r="D21" s="20">
        <v>10453640</v>
      </c>
      <c r="F21" s="38"/>
    </row>
    <row r="22" spans="1:6" ht="15.6" x14ac:dyDescent="0.3">
      <c r="A22" s="4"/>
      <c r="B22" s="32"/>
      <c r="C22" s="40"/>
      <c r="D22" s="20"/>
    </row>
    <row r="23" spans="1:6" ht="15.6" x14ac:dyDescent="0.3">
      <c r="A23" s="4"/>
      <c r="B23" s="32"/>
      <c r="C23" s="36" t="s">
        <v>146</v>
      </c>
      <c r="D23" s="20"/>
    </row>
    <row r="24" spans="1:6" ht="15.6" x14ac:dyDescent="0.3">
      <c r="A24" s="4"/>
      <c r="B24" s="32"/>
      <c r="C24" s="40" t="s">
        <v>115</v>
      </c>
      <c r="D24" s="19">
        <v>2303669</v>
      </c>
      <c r="F24" s="38"/>
    </row>
    <row r="25" spans="1:6" ht="15.6" x14ac:dyDescent="0.3">
      <c r="A25" s="4"/>
      <c r="B25" s="32"/>
      <c r="C25" s="40" t="s">
        <v>98</v>
      </c>
      <c r="D25" s="20">
        <v>1248193</v>
      </c>
      <c r="F25" s="38"/>
    </row>
    <row r="26" spans="1:6" ht="15.6" x14ac:dyDescent="0.3">
      <c r="A26" s="4"/>
      <c r="B26" s="32"/>
      <c r="C26" s="40" t="s">
        <v>0</v>
      </c>
      <c r="D26" s="20">
        <v>7896876</v>
      </c>
      <c r="F26" s="38"/>
    </row>
    <row r="27" spans="1:6" ht="15.6" x14ac:dyDescent="0.3">
      <c r="A27" s="4"/>
      <c r="B27" s="32"/>
      <c r="C27" s="40" t="s">
        <v>34</v>
      </c>
      <c r="D27" s="20">
        <v>8384352</v>
      </c>
      <c r="F27" s="38"/>
    </row>
    <row r="28" spans="1:6" ht="15.6" x14ac:dyDescent="0.3">
      <c r="A28" s="4"/>
      <c r="B28" s="32"/>
      <c r="C28" s="40" t="s">
        <v>75</v>
      </c>
      <c r="D28" s="20">
        <v>1716542</v>
      </c>
      <c r="F28" s="38"/>
    </row>
    <row r="29" spans="1:6" ht="15.6" x14ac:dyDescent="0.3">
      <c r="A29" s="4"/>
      <c r="B29" s="32"/>
      <c r="C29" s="40" t="s">
        <v>76</v>
      </c>
      <c r="D29" s="20">
        <v>2667155</v>
      </c>
      <c r="F29" s="38"/>
    </row>
    <row r="30" spans="1:6" ht="15.6" x14ac:dyDescent="0.3">
      <c r="A30" s="4"/>
      <c r="B30" s="32"/>
      <c r="C30" s="40" t="s">
        <v>77</v>
      </c>
      <c r="D30" s="20">
        <v>3819231</v>
      </c>
      <c r="F30" s="38"/>
    </row>
    <row r="31" spans="1:6" ht="15.6" x14ac:dyDescent="0.3">
      <c r="A31" s="4"/>
      <c r="B31" s="32"/>
      <c r="C31" s="40" t="s">
        <v>22</v>
      </c>
      <c r="D31" s="20">
        <v>6904550</v>
      </c>
      <c r="F31" s="38"/>
    </row>
    <row r="32" spans="1:6" ht="15.6" x14ac:dyDescent="0.3">
      <c r="A32" s="4"/>
      <c r="B32" s="32"/>
      <c r="C32" s="40" t="s">
        <v>25</v>
      </c>
      <c r="D32" s="20">
        <v>964720</v>
      </c>
      <c r="F32" s="38"/>
    </row>
    <row r="33" spans="1:6" ht="15.6" x14ac:dyDescent="0.3">
      <c r="A33" s="4"/>
      <c r="B33" s="32"/>
      <c r="C33" s="40" t="s">
        <v>147</v>
      </c>
      <c r="D33" s="20">
        <v>1053966</v>
      </c>
      <c r="F33" s="38"/>
    </row>
    <row r="34" spans="1:6" ht="15.6" x14ac:dyDescent="0.3">
      <c r="A34" s="4"/>
      <c r="B34" s="32"/>
      <c r="C34" s="40" t="s">
        <v>101</v>
      </c>
      <c r="D34" s="20">
        <v>7057566.2599999998</v>
      </c>
      <c r="F34" s="38"/>
    </row>
    <row r="35" spans="1:6" ht="15.6" x14ac:dyDescent="0.3">
      <c r="A35" s="4"/>
      <c r="B35" s="32"/>
      <c r="C35" s="40" t="s">
        <v>48</v>
      </c>
      <c r="D35" s="20">
        <v>7275307</v>
      </c>
      <c r="F35" s="38"/>
    </row>
    <row r="36" spans="1:6" ht="15.6" x14ac:dyDescent="0.3">
      <c r="A36" s="4"/>
      <c r="B36" s="32"/>
      <c r="C36" s="40" t="s">
        <v>112</v>
      </c>
      <c r="D36" s="20">
        <v>861927</v>
      </c>
      <c r="F36" s="38"/>
    </row>
    <row r="37" spans="1:6" ht="15.6" x14ac:dyDescent="0.3">
      <c r="A37" s="4"/>
      <c r="B37" s="32"/>
      <c r="C37" s="40" t="s">
        <v>113</v>
      </c>
      <c r="D37" s="20">
        <v>1161519</v>
      </c>
      <c r="F37" s="38"/>
    </row>
    <row r="38" spans="1:6" ht="15.6" x14ac:dyDescent="0.3">
      <c r="A38" s="4"/>
      <c r="B38" s="32"/>
      <c r="C38" s="40" t="s">
        <v>5</v>
      </c>
      <c r="D38" s="20">
        <v>1646371</v>
      </c>
      <c r="F38" s="38"/>
    </row>
    <row r="39" spans="1:6" ht="15.6" x14ac:dyDescent="0.3">
      <c r="A39" s="4"/>
      <c r="B39" s="32"/>
      <c r="C39" s="40" t="s">
        <v>86</v>
      </c>
      <c r="D39" s="20">
        <v>1975749</v>
      </c>
      <c r="F39" s="38"/>
    </row>
    <row r="40" spans="1:6" ht="15.6" x14ac:dyDescent="0.3">
      <c r="A40" s="4"/>
      <c r="B40" s="32"/>
      <c r="C40" s="40" t="s">
        <v>87</v>
      </c>
      <c r="D40" s="20">
        <v>6859809</v>
      </c>
      <c r="F40" s="38"/>
    </row>
    <row r="41" spans="1:6" ht="15.6" x14ac:dyDescent="0.3">
      <c r="A41" s="4"/>
      <c r="B41" s="32"/>
      <c r="C41" s="40" t="s">
        <v>12</v>
      </c>
      <c r="D41" s="20">
        <v>2597517</v>
      </c>
      <c r="F41" s="38"/>
    </row>
    <row r="42" spans="1:6" ht="15.6" x14ac:dyDescent="0.3">
      <c r="A42" s="4"/>
      <c r="B42" s="32"/>
      <c r="C42" s="40" t="s">
        <v>89</v>
      </c>
      <c r="D42" s="20">
        <v>11629936.220000001</v>
      </c>
      <c r="F42" s="38"/>
    </row>
    <row r="43" spans="1:6" ht="15.6" x14ac:dyDescent="0.3">
      <c r="A43" s="4"/>
      <c r="B43" s="32"/>
      <c r="C43" s="40" t="s">
        <v>38</v>
      </c>
      <c r="D43" s="20">
        <v>13741428</v>
      </c>
      <c r="F43" s="38"/>
    </row>
    <row r="44" spans="1:6" ht="15.6" x14ac:dyDescent="0.3">
      <c r="A44" s="4"/>
      <c r="B44" s="32"/>
      <c r="C44" s="40" t="s">
        <v>72</v>
      </c>
      <c r="D44" s="20">
        <v>1016943</v>
      </c>
      <c r="F44" s="38"/>
    </row>
    <row r="45" spans="1:6" ht="15.6" x14ac:dyDescent="0.3">
      <c r="A45" s="4"/>
      <c r="B45" s="32"/>
      <c r="C45" s="40" t="s">
        <v>90</v>
      </c>
      <c r="D45" s="20">
        <v>1778571</v>
      </c>
      <c r="F45" s="38"/>
    </row>
    <row r="46" spans="1:6" ht="15.6" x14ac:dyDescent="0.3">
      <c r="A46" s="4"/>
      <c r="B46" s="32"/>
      <c r="C46" s="40" t="s">
        <v>42</v>
      </c>
      <c r="D46" s="20">
        <v>10334299</v>
      </c>
      <c r="F46" s="38"/>
    </row>
    <row r="47" spans="1:6" ht="15.6" x14ac:dyDescent="0.3">
      <c r="A47" s="4"/>
      <c r="B47" s="32"/>
      <c r="C47" s="40"/>
      <c r="D47" s="20"/>
      <c r="F47" s="38"/>
    </row>
    <row r="48" spans="1:6" ht="15.6" x14ac:dyDescent="0.3">
      <c r="A48" s="4"/>
      <c r="B48" s="32"/>
      <c r="C48" s="36" t="s">
        <v>148</v>
      </c>
      <c r="D48" s="20"/>
      <c r="F48" s="38"/>
    </row>
    <row r="49" spans="1:6" ht="15.6" x14ac:dyDescent="0.3">
      <c r="A49" s="4"/>
      <c r="B49" s="32"/>
      <c r="C49" s="40" t="s">
        <v>117</v>
      </c>
      <c r="D49" s="19">
        <v>1962038</v>
      </c>
      <c r="F49" s="38"/>
    </row>
    <row r="50" spans="1:6" ht="15.6" x14ac:dyDescent="0.3">
      <c r="A50" s="4"/>
      <c r="B50" s="32"/>
      <c r="C50" s="40" t="s">
        <v>95</v>
      </c>
      <c r="D50" s="20">
        <v>2409847</v>
      </c>
      <c r="F50" s="38"/>
    </row>
    <row r="51" spans="1:6" ht="15.6" x14ac:dyDescent="0.3">
      <c r="A51" s="4"/>
      <c r="B51" s="32"/>
      <c r="C51" s="40" t="s">
        <v>106</v>
      </c>
      <c r="D51" s="20">
        <v>754474</v>
      </c>
      <c r="F51" s="38"/>
    </row>
    <row r="52" spans="1:6" ht="15.6" x14ac:dyDescent="0.3">
      <c r="A52" s="4"/>
      <c r="B52" s="32"/>
      <c r="C52" s="40" t="s">
        <v>47</v>
      </c>
      <c r="D52" s="20">
        <v>22209770</v>
      </c>
      <c r="F52" s="38"/>
    </row>
    <row r="53" spans="1:6" ht="15.6" x14ac:dyDescent="0.3">
      <c r="A53" s="4"/>
      <c r="B53" s="32"/>
      <c r="C53" s="40" t="s">
        <v>107</v>
      </c>
      <c r="D53" s="20">
        <v>1298601</v>
      </c>
      <c r="F53" s="38"/>
    </row>
    <row r="54" spans="1:6" ht="15.6" x14ac:dyDescent="0.3">
      <c r="A54" s="4"/>
      <c r="B54" s="32"/>
      <c r="C54" s="40" t="s">
        <v>111</v>
      </c>
      <c r="D54" s="20">
        <v>2587271</v>
      </c>
      <c r="F54" s="38"/>
    </row>
    <row r="55" spans="1:6" ht="15.6" x14ac:dyDescent="0.3">
      <c r="A55" s="4"/>
      <c r="B55" s="32"/>
      <c r="C55" s="40" t="s">
        <v>50</v>
      </c>
      <c r="D55" s="20">
        <v>2707549</v>
      </c>
      <c r="F55" s="38"/>
    </row>
    <row r="56" spans="1:6" ht="15.6" x14ac:dyDescent="0.3">
      <c r="A56" s="4"/>
      <c r="B56" s="32"/>
      <c r="C56" s="40" t="s">
        <v>149</v>
      </c>
      <c r="D56" s="20">
        <v>2725555</v>
      </c>
      <c r="F56" s="38"/>
    </row>
    <row r="57" spans="1:6" ht="15.6" x14ac:dyDescent="0.3">
      <c r="A57" s="4"/>
      <c r="B57" s="32"/>
      <c r="C57" s="40" t="s">
        <v>85</v>
      </c>
      <c r="D57" s="20">
        <v>1275526</v>
      </c>
      <c r="F57" s="38"/>
    </row>
    <row r="58" spans="1:6" ht="15.6" x14ac:dyDescent="0.3">
      <c r="A58" s="4"/>
      <c r="B58" s="32"/>
      <c r="C58" s="40" t="s">
        <v>37</v>
      </c>
      <c r="D58" s="20">
        <v>28666330</v>
      </c>
      <c r="F58" s="38"/>
    </row>
    <row r="59" spans="1:6" ht="15.6" x14ac:dyDescent="0.3">
      <c r="A59" s="4"/>
      <c r="B59" s="32"/>
      <c r="C59" s="40" t="s">
        <v>11</v>
      </c>
      <c r="D59" s="20">
        <v>1193332</v>
      </c>
      <c r="F59" s="38"/>
    </row>
    <row r="60" spans="1:6" ht="15.6" x14ac:dyDescent="0.3">
      <c r="A60" s="4"/>
      <c r="B60" s="32"/>
      <c r="C60" s="40" t="s">
        <v>39</v>
      </c>
      <c r="D60" s="20">
        <v>9958308</v>
      </c>
      <c r="F60" s="38"/>
    </row>
    <row r="61" spans="1:6" ht="15.6" x14ac:dyDescent="0.3">
      <c r="A61" s="4"/>
      <c r="B61" s="32"/>
      <c r="C61" s="40" t="s">
        <v>91</v>
      </c>
      <c r="D61" s="20">
        <v>4342284</v>
      </c>
      <c r="F61" s="38"/>
    </row>
    <row r="62" spans="1:6" ht="15.6" x14ac:dyDescent="0.3">
      <c r="A62" s="4"/>
      <c r="B62" s="32"/>
      <c r="C62" s="40" t="s">
        <v>41</v>
      </c>
      <c r="D62" s="20">
        <v>3500005</v>
      </c>
      <c r="F62" s="38"/>
    </row>
    <row r="63" spans="1:6" ht="15.6" x14ac:dyDescent="0.3">
      <c r="A63" s="4"/>
      <c r="B63" s="32"/>
      <c r="C63" s="40"/>
      <c r="D63" s="20"/>
      <c r="F63" s="38"/>
    </row>
    <row r="64" spans="1:6" ht="15.6" x14ac:dyDescent="0.3">
      <c r="A64" s="4"/>
      <c r="B64" s="32"/>
      <c r="C64" s="36" t="s">
        <v>150</v>
      </c>
      <c r="D64" s="20"/>
      <c r="F64" s="38"/>
    </row>
    <row r="65" spans="1:7" ht="15.6" x14ac:dyDescent="0.3">
      <c r="A65" s="4"/>
      <c r="B65" s="32"/>
      <c r="C65" s="40" t="s">
        <v>57</v>
      </c>
      <c r="D65" s="19">
        <v>2797091</v>
      </c>
      <c r="F65" s="38"/>
    </row>
    <row r="66" spans="1:7" ht="15.6" x14ac:dyDescent="0.3">
      <c r="A66" s="4"/>
      <c r="B66" s="32"/>
      <c r="C66" s="40" t="s">
        <v>29</v>
      </c>
      <c r="D66" s="20">
        <v>2105189</v>
      </c>
      <c r="F66" s="38"/>
    </row>
    <row r="67" spans="1:7" ht="15.6" x14ac:dyDescent="0.3">
      <c r="A67" s="4"/>
      <c r="B67" s="32"/>
      <c r="C67" s="40" t="s">
        <v>20</v>
      </c>
      <c r="D67" s="20">
        <v>5033636</v>
      </c>
      <c r="F67" s="38"/>
    </row>
    <row r="68" spans="1:7" ht="15.6" x14ac:dyDescent="0.3">
      <c r="A68" s="4"/>
      <c r="B68" s="32"/>
      <c r="C68" s="40" t="s">
        <v>61</v>
      </c>
      <c r="D68" s="20">
        <v>3222532</v>
      </c>
      <c r="F68" s="38"/>
    </row>
    <row r="69" spans="1:7" ht="15.6" x14ac:dyDescent="0.3">
      <c r="A69" s="4"/>
      <c r="B69" s="32"/>
      <c r="C69" s="40" t="s">
        <v>62</v>
      </c>
      <c r="D69" s="20">
        <v>1714386</v>
      </c>
      <c r="F69" s="38"/>
    </row>
    <row r="70" spans="1:7" ht="15.6" x14ac:dyDescent="0.3">
      <c r="A70" s="4"/>
      <c r="B70" s="32"/>
      <c r="C70" s="40" t="s">
        <v>23</v>
      </c>
      <c r="D70" s="20">
        <v>3096065</v>
      </c>
      <c r="F70" s="38"/>
    </row>
    <row r="71" spans="1:7" ht="15.6" x14ac:dyDescent="0.3">
      <c r="A71" s="4"/>
      <c r="B71" s="32"/>
      <c r="C71" s="40" t="s">
        <v>64</v>
      </c>
      <c r="D71" s="20">
        <v>1435540</v>
      </c>
      <c r="F71" s="38"/>
    </row>
    <row r="72" spans="1:7" ht="15.6" x14ac:dyDescent="0.3">
      <c r="A72" s="4"/>
      <c r="B72" s="32"/>
      <c r="C72" s="40" t="s">
        <v>19</v>
      </c>
      <c r="D72" s="20">
        <v>3664727</v>
      </c>
      <c r="F72" s="38"/>
    </row>
    <row r="73" spans="1:7" ht="15.6" x14ac:dyDescent="0.3">
      <c r="A73" s="4"/>
      <c r="B73" s="32"/>
      <c r="C73" s="40" t="s">
        <v>65</v>
      </c>
      <c r="D73" s="20">
        <v>2233463</v>
      </c>
      <c r="F73" s="38"/>
    </row>
    <row r="74" spans="1:7" ht="15.6" x14ac:dyDescent="0.3">
      <c r="A74" s="4"/>
      <c r="B74" s="32"/>
      <c r="C74" s="40" t="s">
        <v>26</v>
      </c>
      <c r="D74" s="20">
        <v>1357761</v>
      </c>
      <c r="F74" s="38"/>
    </row>
    <row r="75" spans="1:7" ht="15.6" x14ac:dyDescent="0.3">
      <c r="A75" s="4"/>
      <c r="B75" s="32"/>
      <c r="C75" s="40"/>
      <c r="D75" s="20"/>
    </row>
    <row r="76" spans="1:7" ht="16.2" thickBot="1" x14ac:dyDescent="0.35">
      <c r="A76" s="4"/>
      <c r="B76" s="4"/>
      <c r="C76" s="36" t="s">
        <v>134</v>
      </c>
      <c r="D76" s="21">
        <f>SUM(D7:D75)</f>
        <v>285366637.48000002</v>
      </c>
      <c r="G76" s="37"/>
    </row>
    <row r="77" spans="1:7" x14ac:dyDescent="0.3">
      <c r="A77" s="4"/>
      <c r="B77" s="4"/>
      <c r="C77" s="4"/>
      <c r="D77" s="6"/>
      <c r="G77" s="38"/>
    </row>
    <row r="78" spans="1:7" ht="15.6" x14ac:dyDescent="0.3">
      <c r="C78" s="34" t="s">
        <v>151</v>
      </c>
      <c r="D78" s="20">
        <v>64108114</v>
      </c>
    </row>
    <row r="79" spans="1:7" ht="15.6" x14ac:dyDescent="0.3">
      <c r="C79" s="39"/>
    </row>
    <row r="80" spans="1:7" ht="15.6" x14ac:dyDescent="0.3">
      <c r="C80" s="42" t="s">
        <v>152</v>
      </c>
      <c r="D80" s="41">
        <f>SUM(D76:D79)</f>
        <v>349474751.48000002</v>
      </c>
    </row>
    <row r="82" spans="7:7" x14ac:dyDescent="0.3">
      <c r="G82" s="30"/>
    </row>
    <row r="83" spans="7:7" x14ac:dyDescent="0.3">
      <c r="G83" s="35"/>
    </row>
    <row r="84" spans="7:7" x14ac:dyDescent="0.3">
      <c r="G84" s="35"/>
    </row>
    <row r="85" spans="7:7" ht="14.4" x14ac:dyDescent="0.3">
      <c r="G85"/>
    </row>
    <row r="86" spans="7:7" ht="14.4" x14ac:dyDescent="0.3">
      <c r="G86"/>
    </row>
    <row r="87" spans="7:7" ht="14.4" x14ac:dyDescent="0.3">
      <c r="G87"/>
    </row>
    <row r="88" spans="7:7" ht="14.4" x14ac:dyDescent="0.3">
      <c r="G88"/>
    </row>
  </sheetData>
  <pageMargins left="0.7" right="0.7" top="1.5" bottom="0.75" header="0.3" footer="0.3"/>
  <pageSetup scale="82" fitToHeight="2" orientation="portrait" horizontalDpi="1200" verticalDpi="1200" r:id="rId1"/>
  <headerFooter>
    <oddHeader>&amp;C&amp;"Times New Roman,Bold"&amp;16Avista 2020
Pro Forma Capital Additions Detail (System)
(Calendar Year Transfers to Plant)&amp;R&amp;"Times New Roman,Regular"&amp;14Exh. KJS-2</oddHeader>
    <oddFooter>&amp;R&amp;"Times New Roman,Regular"&amp;12Page &amp;P of &amp;N</oddFooter>
  </headerFooter>
  <rowBreaks count="1" manualBreakCount="1">
    <brk id="47" min="2"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77B5ED84937743973E7F67CD421E1E" ma:contentTypeVersion="52" ma:contentTypeDescription="" ma:contentTypeScope="" ma:versionID="5c3423d3119d0c9e52915902aa2dcee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2020-10-30T07:00:00+00:00</OpenedDate>
    <SignificantOrder xmlns="dc463f71-b30c-4ab2-9473-d307f9d35888">false</SignificantOrder>
    <Date1 xmlns="dc463f71-b30c-4ab2-9473-d307f9d35888">2020-10-30T07:00:00+00:00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200900</DocketNumber>
    <DelegatedOrder xmlns="dc463f71-b30c-4ab2-9473-d307f9d35888">false</DelegatedOrder>
  </documentManagement>
</p:properties>
</file>

<file path=customXml/itemProps1.xml><?xml version="1.0" encoding="utf-8"?>
<ds:datastoreItem xmlns:ds="http://schemas.openxmlformats.org/officeDocument/2006/customXml" ds:itemID="{F62DCD8B-D8EC-45FF-88C6-65D69A625394}"/>
</file>

<file path=customXml/itemProps2.xml><?xml version="1.0" encoding="utf-8"?>
<ds:datastoreItem xmlns:ds="http://schemas.openxmlformats.org/officeDocument/2006/customXml" ds:itemID="{6C95801E-BA4E-4F20-A34E-7DA4108BE19F}"/>
</file>

<file path=customXml/itemProps3.xml><?xml version="1.0" encoding="utf-8"?>
<ds:datastoreItem xmlns:ds="http://schemas.openxmlformats.org/officeDocument/2006/customXml" ds:itemID="{0D25DDE8-4D73-40F6-86E0-9577F949CA0E}"/>
</file>

<file path=customXml/itemProps4.xml><?xml version="1.0" encoding="utf-8"?>
<ds:datastoreItem xmlns:ds="http://schemas.openxmlformats.org/officeDocument/2006/customXml" ds:itemID="{0A6062C4-C57E-467E-B146-DCD8C08B3C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All Witnesses 2018-2019 TTP</vt:lpstr>
      <vt:lpstr>All Witnesses 2020 TTP</vt:lpstr>
      <vt:lpstr>'All Witnesses 2018-2019 TTP'!Print_Area</vt:lpstr>
      <vt:lpstr>'All Witnesses 2020 TTP'!Print_Area</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Schultz, Kaylene</dc:creator>
  <cp:lastModifiedBy>Schultz, Kaylene</cp:lastModifiedBy>
  <cp:lastPrinted>2020-10-25T16:11:40Z</cp:lastPrinted>
  <dcterms:created xsi:type="dcterms:W3CDTF">2020-10-23T19:28:22Z</dcterms:created>
  <dcterms:modified xsi:type="dcterms:W3CDTF">2020-10-26T14:24:28Z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0x0101006E56B4D1795A2E4DB2F0B01679ED314A00EA77B5ED84937743973E7F67CD421E1E</vt:lpwstr>
  </property>
  <property fmtid="{D5CDD505-2E9C-101B-9397-08002B2CF9AE}" pid="3" name="_docset_NoMedatataSyncRequired">
    <vt:lpwstr>False</vt:lpwstr>
  </property>
  <property fmtid="{D5CDD505-2E9C-101B-9397-08002B2CF9AE}" pid="4" name="IsEFSEC">
    <vt:bool>false</vt:bool>
  </property>
</Properties>
</file>