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/>
  <xr:revisionPtr revIDLastSave="0" documentId="13_ncr:1_{86DE9C4D-2A41-44C7-A979-26CADC5C785A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22" sheetId="1" r:id="rId1"/>
    <sheet name="Known Resources" sheetId="4" r:id="rId2"/>
    <sheet name="Unknown Resources" sheetId="3" r:id="rId3"/>
    <sheet name="Hydro Allocation Detail" sheetId="9" r:id="rId4"/>
  </sheets>
  <definedNames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123Graph_A" hidden="1">#REF!</definedName>
    <definedName name="__123Graph_B" hidden="1">#REF!</definedName>
    <definedName name="__123Graph_D" hidden="1">#REF!</definedName>
    <definedName name="__123Graph_E" hidden="1">#REF!</definedName>
    <definedName name="__123Graph_F" hidden="1">#REF!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OM1" hidden="1">{#N/A,#N/A,FALSE,"Summary";#N/A,#N/A,FALSE,"SmPlants";#N/A,#N/A,FALSE,"Utah";#N/A,#N/A,FALSE,"Idaho";#N/A,#N/A,FALSE,"Lewis River";#N/A,#N/A,FALSE,"NrthUmpq";#N/A,#N/A,FALSE,"KlamRog"}</definedName>
    <definedName name="_Dec11">#REF!</definedName>
    <definedName name="_Fill" hidden="1">#REF!</definedName>
    <definedName name="_xlnm._FilterDatabase" localSheetId="0" hidden="1">'Summary 2022'!$J$20:$M$26</definedName>
    <definedName name="_xlnm._FilterDatabase" hidden="1">#REF!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hidden="1">#REF!</definedName>
    <definedName name="_Key2" hidden="1">#REF!</definedName>
    <definedName name="_Mar13">#REF!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Sort" hidden="1">#REF!</definedName>
    <definedName name="_x1" hidden="1">{"PRINT",#N/A,TRUE,"APPA";"PRINT",#N/A,TRUE,"APS";"PRINT",#N/A,TRUE,"BHPL";"PRINT",#N/A,TRUE,"BHPL2";"PRINT",#N/A,TRUE,"CDWR";"PRINT",#N/A,TRUE,"EWEB";"PRINT",#N/A,TRUE,"LADWP";"PRINT",#N/A,TRUE,"NEVBASE"}</definedName>
    <definedName name="_x2" hidden="1">{"PRINT",#N/A,TRUE,"APPA";"PRINT",#N/A,TRUE,"APS";"PRINT",#N/A,TRUE,"BHPL";"PRINT",#N/A,TRUE,"BHPL2";"PRINT",#N/A,TRUE,"CDWR";"PRINT",#N/A,TRUE,"EWEB";"PRINT",#N/A,TRUE,"LADWP";"PRINT",#N/A,TRUE,"NEVBASE"}</definedName>
    <definedName name="_x3" hidden="1">{"PRINT",#N/A,TRUE,"APPA";"PRINT",#N/A,TRUE,"APS";"PRINT",#N/A,TRUE,"BHPL";"PRINT",#N/A,TRUE,"BHPL2";"PRINT",#N/A,TRUE,"CDWR";"PRINT",#N/A,TRUE,"EWEB";"PRINT",#N/A,TRUE,"LADWP";"PRINT",#N/A,TRUE,"NEVBASE"}</definedName>
    <definedName name="_x4" hidden="1">{"PRINT",#N/A,TRUE,"APPA";"PRINT",#N/A,TRUE,"APS";"PRINT",#N/A,TRUE,"BHPL";"PRINT",#N/A,TRUE,"BHPL2";"PRINT",#N/A,TRUE,"CDWR";"PRINT",#N/A,TRUE,"EWEB";"PRINT",#N/A,TRUE,"LADWP";"PRINT",#N/A,TRUE,"NEVBASE"}</definedName>
    <definedName name="_x5" hidden="1">{"PRINT",#N/A,TRUE,"APPA";"PRINT",#N/A,TRUE,"APS";"PRINT",#N/A,TRUE,"BHPL";"PRINT",#N/A,TRUE,"BHPL2";"PRINT",#N/A,TRUE,"CDWR";"PRINT",#N/A,TRUE,"EWEB";"PRINT",#N/A,TRUE,"LADWP";"PRINT",#N/A,TRUE,"NEVBASE"}</definedName>
    <definedName name="a" hidden="1">#REF!</definedName>
    <definedName name="Access_Button1" hidden="1">"Headcount_Workbook_Schedules_List"</definedName>
    <definedName name="AccessDatabase" hidden="1">"P:\HR\SharonPlummer\Headcount Workbook.mdb"</definedName>
    <definedName name="Acct108D_S">#REF!</definedName>
    <definedName name="Acct108D00S">#REF!</definedName>
    <definedName name="Acct108DSS">#REF!</definedName>
    <definedName name="Acct228.42TROJD">#REF!</definedName>
    <definedName name="ACCT2281">#REF!</definedName>
    <definedName name="Acct2282">#REF!</definedName>
    <definedName name="Acct2283">#REF!</definedName>
    <definedName name="Acct2283S">#REF!</definedName>
    <definedName name="Acct22842">#REF!</definedName>
    <definedName name="Acct228SO">#REF!</definedName>
    <definedName name="ACCT25398">#REF!</definedName>
    <definedName name="Acct25399">#REF!</definedName>
    <definedName name="Acct254">#REF!</definedName>
    <definedName name="Acct282DITBAL">#REF!</definedName>
    <definedName name="Acct350">#REF!</definedName>
    <definedName name="Acct352">#REF!</definedName>
    <definedName name="Acct353">#REF!</definedName>
    <definedName name="Acct354">#REF!</definedName>
    <definedName name="Acct355">#REF!</definedName>
    <definedName name="Acct356">#REF!</definedName>
    <definedName name="Acct357">#REF!</definedName>
    <definedName name="Acct358">#REF!</definedName>
    <definedName name="Acct359">#REF!</definedName>
    <definedName name="Acct360">#REF!</definedName>
    <definedName name="Acct361">#REF!</definedName>
    <definedName name="Acct362">#REF!</definedName>
    <definedName name="Acct364">#REF!</definedName>
    <definedName name="Acct365">#REF!</definedName>
    <definedName name="Acct366">#REF!</definedName>
    <definedName name="Acct367">#REF!</definedName>
    <definedName name="Acct368">#REF!</definedName>
    <definedName name="Acct369">#REF!</definedName>
    <definedName name="Acct370">#REF!</definedName>
    <definedName name="Acct371">#REF!</definedName>
    <definedName name="Acct372">#REF!</definedName>
    <definedName name="Acct372A">#REF!</definedName>
    <definedName name="Acct372DP">#REF!</definedName>
    <definedName name="Acct372DS">#REF!</definedName>
    <definedName name="Acct373">#REF!</definedName>
    <definedName name="Acct444S">#REF!</definedName>
    <definedName name="Acct448S">#REF!</definedName>
    <definedName name="Acct450S">#REF!</definedName>
    <definedName name="Acct451S">#REF!</definedName>
    <definedName name="Acct454S">#REF!</definedName>
    <definedName name="Acct456S">#REF!</definedName>
    <definedName name="Acct580">#REF!</definedName>
    <definedName name="Acct581">#REF!</definedName>
    <definedName name="Acct582">#REF!</definedName>
    <definedName name="Acct583">#REF!</definedName>
    <definedName name="Acct584">#REF!</definedName>
    <definedName name="Acct585">#REF!</definedName>
    <definedName name="Acct586">#REF!</definedName>
    <definedName name="Acct587">#REF!</definedName>
    <definedName name="Acct588">#REF!</definedName>
    <definedName name="Acct589">#REF!</definedName>
    <definedName name="Acct590">#REF!</definedName>
    <definedName name="Acct591">#REF!</definedName>
    <definedName name="Acct592">#REF!</definedName>
    <definedName name="Acct593">#REF!</definedName>
    <definedName name="Acct594">#REF!</definedName>
    <definedName name="Acct595">#REF!</definedName>
    <definedName name="Acct596">#REF!</definedName>
    <definedName name="Acct597">#REF!</definedName>
    <definedName name="Acct598">#REF!</definedName>
    <definedName name="Acct928RE">#REF!</definedName>
    <definedName name="AcctAGA">#REF!</definedName>
    <definedName name="AcctTS0">#REF!</definedName>
    <definedName name="ActualROR">#REF!</definedName>
    <definedName name="Adjs2avg">#REF!:#REF!</definedName>
    <definedName name="AdjustInput">#REF!</definedName>
    <definedName name="Adjustment">#REF!</definedName>
    <definedName name="AdjustSwitch">#REF!</definedName>
    <definedName name="anscount" hidden="1">1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verageFactors">#REF!</definedName>
    <definedName name="AverageInput">#REF!</definedName>
    <definedName name="B1_Print">#REF!</definedName>
    <definedName name="B2_Print">#REF!</definedName>
    <definedName name="B3_Print">#REF!</definedName>
    <definedName name="Bottom">#REF!</definedName>
    <definedName name="calcoutput">#REF!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nadian__for_USexchangerate">#REF!</definedName>
    <definedName name="CCG_Hier">OFFSET(#REF!,0,0,COUNTA(#REF!),COUNTA(#REF!))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hecksumavg">#REF!</definedName>
    <definedName name="Checksumend">#REF!</definedName>
    <definedName name="Classification">#REF!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bined1" hidden="1">{"YTD-Total",#N/A,TRUE,"Provision";"YTD-Utility",#N/A,TRUE,"Prov Utility";"YTD-NonUtility",#N/A,TRUE,"Prov NonUtility"}</definedName>
    <definedName name="Common">#REF!</definedName>
    <definedName name="CONTRACTDATA">#REF!</definedName>
    <definedName name="contractsymbol">#REF!</definedName>
    <definedName name="ContractTypeDol">#REF!</definedName>
    <definedName name="ContractTypeMWh">#REF!</definedName>
    <definedName name="COSFacVal">#REF!</definedName>
    <definedName name="DATA5">#REF!</definedName>
    <definedName name="DATA6">#REF!</definedName>
    <definedName name="_xlnm.Database">#REF!</definedName>
    <definedName name="DataCheck">#REF!</definedName>
    <definedName name="DataCheck_Base">#REF!</definedName>
    <definedName name="DataCheck_Delta">#REF!</definedName>
    <definedName name="DataCheck_NPC">#REF!</definedName>
    <definedName name="Date">#REF!</definedName>
    <definedName name="dateTable">#REF!</definedName>
    <definedName name="Debt">#REF!</definedName>
    <definedName name="DebtCost">#REF!</definedName>
    <definedName name="Demand">#REF!</definedName>
    <definedName name="Demand2">#REF!</definedName>
    <definedName name="Dis">#REF!</definedName>
    <definedName name="DisFac">#REF!</definedName>
    <definedName name="DispatchSum">"GRID Thermal Generation!R2C1:R4C2"</definedName>
    <definedName name="Dollars_Wheeling">#REF!</definedName>
    <definedName name="DUDE" hidden="1">#REF!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xchange_Rates___Bloomberg">#REF!</definedName>
    <definedName name="ExchangeMWh">#REF!</definedName>
    <definedName name="extra2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Factorck">#REF!</definedName>
    <definedName name="FactorMethod">#REF!</definedName>
    <definedName name="FactSum">#REF!</definedName>
    <definedName name="Fed_Funds___Bloomberg">#REF!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anchiseTax">#REF!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FTE">OFFSET(#REF!,0,0,COUNTA(#REF!),12)</definedName>
    <definedName name="Func">#REF!</definedName>
    <definedName name="Func_Ftrs">#REF!</definedName>
    <definedName name="Function">#REF!</definedName>
    <definedName name="Gas_Forward_Price_Curve_copy_Instructions_List">#REF!</definedName>
    <definedName name="Green_Res">#REF!</definedName>
    <definedName name="GResIDX">#REF!</definedName>
    <definedName name="GrossReceipts">#REF!</definedName>
    <definedName name="Header">#REF!</definedName>
    <definedName name="HenryHub___Nymex">#REF!</definedName>
    <definedName name="Hide_Rows">#REF!</definedName>
    <definedName name="Hide_Rows_Recon">#REF!</definedName>
    <definedName name="High_Plan">#REF!</definedName>
    <definedName name="HoursHoliday">#REF!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IncomeTaxOptVal">#REF!</definedName>
    <definedName name="INSERTPOINT">#REF!</definedName>
    <definedName name="INSERTPOINT2">#REF!</definedName>
    <definedName name="Interest_Rates___Bloomberg">#REF!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tem_Number">"GP Detail"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astCell">#REF!</definedName>
    <definedName name="LeadLag">#REF!</definedName>
    <definedName name="limcount" hidden="1">1</definedName>
    <definedName name="LinkCos">#REF!</definedName>
    <definedName name="ListOffset" hidden="1">1</definedName>
    <definedName name="Low_Plan">#REF!</definedName>
    <definedName name="Macro2">#REF!</definedName>
    <definedName name="market1">#REF!</definedName>
    <definedName name="market2">#REF!</definedName>
    <definedName name="market3">#REF!</definedName>
    <definedName name="market4">#REF!</definedName>
    <definedName name="market5">#REF!</definedName>
    <definedName name="market6">#REF!</definedName>
    <definedName name="market7">#REF!</definedName>
    <definedName name="Master" hidden="1">{#N/A,#N/A,FALSE,"Actual";#N/A,#N/A,FALSE,"Normalized";#N/A,#N/A,FALSE,"Electric Actual";#N/A,#N/A,FALSE,"Electric Normalized"}</definedName>
    <definedName name="MD_High1">#REF!</definedName>
    <definedName name="MD_Low1">#REF!</definedName>
    <definedName name="MidC">#REF!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SPAverageInput">#REF!</definedName>
    <definedName name="MSPYearEndInput">#REF!</definedName>
    <definedName name="NetToGross">#REF!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ymexFutures">#REF!</definedName>
    <definedName name="NymexOptions">#REF!</definedName>
    <definedName name="OFPC_Date">#REF!</definedName>
    <definedName name="OH">#REF!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ptionsTable">#REF!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age110">#REF!</definedName>
    <definedName name="Page111">#REF!</definedName>
    <definedName name="Page112">#REF!</definedName>
    <definedName name="Page113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0">#REF!</definedName>
    <definedName name="Page121">#REF!</definedName>
    <definedName name="Page122">#REF!</definedName>
    <definedName name="Page123">#REF!</definedName>
    <definedName name="page63">#REF!</definedName>
    <definedName name="page64">#REF!</definedName>
    <definedName name="paste.cell">#REF!</definedName>
    <definedName name="PE_Lookup">#REF!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ostDE">#REF!</definedName>
    <definedName name="PostDG">#REF!</definedName>
    <definedName name="PreDG">#REF!</definedName>
    <definedName name="Pref">#REF!</definedName>
    <definedName name="PrefCost">#REF!</definedName>
    <definedName name="PricingInfo" hidden="1">#REF!</definedName>
    <definedName name="_xlnm.Print_Area">#REF!</definedName>
    <definedName name="PSATable">#REF!</definedName>
    <definedName name="Purchases">#REF!</definedName>
    <definedName name="QF_Data">#REF!</definedName>
    <definedName name="QF_Data_1">#REF!</definedName>
    <definedName name="QFs">#REF!</definedName>
    <definedName name="Report">#REF!</definedName>
    <definedName name="ResourceSupplier">#REF!</definedName>
    <definedName name="retail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enueSum">"GRID Thermal Revenue!R2C1:R4C2"</definedName>
    <definedName name="RevenueTax">#REF!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les">#REF!</definedName>
    <definedName name="SAPBEXrevision" hidden="1">1</definedName>
    <definedName name="SAPBEXsysID" hidden="1">"BWP"</definedName>
    <definedName name="SAPBEXwbID" hidden="1">"44KU92Q9LH2VK4DK86GZ93AXN"</definedName>
    <definedName name="shapefactortable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T">#REF!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hidden="1">{#N/A,#N/A,FALSE,"Actual";#N/A,#N/A,FALSE,"Normalized";#N/A,#N/A,FALSE,"Electric Actual";#N/A,#N/A,FALSE,"Electric Normalized"}</definedName>
    <definedName name="SPWS_WBID">"12F19027-1C25-43D5-BF1F-44D7E5A374C0"</definedName>
    <definedName name="ST_Bottom1">#REF!</definedName>
    <definedName name="ST_Top1">#REF!</definedName>
    <definedName name="ST_Top2">#REF!</definedName>
    <definedName name="ST_Top3">#REF!</definedName>
    <definedName name="standard1" hidden="1">{"YTD-Total",#N/A,FALSE,"Provision"}</definedName>
    <definedName name="startmonth">#REF!</definedName>
    <definedName name="startmonth1">#REF!</definedName>
    <definedName name="startmonth10">#REF!</definedName>
    <definedName name="startmonth2">#REF!</definedName>
    <definedName name="startmonth3">#REF!</definedName>
    <definedName name="startmonth4">#REF!</definedName>
    <definedName name="startmonth5">#REF!</definedName>
    <definedName name="startmonth6">#REF!</definedName>
    <definedName name="startmonth7">#REF!</definedName>
    <definedName name="startmonth8">#REF!</definedName>
    <definedName name="startmonth9">#REF!</definedName>
    <definedName name="State">#REF!</definedName>
    <definedName name="Storage">#REF!</definedName>
    <definedName name="T1_Print">#REF!</definedName>
    <definedName name="T2_Print">#REF!</definedName>
    <definedName name="T3_Print">#REF!</definedName>
    <definedName name="TargetROR">#REF!</definedName>
    <definedName name="Test_COS">#REF!</definedName>
    <definedName name="TestPeriod">#REF!</definedName>
    <definedName name="Top">#REF!</definedName>
    <definedName name="TotalRateBase">#REF!</definedName>
    <definedName name="TotTaxRate">#REF!</definedName>
    <definedName name="TRANSM_2">#REF!:#REF!</definedName>
    <definedName name="UAACT550SGW">#REF!</definedName>
    <definedName name="UAACT554SGW">#REF!</definedName>
    <definedName name="UAcct103">#REF!</definedName>
    <definedName name="UAcct105S">#REF!</definedName>
    <definedName name="UAcct105SEU">#REF!</definedName>
    <definedName name="UAcct105SGG">#REF!</definedName>
    <definedName name="UAcct105SGP1">#REF!</definedName>
    <definedName name="UAcct105SGP2">#REF!</definedName>
    <definedName name="UAcct105SGT">#REF!</definedName>
    <definedName name="UAcct1081390">#REF!</definedName>
    <definedName name="UAcct1081390Rcl">#REF!</definedName>
    <definedName name="UAcct1081399">#REF!</definedName>
    <definedName name="UAcct1081399Rcl">#REF!</definedName>
    <definedName name="UAcct108360">#REF!</definedName>
    <definedName name="UAcct108361">#REF!</definedName>
    <definedName name="UAcct108362">#REF!</definedName>
    <definedName name="UAcct108364">#REF!</definedName>
    <definedName name="UAcct108365">#REF!</definedName>
    <definedName name="UAcct108366">#REF!</definedName>
    <definedName name="UAcct108367">#REF!</definedName>
    <definedName name="UAcct108368">#REF!</definedName>
    <definedName name="UAcct108369">#REF!</definedName>
    <definedName name="UAcct108370">#REF!</definedName>
    <definedName name="UAcct108371">#REF!</definedName>
    <definedName name="UAcct108372">#REF!</definedName>
    <definedName name="UAcct108373">#REF!</definedName>
    <definedName name="UAcct108D">#REF!</definedName>
    <definedName name="UAcct108D00">#REF!</definedName>
    <definedName name="UAcct108Ds">#REF!</definedName>
    <definedName name="UAcct108Ep">#REF!</definedName>
    <definedName name="UAcct108Gpcn">#REF!</definedName>
    <definedName name="UAcct108Gps">#REF!</definedName>
    <definedName name="UAcct108Gpse">#REF!</definedName>
    <definedName name="UAcct108Gpsg">#REF!</definedName>
    <definedName name="UAcct108Gpsgp">#REF!</definedName>
    <definedName name="UAcct108Gpsgu">#REF!</definedName>
    <definedName name="UAcct108Gpso">#REF!</definedName>
    <definedName name="UACCT108GPSSGCH">#REF!</definedName>
    <definedName name="UACCT108GPSSGCT">#REF!</definedName>
    <definedName name="UAcct108Hp">#REF!</definedName>
    <definedName name="UAcct108Mp">#REF!</definedName>
    <definedName name="UAcct108Np">#REF!</definedName>
    <definedName name="UAcct108Op">#REF!</definedName>
    <definedName name="UAcct108Opsgw">#REF!</definedName>
    <definedName name="UAcct108OPSSGCT">#REF!</definedName>
    <definedName name="UAcct108Sp">#REF!</definedName>
    <definedName name="uacct108spssgch">#REF!</definedName>
    <definedName name="UAcct108Tp">#REF!</definedName>
    <definedName name="UAcct111390">#REF!</definedName>
    <definedName name="UAcct111Clg">#REF!</definedName>
    <definedName name="UAcct111Clgcn">#REF!</definedName>
    <definedName name="UAcct111Clgsop">#REF!</definedName>
    <definedName name="UAcct111Clgsou">#REF!</definedName>
    <definedName name="UAcct111Clh">#REF!</definedName>
    <definedName name="UAcct111Cls">#REF!</definedName>
    <definedName name="UAcct111Ipcn">#REF!</definedName>
    <definedName name="UAcct111Ips">#REF!</definedName>
    <definedName name="UAcct111Ipse">#REF!</definedName>
    <definedName name="UAcct111Ipsg">#REF!</definedName>
    <definedName name="UAcct111Ipsgp">#REF!</definedName>
    <definedName name="UAcct111Ipsgu">#REF!</definedName>
    <definedName name="uacct111ipso">#REF!</definedName>
    <definedName name="UACCT111IPSSGCH">#REF!</definedName>
    <definedName name="UAcct114">#REF!</definedName>
    <definedName name="UAcct120">#REF!</definedName>
    <definedName name="UAcct124">#REF!</definedName>
    <definedName name="UAcct141">#REF!</definedName>
    <definedName name="UAcct151">#REF!</definedName>
    <definedName name="uacct151ssech">#REF!</definedName>
    <definedName name="UAcct154">#REF!</definedName>
    <definedName name="uacct154ssgch">#REF!</definedName>
    <definedName name="UAcct163">#REF!</definedName>
    <definedName name="UAcct165">#REF!</definedName>
    <definedName name="UAcct165Se">#REF!</definedName>
    <definedName name="UAcct182">#REF!</definedName>
    <definedName name="UAcct18222">#REF!</definedName>
    <definedName name="UAcct182M">#REF!</definedName>
    <definedName name="UAcct182MSSGCT">#REF!</definedName>
    <definedName name="UAcct186">#REF!</definedName>
    <definedName name="UAcct1869">#REF!</definedName>
    <definedName name="UAcct186M">#REF!</definedName>
    <definedName name="UAcct186Mse">#REF!</definedName>
    <definedName name="UAcct190">#REF!</definedName>
    <definedName name="UAcct190CN">#REF!</definedName>
    <definedName name="UAcct190Dop">#REF!</definedName>
    <definedName name="UACCT190IBT">#REF!</definedName>
    <definedName name="UACCT190SSGCT">#REF!</definedName>
    <definedName name="UACCT2281">#REF!</definedName>
    <definedName name="UAcct2282">#REF!</definedName>
    <definedName name="UAcct2283">#REF!</definedName>
    <definedName name="UAcct2283S">#REF!</definedName>
    <definedName name="UAcct22842">#REF!</definedName>
    <definedName name="UAcct235">#REF!</definedName>
    <definedName name="UAcct252">#REF!</definedName>
    <definedName name="UAcct25316">#REF!</definedName>
    <definedName name="UAcct25317">#REF!</definedName>
    <definedName name="UAcct25318">#REF!</definedName>
    <definedName name="UAcct25319">#REF!</definedName>
    <definedName name="UACCT25398">#REF!</definedName>
    <definedName name="UAcct25399">#REF!</definedName>
    <definedName name="UAcct254">#REF!</definedName>
    <definedName name="UACCT254SO">#REF!</definedName>
    <definedName name="UAcct255">#REF!</definedName>
    <definedName name="UAcct281">#REF!</definedName>
    <definedName name="UAcct282">#REF!</definedName>
    <definedName name="UAcct282So">#REF!</definedName>
    <definedName name="UAcct283">#REF!</definedName>
    <definedName name="UAcct283So">#REF!</definedName>
    <definedName name="UAcct301S">#REF!</definedName>
    <definedName name="UAcct301Sg">#REF!</definedName>
    <definedName name="UAcct301So">#REF!</definedName>
    <definedName name="UAcct302S">#REF!</definedName>
    <definedName name="UAcct302Sg">#REF!</definedName>
    <definedName name="UAcct302Sgp">#REF!</definedName>
    <definedName name="UAcct302Sgu">#REF!</definedName>
    <definedName name="UAcct303Cn">#REF!</definedName>
    <definedName name="UAcct303S">#REF!</definedName>
    <definedName name="UAcct303Se">#REF!</definedName>
    <definedName name="UAcct303Sg">#REF!</definedName>
    <definedName name="UAcct303So">#REF!</definedName>
    <definedName name="UACCT303SSGCT">#REF!</definedName>
    <definedName name="UAcct310">#REF!</definedName>
    <definedName name="uacct310ssgch">#REF!</definedName>
    <definedName name="UAcct311">#REF!</definedName>
    <definedName name="uacct311ssgch">#REF!</definedName>
    <definedName name="UAcct312">#REF!</definedName>
    <definedName name="uacct312ssgch">#REF!</definedName>
    <definedName name="UAcct314">#REF!</definedName>
    <definedName name="uacct314ssgch">#REF!</definedName>
    <definedName name="UAcct315">#REF!</definedName>
    <definedName name="uacct315ssgch">#REF!</definedName>
    <definedName name="UAcct316">#REF!</definedName>
    <definedName name="uacct316ssgch">#REF!</definedName>
    <definedName name="UAcct320">#REF!</definedName>
    <definedName name="UAcct321">#REF!</definedName>
    <definedName name="UAcct322">#REF!</definedName>
    <definedName name="UAcct323">#REF!</definedName>
    <definedName name="UAcct324">#REF!</definedName>
    <definedName name="UAcct325">#REF!</definedName>
    <definedName name="UAcct33">#REF!</definedName>
    <definedName name="UAcct330">#REF!</definedName>
    <definedName name="UAcct331">#REF!</definedName>
    <definedName name="UAcct332">#REF!</definedName>
    <definedName name="UAcct333">#REF!</definedName>
    <definedName name="UAcct334">#REF!</definedName>
    <definedName name="UAcct335">#REF!</definedName>
    <definedName name="UAcct336">#REF!</definedName>
    <definedName name="UAcct340">#REF!</definedName>
    <definedName name="UAcct340Sgw">#REF!</definedName>
    <definedName name="UAcct341">#REF!</definedName>
    <definedName name="UACCT341SGW">#REF!</definedName>
    <definedName name="uacct341ssgct">#REF!</definedName>
    <definedName name="UAcct342">#REF!</definedName>
    <definedName name="uacct342ssgct">#REF!</definedName>
    <definedName name="UAcct343">#REF!</definedName>
    <definedName name="UAcct343Sgw">#REF!</definedName>
    <definedName name="uacct343sscct">#REF!</definedName>
    <definedName name="UAcct344">#REF!</definedName>
    <definedName name="UACCT344SGW">#REF!</definedName>
    <definedName name="uacct344ssgct">#REF!</definedName>
    <definedName name="UAcct345">#REF!</definedName>
    <definedName name="UACCT345SGW">#REF!</definedName>
    <definedName name="uacct345ssgct">#REF!</definedName>
    <definedName name="UAcct346">#REF!</definedName>
    <definedName name="UAcct346SGW">#REF!</definedName>
    <definedName name="UAcct350">#REF!</definedName>
    <definedName name="UAcct352">#REF!</definedName>
    <definedName name="UAcct353">#REF!</definedName>
    <definedName name="UAcct354">#REF!</definedName>
    <definedName name="UAcct355">#REF!</definedName>
    <definedName name="UAcct356">#REF!</definedName>
    <definedName name="UAcct357">#REF!</definedName>
    <definedName name="UAcct358">#REF!</definedName>
    <definedName name="UAcct359">#REF!</definedName>
    <definedName name="UAcct360">#REF!</definedName>
    <definedName name="UAcct361">#REF!</definedName>
    <definedName name="UAcct362">#REF!</definedName>
    <definedName name="UAcct368">#REF!</definedName>
    <definedName name="UAcct369">#REF!</definedName>
    <definedName name="UAcct370">#REF!</definedName>
    <definedName name="UAcct372A">#REF!</definedName>
    <definedName name="UAcct372Dp">#REF!</definedName>
    <definedName name="UAcct372Ds">#REF!</definedName>
    <definedName name="UAcct373">#REF!</definedName>
    <definedName name="UAcct389Cn">#REF!</definedName>
    <definedName name="UAcct389S">#REF!</definedName>
    <definedName name="UAcct389Sg">#REF!</definedName>
    <definedName name="UAcct389Sgu">#REF!</definedName>
    <definedName name="UAcct389So">#REF!</definedName>
    <definedName name="UAcct390Cn">#REF!</definedName>
    <definedName name="UACCT390LS">#REF!</definedName>
    <definedName name="UAcct390LSG">#REF!</definedName>
    <definedName name="UAcct390LSO">#REF!</definedName>
    <definedName name="UAcct390S">#REF!</definedName>
    <definedName name="UAcct390Sgp">#REF!</definedName>
    <definedName name="UAcct390Sgu">#REF!</definedName>
    <definedName name="UAcct390Sop">#REF!</definedName>
    <definedName name="UAcct390Sou">#REF!</definedName>
    <definedName name="UAcct391Cn">#REF!</definedName>
    <definedName name="UAcct391S">#REF!</definedName>
    <definedName name="UAcct391Se">#REF!</definedName>
    <definedName name="UAcct391Sg">#REF!</definedName>
    <definedName name="UAcct391Sgp">#REF!</definedName>
    <definedName name="UAcct391Sgu">#REF!</definedName>
    <definedName name="UAcct391So">#REF!</definedName>
    <definedName name="uacct391ssgch">#REF!</definedName>
    <definedName name="UACCT391SSGCT">#REF!</definedName>
    <definedName name="UAcct392Cn">#REF!</definedName>
    <definedName name="UAcct392L">#REF!</definedName>
    <definedName name="UACCT392LRCL">#REF!</definedName>
    <definedName name="UAcct392S">#REF!</definedName>
    <definedName name="UAcct392Se">#REF!</definedName>
    <definedName name="UAcct392Sg">#REF!</definedName>
    <definedName name="UAcct392Sgp">#REF!</definedName>
    <definedName name="UAcct392Sgu">#REF!</definedName>
    <definedName name="UAcct392So">#REF!</definedName>
    <definedName name="uacct392ssgch">#REF!</definedName>
    <definedName name="uacct392ssgct">#REF!</definedName>
    <definedName name="UAcct393S">#REF!</definedName>
    <definedName name="UAcct393Sg">#REF!</definedName>
    <definedName name="UAcct393Sgp">#REF!</definedName>
    <definedName name="UAcct393Sgu">#REF!</definedName>
    <definedName name="UAcct393So">#REF!</definedName>
    <definedName name="uacct393ssgct">#REF!</definedName>
    <definedName name="UAcct394S">#REF!</definedName>
    <definedName name="UAcct394Se">#REF!</definedName>
    <definedName name="UAcct394Sg">#REF!</definedName>
    <definedName name="UAcct394Sgp">#REF!</definedName>
    <definedName name="UAcct394Sgu">#REF!</definedName>
    <definedName name="UAcct394So">#REF!</definedName>
    <definedName name="UACCT394SSGCH">#REF!</definedName>
    <definedName name="UACCT394SSGCT">#REF!</definedName>
    <definedName name="UAcct395S">#REF!</definedName>
    <definedName name="UAcct395Se">#REF!</definedName>
    <definedName name="UAcct395Sg">#REF!</definedName>
    <definedName name="UAcct395Sgp">#REF!</definedName>
    <definedName name="UAcct395Sgu">#REF!</definedName>
    <definedName name="UAcct395So">#REF!</definedName>
    <definedName name="UACCT395SSGCH">#REF!</definedName>
    <definedName name="UACCT395SSGCT">#REF!</definedName>
    <definedName name="UAcct396S">#REF!</definedName>
    <definedName name="UAcct396Se">#REF!</definedName>
    <definedName name="UAcct396Sg">#REF!</definedName>
    <definedName name="UAcct396Sgp">#REF!</definedName>
    <definedName name="UAcct396Sgu">#REF!</definedName>
    <definedName name="UAcct396So">#REF!</definedName>
    <definedName name="UACCT396SSGCH">#REF!</definedName>
    <definedName name="UACCT396SSGCT">#REF!</definedName>
    <definedName name="UAcct397Cn">#REF!</definedName>
    <definedName name="UAcct397S">#REF!</definedName>
    <definedName name="UAcct397Se">#REF!</definedName>
    <definedName name="UAcct397Sg">#REF!</definedName>
    <definedName name="UAcct397Sgp">#REF!</definedName>
    <definedName name="UAcct397Sgu">#REF!</definedName>
    <definedName name="UAcct397So">#REF!</definedName>
    <definedName name="UACCT397SSGCH">#REF!</definedName>
    <definedName name="UACCT397SSGCT">#REF!</definedName>
    <definedName name="UAcct398Cn">#REF!</definedName>
    <definedName name="UAcct398S">#REF!</definedName>
    <definedName name="UAcct398Se">#REF!</definedName>
    <definedName name="UAcct398Sg">#REF!</definedName>
    <definedName name="UAcct398Sgp">#REF!</definedName>
    <definedName name="UAcct398Sgu">#REF!</definedName>
    <definedName name="UAcct398So">#REF!</definedName>
    <definedName name="UACCT398SSGCT">#REF!</definedName>
    <definedName name="UAcct399">#REF!</definedName>
    <definedName name="UAcct399G">#REF!</definedName>
    <definedName name="UAcct399L">#REF!</definedName>
    <definedName name="UAcct399Lrcl">#REF!</definedName>
    <definedName name="UAcct403360">#REF!</definedName>
    <definedName name="UAcct403361">#REF!</definedName>
    <definedName name="UAcct403362">#REF!</definedName>
    <definedName name="UAcct403364">#REF!</definedName>
    <definedName name="UAcct403365">#REF!</definedName>
    <definedName name="UAcct403366">#REF!</definedName>
    <definedName name="UAcct403367">#REF!</definedName>
    <definedName name="UAcct403368">#REF!</definedName>
    <definedName name="UAcct403369">#REF!</definedName>
    <definedName name="UAcct403370">#REF!</definedName>
    <definedName name="UAcct403371">#REF!</definedName>
    <definedName name="UAcct403372">#REF!</definedName>
    <definedName name="UAcct403373">#REF!</definedName>
    <definedName name="UAcct403Ep">#REF!</definedName>
    <definedName name="UAcct403Gpcn">#REF!</definedName>
    <definedName name="UAcct403Gps">#REF!</definedName>
    <definedName name="UAcct403Gpseu">#REF!</definedName>
    <definedName name="UAcct403Gpsg">#REF!</definedName>
    <definedName name="UAcct403Gpsgp">#REF!</definedName>
    <definedName name="UAcct403Gpsgu">#REF!</definedName>
    <definedName name="UAcct403Gpso">#REF!</definedName>
    <definedName name="uacct403gpssgch">#REF!</definedName>
    <definedName name="UACCT403GPSSGCT">#REF!</definedName>
    <definedName name="UAcct403Gv0">#REF!</definedName>
    <definedName name="UAcct403Hp">#REF!</definedName>
    <definedName name="UAcct403Mp">#REF!</definedName>
    <definedName name="UAcct403Np">#REF!</definedName>
    <definedName name="UAcct403Op">#REF!</definedName>
    <definedName name="UAcct403Opsgu">#REF!</definedName>
    <definedName name="uacct403opssgct">#REF!</definedName>
    <definedName name="uacct403sgw">#REF!</definedName>
    <definedName name="uacct403spdgp">#REF!</definedName>
    <definedName name="uacct403spdgu">#REF!</definedName>
    <definedName name="uacct403spsg">#REF!</definedName>
    <definedName name="uacct403ssgch">#REF!</definedName>
    <definedName name="UAcct403Tp">#REF!</definedName>
    <definedName name="UAcct404330">#REF!</definedName>
    <definedName name="UAcct404Clg">#REF!</definedName>
    <definedName name="UAcct404Clgsop">#REF!</definedName>
    <definedName name="UAcct404Clgsou">#REF!</definedName>
    <definedName name="UAcct404Cls">#REF!</definedName>
    <definedName name="UAcct404Ipcn">#REF!</definedName>
    <definedName name="UACCT404IPDGU">#REF!</definedName>
    <definedName name="UAcct404Ips">#REF!</definedName>
    <definedName name="UAcct404Ipse">#REF!</definedName>
    <definedName name="UACCT404IPSGP">#REF!</definedName>
    <definedName name="UAcct404Ipso">#REF!</definedName>
    <definedName name="UACCT404IPSSGCH">#REF!</definedName>
    <definedName name="UAcct404O">#REF!</definedName>
    <definedName name="UAcct405">#REF!</definedName>
    <definedName name="UAcct406">#REF!</definedName>
    <definedName name="UAcct407">#REF!</definedName>
    <definedName name="UAcct408">#REF!</definedName>
    <definedName name="UAcct408S">#REF!</definedName>
    <definedName name="UAcct40910FITOther">#REF!</definedName>
    <definedName name="UAcct40910FitPMI">#REF!</definedName>
    <definedName name="UAcct40910FITPTC">#REF!</definedName>
    <definedName name="UAcct40910FITSitus">#REF!</definedName>
    <definedName name="UAcct40911Dgu">#REF!</definedName>
    <definedName name="UAcct40911S">#REF!</definedName>
    <definedName name="UAcct41010">#REF!</definedName>
    <definedName name="UAcct41020">#REF!</definedName>
    <definedName name="UAcct41111">#REF!</definedName>
    <definedName name="UAcct41120">#REF!</definedName>
    <definedName name="UAcct41140">#REF!</definedName>
    <definedName name="UAcct41141">#REF!</definedName>
    <definedName name="UAcct41160">#REF!</definedName>
    <definedName name="UAcct41170">#REF!</definedName>
    <definedName name="UAcct4118">#REF!</definedName>
    <definedName name="UAcct41181">#REF!</definedName>
    <definedName name="UAcct4194">#REF!</definedName>
    <definedName name="UAcct419Doth">#REF!</definedName>
    <definedName name="UAcct421">#REF!</definedName>
    <definedName name="UAcct4311">#REF!</definedName>
    <definedName name="UAcct442Se">#REF!</definedName>
    <definedName name="UAcct442Sg">#REF!</definedName>
    <definedName name="UAcct447">#REF!</definedName>
    <definedName name="UAcct447S">#REF!</definedName>
    <definedName name="UAcct447Se">#REF!</definedName>
    <definedName name="UAcct448S">#REF!</definedName>
    <definedName name="UAcct448So">#REF!</definedName>
    <definedName name="UAcct449">#REF!</definedName>
    <definedName name="UAcct450">#REF!</definedName>
    <definedName name="UAcct450S">#REF!</definedName>
    <definedName name="UAcct450So">#REF!</definedName>
    <definedName name="UAcct451S">#REF!</definedName>
    <definedName name="UAcct451Sg">#REF!</definedName>
    <definedName name="UAcct451So">#REF!</definedName>
    <definedName name="UAcct453">#REF!</definedName>
    <definedName name="UAcct454">#REF!</definedName>
    <definedName name="UAcct454S">#REF!</definedName>
    <definedName name="UAcct454Sg">#REF!</definedName>
    <definedName name="UAcct454So">#REF!</definedName>
    <definedName name="UAcct456">#REF!</definedName>
    <definedName name="UAcct456Cn">#REF!</definedName>
    <definedName name="UAcct456S">#REF!</definedName>
    <definedName name="UAcct456Se">#REF!</definedName>
    <definedName name="UAcct500">#REF!</definedName>
    <definedName name="UACCT500SSGCH">#REF!</definedName>
    <definedName name="UAcct501">#REF!</definedName>
    <definedName name="UAcct501Se">#REF!</definedName>
    <definedName name="UACCT501SENNPC">#REF!</definedName>
    <definedName name="uacct501ssech">#REF!</definedName>
    <definedName name="UACCT501SSECHNNPC">#REF!</definedName>
    <definedName name="uacct501ssect">#REF!</definedName>
    <definedName name="UAcct502">#REF!</definedName>
    <definedName name="uacct502snpps">#REF!</definedName>
    <definedName name="uacct502ssgch">#REF!</definedName>
    <definedName name="UAcct503">#REF!</definedName>
    <definedName name="UAcct503Se">#REF!</definedName>
    <definedName name="UACCT503SENNPC">#REF!</definedName>
    <definedName name="UAcct505">#REF!</definedName>
    <definedName name="uacct505snpps">#REF!</definedName>
    <definedName name="uacct505ssgch">#REF!</definedName>
    <definedName name="UAcct506">#REF!</definedName>
    <definedName name="UAcct506Se">#REF!</definedName>
    <definedName name="uacct506snpps">#REF!</definedName>
    <definedName name="uacct506ssgch">#REF!</definedName>
    <definedName name="UAcct507">#REF!</definedName>
    <definedName name="uacct507ssgch">#REF!</definedName>
    <definedName name="UAcct510">#REF!</definedName>
    <definedName name="uacct510ssgch">#REF!</definedName>
    <definedName name="UAcct511">#REF!</definedName>
    <definedName name="uacct511ssgch">#REF!</definedName>
    <definedName name="UAcct512">#REF!</definedName>
    <definedName name="uacct512ssgch">#REF!</definedName>
    <definedName name="UAcct513">#REF!</definedName>
    <definedName name="uacct513ssgch">#REF!</definedName>
    <definedName name="UAcct514">#REF!</definedName>
    <definedName name="uacct514ssgch">#REF!</definedName>
    <definedName name="UAcct517">#REF!</definedName>
    <definedName name="UAcct518">#REF!</definedName>
    <definedName name="UAcct519">#REF!</definedName>
    <definedName name="UAcct520">#REF!</definedName>
    <definedName name="UAcct523">#REF!</definedName>
    <definedName name="UAcct524">#REF!</definedName>
    <definedName name="UAcct528">#REF!</definedName>
    <definedName name="UAcct529">#REF!</definedName>
    <definedName name="UAcct530">#REF!</definedName>
    <definedName name="UAcct531">#REF!</definedName>
    <definedName name="UAcct532">#REF!</definedName>
    <definedName name="UAcct535">#REF!</definedName>
    <definedName name="UAcct536">#REF!</definedName>
    <definedName name="UAcct537">#REF!</definedName>
    <definedName name="UAcct538">#REF!</definedName>
    <definedName name="UAcct539">#REF!</definedName>
    <definedName name="UAcct540">#REF!</definedName>
    <definedName name="UAcct541">#REF!</definedName>
    <definedName name="UAcct542">#REF!</definedName>
    <definedName name="UAcct543">#REF!</definedName>
    <definedName name="UAcct544">#REF!</definedName>
    <definedName name="UAcct545">#REF!</definedName>
    <definedName name="UAcct546">#REF!</definedName>
    <definedName name="UAcct547Se">#REF!</definedName>
    <definedName name="UACCT547SSECT">#REF!</definedName>
    <definedName name="UAcct548">#REF!</definedName>
    <definedName name="uacct548ssgct">#REF!</definedName>
    <definedName name="UAcct549">#REF!</definedName>
    <definedName name="UAcct549sg">#REF!</definedName>
    <definedName name="uacct550">#REF!</definedName>
    <definedName name="UACCT550sg">#REF!</definedName>
    <definedName name="UAcct551">#REF!</definedName>
    <definedName name="UAcct552">#REF!</definedName>
    <definedName name="UAcct553">#REF!</definedName>
    <definedName name="UACCT553SSGCT">#REF!</definedName>
    <definedName name="UAcct554">#REF!</definedName>
    <definedName name="UAcct554SSCT">#REF!</definedName>
    <definedName name="uacct555dgp">#REF!</definedName>
    <definedName name="UAcct555Dgu">#REF!</definedName>
    <definedName name="UAcct555S">#REF!</definedName>
    <definedName name="UAcct555Se">#REF!</definedName>
    <definedName name="uacct555ssgp">#REF!</definedName>
    <definedName name="UAcct556">#REF!</definedName>
    <definedName name="UAcct557">#REF!</definedName>
    <definedName name="UACCT557SSGCT">#REF!</definedName>
    <definedName name="UAcct560">#REF!</definedName>
    <definedName name="UAcct561">#REF!</definedName>
    <definedName name="UAcct562">#REF!</definedName>
    <definedName name="UAcct563">#REF!</definedName>
    <definedName name="UAcct564">#REF!</definedName>
    <definedName name="UAcct565">#REF!</definedName>
    <definedName name="UAcct565Se">#REF!</definedName>
    <definedName name="UAcct566">#REF!</definedName>
    <definedName name="UAcct567">#REF!</definedName>
    <definedName name="UAcct568">#REF!</definedName>
    <definedName name="UAcct569">#REF!</definedName>
    <definedName name="UAcct570">#REF!</definedName>
    <definedName name="UAcct571">#REF!</definedName>
    <definedName name="UAcct572">#REF!</definedName>
    <definedName name="UAcct573">#REF!</definedName>
    <definedName name="UAcct580">#REF!</definedName>
    <definedName name="UAcct581">#REF!</definedName>
    <definedName name="UAcct582">#REF!</definedName>
    <definedName name="UAcct583">#REF!</definedName>
    <definedName name="UAcct584">#REF!</definedName>
    <definedName name="UAcct585">#REF!</definedName>
    <definedName name="UAcct586">#REF!</definedName>
    <definedName name="UAcct587">#REF!</definedName>
    <definedName name="UAcct588">#REF!</definedName>
    <definedName name="UAcct589">#REF!</definedName>
    <definedName name="UAcct590">#REF!</definedName>
    <definedName name="UAcct591">#REF!</definedName>
    <definedName name="UAcct592">#REF!</definedName>
    <definedName name="UAcct593">#REF!</definedName>
    <definedName name="UAcct594">#REF!</definedName>
    <definedName name="UAcct595">#REF!</definedName>
    <definedName name="UAcct596">#REF!</definedName>
    <definedName name="UAcct597">#REF!</definedName>
    <definedName name="UAcct598">#REF!</definedName>
    <definedName name="UAcct901">#REF!</definedName>
    <definedName name="UAcct902">#REF!</definedName>
    <definedName name="UAcct903">#REF!</definedName>
    <definedName name="UAcct904">#REF!</definedName>
    <definedName name="UAcct905">#REF!</definedName>
    <definedName name="UAcct907">#REF!</definedName>
    <definedName name="UAcct908">#REF!</definedName>
    <definedName name="UAcct909">#REF!</definedName>
    <definedName name="UAcct910">#REF!</definedName>
    <definedName name="UAcct911">#REF!</definedName>
    <definedName name="UAcct912">#REF!</definedName>
    <definedName name="UAcct913">#REF!</definedName>
    <definedName name="UAcct916">#REF!</definedName>
    <definedName name="UAcct920">#REF!</definedName>
    <definedName name="UAcct920Cn">#REF!</definedName>
    <definedName name="UAcct921">#REF!</definedName>
    <definedName name="UAcct921Cn">#REF!</definedName>
    <definedName name="UAcct923">#REF!</definedName>
    <definedName name="UAcct923Cn">#REF!</definedName>
    <definedName name="UAcct924S">#REF!</definedName>
    <definedName name="UACCT924SG">#REF!</definedName>
    <definedName name="UAcct924SO">#REF!</definedName>
    <definedName name="UAcct925">#REF!</definedName>
    <definedName name="UAcct926">#REF!</definedName>
    <definedName name="UAcct927">#REF!</definedName>
    <definedName name="UAcct928">#REF!</definedName>
    <definedName name="UAcct928RE">#REF!</definedName>
    <definedName name="UAcct929">#REF!</definedName>
    <definedName name="UACCT930cn">#REF!</definedName>
    <definedName name="UAcct930S">#REF!</definedName>
    <definedName name="UAcct930So">#REF!</definedName>
    <definedName name="UAcct931">#REF!</definedName>
    <definedName name="UAcct935">#REF!</definedName>
    <definedName name="UAcctAGA">#REF!</definedName>
    <definedName name="UAcctcwc">#REF!</definedName>
    <definedName name="UAcctd00">#REF!</definedName>
    <definedName name="UAcctdfad">#REF!</definedName>
    <definedName name="UAcctdfap">#REF!</definedName>
    <definedName name="UAcctdfat">#REF!</definedName>
    <definedName name="UAcctds0">#REF!</definedName>
    <definedName name="UAcctfit">#REF!</definedName>
    <definedName name="UAcctg00">#REF!</definedName>
    <definedName name="UAccth00">#REF!</definedName>
    <definedName name="UAccti00">#REF!</definedName>
    <definedName name="UAcctn00">#REF!</definedName>
    <definedName name="UAccto00">#REF!</definedName>
    <definedName name="UAcctowc">#REF!</definedName>
    <definedName name="uacctowcssech">#REF!</definedName>
    <definedName name="UAccts00">#REF!</definedName>
    <definedName name="UAcctSchM">#REF!</definedName>
    <definedName name="UAcctsttax">#REF!</definedName>
    <definedName name="UAcctt00">#REF!</definedName>
    <definedName name="UACT553SGW">#REF!</definedName>
    <definedName name="UncollectibleAccount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CHMAFS">#REF!</definedName>
    <definedName name="USCHMAFSE">#REF!</definedName>
    <definedName name="USCHMAFSG">#REF!</definedName>
    <definedName name="USCHMAFSNP">#REF!</definedName>
    <definedName name="USCHMAFSO">#REF!</definedName>
    <definedName name="USCHMAFTROJP">#REF!</definedName>
    <definedName name="USCHMAPBADDEBT">#REF!</definedName>
    <definedName name="USCHMAPS">#REF!</definedName>
    <definedName name="USCHMAPSE">#REF!</definedName>
    <definedName name="USCHMAPSG">#REF!</definedName>
    <definedName name="USCHMAPSNP">#REF!</definedName>
    <definedName name="USCHMAPSO">#REF!</definedName>
    <definedName name="USCHMATBADDEBT">#REF!</definedName>
    <definedName name="USCHMATCIAC">#REF!</definedName>
    <definedName name="USCHMATGPS">#REF!</definedName>
    <definedName name="USCHMATS">#REF!</definedName>
    <definedName name="USCHMATSCHMDEXP">#REF!</definedName>
    <definedName name="USCHMATSE">#REF!</definedName>
    <definedName name="USCHMATSG">#REF!</definedName>
    <definedName name="USCHMATSG2">#REF!</definedName>
    <definedName name="USCHMATSGCT">#REF!</definedName>
    <definedName name="USCHMATSNP">#REF!</definedName>
    <definedName name="USCHMATSNPD">#REF!</definedName>
    <definedName name="USCHMATSO">#REF!</definedName>
    <definedName name="USCHMATTAXDEPR">#REF!</definedName>
    <definedName name="USCHMATTROJD">#REF!</definedName>
    <definedName name="USCHMDFDGP">#REF!</definedName>
    <definedName name="USCHMDFDGU">#REF!</definedName>
    <definedName name="USCHMDFS">#REF!</definedName>
    <definedName name="USCHMDPIBT">#REF!</definedName>
    <definedName name="USCHMDPS">#REF!</definedName>
    <definedName name="USCHMDPSE">#REF!</definedName>
    <definedName name="USCHMDPSG">#REF!</definedName>
    <definedName name="USCHMDPSNP">#REF!</definedName>
    <definedName name="USCHMDPSO">#REF!</definedName>
    <definedName name="USCHMDTBADDEBT">#REF!</definedName>
    <definedName name="USCHMDTCN">#REF!</definedName>
    <definedName name="USCHMDTDGP">#REF!</definedName>
    <definedName name="USCHMDTGPS">#REF!</definedName>
    <definedName name="USCHMDTS">#REF!</definedName>
    <definedName name="USCHMDTSE">#REF!</definedName>
    <definedName name="USCHMDTSG">#REF!</definedName>
    <definedName name="USCHMDTSNP">#REF!</definedName>
    <definedName name="USCHMDTSNPD">#REF!</definedName>
    <definedName name="USCHMDTSO">#REF!</definedName>
    <definedName name="USCHMDTTAXDEPR">#REF!</definedName>
    <definedName name="USCHMDTTROJD">#REF!</definedName>
    <definedName name="USYieldCurves">#REF!</definedName>
    <definedName name="Version">#REF!</definedName>
    <definedName name="w" hidden="1">#REF!</definedName>
    <definedName name="WinterPeak">#REF!,#REF!</definedName>
    <definedName name="Workforce_Data">OFFSET(#REF!,0,0,COUNTA(#REF!),COUNTA(#REF!))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dj._.Back_Up." hidden="1">{"Page 3.4.1",#N/A,FALSE,"Totals";"Page 3.4.2",#N/A,FALSE,"Totals"}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hidden="1">{#N/A,#N/A,FALSE,"cover";#N/A,#N/A,FALSE,"lead sheet";#N/A,#N/A,FALSE,"Adj backup";#N/A,#N/A,FALSE,"t Accounts"}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hidden="1">{"YTD-Total",#N/A,TRUE,"Provision";"YTD-Utility",#N/A,TRUE,"Prov Utility";"YTD-NonUtility",#N/A,TRUE,"Prov NonUtility"}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xec._.Summary." hidden="1">{#N/A,#N/A,FALSE,"Output Ass";#N/A,#N/A,FALSE,"Sum Tot";#N/A,#N/A,FALSE,"Ex Sum Year";#N/A,#N/A,FALSE,"Sum Qtr"}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hidden="1">{"FullView",#N/A,FALSE,"Consltd-For contngcy"}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new." hidden="1">{#N/A,#N/A,TRUE,"Filing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HI._.all._.other._.months." hidden="1">{#N/A,#N/A,FALSE,"PHI MTD";#N/A,#N/A,FALSE,"PHI YTD"}</definedName>
    <definedName name="wrn.PHI._.only." hidden="1">{#N/A,#N/A,FALSE,"PHI"}</definedName>
    <definedName name="wrn.PHI._.Sept._.Dec._.March." hidden="1">{#N/A,#N/A,FALSE,"PHI MTD";#N/A,#N/A,FALSE,"PHI QTD";#N/A,#N/A,FALSE,"PHI YTD"}</definedName>
    <definedName name="wrn.PPMCoCodeView." hidden="1">{"PPM Co Code View",#N/A,FALSE,"Comp Codes"}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ofElectricOnly." hidden="1">{"Electric Only",#N/A,FALSE,"Hyperion Proof"}</definedName>
    <definedName name="wrn.ProofTotal." hidden="1">{"Proof Total",#N/A,FALSE,"Hyperion Proof"}</definedName>
    <definedName name="wrn.Reformat._.only." hidden="1">{#N/A,#N/A,FALSE,"Dec 1999 mapping"}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mary." hidden="1">{#N/A,#N/A,FALSE,"Sum Qtr";#N/A,#N/A,FALSE,"Oper Sum";#N/A,#N/A,FALSE,"Land Sales";#N/A,#N/A,FALSE,"Finance";#N/A,#N/A,FALSE,"Oper Ass"}</definedName>
    <definedName name="wrn.Summary._.View." hidden="1">{#N/A,#N/A,FALSE,"Consltd-For contngcy"}</definedName>
    <definedName name="wrn.Total._.Summary." hidden="1">{"Total Summary",#N/A,FALSE,"Summary"}</definedName>
    <definedName name="wrn.UK._.Conversion._.Only." hidden="1">{#N/A,#N/A,FALSE,"Dec 1999 UK Continuing Ops"}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y" hidden="1">#REF!</definedName>
    <definedName name="YearEndFactors">#REF!</definedName>
    <definedName name="YearEndInput">#REF!</definedName>
    <definedName name="yesterdayscurves">#REF!</definedName>
    <definedName name="z" hidden="1">#REF!</definedName>
    <definedName name="Z_01844156_6462_4A28_9785_1A86F4D0C834_.wvu.PrintTitles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9" l="1"/>
  <c r="C31" i="9" l="1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30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" i="9"/>
  <c r="C48" i="9" l="1"/>
  <c r="B3" i="4" l="1"/>
  <c r="B48" i="9" l="1"/>
  <c r="B27" i="9"/>
  <c r="C3" i="4" l="1"/>
  <c r="C4" i="4" s="1"/>
  <c r="B1" i="3" l="1"/>
  <c r="B3" i="3" l="1"/>
  <c r="D2" i="4"/>
  <c r="C6" i="4" l="1"/>
  <c r="C7" i="4" l="1"/>
  <c r="C5" i="4" l="1"/>
</calcChain>
</file>

<file path=xl/sharedStrings.xml><?xml version="1.0" encoding="utf-8"?>
<sst xmlns="http://schemas.openxmlformats.org/spreadsheetml/2006/main" count="244" uniqueCount="170">
  <si>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</si>
  <si>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</si>
  <si>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</si>
  <si>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</si>
  <si>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</si>
  <si>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</si>
  <si>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</si>
  <si>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</si>
  <si>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</si>
  <si>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</si>
  <si>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</si>
  <si>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</si>
  <si>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</si>
  <si>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</si>
  <si>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</si>
  <si>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</si>
  <si>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</si>
  <si>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</si>
  <si>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</si>
  <si>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</si>
  <si>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</si>
  <si>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</si>
  <si>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</si>
  <si>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</si>
  <si>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</si>
  <si>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</si>
  <si>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</si>
  <si>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</si>
  <si>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</si>
  <si>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</si>
  <si>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t>MWh per Capita</t>
  </si>
  <si>
    <t>MWh per</t>
  </si>
  <si>
    <t>Irrigation</t>
  </si>
  <si>
    <t>Public Street &amp; Highway Lighting</t>
  </si>
  <si>
    <t>PacifiCorp</t>
  </si>
  <si>
    <t>Chehalis</t>
  </si>
  <si>
    <t>Jim Bridger</t>
  </si>
  <si>
    <t>Colstrip</t>
  </si>
  <si>
    <t>Total Short Term Firm Sales</t>
  </si>
  <si>
    <t>Combine Hills Wind</t>
  </si>
  <si>
    <t>PGE Cove</t>
  </si>
  <si>
    <t>Coal</t>
  </si>
  <si>
    <t>Gas</t>
  </si>
  <si>
    <t>Wind</t>
  </si>
  <si>
    <t>Hydro</t>
  </si>
  <si>
    <t>Total Long Term Sales</t>
  </si>
  <si>
    <r>
      <t>Tons CO</t>
    </r>
    <r>
      <rPr>
        <b/>
        <vertAlign val="subscript"/>
        <sz val="11"/>
        <rFont val="Calibri"/>
        <family val="2"/>
        <scheme val="minor"/>
      </rPr>
      <t>2</t>
    </r>
  </si>
  <si>
    <t>Other Firm Purchases (1)</t>
  </si>
  <si>
    <t>(1) Third party imbalance , transmission losses, misc exchanges. Per FERC accounting booked to purchase power</t>
  </si>
  <si>
    <r>
      <t xml:space="preserve">EIM </t>
    </r>
    <r>
      <rPr>
        <sz val="11"/>
        <rFont val="Calibri"/>
        <family val="2"/>
      </rPr>
      <t>Import/Purchase from PACE to PACW</t>
    </r>
  </si>
  <si>
    <t>MT CO2e / MWh</t>
  </si>
  <si>
    <t>TOTAL GHG Content</t>
  </si>
  <si>
    <t>Transmission Loss Factor</t>
  </si>
  <si>
    <t>Metric</t>
  </si>
  <si>
    <t>Total</t>
  </si>
  <si>
    <t>Long Term Firm Purchases</t>
  </si>
  <si>
    <t>Cedar Springs Wind</t>
  </si>
  <si>
    <t>Cedar Springs III Wind</t>
  </si>
  <si>
    <t>Cove Mountain Solar</t>
  </si>
  <si>
    <t>Gemstate</t>
  </si>
  <si>
    <t>Hunter Solar</t>
  </si>
  <si>
    <t>Milford Solar</t>
  </si>
  <si>
    <t>Millican Solar</t>
  </si>
  <si>
    <t>Prineville Solar</t>
  </si>
  <si>
    <t>Sigurd Solar</t>
  </si>
  <si>
    <t>Small Purchases East</t>
  </si>
  <si>
    <t>Three Buttes Wind</t>
  </si>
  <si>
    <t>Top of the World Wind</t>
  </si>
  <si>
    <t>Wolverine Creek Wind</t>
  </si>
  <si>
    <t>QF Washington</t>
  </si>
  <si>
    <t>PSCo Exchange</t>
  </si>
  <si>
    <t>Hermiston</t>
  </si>
  <si>
    <t>Blundell</t>
  </si>
  <si>
    <t>Storage &amp; Exchange</t>
  </si>
  <si>
    <t>Coal Generation</t>
  </si>
  <si>
    <t>Gas Generation</t>
  </si>
  <si>
    <t>West Hydro</t>
  </si>
  <si>
    <t>East Hydro</t>
  </si>
  <si>
    <t>Other Generation</t>
  </si>
  <si>
    <t>Cedar Springs 2 Wind</t>
  </si>
  <si>
    <t>Dunlap I Wind</t>
  </si>
  <si>
    <t>Ekola Flats Wind</t>
  </si>
  <si>
    <t>Foote Creek I Wind</t>
  </si>
  <si>
    <t>Glenrock Wind</t>
  </si>
  <si>
    <t>Glenrock III Wind</t>
  </si>
  <si>
    <t>Goodnoe Wind</t>
  </si>
  <si>
    <t>High Plains Wind</t>
  </si>
  <si>
    <t>Leaning Juniper 1</t>
  </si>
  <si>
    <t>Marengo I Wind</t>
  </si>
  <si>
    <t>Marengo II Wind</t>
  </si>
  <si>
    <t>McFadden Ridge Wind</t>
  </si>
  <si>
    <t>Pryor Mountain Wind</t>
  </si>
  <si>
    <t>Rolling Hills Wind</t>
  </si>
  <si>
    <t>Seven Mile Wind</t>
  </si>
  <si>
    <t>Seven Mile II Wind</t>
  </si>
  <si>
    <t>Solar</t>
  </si>
  <si>
    <t>Generation Type</t>
  </si>
  <si>
    <t>NPC Category</t>
  </si>
  <si>
    <t>Yakima Tieton - WA QF</t>
  </si>
  <si>
    <t>Grant PUD - Wanapum</t>
  </si>
  <si>
    <t>Mid-Columbia Contracts/Grant Surplus</t>
  </si>
  <si>
    <t>Geothermal</t>
  </si>
  <si>
    <t>Cowlitz Swift #2 - Purchase and Exchange Agreement</t>
  </si>
  <si>
    <t>SCL Stateline - Purchase and Exchange Agreement</t>
  </si>
  <si>
    <t>Secondary Short Term Firm Purchases</t>
  </si>
  <si>
    <t>West Side Hydro</t>
  </si>
  <si>
    <t>GEN - GEN - BEND</t>
  </si>
  <si>
    <t>GEN - GEN - CLEARWATER #1</t>
  </si>
  <si>
    <t>GEN - GEN - CLEARWATER #2</t>
  </si>
  <si>
    <t>GEN - GEN - COPCO #1</t>
  </si>
  <si>
    <t>GEN - GEN - COPCO #2</t>
  </si>
  <si>
    <t>GEN - GEN - EAGLE POINT</t>
  </si>
  <si>
    <t>GEN - GEN - FALL CREEK</t>
  </si>
  <si>
    <t>GEN - GEN - FISH CREEK</t>
  </si>
  <si>
    <t>GEN - GEN - IRON GATE</t>
  </si>
  <si>
    <t>GEN - GEN - J.C. BOYLE</t>
  </si>
  <si>
    <t>GEN - GEN - LEMOLO #1</t>
  </si>
  <si>
    <t>GEN - GEN - LEMOLO #2</t>
  </si>
  <si>
    <t>GEN - GEN - MERWIN</t>
  </si>
  <si>
    <t xml:space="preserve">GEN - GEN - PROSPECT #1         </t>
  </si>
  <si>
    <t>GEN - GEN - PROSPECT #2</t>
  </si>
  <si>
    <t>GEN - GEN - PROSPECT #3</t>
  </si>
  <si>
    <t xml:space="preserve">GEN - GEN - PROSPECT #4         </t>
  </si>
  <si>
    <t>GEN - GEN - SLIDE CREEK</t>
  </si>
  <si>
    <t>GEN - GEN - SODA SPRINGS</t>
  </si>
  <si>
    <t>GEN - GEN - SWIFT #1</t>
  </si>
  <si>
    <t>GEN - GEN - TOKETEE</t>
  </si>
  <si>
    <t>GEN - GEN - WALLOWA FALLS</t>
  </si>
  <si>
    <t>GEN - GEN - WEST SIDE</t>
  </si>
  <si>
    <t>GEN - GEN - YALE</t>
  </si>
  <si>
    <t>East Side Hydro</t>
  </si>
  <si>
    <t>GEN - GEN - ASHTON</t>
  </si>
  <si>
    <t>GEN - GEN - BIG FORK</t>
  </si>
  <si>
    <t>GEN - GEN - CUTLER</t>
  </si>
  <si>
    <t>GEN - GEN - GRACE</t>
  </si>
  <si>
    <t>GEN - GEN - GRANITE</t>
  </si>
  <si>
    <t>GEN - GEN - GUNLOCK</t>
  </si>
  <si>
    <t>GEN - GEN - LAST CHANCE</t>
  </si>
  <si>
    <t>GEN - GEN - LIFTON</t>
  </si>
  <si>
    <t>GEN - GEN - ONEIDA</t>
  </si>
  <si>
    <t>GEN - GEN - PARIS</t>
  </si>
  <si>
    <t>GEN - GEN - PIONEER</t>
  </si>
  <si>
    <t>GEN - GEN - SANDCOVE</t>
  </si>
  <si>
    <t>GEN - GEN - SODA</t>
  </si>
  <si>
    <t>GEN - GEN - STAIRS</t>
  </si>
  <si>
    <t>GEN - GEN - VEYO</t>
  </si>
  <si>
    <t xml:space="preserve">GEN - GEN - VIVA NAUGHTON       </t>
  </si>
  <si>
    <t>GEN - GEN - WEBER</t>
  </si>
  <si>
    <t xml:space="preserve">Market Purchases </t>
  </si>
  <si>
    <t>EPA Methodology</t>
  </si>
  <si>
    <t>EIA Methodology</t>
  </si>
  <si>
    <r>
      <t>Metric Tons CO</t>
    </r>
    <r>
      <rPr>
        <vertAlign val="subscript"/>
        <sz val="11"/>
        <color theme="1"/>
        <rFont val="Calibri"/>
        <family val="2"/>
        <scheme val="minor"/>
      </rPr>
      <t>2</t>
    </r>
  </si>
  <si>
    <t>Total System (MWh)</t>
  </si>
  <si>
    <t>WIJAM (MWh)</t>
  </si>
  <si>
    <t>Storage and Exchange</t>
  </si>
  <si>
    <r>
      <t>MT CO</t>
    </r>
    <r>
      <rPr>
        <b/>
        <vertAlign val="subscript"/>
        <sz val="11"/>
        <rFont val="Calibri"/>
        <family val="2"/>
        <scheme val="minor"/>
      </rPr>
      <t>2e</t>
    </r>
    <r>
      <rPr>
        <b/>
        <sz val="11"/>
        <rFont val="Calibri"/>
        <family val="2"/>
        <scheme val="minor"/>
      </rPr>
      <t>/MWh</t>
    </r>
  </si>
  <si>
    <t xml:space="preserve"> Ecology's rule WAC 173-444-040(4) Unspecified Electricity EF =</t>
  </si>
  <si>
    <t>(1) Megawatte hours recorded are from Net Power Cost Actuals allocated energy under Washington Inter-Jurisdictional Allocation Methodology</t>
  </si>
  <si>
    <t>(2) Specified Hydro Resources are itemized on "Hydro Allocation Detail" Tab.</t>
  </si>
  <si>
    <t>West Hydro (2)</t>
  </si>
  <si>
    <t>East Hydro (2)</t>
  </si>
  <si>
    <t>WA MWh (1)
(NPC Actuals)</t>
  </si>
  <si>
    <r>
      <t>MT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e/MWh</t>
    </r>
  </si>
  <si>
    <t>Summary Energy and Emissions Intensity Report - 2022</t>
  </si>
  <si>
    <t>TB Flats Wind</t>
  </si>
  <si>
    <r>
      <t>Tons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</t>
    </r>
  </si>
  <si>
    <r>
      <t>% of 1990 CO</t>
    </r>
    <r>
      <rPr>
        <b/>
        <vertAlign val="subscript"/>
        <sz val="11"/>
        <rFont val="Calibri"/>
        <family val="2"/>
        <scheme val="minor"/>
      </rPr>
      <t>2</t>
    </r>
  </si>
  <si>
    <r>
      <t>1990 Short Tons CO</t>
    </r>
    <r>
      <rPr>
        <vertAlign val="subscript"/>
        <sz val="11"/>
        <rFont val="Calibri"/>
        <family val="2"/>
        <scheme val="minor"/>
      </rPr>
      <t>2</t>
    </r>
  </si>
  <si>
    <t>Washington SG Allocation Factor (NPC)</t>
  </si>
  <si>
    <r>
      <t>Metric Tons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</si>
</sst>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_-* #,##0\ &quot;F&quot;_-;\-* #,##0\ &quot;F&quot;_-;_-* &quot;-&quot;\ &quot;F&quot;_-;_-@_-"/>
    <numFmt numFmtId="172" formatCode="mmmm\ d\,\ yyyy"/>
    <numFmt numFmtId="173" formatCode="#,##0.000;[Red]\-#,##0.000"/>
    <numFmt numFmtId="174" formatCode="_(* #,##0_);[Red]_(* \(#,##0\);_(* &quot;-&quot;_);_(@_)"/>
    <numFmt numFmtId="175" formatCode="#,##0.0000"/>
    <numFmt numFmtId="176" formatCode="0.000%"/>
    <numFmt numFmtId="177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7" fontId="12" fillId="0" borderId="0" applyFont="0" applyFill="0" applyBorder="0" applyProtection="0">
      <alignment horizontal="right"/>
    </xf>
    <xf numFmtId="5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8" fontId="13" fillId="0" borderId="0" applyNumberFormat="0" applyFill="0" applyBorder="0" applyAlignment="0" applyProtection="0"/>
    <xf numFmtId="0" fontId="14" fillId="0" borderId="33" applyNumberFormat="0" applyBorder="0" applyAlignment="0"/>
    <xf numFmtId="12" fontId="11" fillId="3" borderId="19">
      <alignment horizontal="left"/>
    </xf>
    <xf numFmtId="37" fontId="14" fillId="4" borderId="0" applyNumberFormat="0" applyBorder="0" applyAlignment="0" applyProtection="0"/>
    <xf numFmtId="37" fontId="14" fillId="0" borderId="0"/>
    <xf numFmtId="3" fontId="15" fillId="5" borderId="34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9" fillId="0" borderId="0"/>
    <xf numFmtId="169" fontId="18" fillId="0" borderId="0"/>
    <xf numFmtId="0" fontId="17" fillId="0" borderId="0"/>
    <xf numFmtId="0" fontId="9" fillId="0" borderId="0"/>
    <xf numFmtId="0" fontId="1" fillId="0" borderId="0"/>
    <xf numFmtId="0" fontId="19" fillId="0" borderId="0"/>
    <xf numFmtId="0" fontId="9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7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43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left"/>
    </xf>
    <xf numFmtId="0" fontId="23" fillId="0" borderId="0" applyNumberFormat="0" applyFill="0" applyBorder="0" applyAlignment="0" applyProtection="0">
      <alignment vertical="top"/>
      <protection locked="0"/>
    </xf>
    <xf numFmtId="165" fontId="24" fillId="0" borderId="0" applyFont="0" applyAlignment="0" applyProtection="0"/>
    <xf numFmtId="0" fontId="16" fillId="0" borderId="0"/>
    <xf numFmtId="0" fontId="16" fillId="0" borderId="0"/>
    <xf numFmtId="0" fontId="1" fillId="0" borderId="0"/>
    <xf numFmtId="0" fontId="25" fillId="0" borderId="0" applyNumberFormat="0" applyFill="0" applyBorder="0" applyAlignment="0" applyProtection="0"/>
    <xf numFmtId="170" fontId="26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8" fillId="0" borderId="0" applyNumberFormat="0" applyFill="0" applyBorder="0" applyAlignment="0">
      <protection locked="0"/>
    </xf>
    <xf numFmtId="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/>
    <xf numFmtId="41" fontId="10" fillId="0" borderId="0"/>
    <xf numFmtId="43" fontId="1" fillId="0" borderId="0" applyFont="0" applyFill="0" applyBorder="0" applyAlignment="0" applyProtection="0"/>
    <xf numFmtId="0" fontId="16" fillId="0" borderId="0"/>
    <xf numFmtId="0" fontId="9" fillId="0" borderId="0">
      <alignment wrapText="1"/>
    </xf>
    <xf numFmtId="0" fontId="9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7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" fontId="3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1" fillId="0" borderId="0"/>
    <xf numFmtId="0" fontId="41" fillId="0" borderId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7" fontId="9" fillId="0" borderId="0" applyFill="0" applyBorder="0" applyAlignment="0" applyProtection="0"/>
    <xf numFmtId="0" fontId="41" fillId="0" borderId="0"/>
    <xf numFmtId="5" fontId="41" fillId="0" borderId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41" fillId="0" borderId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72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14" fillId="33" borderId="0" applyNumberFormat="0" applyBorder="0" applyAlignment="0" applyProtection="0"/>
    <xf numFmtId="0" fontId="42" fillId="0" borderId="0"/>
    <xf numFmtId="0" fontId="11" fillId="0" borderId="38" applyNumberFormat="0" applyAlignment="0" applyProtection="0">
      <alignment horizontal="left" vertical="center"/>
    </xf>
    <xf numFmtId="0" fontId="11" fillId="0" borderId="32">
      <alignment horizontal="left"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4" fillId="34" borderId="2" applyNumberFormat="0" applyBorder="0" applyAlignment="0" applyProtection="0"/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14" fillId="0" borderId="33" applyNumberFormat="0" applyBorder="0" applyAlignment="0"/>
    <xf numFmtId="0" fontId="14" fillId="0" borderId="33" applyNumberFormat="0" applyBorder="0" applyAlignment="0"/>
    <xf numFmtId="0" fontId="14" fillId="0" borderId="33" applyNumberFormat="0" applyBorder="0" applyAlignment="0"/>
    <xf numFmtId="173" fontId="9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9" fillId="0" borderId="0"/>
    <xf numFmtId="0" fontId="9" fillId="0" borderId="0"/>
    <xf numFmtId="41" fontId="9" fillId="0" borderId="0"/>
    <xf numFmtId="0" fontId="9" fillId="0" borderId="0"/>
    <xf numFmtId="0" fontId="9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0" fontId="43" fillId="0" borderId="0"/>
    <xf numFmtId="0" fontId="9" fillId="0" borderId="0"/>
    <xf numFmtId="0" fontId="33" fillId="0" borderId="0"/>
    <xf numFmtId="37" fontId="41" fillId="0" borderId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41" fillId="0" borderId="0"/>
    <xf numFmtId="0" fontId="41" fillId="0" borderId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4" fillId="0" borderId="0"/>
    <xf numFmtId="37" fontId="45" fillId="35" borderId="0" applyNumberFormat="0" applyFont="0" applyBorder="0" applyAlignment="0" applyProtection="0"/>
    <xf numFmtId="175" fontId="9" fillId="0" borderId="4">
      <alignment horizontal="justify" vertical="top" wrapText="1"/>
    </xf>
    <xf numFmtId="0" fontId="30" fillId="0" borderId="2">
      <alignment horizontal="center" vertical="center" wrapText="1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1" fillId="0" borderId="39"/>
    <xf numFmtId="0" fontId="41" fillId="0" borderId="40"/>
    <xf numFmtId="38" fontId="16" fillId="0" borderId="41" applyFill="0" applyBorder="0" applyAlignment="0" applyProtection="0">
      <protection locked="0"/>
    </xf>
    <xf numFmtId="37" fontId="14" fillId="4" borderId="0" applyNumberFormat="0" applyBorder="0" applyAlignment="0" applyProtection="0"/>
    <xf numFmtId="37" fontId="14" fillId="4" borderId="0" applyNumberFormat="0" applyBorder="0" applyAlignment="0" applyProtection="0"/>
    <xf numFmtId="37" fontId="14" fillId="4" borderId="0" applyNumberFormat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3" fontId="0" fillId="2" borderId="4" xfId="1" applyNumberFormat="1" applyFont="1" applyFill="1" applyBorder="1"/>
    <xf numFmtId="165" fontId="0" fillId="0" borderId="0" xfId="0" applyNumberFormat="1"/>
    <xf numFmtId="0" fontId="31" fillId="2" borderId="2" xfId="0" applyFont="1" applyFill="1" applyBorder="1"/>
    <xf numFmtId="165" fontId="31" fillId="2" borderId="2" xfId="1" applyNumberFormat="1" applyFont="1" applyFill="1" applyBorder="1"/>
    <xf numFmtId="165" fontId="31" fillId="2" borderId="2" xfId="1" applyNumberFormat="1" applyFont="1" applyFill="1" applyBorder="1" applyAlignment="1"/>
    <xf numFmtId="165" fontId="31" fillId="0" borderId="2" xfId="1" applyNumberFormat="1" applyFont="1" applyBorder="1"/>
    <xf numFmtId="0" fontId="34" fillId="0" borderId="1" xfId="0" applyFont="1" applyBorder="1"/>
    <xf numFmtId="0" fontId="35" fillId="0" borderId="4" xfId="0" applyFont="1" applyBorder="1" applyAlignment="1">
      <alignment horizontal="center"/>
    </xf>
    <xf numFmtId="165" fontId="31" fillId="0" borderId="2" xfId="1" applyNumberFormat="1" applyFont="1" applyBorder="1" applyAlignment="1"/>
    <xf numFmtId="0" fontId="32" fillId="0" borderId="0" xfId="0" applyFont="1"/>
    <xf numFmtId="0" fontId="0" fillId="0" borderId="0" xfId="0" applyAlignment="1">
      <alignment horizontal="center" vertical="center"/>
    </xf>
    <xf numFmtId="43" fontId="0" fillId="0" borderId="0" xfId="0" applyNumberFormat="1"/>
    <xf numFmtId="0" fontId="46" fillId="0" borderId="0" xfId="0" applyFont="1"/>
    <xf numFmtId="165" fontId="0" fillId="0" borderId="0" xfId="1" applyNumberFormat="1" applyFont="1" applyBorder="1"/>
    <xf numFmtId="0" fontId="2" fillId="0" borderId="3" xfId="0" applyFont="1" applyBorder="1" applyAlignment="1">
      <alignment horizontal="center" wrapText="1"/>
    </xf>
    <xf numFmtId="176" fontId="2" fillId="0" borderId="4" xfId="2" applyNumberFormat="1" applyFont="1" applyBorder="1" applyAlignment="1">
      <alignment horizontal="center" wrapText="1"/>
    </xf>
    <xf numFmtId="165" fontId="9" fillId="0" borderId="0" xfId="1" applyNumberFormat="1" applyFont="1" applyFill="1"/>
    <xf numFmtId="165" fontId="0" fillId="0" borderId="19" xfId="0" applyNumberFormat="1" applyBorder="1"/>
    <xf numFmtId="165" fontId="0" fillId="0" borderId="0" xfId="1" applyNumberFormat="1" applyFont="1"/>
    <xf numFmtId="0" fontId="0" fillId="0" borderId="3" xfId="0" quotePrefix="1" applyBorder="1" applyAlignment="1">
      <alignment horizontal="center"/>
    </xf>
    <xf numFmtId="165" fontId="7" fillId="0" borderId="2" xfId="1" applyNumberFormat="1" applyFont="1" applyBorder="1"/>
    <xf numFmtId="0" fontId="48" fillId="2" borderId="2" xfId="0" applyFont="1" applyFill="1" applyBorder="1" applyAlignment="1">
      <alignment horizontal="left" indent="4"/>
    </xf>
    <xf numFmtId="177" fontId="31" fillId="0" borderId="2" xfId="1" applyNumberFormat="1" applyFont="1" applyBorder="1" applyAlignment="1"/>
    <xf numFmtId="0" fontId="31" fillId="38" borderId="2" xfId="0" applyFont="1" applyFill="1" applyBorder="1"/>
    <xf numFmtId="0" fontId="0" fillId="0" borderId="3" xfId="0" applyBorder="1" applyAlignment="1">
      <alignment horizontal="center"/>
    </xf>
    <xf numFmtId="177" fontId="31" fillId="2" borderId="2" xfId="1" applyNumberFormat="1" applyFont="1" applyFill="1" applyBorder="1"/>
    <xf numFmtId="165" fontId="32" fillId="0" borderId="0" xfId="1" applyNumberFormat="1" applyFont="1" applyFill="1" applyBorder="1"/>
    <xf numFmtId="43" fontId="32" fillId="0" borderId="0" xfId="0" applyNumberFormat="1" applyFont="1" applyAlignment="1">
      <alignment horizontal="center"/>
    </xf>
    <xf numFmtId="0" fontId="32" fillId="0" borderId="10" xfId="0" applyFont="1" applyBorder="1"/>
    <xf numFmtId="0" fontId="32" fillId="0" borderId="16" xfId="0" applyFont="1" applyBorder="1" applyAlignment="1">
      <alignment horizontal="center"/>
    </xf>
    <xf numFmtId="165" fontId="32" fillId="0" borderId="0" xfId="0" applyNumberFormat="1" applyFont="1"/>
    <xf numFmtId="165" fontId="32" fillId="2" borderId="2" xfId="1" applyNumberFormat="1" applyFont="1" applyFill="1" applyBorder="1"/>
    <xf numFmtId="0" fontId="49" fillId="0" borderId="0" xfId="0" applyFont="1"/>
    <xf numFmtId="165" fontId="32" fillId="0" borderId="0" xfId="1" applyNumberFormat="1" applyFont="1" applyBorder="1"/>
    <xf numFmtId="9" fontId="32" fillId="0" borderId="0" xfId="2" applyFont="1"/>
    <xf numFmtId="165" fontId="32" fillId="0" borderId="0" xfId="1" applyNumberFormat="1" applyFont="1"/>
    <xf numFmtId="43" fontId="32" fillId="0" borderId="0" xfId="0" applyNumberFormat="1" applyFont="1"/>
    <xf numFmtId="165" fontId="32" fillId="2" borderId="2" xfId="1" applyNumberFormat="1" applyFont="1" applyFill="1" applyBorder="1" applyAlignment="1"/>
    <xf numFmtId="0" fontId="34" fillId="0" borderId="0" xfId="0" applyFont="1"/>
    <xf numFmtId="0" fontId="31" fillId="0" borderId="0" xfId="0" applyFont="1"/>
    <xf numFmtId="0" fontId="31" fillId="0" borderId="21" xfId="0" applyFont="1" applyBorder="1"/>
    <xf numFmtId="0" fontId="31" fillId="0" borderId="22" xfId="0" applyFont="1" applyBorder="1"/>
    <xf numFmtId="0" fontId="31" fillId="2" borderId="23" xfId="0" applyFont="1" applyFill="1" applyBorder="1"/>
    <xf numFmtId="0" fontId="31" fillId="2" borderId="26" xfId="0" applyFont="1" applyFill="1" applyBorder="1"/>
    <xf numFmtId="0" fontId="31" fillId="0" borderId="0" xfId="0" applyFont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50" fillId="0" borderId="0" xfId="0" applyFont="1"/>
    <xf numFmtId="165" fontId="31" fillId="0" borderId="0" xfId="1" applyNumberFormat="1" applyFont="1" applyFill="1" applyBorder="1"/>
    <xf numFmtId="43" fontId="51" fillId="0" borderId="0" xfId="0" applyNumberFormat="1" applyFont="1" applyAlignment="1">
      <alignment horizontal="center"/>
    </xf>
    <xf numFmtId="0" fontId="31" fillId="0" borderId="35" xfId="0" applyFont="1" applyBorder="1"/>
    <xf numFmtId="0" fontId="35" fillId="0" borderId="3" xfId="0" applyFont="1" applyBorder="1" applyAlignment="1">
      <alignment horizontal="center"/>
    </xf>
    <xf numFmtId="165" fontId="31" fillId="0" borderId="5" xfId="1" applyNumberFormat="1" applyFont="1" applyBorder="1" applyAlignment="1"/>
    <xf numFmtId="165" fontId="31" fillId="0" borderId="5" xfId="0" applyNumberFormat="1" applyFont="1" applyBorder="1"/>
    <xf numFmtId="43" fontId="35" fillId="0" borderId="25" xfId="0" applyNumberFormat="1" applyFont="1" applyBorder="1" applyAlignment="1">
      <alignment horizontal="center" vertical="center"/>
    </xf>
    <xf numFmtId="0" fontId="31" fillId="0" borderId="9" xfId="0" applyFont="1" applyBorder="1"/>
    <xf numFmtId="0" fontId="31" fillId="0" borderId="10" xfId="0" applyFont="1" applyBorder="1"/>
    <xf numFmtId="0" fontId="31" fillId="0" borderId="13" xfId="0" applyFont="1" applyBorder="1"/>
    <xf numFmtId="0" fontId="31" fillId="0" borderId="1" xfId="0" applyFont="1" applyBorder="1"/>
    <xf numFmtId="0" fontId="31" fillId="0" borderId="17" xfId="0" applyFont="1" applyBorder="1"/>
    <xf numFmtId="0" fontId="31" fillId="0" borderId="27" xfId="0" applyFont="1" applyBorder="1"/>
    <xf numFmtId="165" fontId="31" fillId="0" borderId="18" xfId="0" applyNumberFormat="1" applyFont="1" applyBorder="1"/>
    <xf numFmtId="0" fontId="31" fillId="0" borderId="12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43" fontId="31" fillId="0" borderId="15" xfId="0" applyNumberFormat="1" applyFont="1" applyBorder="1"/>
    <xf numFmtId="164" fontId="31" fillId="0" borderId="15" xfId="0" applyNumberFormat="1" applyFont="1" applyBorder="1"/>
    <xf numFmtId="0" fontId="31" fillId="0" borderId="25" xfId="0" applyFont="1" applyBorder="1"/>
    <xf numFmtId="0" fontId="31" fillId="0" borderId="2" xfId="0" applyFont="1" applyBorder="1" applyAlignment="1">
      <alignment horizontal="center"/>
    </xf>
    <xf numFmtId="3" fontId="31" fillId="2" borderId="4" xfId="1" applyNumberFormat="1" applyFont="1" applyFill="1" applyBorder="1"/>
    <xf numFmtId="0" fontId="31" fillId="0" borderId="7" xfId="0" applyFont="1" applyBorder="1" applyAlignment="1">
      <alignment horizontal="center"/>
    </xf>
    <xf numFmtId="166" fontId="31" fillId="2" borderId="2" xfId="2" applyNumberFormat="1" applyFont="1" applyFill="1" applyBorder="1" applyAlignment="1">
      <alignment horizontal="center"/>
    </xf>
    <xf numFmtId="166" fontId="31" fillId="0" borderId="18" xfId="2" applyNumberFormat="1" applyFont="1" applyBorder="1"/>
    <xf numFmtId="0" fontId="31" fillId="0" borderId="45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1" fillId="0" borderId="12" xfId="0" applyFont="1" applyBorder="1"/>
    <xf numFmtId="0" fontId="31" fillId="0" borderId="20" xfId="0" applyFont="1" applyBorder="1"/>
    <xf numFmtId="0" fontId="31" fillId="0" borderId="42" xfId="0" applyFont="1" applyBorder="1" applyAlignment="1">
      <alignment horizontal="center"/>
    </xf>
    <xf numFmtId="0" fontId="31" fillId="0" borderId="16" xfId="0" applyFont="1" applyBorder="1"/>
    <xf numFmtId="165" fontId="31" fillId="0" borderId="2" xfId="1" applyNumberFormat="1" applyFont="1" applyBorder="1" applyAlignment="1">
      <alignment horizontal="center"/>
    </xf>
    <xf numFmtId="165" fontId="31" fillId="0" borderId="2" xfId="1" applyNumberFormat="1" applyFont="1" applyFill="1" applyBorder="1"/>
    <xf numFmtId="165" fontId="35" fillId="0" borderId="2" xfId="1" applyNumberFormat="1" applyFont="1" applyBorder="1" applyAlignment="1">
      <alignment horizontal="center"/>
    </xf>
    <xf numFmtId="166" fontId="31" fillId="0" borderId="2" xfId="2" applyNumberFormat="1" applyFont="1" applyBorder="1" applyAlignment="1">
      <alignment horizontal="center"/>
    </xf>
    <xf numFmtId="166" fontId="35" fillId="0" borderId="2" xfId="2" applyNumberFormat="1" applyFont="1" applyBorder="1" applyAlignment="1">
      <alignment horizontal="center"/>
    </xf>
    <xf numFmtId="0" fontId="31" fillId="0" borderId="19" xfId="0" applyFont="1" applyBorder="1"/>
    <xf numFmtId="165" fontId="35" fillId="0" borderId="7" xfId="1" applyNumberFormat="1" applyFont="1" applyBorder="1"/>
    <xf numFmtId="165" fontId="35" fillId="0" borderId="27" xfId="0" applyNumberFormat="1" applyFont="1" applyBorder="1"/>
    <xf numFmtId="0" fontId="35" fillId="0" borderId="28" xfId="0" applyFont="1" applyBorder="1" applyAlignment="1">
      <alignment horizontal="center"/>
    </xf>
    <xf numFmtId="10" fontId="35" fillId="0" borderId="29" xfId="2" applyNumberFormat="1" applyFont="1" applyBorder="1" applyAlignment="1"/>
    <xf numFmtId="0" fontId="31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3" fontId="0" fillId="0" borderId="19" xfId="0" applyNumberFormat="1" applyBorder="1"/>
    <xf numFmtId="0" fontId="31" fillId="39" borderId="27" xfId="0" applyFont="1" applyFill="1" applyBorder="1"/>
    <xf numFmtId="0" fontId="31" fillId="39" borderId="31" xfId="0" applyFont="1" applyFill="1" applyBorder="1"/>
    <xf numFmtId="0" fontId="53" fillId="0" borderId="0" xfId="0" applyFont="1"/>
    <xf numFmtId="165" fontId="31" fillId="0" borderId="0" xfId="0" applyNumberFormat="1" applyFont="1"/>
    <xf numFmtId="0" fontId="54" fillId="0" borderId="2" xfId="3" applyFont="1" applyBorder="1"/>
    <xf numFmtId="165" fontId="31" fillId="0" borderId="36" xfId="1" applyNumberFormat="1" applyFont="1" applyBorder="1" applyAlignment="1"/>
    <xf numFmtId="3" fontId="35" fillId="2" borderId="19" xfId="0" applyNumberFormat="1" applyFont="1" applyFill="1" applyBorder="1" applyAlignment="1">
      <alignment horizontal="center"/>
    </xf>
    <xf numFmtId="176" fontId="32" fillId="0" borderId="0" xfId="2" applyNumberFormat="1" applyFont="1"/>
    <xf numFmtId="41" fontId="19" fillId="0" borderId="0" xfId="1" applyNumberFormat="1" applyFont="1"/>
    <xf numFmtId="0" fontId="30" fillId="36" borderId="0" xfId="65" applyFont="1" applyFill="1"/>
    <xf numFmtId="0" fontId="9" fillId="0" borderId="0" xfId="65"/>
    <xf numFmtId="165" fontId="31" fillId="0" borderId="0" xfId="1" applyNumberFormat="1" applyFont="1"/>
    <xf numFmtId="0" fontId="9" fillId="0" borderId="44" xfId="65" applyBorder="1"/>
    <xf numFmtId="0" fontId="30" fillId="0" borderId="0" xfId="65" applyFont="1"/>
    <xf numFmtId="176" fontId="0" fillId="39" borderId="0" xfId="2" applyNumberFormat="1" applyFont="1" applyFill="1"/>
    <xf numFmtId="0" fontId="0" fillId="0" borderId="0" xfId="0" applyAlignment="1">
      <alignment horizontal="left"/>
    </xf>
    <xf numFmtId="165" fontId="31" fillId="0" borderId="0" xfId="0" applyNumberFormat="1" applyFont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48" fillId="37" borderId="46" xfId="0" applyFont="1" applyFill="1" applyBorder="1" applyAlignment="1">
      <alignment horizontal="center"/>
    </xf>
    <xf numFmtId="0" fontId="48" fillId="37" borderId="2" xfId="0" applyFont="1" applyFill="1" applyBorder="1" applyAlignment="1">
      <alignment horizontal="center"/>
    </xf>
  </cellXfs>
  <cellStyles count="1054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1"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26</xdr:row>
      <xdr:rowOff>0</xdr:rowOff>
    </xdr:from>
    <xdr:to>
      <xdr:col>7</xdr:col>
      <xdr:colOff>533400</xdr:colOff>
      <xdr:row>27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28575</xdr:rowOff>
    </xdr:from>
    <xdr:to>
      <xdr:col>5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34"/>
  <sheetViews>
    <sheetView showGridLines="0" tabSelected="1" zoomScale="90" zoomScaleNormal="90" workbookViewId="0"/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20.5703125" bestFit="1" customWidth="1"/>
    <col min="11" max="11" width="9.7109375" bestFit="1" customWidth="1"/>
    <col min="12" max="12" width="14.5703125" customWidth="1"/>
  </cols>
  <sheetData>
    <row r="1" spans="2:9" s="50" customFormat="1" ht="18.75">
      <c r="B1" s="49" t="s">
        <v>163</v>
      </c>
    </row>
    <row r="2" spans="2:9" s="50" customFormat="1" ht="15.75" thickBot="1"/>
    <row r="3" spans="2:9" s="50" customFormat="1">
      <c r="B3" s="51"/>
      <c r="C3" s="52" t="s">
        <v>8</v>
      </c>
      <c r="D3" s="53" t="s">
        <v>34</v>
      </c>
      <c r="E3" s="54"/>
      <c r="F3" s="55"/>
    </row>
    <row r="4" spans="2:9" s="50" customFormat="1">
      <c r="B4" s="122" t="s">
        <v>9</v>
      </c>
      <c r="C4" s="124"/>
      <c r="D4" s="56">
        <v>2022</v>
      </c>
      <c r="E4" s="57" t="s">
        <v>30</v>
      </c>
      <c r="F4" s="55"/>
    </row>
    <row r="5" spans="2:9" ht="15.75" thickBot="1">
      <c r="B5" s="119" t="s">
        <v>14</v>
      </c>
      <c r="C5" s="121"/>
      <c r="D5" s="108">
        <v>313990</v>
      </c>
      <c r="E5" s="65">
        <v>14.797975380387944</v>
      </c>
      <c r="F5" s="20"/>
      <c r="G5" s="20"/>
      <c r="H5" s="20"/>
      <c r="I5" s="20"/>
    </row>
    <row r="6" spans="2:9">
      <c r="B6" s="20"/>
      <c r="C6" s="20"/>
      <c r="D6" s="37"/>
      <c r="E6" s="20"/>
      <c r="F6" s="38"/>
      <c r="G6" s="20"/>
      <c r="H6" s="20"/>
      <c r="I6" s="20"/>
    </row>
    <row r="7" spans="2:9" s="50" customFormat="1" ht="19.5" thickBot="1">
      <c r="C7" s="58" t="s">
        <v>28</v>
      </c>
      <c r="D7" s="59"/>
      <c r="F7" s="60"/>
      <c r="G7" s="60"/>
    </row>
    <row r="8" spans="2:9">
      <c r="B8" s="66"/>
      <c r="C8" s="67"/>
      <c r="D8" s="67"/>
      <c r="E8" s="39"/>
      <c r="F8" s="67"/>
      <c r="G8" s="100" t="s">
        <v>13</v>
      </c>
      <c r="H8" s="73" t="s">
        <v>31</v>
      </c>
      <c r="I8" s="20"/>
    </row>
    <row r="9" spans="2:9">
      <c r="B9" s="68"/>
      <c r="C9" s="69"/>
      <c r="D9" s="69"/>
      <c r="E9" s="78" t="s">
        <v>7</v>
      </c>
      <c r="F9" s="80" t="s">
        <v>20</v>
      </c>
      <c r="G9" s="6" t="s">
        <v>27</v>
      </c>
      <c r="H9" s="74" t="s">
        <v>13</v>
      </c>
      <c r="I9" s="20"/>
    </row>
    <row r="10" spans="2:9">
      <c r="B10" s="122" t="s">
        <v>5</v>
      </c>
      <c r="C10" s="123"/>
      <c r="D10" s="124"/>
      <c r="E10" s="79">
        <v>1929860.8662063216</v>
      </c>
      <c r="F10" s="81">
        <v>0.41534394378078948</v>
      </c>
      <c r="G10" s="11">
        <v>113137</v>
      </c>
      <c r="H10" s="75">
        <v>17.057734129474191</v>
      </c>
      <c r="I10" s="20"/>
    </row>
    <row r="11" spans="2:9">
      <c r="B11" s="122" t="s">
        <v>10</v>
      </c>
      <c r="C11" s="123"/>
      <c r="D11" s="124"/>
      <c r="E11" s="79">
        <v>1694424.0279513821</v>
      </c>
      <c r="F11" s="81">
        <v>0.36467331429426358</v>
      </c>
      <c r="G11" s="11">
        <v>16883</v>
      </c>
      <c r="H11" s="76">
        <v>100.3627333975823</v>
      </c>
      <c r="I11" s="20"/>
    </row>
    <row r="12" spans="2:9">
      <c r="B12" s="122" t="s">
        <v>11</v>
      </c>
      <c r="C12" s="123"/>
      <c r="D12" s="124"/>
      <c r="E12" s="79">
        <v>840836.5693670836</v>
      </c>
      <c r="F12" s="81">
        <v>0.18096453631009946</v>
      </c>
      <c r="G12" s="11">
        <v>468.83</v>
      </c>
      <c r="H12" s="76">
        <v>1793.4785943030174</v>
      </c>
      <c r="I12" s="20"/>
    </row>
    <row r="13" spans="2:9">
      <c r="B13" s="122" t="s">
        <v>32</v>
      </c>
      <c r="C13" s="123"/>
      <c r="D13" s="124"/>
      <c r="E13" s="79">
        <v>177033.05970199665</v>
      </c>
      <c r="F13" s="81">
        <v>3.8100989809047817E-2</v>
      </c>
      <c r="G13" s="11">
        <v>4995.58</v>
      </c>
      <c r="H13" s="76">
        <v>35.437939078544765</v>
      </c>
      <c r="I13" s="20"/>
    </row>
    <row r="14" spans="2:9">
      <c r="B14" s="125" t="s">
        <v>33</v>
      </c>
      <c r="C14" s="126"/>
      <c r="D14" s="127"/>
      <c r="E14" s="79">
        <v>4261.7664612265817</v>
      </c>
      <c r="F14" s="81">
        <v>9.1721580579960107E-4</v>
      </c>
      <c r="G14" s="11">
        <v>221.83</v>
      </c>
      <c r="H14" s="76">
        <v>19.211858004898261</v>
      </c>
      <c r="I14" s="20"/>
    </row>
    <row r="15" spans="2:9" ht="15.75" thickBot="1">
      <c r="B15" s="70"/>
      <c r="C15" s="102" t="s">
        <v>6</v>
      </c>
      <c r="D15" s="103"/>
      <c r="E15" s="72">
        <v>4646416.2896880107</v>
      </c>
      <c r="F15" s="82"/>
      <c r="G15" s="101">
        <v>135706.23999999999</v>
      </c>
      <c r="H15" s="77"/>
      <c r="I15" s="20"/>
    </row>
    <row r="16" spans="2:9">
      <c r="B16" s="20"/>
      <c r="C16" s="20"/>
      <c r="D16" s="20"/>
      <c r="E16" s="20"/>
      <c r="F16" s="20"/>
      <c r="G16" s="20"/>
      <c r="H16" s="20"/>
      <c r="I16" s="20"/>
    </row>
    <row r="17" spans="2:9" s="50" customFormat="1" ht="19.5" thickBot="1">
      <c r="C17" s="58" t="s">
        <v>29</v>
      </c>
    </row>
    <row r="18" spans="2:9">
      <c r="B18" s="66"/>
      <c r="C18" s="67"/>
      <c r="D18" s="67"/>
      <c r="E18" s="67"/>
      <c r="F18" s="83" t="s">
        <v>21</v>
      </c>
      <c r="G18" s="84" t="s">
        <v>53</v>
      </c>
      <c r="H18" s="85"/>
      <c r="I18" s="20"/>
    </row>
    <row r="19" spans="2:9" ht="18">
      <c r="B19" s="86"/>
      <c r="C19" s="50"/>
      <c r="D19" s="50"/>
      <c r="E19" s="80" t="s">
        <v>12</v>
      </c>
      <c r="F19" s="87" t="s">
        <v>22</v>
      </c>
      <c r="G19" s="18" t="s">
        <v>165</v>
      </c>
      <c r="H19" s="88"/>
      <c r="I19" s="20"/>
    </row>
    <row r="20" spans="2:9">
      <c r="B20" s="122" t="s">
        <v>25</v>
      </c>
      <c r="C20" s="123"/>
      <c r="D20" s="124"/>
      <c r="E20" s="89">
        <v>3706445.4237085669</v>
      </c>
      <c r="F20" s="92">
        <v>0.78958223286652029</v>
      </c>
      <c r="G20" s="89"/>
      <c r="H20" s="40"/>
      <c r="I20" s="20"/>
    </row>
    <row r="21" spans="2:9">
      <c r="B21" s="128" t="s">
        <v>149</v>
      </c>
      <c r="C21" s="129"/>
      <c r="D21" s="129"/>
      <c r="E21" s="90"/>
      <c r="F21" s="92"/>
      <c r="G21" s="89">
        <v>2228283.2304229331</v>
      </c>
      <c r="H21" s="40"/>
      <c r="I21" s="20"/>
    </row>
    <row r="22" spans="2:9" ht="15.75" thickBot="1">
      <c r="B22" s="128" t="s">
        <v>150</v>
      </c>
      <c r="C22" s="129"/>
      <c r="D22" s="129"/>
      <c r="E22" s="90"/>
      <c r="F22" s="92"/>
      <c r="G22" s="89"/>
      <c r="H22" s="40"/>
      <c r="I22" s="20"/>
    </row>
    <row r="23" spans="2:9" ht="18">
      <c r="B23" s="122" t="s">
        <v>26</v>
      </c>
      <c r="C23" s="123"/>
      <c r="D23" s="124"/>
      <c r="E23" s="91">
        <v>987740.01946255006</v>
      </c>
      <c r="F23" s="93">
        <v>0.21041776713347962</v>
      </c>
      <c r="G23" s="95">
        <v>431642.38850513444</v>
      </c>
      <c r="H23" s="97" t="s">
        <v>166</v>
      </c>
      <c r="I23" s="20"/>
    </row>
    <row r="24" spans="2:9" ht="18.75" thickBot="1">
      <c r="B24" s="119" t="s">
        <v>51</v>
      </c>
      <c r="C24" s="120"/>
      <c r="D24" s="121"/>
      <c r="E24" s="71">
        <v>2022</v>
      </c>
      <c r="F24" s="94" t="s">
        <v>169</v>
      </c>
      <c r="G24" s="96">
        <v>2659925.6189280674</v>
      </c>
      <c r="H24" s="98">
        <v>1.2221633709405448</v>
      </c>
      <c r="I24" s="20"/>
    </row>
    <row r="25" spans="2:9">
      <c r="B25" s="20"/>
      <c r="C25" s="50"/>
      <c r="D25" s="50"/>
      <c r="E25" s="118"/>
      <c r="F25" s="20"/>
      <c r="G25" s="50"/>
      <c r="H25" s="50"/>
      <c r="I25" s="20"/>
    </row>
    <row r="26" spans="2:9" ht="18">
      <c r="B26" s="20"/>
      <c r="C26" s="20"/>
      <c r="D26" s="20"/>
      <c r="E26" s="41"/>
      <c r="F26" s="20"/>
      <c r="G26" s="99" t="s">
        <v>167</v>
      </c>
      <c r="H26" s="14">
        <v>2399078</v>
      </c>
      <c r="I26" s="43"/>
    </row>
    <row r="28" spans="2:9">
      <c r="F28" s="9" t="s">
        <v>15</v>
      </c>
      <c r="G28" s="7"/>
      <c r="H28" s="7"/>
    </row>
    <row r="29" spans="2:9">
      <c r="F29" s="7"/>
      <c r="G29" s="7"/>
      <c r="H29" s="30" t="s">
        <v>19</v>
      </c>
    </row>
    <row r="30" spans="2:9" ht="18">
      <c r="F30" s="7"/>
      <c r="G30" s="7"/>
      <c r="H30" s="6" t="s">
        <v>151</v>
      </c>
      <c r="I30" s="6" t="s">
        <v>2</v>
      </c>
    </row>
    <row r="31" spans="2:9">
      <c r="F31" s="7"/>
      <c r="G31" s="8" t="s">
        <v>16</v>
      </c>
      <c r="H31" s="31">
        <v>1026894.4110450001</v>
      </c>
      <c r="I31" s="31">
        <v>1131957</v>
      </c>
    </row>
    <row r="32" spans="2:9">
      <c r="F32" s="7"/>
      <c r="G32" s="8" t="s">
        <v>17</v>
      </c>
      <c r="H32" s="31">
        <v>2176407.5754300002</v>
      </c>
      <c r="I32" s="31">
        <v>2399078</v>
      </c>
    </row>
    <row r="33" spans="6:9">
      <c r="F33" s="7"/>
      <c r="G33" s="8" t="s">
        <v>18</v>
      </c>
      <c r="H33" s="31">
        <v>6301365.06984</v>
      </c>
      <c r="I33" s="31">
        <v>6946064</v>
      </c>
    </row>
    <row r="34" spans="6:9">
      <c r="H34" s="21"/>
    </row>
  </sheetData>
  <mergeCells count="12">
    <mergeCell ref="B24:D24"/>
    <mergeCell ref="B20:D20"/>
    <mergeCell ref="B23:D23"/>
    <mergeCell ref="B4:C4"/>
    <mergeCell ref="B5:C5"/>
    <mergeCell ref="B10:D10"/>
    <mergeCell ref="B11:D11"/>
    <mergeCell ref="B12:D12"/>
    <mergeCell ref="B14:D14"/>
    <mergeCell ref="B13:D13"/>
    <mergeCell ref="B21:D21"/>
    <mergeCell ref="B22:D22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55"/>
  <sheetViews>
    <sheetView zoomScale="90" zoomScaleNormal="90" workbookViewId="0"/>
  </sheetViews>
  <sheetFormatPr defaultRowHeight="15"/>
  <cols>
    <col min="1" max="1" width="53.5703125" customWidth="1"/>
    <col min="2" max="2" width="20" customWidth="1"/>
    <col min="3" max="3" width="18.5703125" customWidth="1"/>
    <col min="4" max="5" width="14.85546875" customWidth="1"/>
    <col min="6" max="6" width="23.85546875" style="2" customWidth="1"/>
    <col min="7" max="7" width="35.5703125" style="2" customWidth="1"/>
    <col min="8" max="8" width="12.42578125" bestFit="1" customWidth="1"/>
    <col min="10" max="10" width="13.5703125" bestFit="1" customWidth="1"/>
    <col min="11" max="11" width="13.140625" bestFit="1" customWidth="1"/>
  </cols>
  <sheetData>
    <row r="1" spans="1:12" ht="18.75">
      <c r="A1" s="1" t="s">
        <v>4</v>
      </c>
      <c r="B1" s="10">
        <v>2022</v>
      </c>
      <c r="F1" s="117"/>
      <c r="H1" s="24"/>
    </row>
    <row r="2" spans="1:12" ht="30.75">
      <c r="A2" s="1"/>
      <c r="B2" s="25" t="s">
        <v>161</v>
      </c>
      <c r="C2" s="25" t="s">
        <v>52</v>
      </c>
      <c r="D2" s="4">
        <f>B1</f>
        <v>2022</v>
      </c>
      <c r="E2" s="4" t="s">
        <v>53</v>
      </c>
      <c r="F2" s="35"/>
      <c r="G2" s="35"/>
      <c r="H2" s="24"/>
    </row>
    <row r="3" spans="1:12" ht="19.5">
      <c r="A3" s="3" t="s">
        <v>0</v>
      </c>
      <c r="B3" s="5">
        <f>B1</f>
        <v>2022</v>
      </c>
      <c r="C3" s="26">
        <f>3.503%</f>
        <v>3.5029999999999999E-2</v>
      </c>
      <c r="D3" s="5" t="s">
        <v>162</v>
      </c>
      <c r="E3" s="5" t="s">
        <v>3</v>
      </c>
      <c r="F3" s="5" t="s">
        <v>96</v>
      </c>
      <c r="G3" s="5" t="s">
        <v>97</v>
      </c>
      <c r="H3" s="24"/>
    </row>
    <row r="4" spans="1:12" ht="34.5" customHeight="1">
      <c r="A4" s="13" t="s">
        <v>37</v>
      </c>
      <c r="B4" s="14">
        <v>124168.03069833021</v>
      </c>
      <c r="C4" s="14">
        <f>B4*(1+$C$3)</f>
        <v>128517.6368136927</v>
      </c>
      <c r="D4" s="36">
        <v>1.0589999999999999</v>
      </c>
      <c r="E4" s="16">
        <v>136100.17738570058</v>
      </c>
      <c r="F4" s="34" t="s">
        <v>41</v>
      </c>
      <c r="G4" s="34" t="s">
        <v>74</v>
      </c>
      <c r="H4" s="44"/>
      <c r="I4" s="45"/>
      <c r="J4" s="20"/>
      <c r="K4" s="20"/>
      <c r="L4" s="20"/>
    </row>
    <row r="5" spans="1:12">
      <c r="A5" s="13" t="s">
        <v>36</v>
      </c>
      <c r="B5" s="14">
        <v>1657273.5223813828</v>
      </c>
      <c r="C5" s="14">
        <f t="shared" ref="C5:C7" si="0">B5*(1+$C$3)</f>
        <v>1715327.8138704025</v>
      </c>
      <c r="D5" s="36">
        <v>1.022</v>
      </c>
      <c r="E5" s="16">
        <v>1753065.0257755513</v>
      </c>
      <c r="F5" s="34" t="s">
        <v>41</v>
      </c>
      <c r="G5" s="34" t="s">
        <v>74</v>
      </c>
      <c r="H5" s="44"/>
      <c r="I5" s="45"/>
      <c r="J5" s="20"/>
      <c r="K5" s="20"/>
      <c r="L5" s="20"/>
    </row>
    <row r="6" spans="1:12">
      <c r="A6" s="13" t="s">
        <v>35</v>
      </c>
      <c r="B6" s="14">
        <v>488005.83653583983</v>
      </c>
      <c r="C6" s="14">
        <f t="shared" si="0"/>
        <v>505100.68098969024</v>
      </c>
      <c r="D6" s="36">
        <v>0.40600000000000003</v>
      </c>
      <c r="E6" s="16">
        <v>205070.87648181425</v>
      </c>
      <c r="F6" s="34" t="s">
        <v>42</v>
      </c>
      <c r="G6" s="34" t="s">
        <v>75</v>
      </c>
      <c r="H6" s="44"/>
      <c r="I6" s="45"/>
      <c r="J6" s="46"/>
      <c r="K6" s="47"/>
      <c r="L6" s="20"/>
    </row>
    <row r="7" spans="1:12">
      <c r="A7" s="13" t="s">
        <v>71</v>
      </c>
      <c r="B7" s="14">
        <v>322165.17765718373</v>
      </c>
      <c r="C7" s="14">
        <f t="shared" si="0"/>
        <v>333450.62383051484</v>
      </c>
      <c r="D7" s="36">
        <v>0.40200000000000002</v>
      </c>
      <c r="E7" s="16">
        <v>134047.15077986696</v>
      </c>
      <c r="F7" s="34" t="s">
        <v>42</v>
      </c>
      <c r="G7" s="34" t="s">
        <v>75</v>
      </c>
      <c r="H7" s="44"/>
      <c r="I7" s="45"/>
      <c r="J7" s="20"/>
      <c r="K7" s="20"/>
      <c r="L7" s="20"/>
    </row>
    <row r="8" spans="1:12">
      <c r="A8" s="13" t="s">
        <v>56</v>
      </c>
      <c r="B8" s="14">
        <v>65408.412976333442</v>
      </c>
      <c r="C8" s="14"/>
      <c r="D8" s="14">
        <v>0</v>
      </c>
      <c r="E8" s="16">
        <v>0</v>
      </c>
      <c r="F8" s="34" t="s">
        <v>43</v>
      </c>
      <c r="G8" s="34" t="s">
        <v>55</v>
      </c>
      <c r="H8" s="44"/>
      <c r="I8" s="20"/>
      <c r="J8" s="20"/>
      <c r="K8" s="20"/>
      <c r="L8" s="20"/>
    </row>
    <row r="9" spans="1:12">
      <c r="A9" s="13" t="s">
        <v>57</v>
      </c>
      <c r="B9" s="14">
        <v>45262.833500010936</v>
      </c>
      <c r="C9" s="14"/>
      <c r="D9" s="14">
        <v>0</v>
      </c>
      <c r="E9" s="16">
        <v>0</v>
      </c>
      <c r="F9" s="34" t="s">
        <v>43</v>
      </c>
      <c r="G9" s="34" t="s">
        <v>55</v>
      </c>
      <c r="H9" s="44"/>
      <c r="I9" s="20"/>
      <c r="J9" s="20"/>
      <c r="K9" s="20"/>
      <c r="L9" s="20"/>
    </row>
    <row r="10" spans="1:12">
      <c r="A10" s="13" t="s">
        <v>39</v>
      </c>
      <c r="B10" s="14">
        <v>6300.0789597247503</v>
      </c>
      <c r="C10" s="14"/>
      <c r="D10" s="14">
        <v>0</v>
      </c>
      <c r="E10" s="16">
        <v>0</v>
      </c>
      <c r="F10" s="34" t="s">
        <v>43</v>
      </c>
      <c r="G10" s="34" t="s">
        <v>55</v>
      </c>
      <c r="H10" s="44"/>
      <c r="I10" s="20"/>
      <c r="J10" s="20"/>
      <c r="K10" s="20"/>
      <c r="L10" s="20"/>
    </row>
    <row r="11" spans="1:12">
      <c r="A11" s="13" t="s">
        <v>58</v>
      </c>
      <c r="B11" s="14">
        <v>12870.608272525407</v>
      </c>
      <c r="C11" s="14"/>
      <c r="D11" s="14">
        <v>0</v>
      </c>
      <c r="E11" s="16">
        <v>0</v>
      </c>
      <c r="F11" s="34" t="s">
        <v>95</v>
      </c>
      <c r="G11" s="34" t="s">
        <v>55</v>
      </c>
      <c r="H11" s="44"/>
      <c r="I11" s="20"/>
      <c r="J11" s="47"/>
      <c r="K11" s="20"/>
      <c r="L11" s="20"/>
    </row>
    <row r="12" spans="1:12">
      <c r="A12" s="13" t="s">
        <v>59</v>
      </c>
      <c r="B12" s="14">
        <v>2611.2898894827422</v>
      </c>
      <c r="C12" s="14"/>
      <c r="D12" s="14">
        <v>0</v>
      </c>
      <c r="E12" s="16">
        <v>0</v>
      </c>
      <c r="F12" s="34" t="s">
        <v>44</v>
      </c>
      <c r="G12" s="34" t="s">
        <v>55</v>
      </c>
      <c r="H12" s="44"/>
      <c r="I12" s="20"/>
      <c r="J12" s="20"/>
      <c r="K12" s="20"/>
      <c r="L12" s="20"/>
    </row>
    <row r="13" spans="1:12">
      <c r="A13" s="13" t="s">
        <v>60</v>
      </c>
      <c r="B13" s="14">
        <v>21732.565810049338</v>
      </c>
      <c r="C13" s="14"/>
      <c r="D13" s="14">
        <v>0</v>
      </c>
      <c r="E13" s="16">
        <v>0</v>
      </c>
      <c r="F13" s="34" t="s">
        <v>95</v>
      </c>
      <c r="G13" s="34" t="s">
        <v>55</v>
      </c>
      <c r="H13" s="44"/>
      <c r="I13" s="20"/>
      <c r="J13" s="20"/>
      <c r="K13" s="20"/>
      <c r="L13" s="20"/>
    </row>
    <row r="14" spans="1:12">
      <c r="A14" s="13" t="s">
        <v>61</v>
      </c>
      <c r="B14" s="14">
        <v>20663.611224066772</v>
      </c>
      <c r="C14" s="14"/>
      <c r="D14" s="14">
        <v>0</v>
      </c>
      <c r="E14" s="16">
        <v>0</v>
      </c>
      <c r="F14" s="34" t="s">
        <v>95</v>
      </c>
      <c r="G14" s="34" t="s">
        <v>55</v>
      </c>
      <c r="H14" s="44"/>
      <c r="I14" s="20"/>
      <c r="J14" s="20"/>
      <c r="K14" s="20"/>
      <c r="L14" s="20"/>
    </row>
    <row r="15" spans="1:12">
      <c r="A15" s="13" t="s">
        <v>62</v>
      </c>
      <c r="B15" s="14">
        <v>11283.16396854688</v>
      </c>
      <c r="C15" s="14"/>
      <c r="D15" s="14">
        <v>0</v>
      </c>
      <c r="E15" s="16">
        <v>0</v>
      </c>
      <c r="F15" s="34" t="s">
        <v>95</v>
      </c>
      <c r="G15" s="34" t="s">
        <v>55</v>
      </c>
      <c r="H15" s="44"/>
      <c r="I15" s="20"/>
      <c r="J15" s="20"/>
      <c r="K15" s="20"/>
      <c r="L15" s="20"/>
    </row>
    <row r="16" spans="1:12">
      <c r="A16" s="13" t="s">
        <v>63</v>
      </c>
      <c r="B16" s="14">
        <v>7738.9439008628688</v>
      </c>
      <c r="C16" s="14"/>
      <c r="D16" s="14">
        <v>0</v>
      </c>
      <c r="E16" s="16">
        <v>0</v>
      </c>
      <c r="F16" s="34" t="s">
        <v>43</v>
      </c>
      <c r="G16" s="34" t="s">
        <v>55</v>
      </c>
      <c r="H16" s="44"/>
      <c r="I16" s="20"/>
      <c r="J16" s="20"/>
      <c r="K16" s="20"/>
      <c r="L16" s="20"/>
    </row>
    <row r="17" spans="1:12">
      <c r="A17" s="13" t="s">
        <v>64</v>
      </c>
      <c r="B17" s="14">
        <v>16240.419025005074</v>
      </c>
      <c r="C17" s="14"/>
      <c r="D17" s="14">
        <v>0</v>
      </c>
      <c r="E17" s="16">
        <v>0</v>
      </c>
      <c r="F17" s="34" t="s">
        <v>95</v>
      </c>
      <c r="G17" s="34" t="s">
        <v>55</v>
      </c>
      <c r="H17" s="44"/>
      <c r="I17" s="20"/>
      <c r="J17" s="20"/>
      <c r="K17" s="20"/>
      <c r="L17" s="20"/>
    </row>
    <row r="18" spans="1:12">
      <c r="A18" s="13" t="s">
        <v>66</v>
      </c>
      <c r="B18" s="14">
        <v>25310.121555455516</v>
      </c>
      <c r="C18" s="14"/>
      <c r="D18" s="14">
        <v>0</v>
      </c>
      <c r="E18" s="16">
        <v>0</v>
      </c>
      <c r="F18" s="34" t="s">
        <v>43</v>
      </c>
      <c r="G18" s="34" t="s">
        <v>55</v>
      </c>
      <c r="H18" s="44"/>
      <c r="I18" s="20"/>
      <c r="J18" s="20"/>
      <c r="K18" s="20"/>
      <c r="L18" s="20"/>
    </row>
    <row r="19" spans="1:12">
      <c r="A19" s="13" t="s">
        <v>67</v>
      </c>
      <c r="B19" s="14">
        <v>31427.014724669007</v>
      </c>
      <c r="C19" s="14"/>
      <c r="D19" s="14">
        <v>0</v>
      </c>
      <c r="E19" s="16">
        <v>0</v>
      </c>
      <c r="F19" s="34" t="s">
        <v>43</v>
      </c>
      <c r="G19" s="34" t="s">
        <v>55</v>
      </c>
      <c r="H19" s="44"/>
      <c r="I19" s="20"/>
      <c r="J19" s="20"/>
      <c r="K19" s="20"/>
      <c r="L19" s="20"/>
    </row>
    <row r="20" spans="1:12">
      <c r="A20" s="13" t="s">
        <v>68</v>
      </c>
      <c r="B20" s="14">
        <v>11625.467058016977</v>
      </c>
      <c r="C20" s="14"/>
      <c r="D20" s="14">
        <v>0</v>
      </c>
      <c r="E20" s="16">
        <v>0</v>
      </c>
      <c r="F20" s="34" t="s">
        <v>43</v>
      </c>
      <c r="G20" s="34" t="s">
        <v>55</v>
      </c>
      <c r="H20" s="44"/>
      <c r="I20" s="20"/>
      <c r="J20" s="20"/>
      <c r="K20" s="20"/>
      <c r="L20" s="20"/>
    </row>
    <row r="21" spans="1:12">
      <c r="A21" s="13" t="s">
        <v>98</v>
      </c>
      <c r="B21" s="14">
        <v>5151.5190000000002</v>
      </c>
      <c r="C21" s="14"/>
      <c r="D21" s="14">
        <v>0</v>
      </c>
      <c r="E21" s="16">
        <v>0</v>
      </c>
      <c r="F21" s="34" t="s">
        <v>44</v>
      </c>
      <c r="G21" s="34" t="s">
        <v>69</v>
      </c>
      <c r="H21" s="44"/>
      <c r="I21" s="20"/>
      <c r="J21" s="20"/>
      <c r="K21" s="20"/>
      <c r="L21" s="20"/>
    </row>
    <row r="22" spans="1:12">
      <c r="A22" s="13" t="s">
        <v>72</v>
      </c>
      <c r="B22" s="14">
        <v>20881.420091367439</v>
      </c>
      <c r="C22" s="14"/>
      <c r="D22" s="14">
        <v>0</v>
      </c>
      <c r="E22" s="16">
        <v>0</v>
      </c>
      <c r="F22" s="34" t="s">
        <v>101</v>
      </c>
      <c r="G22" s="34" t="s">
        <v>78</v>
      </c>
      <c r="H22" s="24"/>
    </row>
    <row r="23" spans="1:12">
      <c r="A23" s="13" t="s">
        <v>79</v>
      </c>
      <c r="B23" s="14">
        <v>48076.998481519287</v>
      </c>
      <c r="C23" s="14"/>
      <c r="D23" s="14">
        <v>0</v>
      </c>
      <c r="E23" s="16">
        <v>0</v>
      </c>
      <c r="F23" s="34" t="s">
        <v>95</v>
      </c>
      <c r="G23" s="34" t="s">
        <v>78</v>
      </c>
      <c r="H23" s="24"/>
    </row>
    <row r="24" spans="1:12">
      <c r="A24" s="13" t="s">
        <v>80</v>
      </c>
      <c r="B24" s="14">
        <v>37431.121905442837</v>
      </c>
      <c r="C24" s="14"/>
      <c r="D24" s="14">
        <v>0</v>
      </c>
      <c r="E24" s="16">
        <v>0</v>
      </c>
      <c r="F24" s="34" t="s">
        <v>43</v>
      </c>
      <c r="G24" s="34" t="s">
        <v>78</v>
      </c>
      <c r="H24" s="24"/>
    </row>
    <row r="25" spans="1:12">
      <c r="A25" s="13" t="s">
        <v>81</v>
      </c>
      <c r="B25" s="14">
        <v>64184.980858193114</v>
      </c>
      <c r="C25" s="14"/>
      <c r="D25" s="14">
        <v>0</v>
      </c>
      <c r="E25" s="16">
        <v>0</v>
      </c>
      <c r="F25" s="34" t="s">
        <v>43</v>
      </c>
      <c r="G25" s="34" t="s">
        <v>78</v>
      </c>
      <c r="H25" s="24"/>
    </row>
    <row r="26" spans="1:12">
      <c r="A26" s="13" t="s">
        <v>82</v>
      </c>
      <c r="B26" s="14">
        <v>16629.123685867882</v>
      </c>
      <c r="C26" s="14"/>
      <c r="D26" s="14">
        <v>0</v>
      </c>
      <c r="E26" s="16">
        <v>0</v>
      </c>
      <c r="F26" s="34" t="s">
        <v>43</v>
      </c>
      <c r="G26" s="34" t="s">
        <v>78</v>
      </c>
      <c r="H26" s="24"/>
    </row>
    <row r="27" spans="1:12">
      <c r="A27" s="13" t="s">
        <v>83</v>
      </c>
      <c r="B27" s="14">
        <v>26171.378785702473</v>
      </c>
      <c r="C27" s="14"/>
      <c r="D27" s="14">
        <v>0</v>
      </c>
      <c r="E27" s="16">
        <v>0</v>
      </c>
      <c r="F27" s="34" t="s">
        <v>43</v>
      </c>
      <c r="G27" s="34" t="s">
        <v>78</v>
      </c>
      <c r="H27" s="24"/>
    </row>
    <row r="28" spans="1:12">
      <c r="A28" s="13" t="s">
        <v>84</v>
      </c>
      <c r="B28" s="14">
        <v>9808.0833708190748</v>
      </c>
      <c r="C28" s="14"/>
      <c r="D28" s="14">
        <v>0</v>
      </c>
      <c r="E28" s="16">
        <v>0</v>
      </c>
      <c r="F28" s="34" t="s">
        <v>43</v>
      </c>
      <c r="G28" s="34" t="s">
        <v>78</v>
      </c>
      <c r="H28" s="24"/>
    </row>
    <row r="29" spans="1:12">
      <c r="A29" s="13" t="s">
        <v>85</v>
      </c>
      <c r="B29" s="14">
        <v>21174.173731124112</v>
      </c>
      <c r="C29" s="14"/>
      <c r="D29" s="14">
        <v>0</v>
      </c>
      <c r="E29" s="16">
        <v>0</v>
      </c>
      <c r="F29" s="34" t="s">
        <v>43</v>
      </c>
      <c r="G29" s="34" t="s">
        <v>78</v>
      </c>
      <c r="H29" s="24"/>
    </row>
    <row r="30" spans="1:12">
      <c r="A30" s="13" t="s">
        <v>86</v>
      </c>
      <c r="B30" s="14">
        <v>30586.979942630915</v>
      </c>
      <c r="C30" s="14"/>
      <c r="D30" s="14">
        <v>0</v>
      </c>
      <c r="E30" s="16">
        <v>0</v>
      </c>
      <c r="F30" s="34" t="s">
        <v>43</v>
      </c>
      <c r="G30" s="34" t="s">
        <v>78</v>
      </c>
      <c r="H30" s="24"/>
    </row>
    <row r="31" spans="1:12">
      <c r="A31" s="13" t="s">
        <v>87</v>
      </c>
      <c r="B31" s="14">
        <v>20186.697780532642</v>
      </c>
      <c r="C31" s="14"/>
      <c r="D31" s="14">
        <v>0</v>
      </c>
      <c r="E31" s="16">
        <v>0</v>
      </c>
      <c r="F31" s="34" t="s">
        <v>43</v>
      </c>
      <c r="G31" s="34" t="s">
        <v>78</v>
      </c>
      <c r="H31" s="24"/>
    </row>
    <row r="32" spans="1:12">
      <c r="A32" s="13" t="s">
        <v>88</v>
      </c>
      <c r="B32" s="14">
        <v>31187.463462763099</v>
      </c>
      <c r="C32" s="14"/>
      <c r="D32" s="14">
        <v>0</v>
      </c>
      <c r="E32" s="16">
        <v>0</v>
      </c>
      <c r="F32" s="34" t="s">
        <v>43</v>
      </c>
      <c r="G32" s="34" t="s">
        <v>78</v>
      </c>
      <c r="H32" s="24"/>
    </row>
    <row r="33" spans="1:8">
      <c r="A33" s="13" t="s">
        <v>89</v>
      </c>
      <c r="B33" s="14">
        <v>15663.713791932903</v>
      </c>
      <c r="C33" s="14"/>
      <c r="D33" s="14">
        <v>0</v>
      </c>
      <c r="E33" s="16">
        <v>0</v>
      </c>
      <c r="F33" s="34" t="s">
        <v>43</v>
      </c>
      <c r="G33" s="34" t="s">
        <v>78</v>
      </c>
      <c r="H33" s="24"/>
    </row>
    <row r="34" spans="1:8">
      <c r="A34" s="13" t="s">
        <v>90</v>
      </c>
      <c r="B34" s="14">
        <v>9218.0354226074742</v>
      </c>
      <c r="C34" s="14"/>
      <c r="D34" s="14">
        <v>0</v>
      </c>
      <c r="E34" s="16">
        <v>0</v>
      </c>
      <c r="F34" s="34" t="s">
        <v>43</v>
      </c>
      <c r="G34" s="34" t="s">
        <v>78</v>
      </c>
      <c r="H34" s="24"/>
    </row>
    <row r="35" spans="1:8">
      <c r="A35" s="13" t="s">
        <v>91</v>
      </c>
      <c r="B35" s="14">
        <v>64853.255765381888</v>
      </c>
      <c r="C35" s="14"/>
      <c r="D35" s="14">
        <v>0</v>
      </c>
      <c r="E35" s="16">
        <v>0</v>
      </c>
      <c r="F35" s="34" t="s">
        <v>43</v>
      </c>
      <c r="G35" s="34" t="s">
        <v>78</v>
      </c>
      <c r="H35" s="24"/>
    </row>
    <row r="36" spans="1:8">
      <c r="A36" s="13" t="s">
        <v>92</v>
      </c>
      <c r="B36" s="14">
        <v>22811.363609839485</v>
      </c>
      <c r="C36" s="14"/>
      <c r="D36" s="14">
        <v>0</v>
      </c>
      <c r="E36" s="16">
        <v>0</v>
      </c>
      <c r="F36" s="34" t="s">
        <v>43</v>
      </c>
      <c r="G36" s="34" t="s">
        <v>78</v>
      </c>
      <c r="H36" s="24"/>
    </row>
    <row r="37" spans="1:8">
      <c r="A37" s="13" t="s">
        <v>93</v>
      </c>
      <c r="B37" s="14">
        <v>32906.385378047278</v>
      </c>
      <c r="C37" s="14"/>
      <c r="D37" s="14">
        <v>0</v>
      </c>
      <c r="E37" s="16">
        <v>0</v>
      </c>
      <c r="F37" s="34" t="s">
        <v>43</v>
      </c>
      <c r="G37" s="34" t="s">
        <v>78</v>
      </c>
      <c r="H37" s="24"/>
    </row>
    <row r="38" spans="1:8">
      <c r="A38" s="13" t="s">
        <v>94</v>
      </c>
      <c r="B38" s="14">
        <v>6917.9875747995184</v>
      </c>
      <c r="C38" s="14"/>
      <c r="D38" s="14">
        <v>0</v>
      </c>
      <c r="E38" s="16">
        <v>0</v>
      </c>
      <c r="F38" s="34" t="s">
        <v>43</v>
      </c>
      <c r="G38" s="34" t="s">
        <v>78</v>
      </c>
      <c r="H38" s="24"/>
    </row>
    <row r="39" spans="1:8">
      <c r="A39" s="13" t="s">
        <v>164</v>
      </c>
      <c r="B39" s="14">
        <v>118613.89688346133</v>
      </c>
      <c r="C39" s="14"/>
      <c r="D39" s="14">
        <v>0</v>
      </c>
      <c r="E39" s="16">
        <v>0</v>
      </c>
      <c r="F39" s="34" t="s">
        <v>43</v>
      </c>
      <c r="G39" s="34" t="s">
        <v>78</v>
      </c>
      <c r="H39" s="24"/>
    </row>
    <row r="40" spans="1:8">
      <c r="A40" s="13" t="s">
        <v>159</v>
      </c>
      <c r="B40" s="14">
        <v>218730.99999999997</v>
      </c>
      <c r="C40" s="14"/>
      <c r="D40" s="14">
        <v>0</v>
      </c>
      <c r="E40" s="16">
        <v>0</v>
      </c>
      <c r="F40" s="34" t="s">
        <v>44</v>
      </c>
      <c r="G40" s="34" t="s">
        <v>76</v>
      </c>
      <c r="H40" s="24"/>
    </row>
    <row r="41" spans="1:8">
      <c r="A41" s="13" t="s">
        <v>160</v>
      </c>
      <c r="B41" s="14">
        <v>15134.314776529682</v>
      </c>
      <c r="C41" s="14"/>
      <c r="D41" s="14">
        <v>0</v>
      </c>
      <c r="E41" s="16">
        <v>0</v>
      </c>
      <c r="F41" s="34" t="s">
        <v>44</v>
      </c>
      <c r="G41" s="34" t="s">
        <v>77</v>
      </c>
      <c r="H41" s="24"/>
    </row>
    <row r="42" spans="1:8">
      <c r="A42" s="13" t="s">
        <v>99</v>
      </c>
      <c r="B42" s="14">
        <v>7618.7988512840411</v>
      </c>
      <c r="C42" s="14"/>
      <c r="D42" s="14">
        <v>0</v>
      </c>
      <c r="E42" s="16">
        <v>0</v>
      </c>
      <c r="F42" s="34" t="s">
        <v>44</v>
      </c>
      <c r="G42" s="34" t="s">
        <v>100</v>
      </c>
      <c r="H42" s="24"/>
    </row>
    <row r="43" spans="1:8">
      <c r="A43" s="13" t="s">
        <v>102</v>
      </c>
      <c r="B43" s="14">
        <v>-1737.6422160577356</v>
      </c>
      <c r="C43" s="14"/>
      <c r="D43" s="14">
        <v>0</v>
      </c>
      <c r="E43" s="16">
        <v>0</v>
      </c>
      <c r="F43" s="34" t="s">
        <v>44</v>
      </c>
      <c r="G43" s="34" t="s">
        <v>73</v>
      </c>
      <c r="H43" s="24"/>
    </row>
    <row r="44" spans="1:8">
      <c r="A44" s="13" t="s">
        <v>103</v>
      </c>
      <c r="B44" s="14">
        <v>-5842.7253627082282</v>
      </c>
      <c r="C44" s="14"/>
      <c r="D44" s="14">
        <v>0</v>
      </c>
      <c r="E44" s="16">
        <v>0</v>
      </c>
      <c r="F44" s="34" t="s">
        <v>43</v>
      </c>
      <c r="G44" s="34" t="s">
        <v>73</v>
      </c>
      <c r="H44" s="24"/>
    </row>
    <row r="45" spans="1:8">
      <c r="A45" s="13"/>
      <c r="B45" s="42"/>
      <c r="C45" s="14"/>
      <c r="D45" s="14">
        <v>0</v>
      </c>
      <c r="E45" s="16">
        <v>0</v>
      </c>
      <c r="F45" s="34"/>
      <c r="G45" s="34"/>
      <c r="H45" s="24"/>
    </row>
    <row r="46" spans="1:8" ht="15.75" thickBot="1">
      <c r="B46" s="28">
        <v>3706445.4237085669</v>
      </c>
      <c r="E46" s="28">
        <v>2228283.2304229331</v>
      </c>
    </row>
    <row r="48" spans="1:8">
      <c r="A48" t="s">
        <v>157</v>
      </c>
    </row>
    <row r="49" spans="1:5">
      <c r="A49" t="s">
        <v>158</v>
      </c>
      <c r="E49" s="12"/>
    </row>
    <row r="51" spans="1:5">
      <c r="A51" s="27"/>
    </row>
    <row r="52" spans="1:5">
      <c r="A52" s="27"/>
    </row>
    <row r="53" spans="1:5">
      <c r="A53" s="27"/>
    </row>
    <row r="54" spans="1:5">
      <c r="B54" s="12"/>
    </row>
    <row r="55" spans="1:5">
      <c r="B55" s="29"/>
    </row>
  </sheetData>
  <pageMargins left="0.7" right="0.7" top="0.75" bottom="0.75" header="0.3" footer="0.3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52"/>
  <sheetViews>
    <sheetView zoomScale="90" zoomScaleNormal="90" workbookViewId="0"/>
  </sheetViews>
  <sheetFormatPr defaultRowHeight="15"/>
  <cols>
    <col min="1" max="1" width="46.140625" style="50" customWidth="1"/>
    <col min="2" max="2" width="13.7109375" customWidth="1"/>
    <col min="3" max="3" width="14.28515625" style="50" bestFit="1" customWidth="1"/>
    <col min="4" max="4" width="13.5703125" customWidth="1"/>
    <col min="5" max="5" width="54.85546875" bestFit="1" customWidth="1"/>
    <col min="6" max="6" width="9" bestFit="1" customWidth="1"/>
    <col min="7" max="7" width="22" bestFit="1" customWidth="1"/>
    <col min="8" max="8" width="9.7109375" bestFit="1" customWidth="1"/>
  </cols>
  <sheetData>
    <row r="1" spans="1:8" ht="18.75">
      <c r="A1" s="49" t="s">
        <v>24</v>
      </c>
      <c r="B1" s="49">
        <f>'Summary 2022'!D4</f>
        <v>2022</v>
      </c>
      <c r="D1" s="104" t="s">
        <v>156</v>
      </c>
      <c r="E1" s="50"/>
      <c r="F1" s="50">
        <v>0.437</v>
      </c>
      <c r="G1" s="105" t="s">
        <v>50</v>
      </c>
    </row>
    <row r="2" spans="1:8" ht="18.75">
      <c r="A2" s="49"/>
      <c r="B2" s="62" t="s">
        <v>23</v>
      </c>
      <c r="C2" s="62" t="s">
        <v>1</v>
      </c>
      <c r="D2" s="62" t="s">
        <v>53</v>
      </c>
      <c r="E2" s="55"/>
      <c r="F2" s="106"/>
      <c r="G2" s="50"/>
    </row>
    <row r="3" spans="1:8" ht="19.5">
      <c r="A3" s="17" t="s">
        <v>0</v>
      </c>
      <c r="B3" s="18">
        <f>'Known Resources'!B1</f>
        <v>2022</v>
      </c>
      <c r="C3" s="18" t="s">
        <v>155</v>
      </c>
      <c r="D3" s="18" t="s">
        <v>46</v>
      </c>
      <c r="F3" s="23"/>
      <c r="G3" s="22"/>
    </row>
    <row r="4" spans="1:8">
      <c r="A4" s="13" t="s">
        <v>148</v>
      </c>
      <c r="B4" s="15">
        <v>1210139.3876508677</v>
      </c>
      <c r="C4" s="33">
        <v>0.437</v>
      </c>
      <c r="D4" s="19">
        <v>528830.91240342916</v>
      </c>
      <c r="H4" s="12"/>
    </row>
    <row r="5" spans="1:8">
      <c r="A5" s="13" t="s">
        <v>47</v>
      </c>
      <c r="B5" s="15">
        <v>48115.055368836976</v>
      </c>
      <c r="C5" s="33">
        <v>0.437</v>
      </c>
      <c r="D5" s="19">
        <v>21026.27919618176</v>
      </c>
      <c r="H5" s="12"/>
    </row>
    <row r="6" spans="1:8">
      <c r="A6" s="13" t="s">
        <v>38</v>
      </c>
      <c r="B6" s="48"/>
      <c r="C6" s="33">
        <v>0</v>
      </c>
      <c r="D6" s="19">
        <v>0</v>
      </c>
      <c r="H6" s="12"/>
    </row>
    <row r="7" spans="1:8">
      <c r="A7" s="13" t="s">
        <v>45</v>
      </c>
      <c r="B7" s="48"/>
      <c r="C7" s="33">
        <v>0</v>
      </c>
      <c r="D7" s="19">
        <v>0</v>
      </c>
    </row>
    <row r="8" spans="1:8">
      <c r="A8" s="13" t="s">
        <v>49</v>
      </c>
      <c r="B8" s="15">
        <v>-273608.13124929642</v>
      </c>
      <c r="C8" s="33">
        <v>0.437</v>
      </c>
      <c r="D8" s="19">
        <v>-119566.75335594254</v>
      </c>
      <c r="H8" s="12"/>
    </row>
    <row r="9" spans="1:8">
      <c r="A9" s="13" t="s">
        <v>104</v>
      </c>
      <c r="B9" s="15">
        <v>2207.8060750632239</v>
      </c>
      <c r="C9" s="33">
        <v>0.437</v>
      </c>
      <c r="D9" s="19">
        <v>964.81125480262881</v>
      </c>
      <c r="H9" s="12"/>
    </row>
    <row r="10" spans="1:8">
      <c r="A10" s="13" t="s">
        <v>154</v>
      </c>
      <c r="B10" s="48"/>
      <c r="C10" s="33">
        <v>0</v>
      </c>
      <c r="D10" s="19">
        <v>0</v>
      </c>
      <c r="H10" s="12"/>
    </row>
    <row r="11" spans="1:8">
      <c r="A11" s="32" t="s">
        <v>70</v>
      </c>
      <c r="B11" s="14">
        <v>36.006706168711148</v>
      </c>
      <c r="C11" s="33">
        <v>0.437</v>
      </c>
      <c r="D11" s="19">
        <v>15.734930595726771</v>
      </c>
      <c r="H11" s="12"/>
    </row>
    <row r="12" spans="1:8">
      <c r="A12" s="32" t="s">
        <v>40</v>
      </c>
      <c r="B12" s="14">
        <v>838.3220214946673</v>
      </c>
      <c r="C12" s="33">
        <v>0.437</v>
      </c>
      <c r="D12" s="19">
        <v>366.34672339316961</v>
      </c>
      <c r="H12" s="12"/>
    </row>
    <row r="13" spans="1:8" ht="15.75" thickBot="1">
      <c r="A13" s="13" t="s">
        <v>65</v>
      </c>
      <c r="B13" s="14">
        <v>11.572889415308634</v>
      </c>
      <c r="C13" s="33">
        <v>0.437</v>
      </c>
      <c r="D13" s="19">
        <v>5.0573526744898727</v>
      </c>
      <c r="H13" s="12"/>
    </row>
    <row r="14" spans="1:8" ht="16.5" thickTop="1" thickBot="1">
      <c r="A14" s="61"/>
      <c r="B14" s="63">
        <v>987740.01946255006</v>
      </c>
      <c r="C14" s="107"/>
      <c r="D14" s="64">
        <v>431642.38850513444</v>
      </c>
      <c r="H14" s="12"/>
    </row>
    <row r="15" spans="1:8">
      <c r="B15" s="20"/>
      <c r="D15" s="20"/>
    </row>
    <row r="16" spans="1:8">
      <c r="A16" s="50" t="s">
        <v>48</v>
      </c>
      <c r="B16" s="20"/>
      <c r="D16" s="20"/>
    </row>
    <row r="20" spans="1:1">
      <c r="A20"/>
    </row>
    <row r="21" spans="1:1">
      <c r="A21"/>
    </row>
    <row r="52" spans="5:5">
      <c r="E52" s="12"/>
    </row>
  </sheetData>
  <pageMargins left="0.7" right="0.7" top="0.75" bottom="0.75" header="0.3" footer="0.3"/>
  <pageSetup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6840-3FD6-44C4-A807-70CAC8D5EF6A}">
  <sheetPr>
    <pageSetUpPr fitToPage="1"/>
  </sheetPr>
  <dimension ref="A1:I49"/>
  <sheetViews>
    <sheetView zoomScaleNormal="100" workbookViewId="0"/>
  </sheetViews>
  <sheetFormatPr defaultRowHeight="15"/>
  <cols>
    <col min="1" max="1" width="32.28515625" style="50" bestFit="1" customWidth="1"/>
    <col min="2" max="2" width="20.5703125" style="50" bestFit="1" customWidth="1"/>
    <col min="3" max="3" width="13.7109375" style="50" bestFit="1" customWidth="1"/>
    <col min="4" max="4" width="9.140625" style="20"/>
    <col min="8" max="8" width="11.5703125" style="20" bestFit="1" customWidth="1"/>
    <col min="9" max="16384" width="9.140625" style="20"/>
  </cols>
  <sheetData>
    <row r="1" spans="1:9">
      <c r="A1" s="111" t="s">
        <v>105</v>
      </c>
      <c r="B1" s="111" t="s">
        <v>152</v>
      </c>
      <c r="C1" s="111" t="s">
        <v>153</v>
      </c>
      <c r="E1" t="s">
        <v>168</v>
      </c>
    </row>
    <row r="2" spans="1:9">
      <c r="A2" s="112" t="s">
        <v>106</v>
      </c>
      <c r="B2" s="113">
        <v>20</v>
      </c>
      <c r="C2" s="105">
        <f>B2*$F$2</f>
        <v>1.593219252567764</v>
      </c>
      <c r="F2" s="116">
        <v>7.9660962628388204E-2</v>
      </c>
      <c r="H2" s="46"/>
      <c r="I2" s="109"/>
    </row>
    <row r="3" spans="1:9">
      <c r="A3" s="112" t="s">
        <v>107</v>
      </c>
      <c r="B3" s="113">
        <v>23783</v>
      </c>
      <c r="C3" s="105">
        <f t="shared" ref="C3:C25" si="0">B3*$F$2</f>
        <v>1894.5766741909567</v>
      </c>
      <c r="H3" s="46"/>
    </row>
    <row r="4" spans="1:9">
      <c r="A4" s="112" t="s">
        <v>108</v>
      </c>
      <c r="B4" s="113">
        <v>19946</v>
      </c>
      <c r="C4" s="105">
        <f t="shared" si="0"/>
        <v>1588.9175605858311</v>
      </c>
      <c r="H4" s="46"/>
    </row>
    <row r="5" spans="1:9">
      <c r="A5" s="112" t="s">
        <v>109</v>
      </c>
      <c r="B5" s="113">
        <v>64464</v>
      </c>
      <c r="C5" s="105">
        <f t="shared" si="0"/>
        <v>5135.2642948764169</v>
      </c>
      <c r="H5" s="46"/>
    </row>
    <row r="6" spans="1:9">
      <c r="A6" s="112" t="s">
        <v>110</v>
      </c>
      <c r="B6" s="113">
        <v>76669</v>
      </c>
      <c r="C6" s="105">
        <f t="shared" si="0"/>
        <v>6107.5263437558951</v>
      </c>
      <c r="H6" s="46"/>
    </row>
    <row r="7" spans="1:9">
      <c r="A7" s="112" t="s">
        <v>111</v>
      </c>
      <c r="B7" s="113">
        <v>13590</v>
      </c>
      <c r="C7" s="105">
        <f t="shared" si="0"/>
        <v>1082.5924821197957</v>
      </c>
      <c r="H7" s="46"/>
    </row>
    <row r="8" spans="1:9">
      <c r="A8" s="112" t="s">
        <v>112</v>
      </c>
      <c r="B8" s="113">
        <v>6024</v>
      </c>
      <c r="C8" s="105">
        <f t="shared" si="0"/>
        <v>479.87763887341055</v>
      </c>
      <c r="H8" s="46"/>
    </row>
    <row r="9" spans="1:9">
      <c r="A9" s="112" t="s">
        <v>113</v>
      </c>
      <c r="B9" s="113">
        <v>21343</v>
      </c>
      <c r="C9" s="105">
        <f t="shared" si="0"/>
        <v>1700.2039253776895</v>
      </c>
      <c r="H9" s="46"/>
    </row>
    <row r="10" spans="1:9">
      <c r="A10" s="112" t="s">
        <v>114</v>
      </c>
      <c r="B10" s="113">
        <v>77201</v>
      </c>
      <c r="C10" s="105">
        <f t="shared" si="0"/>
        <v>6149.9059758741978</v>
      </c>
      <c r="H10" s="46"/>
    </row>
    <row r="11" spans="1:9">
      <c r="A11" s="112" t="s">
        <v>115</v>
      </c>
      <c r="B11" s="113">
        <v>157072</v>
      </c>
      <c r="C11" s="105">
        <f t="shared" si="0"/>
        <v>12512.506721966192</v>
      </c>
      <c r="H11" s="46"/>
    </row>
    <row r="12" spans="1:9">
      <c r="A12" s="112" t="s">
        <v>116</v>
      </c>
      <c r="B12" s="113">
        <v>104064</v>
      </c>
      <c r="C12" s="105">
        <f t="shared" si="0"/>
        <v>8289.8384149605899</v>
      </c>
      <c r="H12" s="46"/>
    </row>
    <row r="13" spans="1:9">
      <c r="A13" s="112" t="s">
        <v>117</v>
      </c>
      <c r="B13" s="113">
        <v>108628</v>
      </c>
      <c r="C13" s="105">
        <f t="shared" si="0"/>
        <v>8653.4110483965542</v>
      </c>
      <c r="H13" s="46"/>
    </row>
    <row r="14" spans="1:9">
      <c r="A14" s="112" t="s">
        <v>118</v>
      </c>
      <c r="B14" s="113">
        <v>487064</v>
      </c>
      <c r="C14" s="105">
        <f t="shared" si="0"/>
        <v>38799.987101633269</v>
      </c>
      <c r="H14" s="46"/>
    </row>
    <row r="15" spans="1:9">
      <c r="A15" s="112" t="s">
        <v>119</v>
      </c>
      <c r="B15" s="113">
        <v>219</v>
      </c>
      <c r="C15" s="105">
        <f t="shared" si="0"/>
        <v>17.445750815617018</v>
      </c>
      <c r="H15" s="46"/>
    </row>
    <row r="16" spans="1:9">
      <c r="A16" s="114" t="s">
        <v>120</v>
      </c>
      <c r="B16" s="113">
        <v>161545</v>
      </c>
      <c r="C16" s="105">
        <f t="shared" si="0"/>
        <v>12868.830207802972</v>
      </c>
      <c r="H16" s="46"/>
    </row>
    <row r="17" spans="1:8">
      <c r="A17" s="112" t="s">
        <v>121</v>
      </c>
      <c r="B17" s="113">
        <v>-175</v>
      </c>
      <c r="C17" s="105">
        <f t="shared" si="0"/>
        <v>-13.940668459967936</v>
      </c>
      <c r="H17" s="46"/>
    </row>
    <row r="18" spans="1:8">
      <c r="A18" s="50" t="s">
        <v>122</v>
      </c>
      <c r="B18" s="113">
        <v>-16</v>
      </c>
      <c r="C18" s="105">
        <f t="shared" si="0"/>
        <v>-1.2745754020542113</v>
      </c>
      <c r="H18" s="46"/>
    </row>
    <row r="19" spans="1:8">
      <c r="A19" s="112" t="s">
        <v>123</v>
      </c>
      <c r="B19" s="113">
        <v>51532</v>
      </c>
      <c r="C19" s="105">
        <f t="shared" si="0"/>
        <v>4105.088726166101</v>
      </c>
      <c r="H19" s="46"/>
    </row>
    <row r="20" spans="1:8">
      <c r="A20" s="112" t="s">
        <v>124</v>
      </c>
      <c r="B20" s="113">
        <v>43711</v>
      </c>
      <c r="C20" s="105">
        <f t="shared" si="0"/>
        <v>3482.0603374494767</v>
      </c>
      <c r="H20" s="46"/>
    </row>
    <row r="21" spans="1:8">
      <c r="A21" s="112" t="s">
        <v>125</v>
      </c>
      <c r="B21" s="113">
        <v>616675</v>
      </c>
      <c r="C21" s="105">
        <f t="shared" si="0"/>
        <v>49124.924128861298</v>
      </c>
      <c r="H21" s="46"/>
    </row>
    <row r="22" spans="1:8">
      <c r="A22" s="112" t="s">
        <v>126</v>
      </c>
      <c r="B22" s="113">
        <v>183318</v>
      </c>
      <c r="C22" s="105">
        <f t="shared" si="0"/>
        <v>14603.288347110869</v>
      </c>
      <c r="H22" s="46"/>
    </row>
    <row r="23" spans="1:8">
      <c r="A23" s="112" t="s">
        <v>127</v>
      </c>
      <c r="B23" s="113">
        <v>1687</v>
      </c>
      <c r="C23" s="105">
        <f t="shared" si="0"/>
        <v>134.3880439540909</v>
      </c>
      <c r="H23" s="46"/>
    </row>
    <row r="24" spans="1:8">
      <c r="A24" s="112" t="s">
        <v>128</v>
      </c>
      <c r="B24" s="113">
        <v>-51</v>
      </c>
      <c r="C24" s="105">
        <f t="shared" si="0"/>
        <v>-4.0627090940477988</v>
      </c>
      <c r="H24" s="46"/>
    </row>
    <row r="25" spans="1:8">
      <c r="A25" s="112" t="s">
        <v>129</v>
      </c>
      <c r="B25" s="113">
        <v>527461</v>
      </c>
      <c r="C25" s="105">
        <f t="shared" si="0"/>
        <v>42018.051008932271</v>
      </c>
      <c r="H25" s="46"/>
    </row>
    <row r="26" spans="1:8">
      <c r="A26" s="112"/>
      <c r="B26" s="113"/>
    </row>
    <row r="27" spans="1:8">
      <c r="A27" s="112" t="s">
        <v>54</v>
      </c>
      <c r="B27" s="113">
        <f>SUM(B2:B26)</f>
        <v>2745774</v>
      </c>
      <c r="C27" s="105">
        <f>SUM(C2:C25)</f>
        <v>218730.99999999997</v>
      </c>
      <c r="D27" s="46"/>
      <c r="E27" s="20"/>
      <c r="F27" s="110"/>
    </row>
    <row r="28" spans="1:8">
      <c r="A28" s="112"/>
      <c r="B28" s="113"/>
      <c r="F28" s="110"/>
    </row>
    <row r="29" spans="1:8">
      <c r="A29" s="111" t="s">
        <v>130</v>
      </c>
      <c r="B29" s="111" t="s">
        <v>152</v>
      </c>
      <c r="C29" s="111" t="s">
        <v>153</v>
      </c>
    </row>
    <row r="30" spans="1:8">
      <c r="A30" s="112" t="s">
        <v>131</v>
      </c>
      <c r="B30" s="113">
        <v>27949</v>
      </c>
      <c r="C30" s="105">
        <f>B30*$F$2</f>
        <v>2226.4442445008222</v>
      </c>
    </row>
    <row r="31" spans="1:8">
      <c r="A31" s="112" t="s">
        <v>132</v>
      </c>
      <c r="B31" s="113">
        <v>26340</v>
      </c>
      <c r="C31" s="105">
        <f t="shared" ref="C31:C46" si="1">B31*$F$2</f>
        <v>2098.2697556317453</v>
      </c>
    </row>
    <row r="32" spans="1:8">
      <c r="A32" s="112" t="s">
        <v>133</v>
      </c>
      <c r="B32" s="113">
        <v>25493</v>
      </c>
      <c r="C32" s="105">
        <f t="shared" si="1"/>
        <v>2030.7969202855004</v>
      </c>
    </row>
    <row r="33" spans="1:5">
      <c r="A33" s="112" t="s">
        <v>134</v>
      </c>
      <c r="B33" s="113">
        <v>44164</v>
      </c>
      <c r="C33" s="105">
        <f t="shared" si="1"/>
        <v>3518.1467535201368</v>
      </c>
    </row>
    <row r="34" spans="1:5">
      <c r="A34" s="112" t="s">
        <v>135</v>
      </c>
      <c r="B34" s="113">
        <v>3460.4820000000004</v>
      </c>
      <c r="C34" s="105">
        <f t="shared" si="1"/>
        <v>275.6653272782101</v>
      </c>
    </row>
    <row r="35" spans="1:5">
      <c r="A35" s="112" t="s">
        <v>136</v>
      </c>
      <c r="B35" s="113">
        <v>682.81700000000012</v>
      </c>
      <c r="C35" s="105">
        <f t="shared" si="1"/>
        <v>54.393859519028162</v>
      </c>
    </row>
    <row r="36" spans="1:5">
      <c r="A36" s="112" t="s">
        <v>137</v>
      </c>
      <c r="B36" s="113">
        <v>3466.9520000000002</v>
      </c>
      <c r="C36" s="105">
        <f t="shared" si="1"/>
        <v>276.18073370641577</v>
      </c>
    </row>
    <row r="37" spans="1:5">
      <c r="A37" s="112" t="s">
        <v>138</v>
      </c>
      <c r="B37" s="113">
        <v>-4056</v>
      </c>
      <c r="C37" s="105">
        <f t="shared" si="1"/>
        <v>-323.10486442074256</v>
      </c>
    </row>
    <row r="38" spans="1:5">
      <c r="A38" s="112" t="s">
        <v>139</v>
      </c>
      <c r="B38" s="113">
        <v>26211</v>
      </c>
      <c r="C38" s="105">
        <f t="shared" si="1"/>
        <v>2087.9934914526834</v>
      </c>
    </row>
    <row r="39" spans="1:5">
      <c r="A39" s="112" t="s">
        <v>140</v>
      </c>
      <c r="B39" s="113">
        <v>944.32100000000003</v>
      </c>
      <c r="C39" s="105">
        <f t="shared" si="1"/>
        <v>75.225519890202179</v>
      </c>
    </row>
    <row r="40" spans="1:5">
      <c r="A40" s="112" t="s">
        <v>141</v>
      </c>
      <c r="B40" s="113">
        <v>7638.1350000000002</v>
      </c>
      <c r="C40" s="105">
        <f t="shared" si="1"/>
        <v>608.461186785584</v>
      </c>
    </row>
    <row r="41" spans="1:5">
      <c r="A41" s="112" t="s">
        <v>142</v>
      </c>
      <c r="B41" s="113">
        <v>590.44600000000014</v>
      </c>
      <c r="C41" s="105">
        <f t="shared" si="1"/>
        <v>47.035496740081314</v>
      </c>
    </row>
    <row r="42" spans="1:5">
      <c r="A42" s="112" t="s">
        <v>143</v>
      </c>
      <c r="B42" s="113">
        <v>14406</v>
      </c>
      <c r="C42" s="105">
        <f t="shared" si="1"/>
        <v>1147.5958276245606</v>
      </c>
    </row>
    <row r="43" spans="1:5">
      <c r="A43" s="112" t="s">
        <v>144</v>
      </c>
      <c r="B43" s="113">
        <v>3424.3619999999996</v>
      </c>
      <c r="C43" s="105">
        <f t="shared" si="1"/>
        <v>272.78797330807265</v>
      </c>
    </row>
    <row r="44" spans="1:5">
      <c r="A44" s="112" t="s">
        <v>145</v>
      </c>
      <c r="B44" s="113">
        <v>0</v>
      </c>
      <c r="C44" s="105">
        <f t="shared" si="1"/>
        <v>0</v>
      </c>
    </row>
    <row r="45" spans="1:5">
      <c r="A45" s="112" t="s">
        <v>146</v>
      </c>
      <c r="B45" s="113">
        <v>422.459</v>
      </c>
      <c r="C45" s="105">
        <f t="shared" si="1"/>
        <v>33.65349061102625</v>
      </c>
    </row>
    <row r="46" spans="1:5">
      <c r="A46" s="112" t="s">
        <v>147</v>
      </c>
      <c r="B46" s="113">
        <v>8847.1069999999982</v>
      </c>
      <c r="C46" s="105">
        <f t="shared" si="1"/>
        <v>704.7690600963515</v>
      </c>
    </row>
    <row r="47" spans="1:5">
      <c r="A47" s="112"/>
      <c r="B47" s="113">
        <v>0</v>
      </c>
    </row>
    <row r="48" spans="1:5">
      <c r="A48" s="115" t="s">
        <v>54</v>
      </c>
      <c r="B48" s="113">
        <f>SUM(B30:B47)</f>
        <v>189984.08099999998</v>
      </c>
      <c r="C48" s="113">
        <f>SUM(C30:C47)</f>
        <v>15134.314776529682</v>
      </c>
      <c r="D48" s="46"/>
      <c r="E48" s="20"/>
    </row>
    <row r="49" spans="3:4">
      <c r="C49" s="113"/>
      <c r="D49" s="45"/>
    </row>
  </sheetData>
  <conditionalFormatting sqref="A2:A26 A30:A47">
    <cfRule type="duplicateValues" dxfId="0" priority="1"/>
  </conditionalFormatting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06CC18FE-E3F9-4CC6-AF37-80D98AE68215}"/>
</file>

<file path=customXml/itemProps2.xml><?xml version="1.0" encoding="utf-8"?>
<ds:datastoreItem xmlns:ds="http://schemas.openxmlformats.org/officeDocument/2006/customXml" ds:itemID="{E0BC7F8D-D03D-4922-9421-8BAEC259CE32}"/>
</file>

<file path=customXml/itemProps3.xml><?xml version="1.0" encoding="utf-8"?>
<ds:datastoreItem xmlns:ds="http://schemas.openxmlformats.org/officeDocument/2006/customXml" ds:itemID="{0F519740-2705-49D2-B8A2-C95D2FD142A1}"/>
</file>

<file path=customXml/itemProps4.xml><?xml version="1.0" encoding="utf-8"?>
<ds:datastoreItem xmlns:ds="http://schemas.openxmlformats.org/officeDocument/2006/customXml" ds:itemID="{E8FEA671-66DC-46A5-B373-998BF6C799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2022</vt:lpstr>
      <vt:lpstr>Known Resources</vt:lpstr>
      <vt:lpstr>Unknown Resources</vt:lpstr>
      <vt:lpstr>Hydro Allocation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2025-05-28T14:54:58Z</dcterms:created>
  <dcterms:modified xsi:type="dcterms:W3CDTF">2025-05-28T14:55:05Z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