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9410" windowHeight="9000"/>
  </bookViews>
  <sheets>
    <sheet name="PV" sheetId="1" r:id="rId1"/>
  </sheet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4"/>
  <c r="C16" s="1"/>
  <c r="C18" s="1"/>
  <c r="C19" l="1"/>
  <c r="C20" s="1"/>
</calcChain>
</file>

<file path=xl/sharedStrings.xml><?xml version="1.0" encoding="utf-8"?>
<sst xmlns="http://schemas.openxmlformats.org/spreadsheetml/2006/main" count="13" uniqueCount="13">
  <si>
    <t>Disc Rate</t>
  </si>
  <si>
    <t>NPV</t>
  </si>
  <si>
    <t>Tax</t>
  </si>
  <si>
    <t>Pre-tax Write-off</t>
  </si>
  <si>
    <t>Assumptions:</t>
  </si>
  <si>
    <t>The existing depreciation rate is used for 2016.</t>
  </si>
  <si>
    <t>Net of Tax write-off</t>
  </si>
  <si>
    <t>The meters are written off January 1, 2016.</t>
  </si>
  <si>
    <t>Discount rate represents Avista's current incremental borrowing rate on 10-year note.</t>
  </si>
  <si>
    <t>Projected Regulatory Asset - Electric Meters Jan. 1, 2016</t>
  </si>
  <si>
    <t>Value of write-off assumed if a Regulatory Asset is established by the Commission without a return:</t>
  </si>
  <si>
    <t>Accelerated amortization begins on January 1, 2017, for 10 years.  This would be at same time rates from next GRC are effective.</t>
  </si>
  <si>
    <t xml:space="preserve">For Assumptions used to determine the regulatory asset amount of $18.6 million, see Bench_DR_18-Attachment F. </t>
  </si>
</sst>
</file>

<file path=xl/styles.xml><?xml version="1.0" encoding="utf-8"?>
<styleSheet xmlns="http://schemas.openxmlformats.org/spreadsheetml/2006/main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10" fontId="0" fillId="0" borderId="0" xfId="0" applyNumberFormat="1"/>
    <xf numFmtId="0" fontId="0" fillId="0" borderId="0" xfId="0" applyBorder="1"/>
    <xf numFmtId="164" fontId="0" fillId="0" borderId="0" xfId="1" applyNumberFormat="1" applyFont="1" applyBorder="1"/>
    <xf numFmtId="8" fontId="0" fillId="0" borderId="0" xfId="0" applyNumberFormat="1"/>
    <xf numFmtId="164" fontId="0" fillId="0" borderId="0" xfId="0" applyNumberFormat="1" applyBorder="1"/>
    <xf numFmtId="10" fontId="0" fillId="0" borderId="0" xfId="0" applyNumberFormat="1" applyBorder="1"/>
    <xf numFmtId="164" fontId="2" fillId="0" borderId="0" xfId="1" applyNumberFormat="1" applyFont="1" applyBorder="1"/>
    <xf numFmtId="0" fontId="2" fillId="0" borderId="0" xfId="0" applyFont="1"/>
    <xf numFmtId="165" fontId="0" fillId="0" borderId="0" xfId="2" applyNumberFormat="1" applyFont="1"/>
    <xf numFmtId="165" fontId="2" fillId="0" borderId="0" xfId="2" applyNumberFormat="1" applyFont="1"/>
    <xf numFmtId="165" fontId="0" fillId="0" borderId="1" xfId="2" applyNumberFormat="1" applyFont="1" applyBorder="1"/>
    <xf numFmtId="0" fontId="3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tabSelected="1" workbookViewId="0">
      <selection activeCell="F32" sqref="F32"/>
    </sheetView>
  </sheetViews>
  <sheetFormatPr defaultRowHeight="15"/>
  <cols>
    <col min="3" max="3" width="15.140625" bestFit="1" customWidth="1"/>
    <col min="6" max="7" width="8.85546875" style="4"/>
    <col min="8" max="8" width="11.42578125" style="4" bestFit="1" customWidth="1"/>
    <col min="9" max="11" width="8.85546875" style="4"/>
  </cols>
  <sheetData>
    <row r="1" spans="1:8" ht="15.75">
      <c r="A1" s="14" t="s">
        <v>10</v>
      </c>
    </row>
    <row r="2" spans="1:8">
      <c r="C2" s="11">
        <v>18610000</v>
      </c>
      <c r="D2" t="s">
        <v>9</v>
      </c>
      <c r="H2" s="5"/>
    </row>
    <row r="3" spans="1:8">
      <c r="B3">
        <v>2016</v>
      </c>
      <c r="C3" s="1">
        <v>0</v>
      </c>
      <c r="H3" s="7"/>
    </row>
    <row r="4" spans="1:8">
      <c r="A4">
        <v>1</v>
      </c>
      <c r="B4">
        <v>2017</v>
      </c>
      <c r="C4" s="2">
        <f>($C$2-$C$3)/10</f>
        <v>1861000</v>
      </c>
      <c r="H4" s="7"/>
    </row>
    <row r="5" spans="1:8">
      <c r="A5">
        <v>2</v>
      </c>
      <c r="B5">
        <v>2018</v>
      </c>
      <c r="C5" s="2">
        <f t="shared" ref="C5:C13" si="0">($C$2-$C$3)/10</f>
        <v>1861000</v>
      </c>
      <c r="H5" s="7"/>
    </row>
    <row r="6" spans="1:8">
      <c r="A6">
        <v>3</v>
      </c>
      <c r="B6">
        <v>2019</v>
      </c>
      <c r="C6" s="2">
        <f t="shared" si="0"/>
        <v>1861000</v>
      </c>
      <c r="H6" s="7"/>
    </row>
    <row r="7" spans="1:8">
      <c r="A7">
        <v>4</v>
      </c>
      <c r="B7">
        <v>2020</v>
      </c>
      <c r="C7" s="2">
        <f t="shared" si="0"/>
        <v>1861000</v>
      </c>
      <c r="H7" s="7"/>
    </row>
    <row r="8" spans="1:8">
      <c r="A8">
        <v>5</v>
      </c>
      <c r="B8">
        <v>2021</v>
      </c>
      <c r="C8" s="2">
        <f t="shared" si="0"/>
        <v>1861000</v>
      </c>
      <c r="H8" s="7"/>
    </row>
    <row r="9" spans="1:8">
      <c r="A9">
        <v>6</v>
      </c>
      <c r="B9">
        <v>2022</v>
      </c>
      <c r="C9" s="2">
        <f t="shared" si="0"/>
        <v>1861000</v>
      </c>
      <c r="H9" s="7"/>
    </row>
    <row r="10" spans="1:8">
      <c r="A10">
        <v>7</v>
      </c>
      <c r="B10">
        <v>2023</v>
      </c>
      <c r="C10" s="2">
        <f t="shared" si="0"/>
        <v>1861000</v>
      </c>
      <c r="H10" s="7"/>
    </row>
    <row r="11" spans="1:8">
      <c r="A11">
        <v>8</v>
      </c>
      <c r="B11">
        <v>2024</v>
      </c>
      <c r="C11" s="2">
        <f t="shared" si="0"/>
        <v>1861000</v>
      </c>
      <c r="H11" s="7"/>
    </row>
    <row r="12" spans="1:8">
      <c r="A12">
        <v>9</v>
      </c>
      <c r="B12">
        <v>2025</v>
      </c>
      <c r="C12" s="2">
        <f t="shared" si="0"/>
        <v>1861000</v>
      </c>
      <c r="H12" s="7"/>
    </row>
    <row r="13" spans="1:8">
      <c r="A13">
        <v>10</v>
      </c>
      <c r="B13">
        <v>2026</v>
      </c>
      <c r="C13" s="2">
        <f t="shared" si="0"/>
        <v>1861000</v>
      </c>
      <c r="H13" s="7"/>
    </row>
    <row r="16" spans="1:8">
      <c r="A16" t="s">
        <v>0</v>
      </c>
      <c r="B16" s="3">
        <v>3.3500000000000002E-2</v>
      </c>
      <c r="C16" s="12">
        <f>NPV(B16,C3:C13)</f>
        <v>15089387.099875335</v>
      </c>
      <c r="D16" t="s">
        <v>1</v>
      </c>
      <c r="G16" s="8"/>
      <c r="H16" s="9"/>
    </row>
    <row r="17" spans="1:8">
      <c r="C17" s="1"/>
      <c r="H17" s="5"/>
    </row>
    <row r="18" spans="1:8">
      <c r="C18" s="11">
        <f>C2-C16</f>
        <v>3520612.9001246653</v>
      </c>
      <c r="D18" t="s">
        <v>3</v>
      </c>
      <c r="H18" s="5"/>
    </row>
    <row r="19" spans="1:8">
      <c r="C19" s="2">
        <f>C18*-0.35</f>
        <v>-1232214.5150436328</v>
      </c>
      <c r="D19" t="s">
        <v>2</v>
      </c>
      <c r="H19" s="7"/>
    </row>
    <row r="20" spans="1:8" ht="15.75" thickBot="1">
      <c r="C20" s="13">
        <f>SUM(C18:C19)</f>
        <v>2288398.3850810323</v>
      </c>
      <c r="D20" t="s">
        <v>6</v>
      </c>
      <c r="H20" s="7"/>
    </row>
    <row r="23" spans="1:8">
      <c r="A23" s="10" t="s">
        <v>4</v>
      </c>
      <c r="C23" s="6"/>
    </row>
    <row r="24" spans="1:8">
      <c r="A24" t="s">
        <v>7</v>
      </c>
    </row>
    <row r="25" spans="1:8">
      <c r="A25" t="s">
        <v>5</v>
      </c>
    </row>
    <row r="26" spans="1:8">
      <c r="A26" t="s">
        <v>11</v>
      </c>
    </row>
    <row r="27" spans="1:8">
      <c r="A27" t="s">
        <v>8</v>
      </c>
    </row>
    <row r="28" spans="1:8">
      <c r="A28" t="s">
        <v>12</v>
      </c>
    </row>
  </sheetData>
  <pageMargins left="0.7" right="0.7" top="0.75" bottom="0.75" header="0.3" footer="0.3"/>
  <pageSetup orientation="landscape" r:id="rId1"/>
  <headerFooter>
    <oddFooter>&amp;LAvista
&amp;CBench_DR_18-Attachment G&amp;RPage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2015-11-13T08:00:00+00:00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E7F1B3C-77DF-4856-A483-F4DE1B6672BB}"/>
</file>

<file path=customXml/itemProps2.xml><?xml version="1.0" encoding="utf-8"?>
<ds:datastoreItem xmlns:ds="http://schemas.openxmlformats.org/officeDocument/2006/customXml" ds:itemID="{5540B67B-139E-41E6-8896-37AAB93DE4CC}"/>
</file>

<file path=customXml/itemProps3.xml><?xml version="1.0" encoding="utf-8"?>
<ds:datastoreItem xmlns:ds="http://schemas.openxmlformats.org/officeDocument/2006/customXml" ds:itemID="{6F13A566-09C6-4734-9A37-3A9CB2634331}"/>
</file>

<file path=customXml/itemProps4.xml><?xml version="1.0" encoding="utf-8"?>
<ds:datastoreItem xmlns:ds="http://schemas.openxmlformats.org/officeDocument/2006/customXml" ds:itemID="{843AAE4F-5267-433F-80F3-6894423EBB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PV</vt:lpstr>
    </vt:vector>
  </TitlesOfParts>
  <Company>Avista 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Pluth</dc:creator>
  <cp:lastModifiedBy>Liz Andrews</cp:lastModifiedBy>
  <cp:lastPrinted>2015-11-13T16:47:07Z</cp:lastPrinted>
  <dcterms:created xsi:type="dcterms:W3CDTF">2015-08-11T21:33:42Z</dcterms:created>
  <dcterms:modified xsi:type="dcterms:W3CDTF">2015-11-13T16:48:17Z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