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acificorp.us\DFS\PDXCO\PSB1\SHARED\FILINGS\WA\2020 Dockets\U-200281 COVID reports\_Quarterly Reports\7-30-21 Report\Working docs\PDFs\"/>
    </mc:Choice>
  </mc:AlternateContent>
  <xr:revisionPtr revIDLastSave="0" documentId="8_{A0180EC2-820E-4400-ABBA-304B16177B21}" xr6:coauthVersionLast="45" xr6:coauthVersionMax="45" xr10:uidLastSave="{00000000-0000-0000-0000-000000000000}"/>
  <bookViews>
    <workbookView xWindow="30" yWindow="440" windowWidth="14400" windowHeight="9000" tabRatio="796" xr2:uid="{00000000-000D-0000-FFFF-FFFF00000000}"/>
  </bookViews>
  <sheets>
    <sheet name="1. General 2021_Q2" sheetId="2" r:id="rId1"/>
    <sheet name="2. Disconnections 2021_Q2" sheetId="3" r:id="rId2"/>
    <sheet name="3. Fees 2021_Q2" sheetId="4" r:id="rId3"/>
    <sheet name="4. Payment Arrangements 2021" sheetId="5" r:id="rId4"/>
    <sheet name="5. Medical Certificates 2021" sheetId="6" r:id="rId5"/>
    <sheet name="6. Deposits 2021" sheetId="7" r:id="rId6"/>
    <sheet name="DEP_WKSHT" sheetId="35" state="hidden" r:id="rId7"/>
    <sheet name="7. Bill Assistance 2021" sheetId="8" r:id="rId8"/>
    <sheet name="BA_WRKSHT" sheetId="36" state="hidden" r:id="rId9"/>
    <sheet name="8.ARREARS NEW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2021_Q2'!$AK$4:$AK$142</definedName>
    <definedName name="_xlnm._FilterDatabase" localSheetId="1" hidden="1">'2. Disconnections 2021_Q2'!$A$2:$BN$599</definedName>
    <definedName name="_xlnm._FilterDatabase" localSheetId="2" hidden="1">'3. Fees 2021_Q2'!$A$2:$CB$68</definedName>
    <definedName name="_xlnm._FilterDatabase" localSheetId="5" hidden="1">'6. Deposits 2021'!$A$1:$B$61</definedName>
    <definedName name="_xlnm._FilterDatabase" localSheetId="7" hidden="1">'7. Bill Assistance 2021'!$A$2:$O$54</definedName>
    <definedName name="_xlnm._FilterDatabase" localSheetId="11" hidden="1">'8. Past Due Balances 2020'!$FU$1:$GF$71</definedName>
    <definedName name="_xlnm._FilterDatabase" localSheetId="6" hidden="1">DEP_WKSHT!$A$1:$E$62</definedName>
    <definedName name="_xlnm.Print_Area" localSheetId="1">'2. Disconnections 2021_Q2'!$A$1:$BE$3</definedName>
    <definedName name="_xlnm.Print_Area" localSheetId="7">'7. Bill Assistance 2021'!$A$1:$I$39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9" i="2" l="1"/>
  <c r="AN9" i="2"/>
  <c r="AM9" i="2"/>
  <c r="BU6" i="38" l="1"/>
  <c r="BU7" i="38"/>
  <c r="BU8" i="38"/>
  <c r="BU9" i="38"/>
  <c r="BU10" i="38"/>
  <c r="BU11" i="38"/>
  <c r="BU12" i="38"/>
  <c r="BU13" i="38"/>
  <c r="BU14" i="38"/>
  <c r="BU15" i="38"/>
  <c r="BU16" i="38"/>
  <c r="BU17" i="38"/>
  <c r="BU18" i="38"/>
  <c r="BU19" i="38"/>
  <c r="BU20" i="38"/>
  <c r="BU21" i="38"/>
  <c r="BU22" i="38"/>
  <c r="BU23" i="38"/>
  <c r="BU24" i="38"/>
  <c r="BU25" i="38"/>
  <c r="BU26" i="38"/>
  <c r="BU27" i="38"/>
  <c r="BU28" i="38"/>
  <c r="BU29" i="38"/>
  <c r="BU30" i="38"/>
  <c r="BU31" i="38"/>
  <c r="BU32" i="38"/>
  <c r="BU33" i="38"/>
  <c r="BU34" i="38"/>
  <c r="BU35" i="38"/>
  <c r="BU36" i="38"/>
  <c r="BU37" i="38"/>
  <c r="BU38" i="38"/>
  <c r="BU39" i="38"/>
  <c r="BU40" i="38"/>
  <c r="BU41" i="38"/>
  <c r="BU42" i="38"/>
  <c r="BU43" i="38"/>
  <c r="BU44" i="38"/>
  <c r="BU45" i="38"/>
  <c r="BU46" i="38"/>
  <c r="BU47" i="38"/>
  <c r="BU48" i="38"/>
  <c r="BU49" i="38"/>
  <c r="BU50" i="38"/>
  <c r="BU51" i="38"/>
  <c r="BU52" i="38"/>
  <c r="BU53" i="38"/>
  <c r="BU54" i="38"/>
  <c r="BU55" i="38"/>
  <c r="BU56" i="38"/>
  <c r="BU57" i="38"/>
  <c r="BU58" i="38"/>
  <c r="BU59" i="38"/>
  <c r="BU60" i="38"/>
  <c r="BU61" i="38"/>
  <c r="BU62" i="38"/>
  <c r="BU63" i="38"/>
  <c r="BU64" i="38"/>
  <c r="BU65" i="38"/>
  <c r="BU66" i="38"/>
  <c r="BU67" i="38"/>
  <c r="BU68" i="38"/>
  <c r="BU69" i="38"/>
  <c r="BU70" i="38"/>
  <c r="BU5" i="38"/>
  <c r="BT6" i="38"/>
  <c r="BT7" i="38"/>
  <c r="BT8" i="38"/>
  <c r="BT9" i="38"/>
  <c r="BT10" i="38"/>
  <c r="BT11" i="38"/>
  <c r="BT12" i="38"/>
  <c r="BT13" i="38"/>
  <c r="BT14" i="38"/>
  <c r="BT15" i="38"/>
  <c r="BT16" i="38"/>
  <c r="BT17" i="38"/>
  <c r="BT18" i="38"/>
  <c r="BT19" i="38"/>
  <c r="BT20" i="38"/>
  <c r="BT21" i="38"/>
  <c r="BT22" i="38"/>
  <c r="BT23" i="38"/>
  <c r="BT24" i="38"/>
  <c r="BT25" i="38"/>
  <c r="BT26" i="38"/>
  <c r="BT27" i="38"/>
  <c r="BT28" i="38"/>
  <c r="BT29" i="38"/>
  <c r="BT30" i="38"/>
  <c r="BT31" i="38"/>
  <c r="BT32" i="38"/>
  <c r="BT33" i="38"/>
  <c r="BT34" i="38"/>
  <c r="BT35" i="38"/>
  <c r="BT36" i="38"/>
  <c r="BT37" i="38"/>
  <c r="BT38" i="38"/>
  <c r="BT39" i="38"/>
  <c r="BT40" i="38"/>
  <c r="BT41" i="38"/>
  <c r="BT42" i="38"/>
  <c r="BT43" i="38"/>
  <c r="BT44" i="38"/>
  <c r="BT45" i="38"/>
  <c r="BT46" i="38"/>
  <c r="BT47" i="38"/>
  <c r="BT48" i="38"/>
  <c r="BT49" i="38"/>
  <c r="BT50" i="38"/>
  <c r="BT51" i="38"/>
  <c r="BT52" i="38"/>
  <c r="BT53" i="38"/>
  <c r="BT54" i="38"/>
  <c r="BT55" i="38"/>
  <c r="BT56" i="38"/>
  <c r="BT57" i="38"/>
  <c r="BT58" i="38"/>
  <c r="BT59" i="38"/>
  <c r="BT60" i="38"/>
  <c r="BT61" i="38"/>
  <c r="BT62" i="38"/>
  <c r="BT63" i="38"/>
  <c r="BT64" i="38"/>
  <c r="BT65" i="38"/>
  <c r="BT66" i="38"/>
  <c r="BT67" i="38"/>
  <c r="BT68" i="38"/>
  <c r="BT69" i="38"/>
  <c r="BT70" i="38"/>
  <c r="BT5" i="38"/>
  <c r="BS5" i="38"/>
  <c r="BS6" i="38"/>
  <c r="BS7" i="38"/>
  <c r="BS8" i="38"/>
  <c r="BS9" i="38"/>
  <c r="BS10" i="38"/>
  <c r="BS11" i="38"/>
  <c r="BS12" i="38"/>
  <c r="BS13" i="38"/>
  <c r="BS14" i="38"/>
  <c r="BS15" i="38"/>
  <c r="BS16" i="38"/>
  <c r="BS17" i="38"/>
  <c r="BS18" i="38"/>
  <c r="BS19" i="38"/>
  <c r="BS20" i="38"/>
  <c r="BS21" i="38"/>
  <c r="BS22" i="38"/>
  <c r="BS23" i="38"/>
  <c r="BS24" i="38"/>
  <c r="BS25" i="38"/>
  <c r="BS26" i="38"/>
  <c r="BS27" i="38"/>
  <c r="BS28" i="38"/>
  <c r="BS29" i="38"/>
  <c r="BS30" i="38"/>
  <c r="BS31" i="38"/>
  <c r="BS32" i="38"/>
  <c r="BS33" i="38"/>
  <c r="BS34" i="38"/>
  <c r="BS35" i="38"/>
  <c r="BS36" i="38"/>
  <c r="BS37" i="38"/>
  <c r="BS38" i="38"/>
  <c r="BS39" i="38"/>
  <c r="BS40" i="38"/>
  <c r="BS41" i="38"/>
  <c r="BS42" i="38"/>
  <c r="BS43" i="38"/>
  <c r="BS44" i="38"/>
  <c r="BS45" i="38"/>
  <c r="BS46" i="38"/>
  <c r="BS47" i="38"/>
  <c r="BS48" i="38"/>
  <c r="BS49" i="38"/>
  <c r="BS50" i="38"/>
  <c r="BS51" i="38"/>
  <c r="BS52" i="38"/>
  <c r="BS53" i="38"/>
  <c r="BS54" i="38"/>
  <c r="BS55" i="38"/>
  <c r="BS56" i="38"/>
  <c r="BS57" i="38"/>
  <c r="BS58" i="38"/>
  <c r="BS59" i="38"/>
  <c r="BS60" i="38"/>
  <c r="BS61" i="38"/>
  <c r="BS62" i="38"/>
  <c r="BS63" i="38"/>
  <c r="BS64" i="38"/>
  <c r="BS65" i="38"/>
  <c r="BS66" i="38"/>
  <c r="BS67" i="38"/>
  <c r="BS68" i="38"/>
  <c r="BS69" i="38"/>
  <c r="BS70" i="38"/>
  <c r="AY5" i="2" l="1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AY8" i="2"/>
  <c r="AY7" i="2"/>
  <c r="AY6" i="2"/>
  <c r="AX9" i="2"/>
  <c r="AW9" i="2"/>
  <c r="AY9" i="2" l="1"/>
  <c r="AV9" i="2"/>
  <c r="AU9" i="2"/>
  <c r="AT9" i="2"/>
  <c r="AS9" i="2"/>
  <c r="AR9" i="2"/>
  <c r="AQ9" i="2"/>
  <c r="AP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sharedStrings.xml><?xml version="1.0" encoding="utf-8"?>
<sst xmlns="http://schemas.openxmlformats.org/spreadsheetml/2006/main" count="9020" uniqueCount="241">
  <si>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</si>
  <si>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</si>
  <si>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</si>
  <si>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</si>
  <si>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</si>
  <si>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</si>
  <si>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</si>
  <si>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</si>
  <si>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</si>
  <si>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</si>
  <si>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</si>
  <si>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</si>
  <si>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</si>
  <si>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</si>
  <si>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</si>
  <si>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</si>
  <si>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</si>
  <si>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</si>
  <si>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</si>
  <si>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</si>
  <si>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</si>
  <si>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</si>
  <si>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</si>
  <si>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</si>
  <si>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</si>
  <si>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</si>
  <si>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</si>
  <si>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</si>
  <si>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</si>
  <si>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</si>
  <si>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</si>
  <si>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</si>
  <si>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</si>
  <si>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</si>
  <si>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</si>
  <si>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</si>
  <si>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</si>
  <si>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</si>
  <si>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</si>
  <si>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</si>
  <si>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</si>
  <si>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</si>
  <si>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</si>
  <si>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</si>
  <si>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</si>
  <si>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</si>
  <si>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</si>
  <si>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</si>
  <si>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</si>
  <si>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</si>
  <si>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</si>
  <si>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</si>
  <si>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</si>
  <si>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</si>
  <si>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</si>
  <si>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</si>
  <si>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</si>
  <si>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</si>
  <si>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</si>
  <si>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</si>
  <si>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</si>
  <si>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</si>
  <si>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</si>
  <si>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</si>
  <si>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</si>
  <si>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</si>
  <si>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</si>
  <si>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</si>
  <si>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</si>
  <si>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</si>
  <si>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</si>
  <si>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</si>
  <si>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</si>
  <si>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</si>
  <si>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</si>
  <si>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</si>
  <si>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</si>
  <si>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</si>
  <si>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</si>
  <si>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</si>
  <si>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</si>
  <si>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</si>
  <si>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</si>
  <si>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</si>
  <si>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</si>
  <si>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</si>
  <si>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</si>
  <si>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</si>
  <si>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</si>
  <si>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</si>
  <si>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</si>
  <si>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</si>
  <si>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</si>
  <si>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</si>
  <si>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</si>
  <si>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</si>
  <si>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</si>
  <si>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</si>
  <si>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</si>
  <si>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</si>
  <si>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</si>
  <si>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</si>
  <si>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</si>
  <si>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</si>
  <si>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</si>
  <si>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</si>
  <si>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</si>
  <si>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</si>
  <si>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</si>
  <si>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</si>
  <si>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</si>
  <si>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</si>
  <si>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</si>
  <si>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</si>
  <si>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</si>
  <si>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</si>
  <si>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</si>
  <si>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</si>
  <si>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</si>
  <si>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</si>
  <si>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</si>
  <si>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</si>
  <si>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</si>
  <si>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</si>
  <si>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</si>
  <si>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</si>
  <si>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</si>
  <si>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</si>
  <si>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</si>
  <si>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</si>
  <si>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</si>
  <si>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</si>
  <si>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</si>
  <si>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</si>
  <si>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</si>
  <si>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</si>
  <si>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</si>
  <si>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</si>
  <si>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</si>
  <si>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</si>
  <si>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</si>
  <si>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</si>
  <si>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</si>
  <si>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</si>
  <si>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</si>
  <si>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</si>
  <si>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</si>
  <si>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</si>
  <si>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</si>
  <si>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</si>
  <si>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</si>
  <si>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</si>
  <si>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</si>
  <si>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</si>
  <si>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</si>
  <si>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</si>
  <si>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</si>
  <si>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</si>
  <si>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</si>
  <si>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</si>
  <si>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</si>
  <si>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</si>
  <si>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</si>
  <si>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</si>
  <si>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</si>
  <si>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</si>
  <si>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</si>
  <si>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</si>
  <si>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</si>
  <si>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</si>
  <si>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</si>
  <si>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</si>
  <si>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</si>
  <si>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</si>
  <si>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</si>
  <si>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</si>
  <si>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</si>
  <si>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</si>
  <si>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</si>
  <si>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</si>
  <si>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</si>
  <si>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</si>
  <si>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</si>
  <si>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</si>
  <si>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</si>
  <si>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</si>
  <si>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</si>
  <si>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</si>
  <si>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</si>
  <si>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</si>
  <si>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</si>
  <si>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</si>
  <si>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</si>
  <si>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</si>
  <si>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</si>
  <si>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</si>
  <si>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</si>
  <si>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</si>
  <si>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</si>
  <si>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</si>
  <si>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</si>
  <si>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</si>
  <si>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</si>
  <si>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</si>
  <si>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</si>
  <si>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</si>
  <si>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</si>
  <si>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</si>
  <si>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</si>
  <si>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</si>
  <si>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</si>
  <si>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</si>
  <si>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</si>
  <si>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</si>
  <si>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</si>
  <si>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</si>
  <si>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</si>
  <si>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</si>
  <si>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</si>
  <si>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</si>
  <si>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</si>
  <si>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Bad Debt</t>
  </si>
  <si>
    <t>Section D. Bad Debt</t>
  </si>
  <si>
    <t>Count</t>
  </si>
  <si>
    <t>Class</t>
  </si>
  <si>
    <t>Zip</t>
  </si>
  <si>
    <t xml:space="preserve">Count of aggreements by ZIP and CLASS. </t>
  </si>
  <si>
    <t>General 2021</t>
  </si>
  <si>
    <t>none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</si>
  <si>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</si>
  <si>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</si>
  <si>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</si>
  <si>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CLASSZIP</t>
  </si>
  <si>
    <t>* BAP program totals included starting April</t>
  </si>
  <si>
    <t>98930COM</t>
  </si>
  <si>
    <t>98932COM</t>
  </si>
  <si>
    <t>98944COM</t>
  </si>
  <si>
    <t>98953COM</t>
  </si>
  <si>
    <t>99323COM</t>
  </si>
  <si>
    <t>99328COM</t>
  </si>
  <si>
    <t>99361COM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</si>
</sst>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indexed="64"/>
      </right>
      <top style="thin">
        <color rgb="FFDDDDDD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</cellStyleXfs>
  <cellXfs count="19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6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4" borderId="6" xfId="7" applyFont="1" applyFill="1" applyBorder="1" applyAlignment="1">
      <alignment horizontal="center"/>
    </xf>
    <xf numFmtId="0" fontId="10" fillId="0" borderId="5" xfId="7" applyFont="1" applyFill="1" applyBorder="1" applyAlignment="1">
      <alignment wrapText="1"/>
    </xf>
    <xf numFmtId="0" fontId="10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0" fillId="4" borderId="6" xfId="8" applyFont="1" applyFill="1" applyBorder="1" applyAlignment="1">
      <alignment horizontal="center"/>
    </xf>
    <xf numFmtId="0" fontId="10" fillId="0" borderId="5" xfId="8" applyFont="1" applyFill="1" applyBorder="1" applyAlignment="1">
      <alignment wrapText="1"/>
    </xf>
    <xf numFmtId="0" fontId="10" fillId="0" borderId="5" xfId="8" applyFont="1" applyFill="1" applyBorder="1" applyAlignment="1">
      <alignment horizontal="right" wrapText="1"/>
    </xf>
    <xf numFmtId="0" fontId="10" fillId="4" borderId="6" xfId="9" applyFont="1" applyFill="1" applyBorder="1" applyAlignment="1">
      <alignment horizontal="center"/>
    </xf>
    <xf numFmtId="165" fontId="10" fillId="0" borderId="5" xfId="9" applyNumberFormat="1" applyFont="1" applyFill="1" applyBorder="1" applyAlignment="1">
      <alignment horizontal="right" wrapText="1"/>
    </xf>
    <xf numFmtId="0" fontId="10" fillId="0" borderId="5" xfId="9" applyFont="1" applyFill="1" applyBorder="1" applyAlignment="1">
      <alignment wrapText="1"/>
    </xf>
    <xf numFmtId="0" fontId="10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0" fontId="2" fillId="0" borderId="1" xfId="0" applyFont="1" applyBorder="1"/>
    <xf numFmtId="0" fontId="0" fillId="0" borderId="1" xfId="0" applyBorder="1"/>
    <xf numFmtId="49" fontId="12" fillId="6" borderId="1" xfId="0" applyNumberFormat="1" applyFont="1" applyFill="1" applyBorder="1" applyAlignment="1">
      <alignment horizontal="left"/>
    </xf>
    <xf numFmtId="49" fontId="13" fillId="7" borderId="18" xfId="0" applyNumberFormat="1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right"/>
    </xf>
    <xf numFmtId="49" fontId="12" fillId="6" borderId="2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49" fontId="13" fillId="7" borderId="20" xfId="0" applyNumberFormat="1" applyFont="1" applyFill="1" applyBorder="1" applyAlignment="1">
      <alignment horizontal="left"/>
    </xf>
    <xf numFmtId="49" fontId="13" fillId="7" borderId="21" xfId="0" applyNumberFormat="1" applyFont="1" applyFill="1" applyBorder="1" applyAlignment="1">
      <alignment horizontal="left"/>
    </xf>
    <xf numFmtId="49" fontId="13" fillId="7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2" fillId="0" borderId="22" xfId="0" applyFont="1" applyBorder="1"/>
    <xf numFmtId="17" fontId="0" fillId="0" borderId="2" xfId="0" applyNumberFormat="1" applyFont="1" applyBorder="1" applyAlignment="1"/>
    <xf numFmtId="167" fontId="2" fillId="0" borderId="0" xfId="10" applyNumberFormat="1" applyFont="1"/>
    <xf numFmtId="167" fontId="0" fillId="0" borderId="0" xfId="10" applyNumberFormat="1" applyFont="1" applyBorder="1"/>
    <xf numFmtId="167" fontId="0" fillId="0" borderId="0" xfId="10" applyNumberFormat="1" applyFont="1"/>
    <xf numFmtId="44" fontId="2" fillId="0" borderId="0" xfId="1" applyFont="1"/>
    <xf numFmtId="44" fontId="0" fillId="0" borderId="0" xfId="1" applyFont="1" applyBorder="1"/>
    <xf numFmtId="0" fontId="0" fillId="0" borderId="0" xfId="0" applyFill="1"/>
    <xf numFmtId="44" fontId="2" fillId="0" borderId="1" xfId="1" applyFont="1" applyFill="1" applyBorder="1"/>
    <xf numFmtId="167" fontId="2" fillId="0" borderId="1" xfId="10" applyNumberFormat="1" applyFont="1" applyFill="1" applyBorder="1"/>
    <xf numFmtId="0" fontId="0" fillId="0" borderId="1" xfId="0" applyFont="1" applyFill="1" applyBorder="1"/>
    <xf numFmtId="166" fontId="3" fillId="0" borderId="1" xfId="1" applyNumberFormat="1" applyFont="1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167" fontId="0" fillId="0" borderId="0" xfId="10" applyNumberFormat="1" applyFont="1" applyFill="1" applyBorder="1"/>
    <xf numFmtId="0" fontId="16" fillId="0" borderId="0" xfId="0" applyFont="1" applyFill="1"/>
    <xf numFmtId="0" fontId="17" fillId="0" borderId="22" xfId="0" applyFont="1" applyFill="1" applyBorder="1"/>
    <xf numFmtId="44" fontId="0" fillId="0" borderId="0" xfId="1" applyFont="1" applyFill="1"/>
    <xf numFmtId="0" fontId="16" fillId="0" borderId="22" xfId="0" applyFont="1" applyFill="1" applyBorder="1"/>
    <xf numFmtId="0" fontId="0" fillId="0" borderId="1" xfId="0" applyFont="1" applyBorder="1"/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4" xfId="0" applyNumberFormat="1" applyFont="1" applyBorder="1"/>
    <xf numFmtId="0" fontId="2" fillId="3" borderId="1" xfId="0" applyFont="1" applyFill="1" applyBorder="1"/>
    <xf numFmtId="0" fontId="2" fillId="0" borderId="0" xfId="0" applyFont="1" applyFill="1" applyBorder="1"/>
    <xf numFmtId="17" fontId="2" fillId="0" borderId="2" xfId="0" applyNumberFormat="1" applyFont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6" fillId="0" borderId="23" xfId="6" applyFont="1" applyFill="1" applyBorder="1" applyAlignment="1">
      <alignment horizontal="center" wrapText="1"/>
    </xf>
    <xf numFmtId="0" fontId="20" fillId="0" borderId="0" xfId="6" applyFont="1" applyFill="1" applyBorder="1" applyAlignment="1">
      <alignment horizontal="center" wrapText="1"/>
    </xf>
    <xf numFmtId="0" fontId="6" fillId="0" borderId="26" xfId="6" applyFont="1" applyFill="1" applyBorder="1" applyAlignment="1">
      <alignment horizontal="right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20" fillId="0" borderId="28" xfId="6" applyFont="1" applyFill="1" applyBorder="1" applyAlignment="1">
      <alignment horizontal="center" wrapText="1"/>
    </xf>
    <xf numFmtId="0" fontId="6" fillId="0" borderId="29" xfId="6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6" fillId="0" borderId="10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/>
    <xf numFmtId="17" fontId="0" fillId="0" borderId="2" xfId="0" applyNumberFormat="1" applyFont="1" applyBorder="1" applyAlignment="1">
      <alignment horizontal="center"/>
    </xf>
    <xf numFmtId="17" fontId="0" fillId="0" borderId="3" xfId="0" applyNumberFormat="1" applyFont="1" applyBorder="1" applyAlignment="1">
      <alignment horizontal="center"/>
    </xf>
    <xf numFmtId="17" fontId="0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2" fillId="0" borderId="25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</cellXfs>
  <cellStyles count="11">
    <cellStyle name="Comma" xfId="10" builtinId="3"/>
    <cellStyle name="Currency" xfId="1" builtinId="4"/>
    <cellStyle name="Normal" xfId="0" builtinId="0"/>
    <cellStyle name="Normal_7. Bill Assistance 2020" xfId="6" xr:uid="{00000000-0005-0000-0000-000003000000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Z143"/>
  <sheetViews>
    <sheetView tabSelected="1" view="pageBreakPreview" zoomScale="60" zoomScaleNormal="100" workbookViewId="0">
      <selection activeCell="AM23" sqref="AM23"/>
    </sheetView>
  </sheetViews>
  <sheetFormatPr defaultRowHeight="14.5" x14ac:dyDescent="0.35"/>
  <cols>
    <col min="1" max="1" width="9.54296875" customWidth="1"/>
    <col min="2" max="2" width="5.453125" bestFit="1" customWidth="1"/>
    <col min="3" max="3" width="6.26953125" bestFit="1" customWidth="1"/>
    <col min="4" max="4" width="6" bestFit="1" customWidth="1"/>
    <col min="5" max="5" width="5.453125" bestFit="1" customWidth="1"/>
    <col min="6" max="6" width="6.26953125" bestFit="1" customWidth="1"/>
    <col min="7" max="7" width="6" bestFit="1" customWidth="1"/>
    <col min="8" max="8" width="5.54296875" bestFit="1" customWidth="1"/>
    <col min="9" max="9" width="6" bestFit="1" customWidth="1"/>
    <col min="10" max="10" width="6" hidden="1" customWidth="1"/>
    <col min="11" max="11" width="5.54296875" hidden="1" customWidth="1"/>
    <col min="12" max="13" width="6" hidden="1" customWidth="1"/>
    <col min="14" max="14" width="5.54296875" hidden="1" customWidth="1"/>
    <col min="15" max="16" width="6" hidden="1" customWidth="1"/>
    <col min="17" max="17" width="5.54296875" hidden="1" customWidth="1"/>
    <col min="18" max="19" width="6" hidden="1" customWidth="1"/>
    <col min="20" max="20" width="5.54296875" hidden="1" customWidth="1"/>
    <col min="21" max="22" width="6" hidden="1" customWidth="1"/>
    <col min="23" max="23" width="5.54296875" hidden="1" customWidth="1"/>
    <col min="24" max="25" width="6" hidden="1" customWidth="1"/>
    <col min="26" max="26" width="5.54296875" hidden="1" customWidth="1"/>
    <col min="27" max="28" width="6" hidden="1" customWidth="1"/>
    <col min="29" max="29" width="5.54296875" hidden="1" customWidth="1"/>
    <col min="30" max="31" width="6" hidden="1" customWidth="1"/>
    <col min="32" max="32" width="5.54296875" hidden="1" customWidth="1"/>
    <col min="33" max="34" width="6" hidden="1" customWidth="1"/>
    <col min="35" max="35" width="5.54296875" hidden="1" customWidth="1"/>
    <col min="36" max="36" width="6" hidden="1" customWidth="1"/>
    <col min="37" max="37" width="3.1796875" style="10" customWidth="1"/>
    <col min="38" max="38" width="14.453125" customWidth="1"/>
    <col min="39" max="41" width="12.54296875" bestFit="1" customWidth="1"/>
    <col min="42" max="50" width="12.54296875" hidden="1" customWidth="1"/>
    <col min="51" max="51" width="14.26953125" bestFit="1" customWidth="1"/>
  </cols>
  <sheetData>
    <row r="1" spans="1:52" x14ac:dyDescent="0.35">
      <c r="A1" s="7" t="s">
        <v>226</v>
      </c>
      <c r="B1" s="7"/>
      <c r="C1" s="7"/>
      <c r="D1" s="7"/>
      <c r="AK1" s="49"/>
    </row>
    <row r="2" spans="1:52" x14ac:dyDescent="0.35">
      <c r="A2" s="7" t="s">
        <v>148</v>
      </c>
      <c r="B2" s="7"/>
      <c r="C2" s="7"/>
      <c r="D2" s="7"/>
      <c r="AK2" s="49"/>
    </row>
    <row r="3" spans="1:52" x14ac:dyDescent="0.35">
      <c r="A3" s="144" t="s">
        <v>227</v>
      </c>
      <c r="B3" s="144"/>
      <c r="C3" s="144"/>
      <c r="D3" s="144"/>
      <c r="AK3" s="79"/>
    </row>
    <row r="4" spans="1:52" ht="29" x14ac:dyDescent="0.35">
      <c r="A4" s="142">
        <v>44287</v>
      </c>
      <c r="B4" s="143"/>
      <c r="C4" s="143"/>
      <c r="D4" s="142">
        <v>44317</v>
      </c>
      <c r="E4" s="143"/>
      <c r="F4" s="143"/>
      <c r="G4" s="142">
        <v>44348</v>
      </c>
      <c r="H4" s="143"/>
      <c r="I4" s="143"/>
      <c r="J4" s="142"/>
      <c r="K4" s="143"/>
      <c r="L4" s="143"/>
      <c r="M4" s="142"/>
      <c r="N4" s="143"/>
      <c r="O4" s="143"/>
      <c r="P4" s="142"/>
      <c r="Q4" s="143"/>
      <c r="R4" s="143"/>
      <c r="S4" s="142"/>
      <c r="T4" s="143"/>
      <c r="U4" s="143"/>
      <c r="V4" s="142"/>
      <c r="W4" s="143"/>
      <c r="X4" s="143"/>
      <c r="Y4" s="142"/>
      <c r="Z4" s="143"/>
      <c r="AA4" s="143"/>
      <c r="AB4" s="142"/>
      <c r="AC4" s="143"/>
      <c r="AD4" s="143"/>
      <c r="AE4" s="142"/>
      <c r="AF4" s="143"/>
      <c r="AG4" s="143"/>
      <c r="AH4" s="142"/>
      <c r="AI4" s="143"/>
      <c r="AJ4" s="143"/>
      <c r="AK4" s="80"/>
      <c r="AL4" s="43" t="s">
        <v>125</v>
      </c>
      <c r="AM4" s="43" t="s">
        <v>134</v>
      </c>
      <c r="AN4" s="43" t="s">
        <v>135</v>
      </c>
      <c r="AO4" s="43" t="s">
        <v>136</v>
      </c>
      <c r="AP4" s="43" t="s">
        <v>134</v>
      </c>
      <c r="AQ4" s="43" t="s">
        <v>135</v>
      </c>
      <c r="AR4" s="43" t="s">
        <v>136</v>
      </c>
      <c r="AS4" s="43" t="s">
        <v>137</v>
      </c>
      <c r="AT4" s="43" t="s">
        <v>138</v>
      </c>
      <c r="AU4" s="43" t="s">
        <v>139</v>
      </c>
      <c r="AV4" s="43" t="s">
        <v>140</v>
      </c>
      <c r="AW4" s="43" t="s">
        <v>141</v>
      </c>
      <c r="AX4" s="43" t="s">
        <v>142</v>
      </c>
      <c r="AY4" s="43" t="s">
        <v>145</v>
      </c>
    </row>
    <row r="5" spans="1:52" x14ac:dyDescent="0.35">
      <c r="A5" s="71" t="s">
        <v>225</v>
      </c>
      <c r="B5" s="71" t="s">
        <v>224</v>
      </c>
      <c r="C5" s="71" t="s">
        <v>223</v>
      </c>
      <c r="D5" s="65" t="s">
        <v>225</v>
      </c>
      <c r="E5" s="65" t="s">
        <v>224</v>
      </c>
      <c r="F5" s="65" t="s">
        <v>223</v>
      </c>
      <c r="G5" s="73" t="s">
        <v>225</v>
      </c>
      <c r="H5" s="73" t="s">
        <v>224</v>
      </c>
      <c r="I5" s="73" t="s">
        <v>223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8"/>
      <c r="AL5" s="86" t="s">
        <v>126</v>
      </c>
      <c r="AM5" s="87">
        <v>113444306</v>
      </c>
      <c r="AN5" s="87">
        <v>92018302</v>
      </c>
      <c r="AO5" s="87">
        <v>104265377</v>
      </c>
      <c r="AP5" s="87"/>
      <c r="AQ5" s="87"/>
      <c r="AR5" s="87"/>
      <c r="AS5" s="87"/>
      <c r="AT5" s="87"/>
      <c r="AU5" s="87"/>
      <c r="AV5" s="87"/>
      <c r="AW5" s="87"/>
      <c r="AX5" s="87"/>
      <c r="AY5" s="88">
        <f>SUM(AM5:AX5)</f>
        <v>309727985</v>
      </c>
    </row>
    <row r="6" spans="1:52" x14ac:dyDescent="0.35">
      <c r="A6" s="84" t="s">
        <v>35</v>
      </c>
      <c r="B6" s="84" t="s">
        <v>34</v>
      </c>
      <c r="C6" s="85">
        <v>2097</v>
      </c>
      <c r="D6" s="72" t="s">
        <v>35</v>
      </c>
      <c r="E6" s="72" t="s">
        <v>34</v>
      </c>
      <c r="F6" s="72">
        <v>2106</v>
      </c>
      <c r="G6" s="84" t="s">
        <v>35</v>
      </c>
      <c r="H6" s="84" t="s">
        <v>34</v>
      </c>
      <c r="I6" s="85">
        <v>2104</v>
      </c>
      <c r="J6" s="82"/>
      <c r="K6" s="74"/>
      <c r="L6" s="75"/>
      <c r="M6" s="74"/>
      <c r="N6" s="74"/>
      <c r="O6" s="75"/>
      <c r="P6" s="74"/>
      <c r="Q6" s="74"/>
      <c r="R6" s="75"/>
      <c r="S6" s="74"/>
      <c r="T6" s="74"/>
      <c r="U6" s="75"/>
      <c r="V6" s="74"/>
      <c r="W6" s="74"/>
      <c r="X6" s="75"/>
      <c r="Y6" s="74"/>
      <c r="Z6" s="74"/>
      <c r="AA6" s="75"/>
      <c r="AB6" s="74"/>
      <c r="AC6" s="74"/>
      <c r="AD6" s="75"/>
      <c r="AE6" s="74"/>
      <c r="AF6" s="74"/>
      <c r="AG6" s="75"/>
      <c r="AL6" s="86" t="s">
        <v>127</v>
      </c>
      <c r="AM6" s="87">
        <v>108483736</v>
      </c>
      <c r="AN6" s="87">
        <v>104011837</v>
      </c>
      <c r="AO6" s="87">
        <v>118546012</v>
      </c>
      <c r="AP6" s="87"/>
      <c r="AQ6" s="87"/>
      <c r="AR6" s="87"/>
      <c r="AS6" s="87"/>
      <c r="AT6" s="87"/>
      <c r="AU6" s="87"/>
      <c r="AV6" s="87"/>
      <c r="AW6" s="87"/>
      <c r="AX6" s="87"/>
      <c r="AY6" s="88">
        <f t="shared" ref="AY6:AY8" si="0">SUM(AM6:AX6)</f>
        <v>331041585</v>
      </c>
    </row>
    <row r="7" spans="1:52" x14ac:dyDescent="0.35">
      <c r="A7" s="84" t="s">
        <v>36</v>
      </c>
      <c r="B7" s="84" t="s">
        <v>34</v>
      </c>
      <c r="C7" s="85">
        <v>2528</v>
      </c>
      <c r="D7" s="72" t="s">
        <v>36</v>
      </c>
      <c r="E7" s="72" t="s">
        <v>34</v>
      </c>
      <c r="F7" s="72">
        <v>2527</v>
      </c>
      <c r="G7" s="84" t="s">
        <v>36</v>
      </c>
      <c r="H7" s="84" t="s">
        <v>34</v>
      </c>
      <c r="I7" s="85">
        <v>2523</v>
      </c>
      <c r="J7" s="83"/>
      <c r="K7" s="76"/>
      <c r="L7" s="77"/>
      <c r="M7" s="76"/>
      <c r="N7" s="76"/>
      <c r="O7" s="77"/>
      <c r="P7" s="76"/>
      <c r="Q7" s="76"/>
      <c r="R7" s="77"/>
      <c r="S7" s="76"/>
      <c r="T7" s="76"/>
      <c r="U7" s="77"/>
      <c r="V7" s="76"/>
      <c r="W7" s="76"/>
      <c r="X7" s="77"/>
      <c r="Y7" s="76"/>
      <c r="Z7" s="76"/>
      <c r="AA7" s="77"/>
      <c r="AB7" s="76"/>
      <c r="AC7" s="76"/>
      <c r="AD7" s="77"/>
      <c r="AE7" s="76"/>
      <c r="AF7" s="76"/>
      <c r="AG7" s="77"/>
      <c r="AL7" s="86" t="s">
        <v>143</v>
      </c>
      <c r="AM7" s="87">
        <v>69019847</v>
      </c>
      <c r="AN7" s="87">
        <v>68893660</v>
      </c>
      <c r="AO7" s="87">
        <v>62433454</v>
      </c>
      <c r="AP7" s="87"/>
      <c r="AQ7" s="87"/>
      <c r="AR7" s="87"/>
      <c r="AS7" s="87"/>
      <c r="AT7" s="87"/>
      <c r="AU7" s="87"/>
      <c r="AV7" s="87"/>
      <c r="AW7" s="87"/>
      <c r="AX7" s="87"/>
      <c r="AY7" s="88">
        <f t="shared" si="0"/>
        <v>200346961</v>
      </c>
    </row>
    <row r="8" spans="1:52" x14ac:dyDescent="0.35">
      <c r="A8" s="84" t="s">
        <v>37</v>
      </c>
      <c r="B8" s="84" t="s">
        <v>34</v>
      </c>
      <c r="C8" s="85">
        <v>1625</v>
      </c>
      <c r="D8" s="72" t="s">
        <v>37</v>
      </c>
      <c r="E8" s="72" t="s">
        <v>34</v>
      </c>
      <c r="F8" s="72">
        <v>1624</v>
      </c>
      <c r="G8" s="84" t="s">
        <v>37</v>
      </c>
      <c r="H8" s="84" t="s">
        <v>34</v>
      </c>
      <c r="I8" s="85">
        <v>1633</v>
      </c>
      <c r="J8" s="83"/>
      <c r="K8" s="76"/>
      <c r="L8" s="77"/>
      <c r="M8" s="76"/>
      <c r="N8" s="76"/>
      <c r="O8" s="77"/>
      <c r="P8" s="76"/>
      <c r="Q8" s="76"/>
      <c r="R8" s="77"/>
      <c r="S8" s="76"/>
      <c r="T8" s="76"/>
      <c r="U8" s="77"/>
      <c r="V8" s="76"/>
      <c r="W8" s="76"/>
      <c r="X8" s="77"/>
      <c r="Y8" s="76"/>
      <c r="Z8" s="76"/>
      <c r="AA8" s="77"/>
      <c r="AB8" s="76"/>
      <c r="AC8" s="76"/>
      <c r="AD8" s="77"/>
      <c r="AE8" s="76"/>
      <c r="AF8" s="76"/>
      <c r="AG8" s="77"/>
      <c r="AL8" s="86" t="s">
        <v>144</v>
      </c>
      <c r="AM8" s="87">
        <v>7906221</v>
      </c>
      <c r="AN8" s="87">
        <v>18129206</v>
      </c>
      <c r="AO8" s="87">
        <v>28118418</v>
      </c>
      <c r="AP8" s="87"/>
      <c r="AQ8" s="87"/>
      <c r="AR8" s="87"/>
      <c r="AS8" s="87"/>
      <c r="AT8" s="87"/>
      <c r="AU8" s="87"/>
      <c r="AV8" s="87"/>
      <c r="AW8" s="87"/>
      <c r="AX8" s="87"/>
      <c r="AY8" s="88">
        <f t="shared" si="0"/>
        <v>54153845</v>
      </c>
    </row>
    <row r="9" spans="1:52" x14ac:dyDescent="0.35">
      <c r="A9" s="84" t="s">
        <v>38</v>
      </c>
      <c r="B9" s="84" t="s">
        <v>34</v>
      </c>
      <c r="C9" s="85">
        <v>2</v>
      </c>
      <c r="D9" s="72" t="s">
        <v>38</v>
      </c>
      <c r="E9" s="72" t="s">
        <v>34</v>
      </c>
      <c r="F9" s="72">
        <v>2</v>
      </c>
      <c r="G9" s="84" t="s">
        <v>38</v>
      </c>
      <c r="H9" s="84" t="s">
        <v>34</v>
      </c>
      <c r="I9" s="85">
        <v>2</v>
      </c>
      <c r="J9" s="83"/>
      <c r="K9" s="76"/>
      <c r="L9" s="77"/>
      <c r="M9" s="76"/>
      <c r="N9" s="76"/>
      <c r="O9" s="77"/>
      <c r="P9" s="76"/>
      <c r="Q9" s="76"/>
      <c r="R9" s="77"/>
      <c r="S9" s="76"/>
      <c r="T9" s="76"/>
      <c r="U9" s="77"/>
      <c r="V9" s="76"/>
      <c r="W9" s="76"/>
      <c r="X9" s="77"/>
      <c r="Y9" s="76"/>
      <c r="Z9" s="76"/>
      <c r="AA9" s="77"/>
      <c r="AB9" s="76"/>
      <c r="AC9" s="76"/>
      <c r="AD9" s="77"/>
      <c r="AE9" s="76"/>
      <c r="AF9" s="76"/>
      <c r="AG9" s="77"/>
      <c r="AL9" s="89" t="s">
        <v>145</v>
      </c>
      <c r="AM9" s="88">
        <f>SUM(AM5:AM8)</f>
        <v>298854110</v>
      </c>
      <c r="AN9" s="88">
        <f>SUM(AN5:AN8)</f>
        <v>283053005</v>
      </c>
      <c r="AO9" s="88">
        <f>SUM(AO5:AO8)</f>
        <v>313363261</v>
      </c>
      <c r="AP9" s="88">
        <f t="shared" ref="AP9:AV9" si="1">SUM(AP5:AP8)</f>
        <v>0</v>
      </c>
      <c r="AQ9" s="88">
        <f t="shared" si="1"/>
        <v>0</v>
      </c>
      <c r="AR9" s="88">
        <f t="shared" si="1"/>
        <v>0</v>
      </c>
      <c r="AS9" s="88">
        <f t="shared" si="1"/>
        <v>0</v>
      </c>
      <c r="AT9" s="88">
        <f t="shared" si="1"/>
        <v>0</v>
      </c>
      <c r="AU9" s="88">
        <f t="shared" si="1"/>
        <v>0</v>
      </c>
      <c r="AV9" s="88">
        <f t="shared" si="1"/>
        <v>0</v>
      </c>
      <c r="AW9" s="88">
        <f>SUM(AW5:AW8)</f>
        <v>0</v>
      </c>
      <c r="AX9" s="88">
        <f>SUM(AX5:AX8)</f>
        <v>0</v>
      </c>
      <c r="AY9" s="88">
        <f>SUM(AY5:AY8)</f>
        <v>895270376</v>
      </c>
      <c r="AZ9" s="33"/>
    </row>
    <row r="10" spans="1:52" x14ac:dyDescent="0.35">
      <c r="A10" s="84" t="s">
        <v>39</v>
      </c>
      <c r="B10" s="84" t="s">
        <v>34</v>
      </c>
      <c r="C10" s="85">
        <v>2</v>
      </c>
      <c r="D10" s="72" t="s">
        <v>39</v>
      </c>
      <c r="E10" s="72" t="s">
        <v>34</v>
      </c>
      <c r="F10" s="72">
        <v>2</v>
      </c>
      <c r="G10" s="84" t="s">
        <v>39</v>
      </c>
      <c r="H10" s="84" t="s">
        <v>34</v>
      </c>
      <c r="I10" s="85">
        <v>2</v>
      </c>
      <c r="J10" s="83"/>
      <c r="K10" s="76"/>
      <c r="L10" s="77"/>
      <c r="M10" s="76"/>
      <c r="N10" s="76"/>
      <c r="O10" s="77"/>
      <c r="P10" s="76"/>
      <c r="Q10" s="76"/>
      <c r="R10" s="77"/>
      <c r="S10" s="76"/>
      <c r="T10" s="76"/>
      <c r="U10" s="77"/>
      <c r="V10" s="76"/>
      <c r="W10" s="76"/>
      <c r="X10" s="77"/>
      <c r="Y10" s="76"/>
      <c r="Z10" s="76"/>
      <c r="AA10" s="77"/>
      <c r="AB10" s="76"/>
      <c r="AC10" s="76"/>
      <c r="AD10" s="77"/>
      <c r="AE10" s="76"/>
      <c r="AF10" s="76"/>
      <c r="AG10" s="77"/>
      <c r="AV10" s="34"/>
      <c r="AW10" s="34"/>
      <c r="AX10" s="34"/>
      <c r="AY10" s="34"/>
      <c r="AZ10" s="34"/>
    </row>
    <row r="11" spans="1:52" x14ac:dyDescent="0.35">
      <c r="A11" s="84" t="s">
        <v>40</v>
      </c>
      <c r="B11" s="84" t="s">
        <v>34</v>
      </c>
      <c r="C11" s="85">
        <v>1515</v>
      </c>
      <c r="D11" s="72" t="s">
        <v>40</v>
      </c>
      <c r="E11" s="72" t="s">
        <v>34</v>
      </c>
      <c r="F11" s="72">
        <v>1525</v>
      </c>
      <c r="G11" s="84" t="s">
        <v>40</v>
      </c>
      <c r="H11" s="84" t="s">
        <v>34</v>
      </c>
      <c r="I11" s="85">
        <v>1527</v>
      </c>
      <c r="J11" s="83"/>
      <c r="K11" s="76"/>
      <c r="L11" s="77"/>
      <c r="M11" s="76"/>
      <c r="N11" s="76"/>
      <c r="O11" s="77"/>
      <c r="P11" s="76"/>
      <c r="Q11" s="76"/>
      <c r="R11" s="77"/>
      <c r="S11" s="76"/>
      <c r="T11" s="76"/>
      <c r="U11" s="77"/>
      <c r="V11" s="76"/>
      <c r="W11" s="76"/>
      <c r="X11" s="77"/>
      <c r="Y11" s="76"/>
      <c r="Z11" s="76"/>
      <c r="AA11" s="77"/>
      <c r="AB11" s="76"/>
      <c r="AC11" s="76"/>
      <c r="AD11" s="77"/>
      <c r="AE11" s="76"/>
      <c r="AF11" s="76"/>
      <c r="AG11" s="77"/>
      <c r="AV11" s="34"/>
      <c r="AW11" s="34"/>
      <c r="AX11" s="34"/>
      <c r="AY11" s="34"/>
      <c r="AZ11" s="34"/>
    </row>
    <row r="12" spans="1:52" x14ac:dyDescent="0.35">
      <c r="A12" s="84" t="s">
        <v>41</v>
      </c>
      <c r="B12" s="84" t="s">
        <v>34</v>
      </c>
      <c r="C12" s="85">
        <v>4</v>
      </c>
      <c r="D12" s="72" t="s">
        <v>41</v>
      </c>
      <c r="E12" s="72" t="s">
        <v>34</v>
      </c>
      <c r="F12" s="72">
        <v>4</v>
      </c>
      <c r="G12" s="84" t="s">
        <v>41</v>
      </c>
      <c r="H12" s="84" t="s">
        <v>34</v>
      </c>
      <c r="I12" s="85">
        <v>4</v>
      </c>
      <c r="J12" s="83"/>
      <c r="K12" s="76"/>
      <c r="L12" s="77"/>
      <c r="M12" s="76"/>
      <c r="N12" s="76"/>
      <c r="O12" s="77"/>
      <c r="P12" s="76"/>
      <c r="Q12" s="76"/>
      <c r="R12" s="77"/>
      <c r="S12" s="76"/>
      <c r="T12" s="76"/>
      <c r="U12" s="77"/>
      <c r="V12" s="76"/>
      <c r="W12" s="76"/>
      <c r="X12" s="77"/>
      <c r="Y12" s="76"/>
      <c r="Z12" s="76"/>
      <c r="AA12" s="77"/>
      <c r="AB12" s="76"/>
      <c r="AC12" s="76"/>
      <c r="AD12" s="77"/>
      <c r="AE12" s="76"/>
      <c r="AF12" s="76"/>
      <c r="AG12" s="77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4"/>
      <c r="AZ12" s="34"/>
    </row>
    <row r="13" spans="1:52" x14ac:dyDescent="0.35">
      <c r="A13" s="84" t="s">
        <v>42</v>
      </c>
      <c r="B13" s="84" t="s">
        <v>34</v>
      </c>
      <c r="C13" s="85">
        <v>27</v>
      </c>
      <c r="D13" s="72" t="s">
        <v>42</v>
      </c>
      <c r="E13" s="72" t="s">
        <v>34</v>
      </c>
      <c r="F13" s="72">
        <v>27</v>
      </c>
      <c r="G13" s="84" t="s">
        <v>42</v>
      </c>
      <c r="H13" s="84" t="s">
        <v>34</v>
      </c>
      <c r="I13" s="85">
        <v>27</v>
      </c>
      <c r="J13" s="83"/>
      <c r="K13" s="76"/>
      <c r="L13" s="77"/>
      <c r="M13" s="76"/>
      <c r="N13" s="76"/>
      <c r="O13" s="77"/>
      <c r="P13" s="76"/>
      <c r="Q13" s="76"/>
      <c r="R13" s="77"/>
      <c r="S13" s="76"/>
      <c r="T13" s="76"/>
      <c r="U13" s="77"/>
      <c r="V13" s="76"/>
      <c r="W13" s="76"/>
      <c r="X13" s="77"/>
      <c r="Y13" s="76"/>
      <c r="Z13" s="76"/>
      <c r="AA13" s="77"/>
      <c r="AB13" s="76"/>
      <c r="AC13" s="76"/>
      <c r="AD13" s="77"/>
      <c r="AE13" s="76"/>
      <c r="AF13" s="76"/>
      <c r="AG13" s="77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4"/>
      <c r="AZ13" s="34"/>
    </row>
    <row r="14" spans="1:52" x14ac:dyDescent="0.35">
      <c r="A14" s="84" t="s">
        <v>43</v>
      </c>
      <c r="B14" s="84" t="s">
        <v>34</v>
      </c>
      <c r="C14" s="85">
        <v>106</v>
      </c>
      <c r="D14" s="72" t="s">
        <v>43</v>
      </c>
      <c r="E14" s="72" t="s">
        <v>34</v>
      </c>
      <c r="F14" s="72">
        <v>106</v>
      </c>
      <c r="G14" s="84" t="s">
        <v>43</v>
      </c>
      <c r="H14" s="84" t="s">
        <v>34</v>
      </c>
      <c r="I14" s="85">
        <v>110</v>
      </c>
      <c r="J14" s="83"/>
      <c r="K14" s="76"/>
      <c r="L14" s="77"/>
      <c r="M14" s="76"/>
      <c r="N14" s="76"/>
      <c r="O14" s="77"/>
      <c r="P14" s="76"/>
      <c r="Q14" s="76"/>
      <c r="R14" s="77"/>
      <c r="S14" s="76"/>
      <c r="T14" s="76"/>
      <c r="U14" s="77"/>
      <c r="V14" s="76"/>
      <c r="W14" s="76"/>
      <c r="X14" s="77"/>
      <c r="Y14" s="76"/>
      <c r="Z14" s="76"/>
      <c r="AA14" s="77"/>
      <c r="AB14" s="76"/>
      <c r="AC14" s="76"/>
      <c r="AD14" s="77"/>
      <c r="AE14" s="76"/>
      <c r="AF14" s="76"/>
      <c r="AG14" s="77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4"/>
      <c r="AZ14" s="34"/>
    </row>
    <row r="15" spans="1:52" x14ac:dyDescent="0.35">
      <c r="A15" s="84" t="s">
        <v>44</v>
      </c>
      <c r="B15" s="84" t="s">
        <v>34</v>
      </c>
      <c r="C15" s="85">
        <v>615</v>
      </c>
      <c r="D15" s="72" t="s">
        <v>44</v>
      </c>
      <c r="E15" s="72" t="s">
        <v>34</v>
      </c>
      <c r="F15" s="72">
        <v>620</v>
      </c>
      <c r="G15" s="84" t="s">
        <v>44</v>
      </c>
      <c r="H15" s="84" t="s">
        <v>34</v>
      </c>
      <c r="I15" s="85">
        <v>618</v>
      </c>
      <c r="J15" s="83"/>
      <c r="K15" s="76"/>
      <c r="L15" s="77"/>
      <c r="M15" s="76"/>
      <c r="N15" s="76"/>
      <c r="O15" s="77"/>
      <c r="P15" s="76"/>
      <c r="Q15" s="76"/>
      <c r="R15" s="77"/>
      <c r="S15" s="76"/>
      <c r="T15" s="76"/>
      <c r="U15" s="77"/>
      <c r="V15" s="76"/>
      <c r="W15" s="76"/>
      <c r="X15" s="77"/>
      <c r="Y15" s="76"/>
      <c r="Z15" s="76"/>
      <c r="AA15" s="77"/>
      <c r="AB15" s="76"/>
      <c r="AC15" s="76"/>
      <c r="AD15" s="77"/>
      <c r="AE15" s="76"/>
      <c r="AF15" s="76"/>
      <c r="AG15" s="77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4"/>
      <c r="AZ15" s="34"/>
    </row>
    <row r="16" spans="1:52" x14ac:dyDescent="0.35">
      <c r="A16" s="84" t="s">
        <v>45</v>
      </c>
      <c r="B16" s="84" t="s">
        <v>34</v>
      </c>
      <c r="C16" s="85">
        <v>233</v>
      </c>
      <c r="D16" s="72" t="s">
        <v>45</v>
      </c>
      <c r="E16" s="72" t="s">
        <v>34</v>
      </c>
      <c r="F16" s="72">
        <v>231</v>
      </c>
      <c r="G16" s="84" t="s">
        <v>45</v>
      </c>
      <c r="H16" s="84" t="s">
        <v>34</v>
      </c>
      <c r="I16" s="85">
        <v>227</v>
      </c>
      <c r="J16" s="83"/>
      <c r="K16" s="76"/>
      <c r="L16" s="77"/>
      <c r="M16" s="76"/>
      <c r="N16" s="76"/>
      <c r="O16" s="77"/>
      <c r="P16" s="76"/>
      <c r="Q16" s="76"/>
      <c r="R16" s="77"/>
      <c r="S16" s="76"/>
      <c r="T16" s="76"/>
      <c r="U16" s="77"/>
      <c r="V16" s="76"/>
      <c r="W16" s="76"/>
      <c r="X16" s="77"/>
      <c r="Y16" s="76"/>
      <c r="Z16" s="76"/>
      <c r="AA16" s="77"/>
      <c r="AB16" s="76"/>
      <c r="AC16" s="76"/>
      <c r="AD16" s="77"/>
      <c r="AE16" s="76"/>
      <c r="AF16" s="76"/>
      <c r="AG16" s="77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x14ac:dyDescent="0.35">
      <c r="A17" s="84" t="s">
        <v>46</v>
      </c>
      <c r="B17" s="84" t="s">
        <v>34</v>
      </c>
      <c r="C17" s="85">
        <v>70</v>
      </c>
      <c r="D17" s="72" t="s">
        <v>46</v>
      </c>
      <c r="E17" s="72" t="s">
        <v>34</v>
      </c>
      <c r="F17" s="72">
        <v>71</v>
      </c>
      <c r="G17" s="84" t="s">
        <v>46</v>
      </c>
      <c r="H17" s="84" t="s">
        <v>34</v>
      </c>
      <c r="I17" s="85">
        <v>71</v>
      </c>
      <c r="J17" s="83"/>
      <c r="K17" s="76"/>
      <c r="L17" s="77"/>
      <c r="M17" s="76"/>
      <c r="N17" s="76"/>
      <c r="O17" s="77"/>
      <c r="P17" s="76"/>
      <c r="Q17" s="76"/>
      <c r="R17" s="77"/>
      <c r="S17" s="76"/>
      <c r="T17" s="76"/>
      <c r="U17" s="77"/>
      <c r="V17" s="76"/>
      <c r="W17" s="76"/>
      <c r="X17" s="77"/>
      <c r="Y17" s="76"/>
      <c r="Z17" s="76"/>
      <c r="AA17" s="77"/>
      <c r="AB17" s="76"/>
      <c r="AC17" s="76"/>
      <c r="AD17" s="77"/>
      <c r="AE17" s="76"/>
      <c r="AF17" s="76"/>
      <c r="AG17" s="77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x14ac:dyDescent="0.35">
      <c r="A18" s="84" t="s">
        <v>47</v>
      </c>
      <c r="B18" s="84" t="s">
        <v>34</v>
      </c>
      <c r="C18" s="85">
        <v>137</v>
      </c>
      <c r="D18" s="72" t="s">
        <v>47</v>
      </c>
      <c r="E18" s="72" t="s">
        <v>34</v>
      </c>
      <c r="F18" s="72">
        <v>138</v>
      </c>
      <c r="G18" s="84" t="s">
        <v>47</v>
      </c>
      <c r="H18" s="84" t="s">
        <v>34</v>
      </c>
      <c r="I18" s="85">
        <v>136</v>
      </c>
      <c r="J18" s="83"/>
      <c r="K18" s="76"/>
      <c r="L18" s="77"/>
      <c r="M18" s="76"/>
      <c r="N18" s="76"/>
      <c r="O18" s="77"/>
      <c r="P18" s="76"/>
      <c r="Q18" s="76"/>
      <c r="R18" s="77"/>
      <c r="S18" s="76"/>
      <c r="T18" s="76"/>
      <c r="U18" s="77"/>
      <c r="V18" s="76"/>
      <c r="W18" s="76"/>
      <c r="X18" s="77"/>
      <c r="Y18" s="76"/>
      <c r="Z18" s="76"/>
      <c r="AA18" s="77"/>
      <c r="AB18" s="76"/>
      <c r="AC18" s="76"/>
      <c r="AD18" s="77"/>
      <c r="AE18" s="76"/>
      <c r="AF18" s="76"/>
      <c r="AG18" s="77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35">
      <c r="A19" s="84" t="s">
        <v>48</v>
      </c>
      <c r="B19" s="84" t="s">
        <v>34</v>
      </c>
      <c r="C19" s="85">
        <v>343</v>
      </c>
      <c r="D19" s="72" t="s">
        <v>48</v>
      </c>
      <c r="E19" s="72" t="s">
        <v>34</v>
      </c>
      <c r="F19" s="72">
        <v>344</v>
      </c>
      <c r="G19" s="84" t="s">
        <v>48</v>
      </c>
      <c r="H19" s="84" t="s">
        <v>34</v>
      </c>
      <c r="I19" s="85">
        <v>348</v>
      </c>
      <c r="J19" s="83"/>
      <c r="K19" s="76"/>
      <c r="L19" s="77"/>
      <c r="M19" s="76"/>
      <c r="N19" s="76"/>
      <c r="O19" s="77"/>
      <c r="P19" s="76"/>
      <c r="Q19" s="76"/>
      <c r="R19" s="77"/>
      <c r="S19" s="76"/>
      <c r="T19" s="76"/>
      <c r="U19" s="77"/>
      <c r="V19" s="76"/>
      <c r="W19" s="76"/>
      <c r="X19" s="77"/>
      <c r="Y19" s="76"/>
      <c r="Z19" s="76"/>
      <c r="AA19" s="77"/>
      <c r="AB19" s="76"/>
      <c r="AC19" s="76"/>
      <c r="AD19" s="77"/>
      <c r="AE19" s="76"/>
      <c r="AF19" s="76"/>
      <c r="AG19" s="77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x14ac:dyDescent="0.35">
      <c r="A20" s="84" t="s">
        <v>49</v>
      </c>
      <c r="B20" s="84" t="s">
        <v>34</v>
      </c>
      <c r="C20" s="85">
        <v>386</v>
      </c>
      <c r="D20" s="72" t="s">
        <v>49</v>
      </c>
      <c r="E20" s="72" t="s">
        <v>34</v>
      </c>
      <c r="F20" s="72">
        <v>384</v>
      </c>
      <c r="G20" s="84" t="s">
        <v>49</v>
      </c>
      <c r="H20" s="84" t="s">
        <v>34</v>
      </c>
      <c r="I20" s="85">
        <v>387</v>
      </c>
      <c r="J20" s="83"/>
      <c r="K20" s="76"/>
      <c r="L20" s="77"/>
      <c r="M20" s="76"/>
      <c r="N20" s="76"/>
      <c r="O20" s="77"/>
      <c r="P20" s="76"/>
      <c r="Q20" s="76"/>
      <c r="R20" s="77"/>
      <c r="S20" s="76"/>
      <c r="T20" s="76"/>
      <c r="U20" s="77"/>
      <c r="V20" s="76"/>
      <c r="W20" s="76"/>
      <c r="X20" s="77"/>
      <c r="Y20" s="76"/>
      <c r="Z20" s="76"/>
      <c r="AA20" s="77"/>
      <c r="AB20" s="76"/>
      <c r="AC20" s="76"/>
      <c r="AD20" s="77"/>
      <c r="AE20" s="76"/>
      <c r="AF20" s="76"/>
      <c r="AG20" s="77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x14ac:dyDescent="0.35">
      <c r="A21" s="84" t="s">
        <v>50</v>
      </c>
      <c r="B21" s="84" t="s">
        <v>34</v>
      </c>
      <c r="C21" s="85">
        <v>152</v>
      </c>
      <c r="D21" s="72" t="s">
        <v>50</v>
      </c>
      <c r="E21" s="72" t="s">
        <v>34</v>
      </c>
      <c r="F21" s="72">
        <v>152</v>
      </c>
      <c r="G21" s="84" t="s">
        <v>50</v>
      </c>
      <c r="H21" s="84" t="s">
        <v>34</v>
      </c>
      <c r="I21" s="85">
        <v>153</v>
      </c>
      <c r="J21" s="83"/>
      <c r="K21" s="76"/>
      <c r="L21" s="77"/>
      <c r="M21" s="76"/>
      <c r="N21" s="76"/>
      <c r="O21" s="77"/>
      <c r="P21" s="76"/>
      <c r="Q21" s="76"/>
      <c r="R21" s="77"/>
      <c r="S21" s="76"/>
      <c r="T21" s="76"/>
      <c r="U21" s="77"/>
      <c r="V21" s="76"/>
      <c r="W21" s="76"/>
      <c r="X21" s="77"/>
      <c r="Y21" s="76"/>
      <c r="Z21" s="76"/>
      <c r="AA21" s="77"/>
      <c r="AB21" s="76"/>
      <c r="AC21" s="76"/>
      <c r="AD21" s="77"/>
      <c r="AE21" s="76"/>
      <c r="AF21" s="76"/>
      <c r="AG21" s="77"/>
    </row>
    <row r="22" spans="1:50" x14ac:dyDescent="0.35">
      <c r="A22" s="84" t="s">
        <v>51</v>
      </c>
      <c r="B22" s="84" t="s">
        <v>34</v>
      </c>
      <c r="C22" s="85">
        <v>17</v>
      </c>
      <c r="D22" s="72" t="s">
        <v>51</v>
      </c>
      <c r="E22" s="72" t="s">
        <v>34</v>
      </c>
      <c r="F22" s="72">
        <v>17</v>
      </c>
      <c r="G22" s="84" t="s">
        <v>51</v>
      </c>
      <c r="H22" s="84" t="s">
        <v>34</v>
      </c>
      <c r="I22" s="85">
        <v>17</v>
      </c>
      <c r="J22" s="83"/>
      <c r="K22" s="76"/>
      <c r="L22" s="77"/>
      <c r="M22" s="76"/>
      <c r="N22" s="76"/>
      <c r="O22" s="77"/>
      <c r="P22" s="76"/>
      <c r="Q22" s="76"/>
      <c r="R22" s="77"/>
      <c r="S22" s="76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</row>
    <row r="23" spans="1:50" x14ac:dyDescent="0.35">
      <c r="A23" s="84" t="s">
        <v>52</v>
      </c>
      <c r="B23" s="84" t="s">
        <v>34</v>
      </c>
      <c r="C23" s="85">
        <v>853</v>
      </c>
      <c r="D23" s="72" t="s">
        <v>52</v>
      </c>
      <c r="E23" s="72" t="s">
        <v>34</v>
      </c>
      <c r="F23" s="72">
        <v>858</v>
      </c>
      <c r="G23" s="84" t="s">
        <v>52</v>
      </c>
      <c r="H23" s="84" t="s">
        <v>34</v>
      </c>
      <c r="I23" s="85">
        <v>862</v>
      </c>
      <c r="J23" s="83"/>
      <c r="K23" s="76"/>
      <c r="L23" s="77"/>
      <c r="M23" s="76"/>
      <c r="N23" s="76"/>
      <c r="O23" s="77"/>
      <c r="P23" s="76"/>
      <c r="Q23" s="76"/>
      <c r="R23" s="77"/>
      <c r="S23" s="76"/>
      <c r="T23" s="76"/>
      <c r="U23" s="77"/>
      <c r="V23" s="76"/>
      <c r="W23" s="76"/>
      <c r="X23" s="77"/>
      <c r="Y23" s="76"/>
      <c r="Z23" s="76"/>
      <c r="AA23" s="77"/>
      <c r="AB23" s="76"/>
      <c r="AC23" s="76"/>
      <c r="AD23" s="77"/>
      <c r="AE23" s="76"/>
      <c r="AF23" s="76"/>
      <c r="AG23" s="77"/>
    </row>
    <row r="24" spans="1:50" x14ac:dyDescent="0.35">
      <c r="A24" s="84" t="s">
        <v>53</v>
      </c>
      <c r="B24" s="84" t="s">
        <v>34</v>
      </c>
      <c r="C24" s="85">
        <v>1281</v>
      </c>
      <c r="D24" s="72" t="s">
        <v>53</v>
      </c>
      <c r="E24" s="72" t="s">
        <v>34</v>
      </c>
      <c r="F24" s="72">
        <v>1285</v>
      </c>
      <c r="G24" s="84" t="s">
        <v>53</v>
      </c>
      <c r="H24" s="84" t="s">
        <v>34</v>
      </c>
      <c r="I24" s="85">
        <v>1285</v>
      </c>
      <c r="J24" s="83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</row>
    <row r="25" spans="1:50" x14ac:dyDescent="0.35">
      <c r="A25" s="84" t="s">
        <v>54</v>
      </c>
      <c r="B25" s="84" t="s">
        <v>34</v>
      </c>
      <c r="C25" s="85">
        <v>193</v>
      </c>
      <c r="D25" s="72" t="s">
        <v>54</v>
      </c>
      <c r="E25" s="72" t="s">
        <v>34</v>
      </c>
      <c r="F25" s="72">
        <v>193</v>
      </c>
      <c r="G25" s="84" t="s">
        <v>54</v>
      </c>
      <c r="H25" s="84" t="s">
        <v>34</v>
      </c>
      <c r="I25" s="85">
        <v>194</v>
      </c>
      <c r="J25" s="83"/>
      <c r="K25" s="76"/>
      <c r="L25" s="77"/>
      <c r="M25" s="76"/>
      <c r="N25" s="76"/>
      <c r="O25" s="77"/>
      <c r="P25" s="76"/>
      <c r="Q25" s="76"/>
      <c r="R25" s="77"/>
      <c r="S25" s="76"/>
      <c r="T25" s="76"/>
      <c r="U25" s="77"/>
      <c r="V25" s="76"/>
      <c r="W25" s="76"/>
      <c r="X25" s="77"/>
      <c r="Y25" s="76"/>
      <c r="Z25" s="76"/>
      <c r="AA25" s="77"/>
      <c r="AB25" s="76"/>
      <c r="AC25" s="76"/>
      <c r="AD25" s="77"/>
      <c r="AE25" s="76"/>
      <c r="AF25" s="76"/>
      <c r="AG25" s="77"/>
    </row>
    <row r="26" spans="1:50" x14ac:dyDescent="0.35">
      <c r="A26" s="84" t="s">
        <v>55</v>
      </c>
      <c r="B26" s="84" t="s">
        <v>34</v>
      </c>
      <c r="C26" s="85">
        <v>692</v>
      </c>
      <c r="D26" s="72" t="s">
        <v>55</v>
      </c>
      <c r="E26" s="72" t="s">
        <v>34</v>
      </c>
      <c r="F26" s="72">
        <v>693</v>
      </c>
      <c r="G26" s="84" t="s">
        <v>55</v>
      </c>
      <c r="H26" s="84" t="s">
        <v>34</v>
      </c>
      <c r="I26" s="85">
        <v>692</v>
      </c>
      <c r="J26" s="83"/>
      <c r="K26" s="76"/>
      <c r="L26" s="77"/>
      <c r="M26" s="76"/>
      <c r="N26" s="76"/>
      <c r="O26" s="77"/>
      <c r="P26" s="76"/>
      <c r="Q26" s="76"/>
      <c r="R26" s="77"/>
      <c r="S26" s="76"/>
      <c r="T26" s="76"/>
      <c r="U26" s="77"/>
      <c r="V26" s="76"/>
      <c r="W26" s="76"/>
      <c r="X26" s="77"/>
      <c r="Y26" s="76"/>
      <c r="Z26" s="76"/>
      <c r="AA26" s="77"/>
      <c r="AB26" s="76"/>
      <c r="AC26" s="76"/>
      <c r="AD26" s="77"/>
      <c r="AE26" s="76"/>
      <c r="AF26" s="76"/>
      <c r="AG26" s="77"/>
    </row>
    <row r="27" spans="1:50" x14ac:dyDescent="0.35">
      <c r="A27" s="84" t="s">
        <v>56</v>
      </c>
      <c r="B27" s="84" t="s">
        <v>34</v>
      </c>
      <c r="C27" s="85">
        <v>742</v>
      </c>
      <c r="D27" s="72" t="s">
        <v>56</v>
      </c>
      <c r="E27" s="72" t="s">
        <v>34</v>
      </c>
      <c r="F27" s="72">
        <v>741</v>
      </c>
      <c r="G27" s="84" t="s">
        <v>56</v>
      </c>
      <c r="H27" s="84" t="s">
        <v>34</v>
      </c>
      <c r="I27" s="85">
        <v>747</v>
      </c>
      <c r="J27" s="83"/>
      <c r="K27" s="76"/>
      <c r="L27" s="77"/>
      <c r="M27" s="76"/>
      <c r="N27" s="76"/>
      <c r="O27" s="77"/>
      <c r="P27" s="76"/>
      <c r="Q27" s="76"/>
      <c r="R27" s="77"/>
      <c r="S27" s="76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</row>
    <row r="28" spans="1:50" x14ac:dyDescent="0.35">
      <c r="A28" s="84" t="s">
        <v>57</v>
      </c>
      <c r="B28" s="84" t="s">
        <v>34</v>
      </c>
      <c r="C28" s="85">
        <v>63</v>
      </c>
      <c r="D28" s="72" t="s">
        <v>57</v>
      </c>
      <c r="E28" s="72" t="s">
        <v>34</v>
      </c>
      <c r="F28" s="72">
        <v>63</v>
      </c>
      <c r="G28" s="84" t="s">
        <v>57</v>
      </c>
      <c r="H28" s="84" t="s">
        <v>34</v>
      </c>
      <c r="I28" s="85">
        <v>63</v>
      </c>
      <c r="J28" s="83"/>
      <c r="K28" s="76"/>
      <c r="L28" s="77"/>
      <c r="M28" s="76"/>
      <c r="N28" s="76"/>
      <c r="O28" s="77"/>
      <c r="P28" s="76"/>
      <c r="Q28" s="76"/>
      <c r="R28" s="77"/>
      <c r="S28" s="76"/>
      <c r="T28" s="76"/>
      <c r="U28" s="77"/>
      <c r="V28" s="76"/>
      <c r="W28" s="76"/>
      <c r="X28" s="77"/>
      <c r="Y28" s="76"/>
      <c r="Z28" s="76"/>
      <c r="AA28" s="77"/>
      <c r="AB28" s="76"/>
      <c r="AC28" s="76"/>
      <c r="AD28" s="77"/>
      <c r="AE28" s="76"/>
      <c r="AF28" s="76"/>
      <c r="AG28" s="77"/>
    </row>
    <row r="29" spans="1:50" x14ac:dyDescent="0.35">
      <c r="A29" s="84" t="s">
        <v>58</v>
      </c>
      <c r="B29" s="84" t="s">
        <v>34</v>
      </c>
      <c r="C29" s="85">
        <v>513</v>
      </c>
      <c r="D29" s="72" t="s">
        <v>58</v>
      </c>
      <c r="E29" s="72" t="s">
        <v>34</v>
      </c>
      <c r="F29" s="72">
        <v>514</v>
      </c>
      <c r="G29" s="84" t="s">
        <v>58</v>
      </c>
      <c r="H29" s="84" t="s">
        <v>34</v>
      </c>
      <c r="I29" s="85">
        <v>508</v>
      </c>
      <c r="J29" s="83"/>
      <c r="K29" s="76"/>
      <c r="L29" s="77"/>
      <c r="M29" s="76"/>
      <c r="N29" s="76"/>
      <c r="O29" s="77"/>
      <c r="P29" s="76"/>
      <c r="Q29" s="76"/>
      <c r="R29" s="77"/>
      <c r="S29" s="76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</row>
    <row r="30" spans="1:50" x14ac:dyDescent="0.35">
      <c r="A30" s="84" t="s">
        <v>59</v>
      </c>
      <c r="B30" s="84" t="s">
        <v>34</v>
      </c>
      <c r="C30" s="85">
        <v>4</v>
      </c>
      <c r="D30" s="72" t="s">
        <v>59</v>
      </c>
      <c r="E30" s="72" t="s">
        <v>34</v>
      </c>
      <c r="F30" s="72">
        <v>4</v>
      </c>
      <c r="G30" s="84" t="s">
        <v>59</v>
      </c>
      <c r="H30" s="84" t="s">
        <v>34</v>
      </c>
      <c r="I30" s="85">
        <v>4</v>
      </c>
      <c r="J30" s="83"/>
      <c r="K30" s="76"/>
      <c r="L30" s="77"/>
      <c r="M30" s="76"/>
      <c r="N30" s="76"/>
      <c r="O30" s="77"/>
      <c r="P30" s="76"/>
      <c r="Q30" s="76"/>
      <c r="R30" s="77"/>
      <c r="S30" s="76"/>
      <c r="T30" s="76"/>
      <c r="U30" s="77"/>
      <c r="V30" s="76"/>
      <c r="W30" s="76"/>
      <c r="X30" s="77"/>
      <c r="Y30" s="76"/>
      <c r="Z30" s="76"/>
      <c r="AA30" s="77"/>
      <c r="AB30" s="76"/>
      <c r="AC30" s="76"/>
      <c r="AD30" s="77"/>
      <c r="AE30" s="76"/>
      <c r="AF30" s="76"/>
      <c r="AG30" s="77"/>
    </row>
    <row r="31" spans="1:50" x14ac:dyDescent="0.35">
      <c r="A31" s="84" t="s">
        <v>60</v>
      </c>
      <c r="B31" s="84" t="s">
        <v>34</v>
      </c>
      <c r="C31" s="85">
        <v>102</v>
      </c>
      <c r="D31" s="72" t="s">
        <v>60</v>
      </c>
      <c r="E31" s="72" t="s">
        <v>34</v>
      </c>
      <c r="F31" s="72">
        <v>103</v>
      </c>
      <c r="G31" s="84" t="s">
        <v>60</v>
      </c>
      <c r="H31" s="84" t="s">
        <v>34</v>
      </c>
      <c r="I31" s="85">
        <v>102</v>
      </c>
      <c r="J31" s="83"/>
      <c r="K31" s="76"/>
      <c r="L31" s="77"/>
      <c r="M31" s="76"/>
      <c r="N31" s="76"/>
      <c r="O31" s="77"/>
      <c r="P31" s="76"/>
      <c r="Q31" s="76"/>
      <c r="R31" s="77"/>
      <c r="S31" s="76"/>
      <c r="T31" s="76"/>
      <c r="U31" s="77"/>
      <c r="V31" s="76"/>
      <c r="W31" s="76"/>
      <c r="X31" s="77"/>
      <c r="Y31" s="76"/>
      <c r="Z31" s="76"/>
      <c r="AA31" s="77"/>
      <c r="AB31" s="76"/>
      <c r="AC31" s="76"/>
      <c r="AD31" s="77"/>
      <c r="AE31" s="76"/>
      <c r="AF31" s="76"/>
      <c r="AG31" s="77"/>
    </row>
    <row r="32" spans="1:50" x14ac:dyDescent="0.35">
      <c r="A32" s="84" t="s">
        <v>61</v>
      </c>
      <c r="B32" s="84" t="s">
        <v>34</v>
      </c>
      <c r="C32" s="85">
        <v>180</v>
      </c>
      <c r="D32" s="72" t="s">
        <v>61</v>
      </c>
      <c r="E32" s="72" t="s">
        <v>34</v>
      </c>
      <c r="F32" s="72">
        <v>179</v>
      </c>
      <c r="G32" s="84" t="s">
        <v>61</v>
      </c>
      <c r="H32" s="84" t="s">
        <v>34</v>
      </c>
      <c r="I32" s="85">
        <v>177</v>
      </c>
      <c r="J32" s="83"/>
      <c r="K32" s="76"/>
      <c r="L32" s="77"/>
      <c r="M32" s="76"/>
      <c r="N32" s="76"/>
      <c r="O32" s="77"/>
      <c r="P32" s="76"/>
      <c r="Q32" s="76"/>
      <c r="R32" s="77"/>
      <c r="S32" s="76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</row>
    <row r="33" spans="1:33" x14ac:dyDescent="0.35">
      <c r="A33" s="84" t="s">
        <v>62</v>
      </c>
      <c r="B33" s="84" t="s">
        <v>34</v>
      </c>
      <c r="C33" s="85">
        <v>382</v>
      </c>
      <c r="D33" s="72" t="s">
        <v>62</v>
      </c>
      <c r="E33" s="72" t="s">
        <v>34</v>
      </c>
      <c r="F33" s="72">
        <v>379</v>
      </c>
      <c r="G33" s="84" t="s">
        <v>62</v>
      </c>
      <c r="H33" s="84" t="s">
        <v>34</v>
      </c>
      <c r="I33" s="85">
        <v>382</v>
      </c>
      <c r="J33" s="83"/>
      <c r="K33" s="76"/>
      <c r="L33" s="77"/>
      <c r="M33" s="76"/>
      <c r="N33" s="76"/>
      <c r="O33" s="77"/>
      <c r="P33" s="76"/>
      <c r="Q33" s="76"/>
      <c r="R33" s="77"/>
      <c r="S33" s="76"/>
      <c r="T33" s="76"/>
      <c r="U33" s="77"/>
      <c r="V33" s="76"/>
      <c r="W33" s="76"/>
      <c r="X33" s="77"/>
      <c r="Y33" s="76"/>
      <c r="Z33" s="76"/>
      <c r="AA33" s="77"/>
      <c r="AB33" s="76"/>
      <c r="AC33" s="76"/>
      <c r="AD33" s="77"/>
      <c r="AE33" s="76"/>
      <c r="AF33" s="76"/>
      <c r="AG33" s="77"/>
    </row>
    <row r="34" spans="1:33" x14ac:dyDescent="0.35">
      <c r="A34" s="84" t="s">
        <v>63</v>
      </c>
      <c r="B34" s="84" t="s">
        <v>34</v>
      </c>
      <c r="C34" s="85">
        <v>34</v>
      </c>
      <c r="D34" s="72" t="s">
        <v>63</v>
      </c>
      <c r="E34" s="72" t="s">
        <v>34</v>
      </c>
      <c r="F34" s="72">
        <v>34</v>
      </c>
      <c r="G34" s="84" t="s">
        <v>63</v>
      </c>
      <c r="H34" s="84" t="s">
        <v>34</v>
      </c>
      <c r="I34" s="85">
        <v>34</v>
      </c>
      <c r="J34" s="83"/>
      <c r="K34" s="76"/>
      <c r="L34" s="77"/>
      <c r="M34" s="76"/>
      <c r="N34" s="76"/>
      <c r="O34" s="77"/>
      <c r="P34" s="76"/>
      <c r="Q34" s="76"/>
      <c r="R34" s="77"/>
      <c r="S34" s="76"/>
      <c r="T34" s="76"/>
      <c r="U34" s="77"/>
      <c r="V34" s="76"/>
      <c r="W34" s="76"/>
      <c r="X34" s="77"/>
      <c r="Y34" s="76"/>
      <c r="Z34" s="76"/>
      <c r="AA34" s="77"/>
      <c r="AB34" s="76"/>
      <c r="AC34" s="76"/>
      <c r="AD34" s="77"/>
      <c r="AE34" s="76"/>
      <c r="AF34" s="76"/>
      <c r="AG34" s="77"/>
    </row>
    <row r="35" spans="1:33" x14ac:dyDescent="0.35">
      <c r="A35" s="84" t="s">
        <v>64</v>
      </c>
      <c r="B35" s="84" t="s">
        <v>34</v>
      </c>
      <c r="C35" s="85">
        <v>282</v>
      </c>
      <c r="D35" s="72" t="s">
        <v>64</v>
      </c>
      <c r="E35" s="72" t="s">
        <v>34</v>
      </c>
      <c r="F35" s="72">
        <v>284</v>
      </c>
      <c r="G35" s="84" t="s">
        <v>64</v>
      </c>
      <c r="H35" s="84" t="s">
        <v>34</v>
      </c>
      <c r="I35" s="85">
        <v>284</v>
      </c>
      <c r="J35" s="83"/>
      <c r="K35" s="76"/>
      <c r="L35" s="77"/>
      <c r="M35" s="76"/>
      <c r="N35" s="76"/>
      <c r="O35" s="77"/>
      <c r="P35" s="76"/>
      <c r="Q35" s="76"/>
      <c r="R35" s="77"/>
      <c r="S35" s="76"/>
      <c r="T35" s="76"/>
      <c r="U35" s="77"/>
      <c r="V35" s="76"/>
      <c r="W35" s="76"/>
      <c r="X35" s="77"/>
      <c r="Y35" s="76"/>
      <c r="Z35" s="76"/>
      <c r="AA35" s="77"/>
      <c r="AB35" s="76"/>
      <c r="AC35" s="76"/>
      <c r="AD35" s="77"/>
      <c r="AE35" s="76"/>
      <c r="AF35" s="76"/>
      <c r="AG35" s="77"/>
    </row>
    <row r="36" spans="1:33" x14ac:dyDescent="0.35">
      <c r="A36" s="84" t="s">
        <v>65</v>
      </c>
      <c r="B36" s="84" t="s">
        <v>34</v>
      </c>
      <c r="C36" s="85">
        <v>48</v>
      </c>
      <c r="D36" s="72" t="s">
        <v>65</v>
      </c>
      <c r="E36" s="72" t="s">
        <v>34</v>
      </c>
      <c r="F36" s="72">
        <v>48</v>
      </c>
      <c r="G36" s="84" t="s">
        <v>65</v>
      </c>
      <c r="H36" s="84" t="s">
        <v>34</v>
      </c>
      <c r="I36" s="85">
        <v>48</v>
      </c>
      <c r="J36" s="83"/>
      <c r="K36" s="76"/>
      <c r="L36" s="77"/>
      <c r="M36" s="76"/>
      <c r="N36" s="76"/>
      <c r="O36" s="77"/>
      <c r="P36" s="76"/>
      <c r="Q36" s="76"/>
      <c r="R36" s="77"/>
      <c r="S36" s="76"/>
      <c r="T36" s="76"/>
      <c r="U36" s="77"/>
      <c r="V36" s="76"/>
      <c r="W36" s="76"/>
      <c r="X36" s="77"/>
      <c r="Y36" s="76"/>
      <c r="Z36" s="76"/>
      <c r="AA36" s="77"/>
      <c r="AB36" s="76"/>
      <c r="AC36" s="76"/>
      <c r="AD36" s="77"/>
      <c r="AE36" s="76"/>
      <c r="AF36" s="76"/>
      <c r="AG36" s="77"/>
    </row>
    <row r="37" spans="1:33" x14ac:dyDescent="0.35">
      <c r="A37" s="84" t="s">
        <v>66</v>
      </c>
      <c r="B37" s="84" t="s">
        <v>34</v>
      </c>
      <c r="C37" s="85">
        <v>1</v>
      </c>
      <c r="D37" s="72" t="s">
        <v>67</v>
      </c>
      <c r="E37" s="72" t="s">
        <v>34</v>
      </c>
      <c r="F37" s="72">
        <v>128</v>
      </c>
      <c r="G37" s="84" t="s">
        <v>67</v>
      </c>
      <c r="H37" s="84" t="s">
        <v>34</v>
      </c>
      <c r="I37" s="85">
        <v>126</v>
      </c>
      <c r="J37" s="83"/>
      <c r="K37" s="76"/>
      <c r="L37" s="77"/>
      <c r="M37" s="76"/>
      <c r="N37" s="76"/>
      <c r="O37" s="77"/>
      <c r="P37" s="76"/>
      <c r="Q37" s="76"/>
      <c r="R37" s="77"/>
      <c r="S37" s="76"/>
      <c r="T37" s="76"/>
      <c r="U37" s="77"/>
      <c r="V37" s="76"/>
      <c r="W37" s="76"/>
      <c r="X37" s="77"/>
      <c r="Y37" s="76"/>
      <c r="Z37" s="76"/>
      <c r="AA37" s="77"/>
      <c r="AB37" s="76"/>
      <c r="AC37" s="76"/>
      <c r="AD37" s="77"/>
      <c r="AE37" s="76"/>
      <c r="AF37" s="76"/>
      <c r="AG37" s="77"/>
    </row>
    <row r="38" spans="1:33" x14ac:dyDescent="0.35">
      <c r="A38" s="84" t="s">
        <v>67</v>
      </c>
      <c r="B38" s="84" t="s">
        <v>34</v>
      </c>
      <c r="C38" s="85">
        <v>125</v>
      </c>
      <c r="D38" s="72" t="s">
        <v>68</v>
      </c>
      <c r="E38" s="72" t="s">
        <v>34</v>
      </c>
      <c r="F38" s="72">
        <v>144</v>
      </c>
      <c r="G38" s="84" t="s">
        <v>68</v>
      </c>
      <c r="H38" s="84" t="s">
        <v>34</v>
      </c>
      <c r="I38" s="85">
        <v>145</v>
      </c>
      <c r="J38" s="83"/>
      <c r="K38" s="76"/>
      <c r="L38" s="77"/>
      <c r="M38" s="76"/>
      <c r="N38" s="76"/>
      <c r="O38" s="77"/>
      <c r="P38" s="76"/>
      <c r="Q38" s="76"/>
      <c r="R38" s="77"/>
      <c r="S38" s="76"/>
      <c r="T38" s="76"/>
      <c r="U38" s="77"/>
      <c r="V38" s="76"/>
      <c r="W38" s="76"/>
      <c r="X38" s="77"/>
      <c r="Y38" s="76"/>
      <c r="Z38" s="76"/>
      <c r="AA38" s="77"/>
      <c r="AB38" s="76"/>
      <c r="AC38" s="76"/>
      <c r="AD38" s="77"/>
      <c r="AE38" s="76"/>
      <c r="AF38" s="76"/>
      <c r="AG38" s="77"/>
    </row>
    <row r="39" spans="1:33" x14ac:dyDescent="0.35">
      <c r="A39" s="84" t="s">
        <v>68</v>
      </c>
      <c r="B39" s="84" t="s">
        <v>34</v>
      </c>
      <c r="C39" s="85">
        <v>143</v>
      </c>
      <c r="D39" s="72" t="s">
        <v>69</v>
      </c>
      <c r="E39" s="72" t="s">
        <v>34</v>
      </c>
      <c r="F39" s="72">
        <v>2600</v>
      </c>
      <c r="G39" s="84" t="s">
        <v>69</v>
      </c>
      <c r="H39" s="84" t="s">
        <v>34</v>
      </c>
      <c r="I39" s="85">
        <v>2605</v>
      </c>
      <c r="J39" s="83"/>
      <c r="K39" s="76"/>
      <c r="L39" s="77"/>
      <c r="M39" s="76"/>
      <c r="N39" s="76"/>
      <c r="O39" s="77"/>
      <c r="P39" s="76"/>
      <c r="Q39" s="76"/>
      <c r="R39" s="77"/>
      <c r="S39" s="76"/>
      <c r="T39" s="76"/>
      <c r="U39" s="77"/>
      <c r="V39" s="76"/>
      <c r="W39" s="76"/>
      <c r="X39" s="77"/>
      <c r="Y39" s="76"/>
      <c r="Z39" s="76"/>
      <c r="AA39" s="77"/>
      <c r="AB39" s="76"/>
      <c r="AC39" s="76"/>
      <c r="AD39" s="77"/>
      <c r="AE39" s="76"/>
      <c r="AF39" s="76"/>
      <c r="AG39" s="77"/>
    </row>
    <row r="40" spans="1:33" x14ac:dyDescent="0.35">
      <c r="A40" s="84" t="s">
        <v>69</v>
      </c>
      <c r="B40" s="84" t="s">
        <v>34</v>
      </c>
      <c r="C40" s="85">
        <v>2606</v>
      </c>
      <c r="D40" s="72" t="s">
        <v>70</v>
      </c>
      <c r="E40" s="72" t="s">
        <v>34</v>
      </c>
      <c r="F40" s="72">
        <v>73</v>
      </c>
      <c r="G40" s="84" t="s">
        <v>70</v>
      </c>
      <c r="H40" s="84" t="s">
        <v>34</v>
      </c>
      <c r="I40" s="85">
        <v>73</v>
      </c>
      <c r="J40" s="83"/>
      <c r="K40" s="76"/>
      <c r="L40" s="77"/>
      <c r="M40" s="76"/>
      <c r="N40" s="76"/>
      <c r="O40" s="77"/>
      <c r="P40" s="76"/>
      <c r="Q40" s="76"/>
      <c r="R40" s="77"/>
      <c r="S40" s="76"/>
      <c r="T40" s="76"/>
      <c r="U40" s="77"/>
      <c r="V40" s="76"/>
      <c r="W40" s="76"/>
      <c r="X40" s="77"/>
      <c r="Y40" s="76"/>
      <c r="Z40" s="76"/>
      <c r="AA40" s="77"/>
      <c r="AB40" s="76"/>
      <c r="AC40" s="76"/>
      <c r="AD40" s="77"/>
      <c r="AE40" s="76"/>
      <c r="AF40" s="76"/>
      <c r="AG40" s="77"/>
    </row>
    <row r="41" spans="1:33" x14ac:dyDescent="0.35">
      <c r="A41" s="84" t="s">
        <v>70</v>
      </c>
      <c r="B41" s="84" t="s">
        <v>34</v>
      </c>
      <c r="C41" s="85">
        <v>73</v>
      </c>
      <c r="D41" s="72" t="s">
        <v>35</v>
      </c>
      <c r="E41" s="72" t="s">
        <v>71</v>
      </c>
      <c r="F41" s="72">
        <v>47</v>
      </c>
      <c r="G41" s="84" t="s">
        <v>35</v>
      </c>
      <c r="H41" s="84" t="s">
        <v>71</v>
      </c>
      <c r="I41" s="85">
        <v>47</v>
      </c>
      <c r="J41" s="83"/>
      <c r="K41" s="76"/>
      <c r="L41" s="77"/>
      <c r="M41" s="76"/>
      <c r="N41" s="76"/>
      <c r="O41" s="77"/>
      <c r="P41" s="76"/>
      <c r="Q41" s="76"/>
      <c r="R41" s="77"/>
      <c r="S41" s="76"/>
      <c r="T41" s="76"/>
      <c r="U41" s="77"/>
      <c r="V41" s="76"/>
      <c r="W41" s="76"/>
      <c r="X41" s="77"/>
      <c r="Y41" s="76"/>
      <c r="Z41" s="76"/>
      <c r="AA41" s="77"/>
      <c r="AB41" s="76"/>
      <c r="AC41" s="76"/>
      <c r="AD41" s="77"/>
      <c r="AE41" s="76"/>
      <c r="AF41" s="76"/>
      <c r="AG41" s="77"/>
    </row>
    <row r="42" spans="1:33" x14ac:dyDescent="0.35">
      <c r="A42" s="84" t="s">
        <v>35</v>
      </c>
      <c r="B42" s="84" t="s">
        <v>71</v>
      </c>
      <c r="C42" s="85">
        <v>49</v>
      </c>
      <c r="D42" s="72" t="s">
        <v>36</v>
      </c>
      <c r="E42" s="72" t="s">
        <v>71</v>
      </c>
      <c r="F42" s="72">
        <v>86</v>
      </c>
      <c r="G42" s="84" t="s">
        <v>36</v>
      </c>
      <c r="H42" s="84" t="s">
        <v>71</v>
      </c>
      <c r="I42" s="85">
        <v>85</v>
      </c>
      <c r="J42" s="83"/>
      <c r="K42" s="76"/>
      <c r="L42" s="77"/>
      <c r="M42" s="76"/>
      <c r="N42" s="76"/>
      <c r="O42" s="77"/>
      <c r="P42" s="76"/>
      <c r="Q42" s="76"/>
      <c r="R42" s="77"/>
      <c r="S42" s="76"/>
      <c r="T42" s="76"/>
      <c r="U42" s="77"/>
      <c r="V42" s="76"/>
      <c r="W42" s="76"/>
      <c r="X42" s="77"/>
      <c r="Y42" s="76"/>
      <c r="Z42" s="76"/>
      <c r="AA42" s="77"/>
      <c r="AB42" s="76"/>
      <c r="AC42" s="76"/>
      <c r="AD42" s="77"/>
      <c r="AE42" s="76"/>
      <c r="AF42" s="76"/>
      <c r="AG42" s="77"/>
    </row>
    <row r="43" spans="1:33" x14ac:dyDescent="0.35">
      <c r="A43" s="84" t="s">
        <v>36</v>
      </c>
      <c r="B43" s="84" t="s">
        <v>71</v>
      </c>
      <c r="C43" s="85">
        <v>86</v>
      </c>
      <c r="D43" s="72" t="s">
        <v>37</v>
      </c>
      <c r="E43" s="72" t="s">
        <v>71</v>
      </c>
      <c r="F43" s="72">
        <v>64</v>
      </c>
      <c r="G43" s="84" t="s">
        <v>37</v>
      </c>
      <c r="H43" s="84" t="s">
        <v>71</v>
      </c>
      <c r="I43" s="85">
        <v>64</v>
      </c>
      <c r="J43" s="83"/>
      <c r="K43" s="76"/>
      <c r="L43" s="77"/>
      <c r="M43" s="76"/>
      <c r="N43" s="76"/>
      <c r="O43" s="77"/>
      <c r="P43" s="76"/>
      <c r="Q43" s="76"/>
      <c r="R43" s="77"/>
      <c r="S43" s="76"/>
      <c r="T43" s="76"/>
      <c r="U43" s="77"/>
      <c r="V43" s="76"/>
      <c r="W43" s="76"/>
      <c r="X43" s="77"/>
      <c r="Y43" s="76"/>
      <c r="Z43" s="76"/>
      <c r="AA43" s="77"/>
      <c r="AB43" s="76"/>
      <c r="AC43" s="76"/>
      <c r="AD43" s="77"/>
      <c r="AE43" s="76"/>
      <c r="AF43" s="76"/>
      <c r="AG43" s="77"/>
    </row>
    <row r="44" spans="1:33" x14ac:dyDescent="0.35">
      <c r="A44" s="84" t="s">
        <v>37</v>
      </c>
      <c r="B44" s="84" t="s">
        <v>71</v>
      </c>
      <c r="C44" s="85">
        <v>67</v>
      </c>
      <c r="D44" s="72" t="s">
        <v>40</v>
      </c>
      <c r="E44" s="72" t="s">
        <v>71</v>
      </c>
      <c r="F44" s="72">
        <v>18</v>
      </c>
      <c r="G44" s="84" t="s">
        <v>40</v>
      </c>
      <c r="H44" s="84" t="s">
        <v>71</v>
      </c>
      <c r="I44" s="85">
        <v>17</v>
      </c>
      <c r="J44" s="83"/>
      <c r="K44" s="76"/>
      <c r="L44" s="77"/>
      <c r="M44" s="76"/>
      <c r="N44" s="76"/>
      <c r="O44" s="77"/>
      <c r="P44" s="76"/>
      <c r="Q44" s="76"/>
      <c r="R44" s="77"/>
      <c r="S44" s="76"/>
      <c r="T44" s="76"/>
      <c r="U44" s="77"/>
      <c r="V44" s="76"/>
      <c r="W44" s="76"/>
      <c r="X44" s="77"/>
      <c r="Y44" s="76"/>
      <c r="Z44" s="76"/>
      <c r="AA44" s="77"/>
      <c r="AB44" s="76"/>
      <c r="AC44" s="76"/>
      <c r="AD44" s="77"/>
      <c r="AE44" s="76"/>
      <c r="AF44" s="76"/>
      <c r="AG44" s="77"/>
    </row>
    <row r="45" spans="1:33" x14ac:dyDescent="0.35">
      <c r="A45" s="84" t="s">
        <v>40</v>
      </c>
      <c r="B45" s="84" t="s">
        <v>71</v>
      </c>
      <c r="C45" s="85">
        <v>17</v>
      </c>
      <c r="D45" s="72" t="s">
        <v>42</v>
      </c>
      <c r="E45" s="72" t="s">
        <v>71</v>
      </c>
      <c r="F45" s="72">
        <v>1</v>
      </c>
      <c r="G45" s="84" t="s">
        <v>42</v>
      </c>
      <c r="H45" s="84" t="s">
        <v>71</v>
      </c>
      <c r="I45" s="85">
        <v>1</v>
      </c>
      <c r="J45" s="83"/>
      <c r="K45" s="76"/>
      <c r="L45" s="77"/>
      <c r="M45" s="76"/>
      <c r="N45" s="76"/>
      <c r="O45" s="77"/>
      <c r="P45" s="76"/>
      <c r="Q45" s="76"/>
      <c r="R45" s="77"/>
      <c r="S45" s="76"/>
      <c r="T45" s="76"/>
      <c r="U45" s="77"/>
      <c r="V45" s="76"/>
      <c r="W45" s="76"/>
      <c r="X45" s="77"/>
      <c r="Y45" s="76"/>
      <c r="Z45" s="76"/>
      <c r="AA45" s="77"/>
      <c r="AB45" s="76"/>
      <c r="AC45" s="76"/>
      <c r="AD45" s="77"/>
      <c r="AE45" s="76"/>
      <c r="AF45" s="76"/>
      <c r="AG45" s="77"/>
    </row>
    <row r="46" spans="1:33" x14ac:dyDescent="0.35">
      <c r="A46" s="84" t="s">
        <v>42</v>
      </c>
      <c r="B46" s="84" t="s">
        <v>71</v>
      </c>
      <c r="C46" s="85">
        <v>1</v>
      </c>
      <c r="D46" s="72" t="s">
        <v>43</v>
      </c>
      <c r="E46" s="72" t="s">
        <v>71</v>
      </c>
      <c r="F46" s="72">
        <v>4</v>
      </c>
      <c r="G46" s="84" t="s">
        <v>43</v>
      </c>
      <c r="H46" s="84" t="s">
        <v>71</v>
      </c>
      <c r="I46" s="85">
        <v>4</v>
      </c>
      <c r="J46" s="83"/>
      <c r="K46" s="76"/>
      <c r="L46" s="77"/>
      <c r="M46" s="76"/>
      <c r="N46" s="76"/>
      <c r="O46" s="77"/>
      <c r="P46" s="76"/>
      <c r="Q46" s="76"/>
      <c r="R46" s="77"/>
      <c r="S46" s="76"/>
      <c r="T46" s="76"/>
      <c r="U46" s="77"/>
      <c r="V46" s="76"/>
      <c r="W46" s="76"/>
      <c r="X46" s="77"/>
      <c r="Y46" s="76"/>
      <c r="Z46" s="76"/>
      <c r="AA46" s="77"/>
      <c r="AB46" s="76"/>
      <c r="AC46" s="76"/>
      <c r="AD46" s="77"/>
      <c r="AE46" s="76"/>
      <c r="AF46" s="76"/>
      <c r="AG46" s="77"/>
    </row>
    <row r="47" spans="1:33" x14ac:dyDescent="0.35">
      <c r="A47" s="84" t="s">
        <v>43</v>
      </c>
      <c r="B47" s="84" t="s">
        <v>71</v>
      </c>
      <c r="C47" s="85">
        <v>4</v>
      </c>
      <c r="D47" s="72" t="s">
        <v>44</v>
      </c>
      <c r="E47" s="72" t="s">
        <v>71</v>
      </c>
      <c r="F47" s="72">
        <v>26</v>
      </c>
      <c r="G47" s="84" t="s">
        <v>44</v>
      </c>
      <c r="H47" s="84" t="s">
        <v>71</v>
      </c>
      <c r="I47" s="85">
        <v>26</v>
      </c>
      <c r="J47" s="83"/>
      <c r="K47" s="76"/>
      <c r="L47" s="77"/>
      <c r="M47" s="76"/>
      <c r="N47" s="76"/>
      <c r="O47" s="77"/>
      <c r="P47" s="76"/>
      <c r="Q47" s="76"/>
      <c r="R47" s="77"/>
      <c r="S47" s="76"/>
      <c r="T47" s="76"/>
      <c r="U47" s="77"/>
      <c r="V47" s="76"/>
      <c r="W47" s="76"/>
      <c r="X47" s="77"/>
      <c r="Y47" s="76"/>
      <c r="Z47" s="76"/>
      <c r="AA47" s="77"/>
      <c r="AB47" s="76"/>
      <c r="AC47" s="76"/>
      <c r="AD47" s="77"/>
      <c r="AE47" s="76"/>
      <c r="AF47" s="76"/>
      <c r="AG47" s="77"/>
    </row>
    <row r="48" spans="1:33" x14ac:dyDescent="0.35">
      <c r="A48" s="84" t="s">
        <v>44</v>
      </c>
      <c r="B48" s="84" t="s">
        <v>71</v>
      </c>
      <c r="C48" s="85">
        <v>26</v>
      </c>
      <c r="D48" s="72" t="s">
        <v>45</v>
      </c>
      <c r="E48" s="72" t="s">
        <v>71</v>
      </c>
      <c r="F48" s="72">
        <v>12</v>
      </c>
      <c r="G48" s="84" t="s">
        <v>45</v>
      </c>
      <c r="H48" s="84" t="s">
        <v>71</v>
      </c>
      <c r="I48" s="85">
        <v>12</v>
      </c>
      <c r="J48" s="83"/>
      <c r="K48" s="76"/>
      <c r="L48" s="77"/>
      <c r="M48" s="76"/>
      <c r="N48" s="76"/>
      <c r="O48" s="77"/>
      <c r="P48" s="76"/>
      <c r="Q48" s="76"/>
      <c r="R48" s="77"/>
      <c r="S48" s="76"/>
      <c r="T48" s="76"/>
      <c r="U48" s="77"/>
      <c r="V48" s="76"/>
      <c r="W48" s="76"/>
      <c r="X48" s="77"/>
      <c r="Y48" s="76"/>
      <c r="Z48" s="76"/>
      <c r="AA48" s="77"/>
      <c r="AB48" s="76"/>
      <c r="AC48" s="76"/>
      <c r="AD48" s="77"/>
      <c r="AE48" s="76"/>
      <c r="AF48" s="76"/>
      <c r="AG48" s="77"/>
    </row>
    <row r="49" spans="1:33" x14ac:dyDescent="0.35">
      <c r="A49" s="84" t="s">
        <v>45</v>
      </c>
      <c r="B49" s="84" t="s">
        <v>71</v>
      </c>
      <c r="C49" s="85">
        <v>12</v>
      </c>
      <c r="D49" s="72" t="s">
        <v>46</v>
      </c>
      <c r="E49" s="72" t="s">
        <v>71</v>
      </c>
      <c r="F49" s="72">
        <v>1</v>
      </c>
      <c r="G49" s="84" t="s">
        <v>46</v>
      </c>
      <c r="H49" s="84" t="s">
        <v>71</v>
      </c>
      <c r="I49" s="85">
        <v>1</v>
      </c>
      <c r="J49" s="83"/>
      <c r="K49" s="76"/>
      <c r="L49" s="77"/>
      <c r="M49" s="76"/>
      <c r="N49" s="76"/>
      <c r="O49" s="77"/>
      <c r="P49" s="76"/>
      <c r="Q49" s="76"/>
      <c r="R49" s="77"/>
      <c r="S49" s="76"/>
      <c r="T49" s="76"/>
      <c r="U49" s="77"/>
      <c r="V49" s="76"/>
      <c r="W49" s="76"/>
      <c r="X49" s="77"/>
      <c r="Y49" s="76"/>
      <c r="Z49" s="76"/>
      <c r="AA49" s="77"/>
      <c r="AB49" s="76"/>
      <c r="AC49" s="76"/>
      <c r="AD49" s="77"/>
      <c r="AE49" s="76"/>
      <c r="AF49" s="76"/>
      <c r="AG49" s="77"/>
    </row>
    <row r="50" spans="1:33" x14ac:dyDescent="0.35">
      <c r="A50" s="84" t="s">
        <v>46</v>
      </c>
      <c r="B50" s="84" t="s">
        <v>71</v>
      </c>
      <c r="C50" s="85">
        <v>1</v>
      </c>
      <c r="D50" s="72" t="s">
        <v>47</v>
      </c>
      <c r="E50" s="72" t="s">
        <v>71</v>
      </c>
      <c r="F50" s="72">
        <v>3</v>
      </c>
      <c r="G50" s="84" t="s">
        <v>47</v>
      </c>
      <c r="H50" s="84" t="s">
        <v>71</v>
      </c>
      <c r="I50" s="85">
        <v>4</v>
      </c>
      <c r="J50" s="83"/>
      <c r="K50" s="76"/>
      <c r="L50" s="77"/>
      <c r="M50" s="76"/>
      <c r="N50" s="76"/>
      <c r="O50" s="77"/>
      <c r="P50" s="76"/>
      <c r="Q50" s="76"/>
      <c r="R50" s="77"/>
      <c r="S50" s="76"/>
      <c r="T50" s="76"/>
      <c r="U50" s="77"/>
      <c r="V50" s="76"/>
      <c r="W50" s="76"/>
      <c r="X50" s="77"/>
      <c r="Y50" s="76"/>
      <c r="Z50" s="76"/>
      <c r="AA50" s="77"/>
      <c r="AB50" s="76"/>
      <c r="AC50" s="76"/>
      <c r="AD50" s="77"/>
      <c r="AE50" s="76"/>
      <c r="AF50" s="76"/>
      <c r="AG50" s="77"/>
    </row>
    <row r="51" spans="1:33" x14ac:dyDescent="0.35">
      <c r="A51" s="84" t="s">
        <v>47</v>
      </c>
      <c r="B51" s="84" t="s">
        <v>71</v>
      </c>
      <c r="C51" s="85">
        <v>3</v>
      </c>
      <c r="D51" s="72" t="s">
        <v>48</v>
      </c>
      <c r="E51" s="72" t="s">
        <v>71</v>
      </c>
      <c r="F51" s="72">
        <v>18</v>
      </c>
      <c r="G51" s="84" t="s">
        <v>48</v>
      </c>
      <c r="H51" s="84" t="s">
        <v>71</v>
      </c>
      <c r="I51" s="85">
        <v>18</v>
      </c>
      <c r="J51" s="83"/>
      <c r="K51" s="76"/>
      <c r="L51" s="77"/>
      <c r="M51" s="76"/>
      <c r="N51" s="76"/>
      <c r="O51" s="77"/>
      <c r="P51" s="76"/>
      <c r="Q51" s="76"/>
      <c r="R51" s="77"/>
      <c r="S51" s="76"/>
      <c r="T51" s="76"/>
      <c r="U51" s="77"/>
      <c r="V51" s="76"/>
      <c r="W51" s="76"/>
      <c r="X51" s="77"/>
      <c r="Y51" s="76"/>
      <c r="Z51" s="76"/>
      <c r="AA51" s="77"/>
      <c r="AB51" s="76"/>
      <c r="AC51" s="76"/>
      <c r="AD51" s="77"/>
      <c r="AE51" s="76"/>
      <c r="AF51" s="76"/>
      <c r="AG51" s="77"/>
    </row>
    <row r="52" spans="1:33" x14ac:dyDescent="0.35">
      <c r="A52" s="84" t="s">
        <v>48</v>
      </c>
      <c r="B52" s="84" t="s">
        <v>71</v>
      </c>
      <c r="C52" s="85">
        <v>18</v>
      </c>
      <c r="D52" s="72" t="s">
        <v>49</v>
      </c>
      <c r="E52" s="72" t="s">
        <v>71</v>
      </c>
      <c r="F52" s="72">
        <v>14</v>
      </c>
      <c r="G52" s="84" t="s">
        <v>49</v>
      </c>
      <c r="H52" s="84" t="s">
        <v>71</v>
      </c>
      <c r="I52" s="85">
        <v>11</v>
      </c>
      <c r="J52" s="83"/>
      <c r="K52" s="76"/>
      <c r="L52" s="77"/>
      <c r="M52" s="76"/>
      <c r="N52" s="76"/>
      <c r="O52" s="77"/>
      <c r="P52" s="76"/>
      <c r="Q52" s="76"/>
      <c r="R52" s="77"/>
      <c r="S52" s="76"/>
      <c r="T52" s="76"/>
      <c r="U52" s="77"/>
      <c r="V52" s="76"/>
      <c r="W52" s="76"/>
      <c r="X52" s="77"/>
      <c r="Y52" s="76"/>
      <c r="Z52" s="76"/>
      <c r="AA52" s="77"/>
      <c r="AB52" s="76"/>
      <c r="AC52" s="76"/>
      <c r="AD52" s="77"/>
      <c r="AE52" s="76"/>
      <c r="AF52" s="76"/>
      <c r="AG52" s="77"/>
    </row>
    <row r="53" spans="1:33" x14ac:dyDescent="0.35">
      <c r="A53" s="84" t="s">
        <v>49</v>
      </c>
      <c r="B53" s="84" t="s">
        <v>71</v>
      </c>
      <c r="C53" s="85">
        <v>11</v>
      </c>
      <c r="D53" s="72" t="s">
        <v>50</v>
      </c>
      <c r="E53" s="72" t="s">
        <v>71</v>
      </c>
      <c r="F53" s="72">
        <v>3</v>
      </c>
      <c r="G53" s="84" t="s">
        <v>50</v>
      </c>
      <c r="H53" s="84" t="s">
        <v>71</v>
      </c>
      <c r="I53" s="85">
        <v>3</v>
      </c>
      <c r="J53" s="83"/>
      <c r="K53" s="76"/>
      <c r="L53" s="77"/>
      <c r="M53" s="76"/>
      <c r="N53" s="76"/>
      <c r="O53" s="77"/>
      <c r="P53" s="76"/>
      <c r="Q53" s="76"/>
      <c r="R53" s="77"/>
      <c r="S53" s="76"/>
      <c r="T53" s="76"/>
      <c r="U53" s="77"/>
      <c r="V53" s="76"/>
      <c r="W53" s="76"/>
      <c r="X53" s="77"/>
      <c r="Y53" s="76"/>
      <c r="Z53" s="76"/>
      <c r="AA53" s="77"/>
      <c r="AB53" s="76"/>
      <c r="AC53" s="76"/>
      <c r="AD53" s="77"/>
      <c r="AE53" s="76"/>
      <c r="AF53" s="76"/>
      <c r="AG53" s="77"/>
    </row>
    <row r="54" spans="1:33" x14ac:dyDescent="0.35">
      <c r="A54" s="84" t="s">
        <v>50</v>
      </c>
      <c r="B54" s="84" t="s">
        <v>71</v>
      </c>
      <c r="C54" s="85">
        <v>3</v>
      </c>
      <c r="D54" s="72" t="s">
        <v>51</v>
      </c>
      <c r="E54" s="72" t="s">
        <v>71</v>
      </c>
      <c r="F54" s="72">
        <v>1</v>
      </c>
      <c r="G54" s="84" t="s">
        <v>51</v>
      </c>
      <c r="H54" s="84" t="s">
        <v>71</v>
      </c>
      <c r="I54" s="85">
        <v>1</v>
      </c>
      <c r="J54" s="83"/>
      <c r="K54" s="76"/>
      <c r="L54" s="77"/>
      <c r="M54" s="76"/>
      <c r="N54" s="76"/>
      <c r="O54" s="77"/>
      <c r="P54" s="76"/>
      <c r="Q54" s="76"/>
      <c r="R54" s="77"/>
      <c r="S54" s="76"/>
      <c r="T54" s="76"/>
      <c r="U54" s="77"/>
      <c r="V54" s="76"/>
      <c r="W54" s="76"/>
      <c r="X54" s="77"/>
      <c r="Y54" s="76"/>
      <c r="Z54" s="76"/>
      <c r="AA54" s="77"/>
      <c r="AB54" s="76"/>
      <c r="AC54" s="76"/>
      <c r="AD54" s="77"/>
      <c r="AE54" s="76"/>
      <c r="AF54" s="76"/>
      <c r="AG54" s="77"/>
    </row>
    <row r="55" spans="1:33" x14ac:dyDescent="0.35">
      <c r="A55" s="84" t="s">
        <v>51</v>
      </c>
      <c r="B55" s="84" t="s">
        <v>71</v>
      </c>
      <c r="C55" s="85">
        <v>1</v>
      </c>
      <c r="D55" s="72" t="s">
        <v>52</v>
      </c>
      <c r="E55" s="72" t="s">
        <v>71</v>
      </c>
      <c r="F55" s="72">
        <v>28</v>
      </c>
      <c r="G55" s="84" t="s">
        <v>52</v>
      </c>
      <c r="H55" s="84" t="s">
        <v>71</v>
      </c>
      <c r="I55" s="85">
        <v>28</v>
      </c>
      <c r="J55" s="83"/>
      <c r="K55" s="76"/>
      <c r="L55" s="77"/>
      <c r="M55" s="76"/>
      <c r="N55" s="76"/>
      <c r="O55" s="77"/>
      <c r="P55" s="76"/>
      <c r="Q55" s="76"/>
      <c r="R55" s="77"/>
      <c r="S55" s="76"/>
      <c r="T55" s="76"/>
      <c r="U55" s="77"/>
      <c r="V55" s="76"/>
      <c r="W55" s="76"/>
      <c r="X55" s="77"/>
      <c r="Y55" s="76"/>
      <c r="Z55" s="76"/>
      <c r="AA55" s="77"/>
      <c r="AB55" s="76"/>
      <c r="AC55" s="76"/>
      <c r="AD55" s="77"/>
      <c r="AE55" s="76"/>
      <c r="AF55" s="76"/>
      <c r="AG55" s="77"/>
    </row>
    <row r="56" spans="1:33" x14ac:dyDescent="0.35">
      <c r="A56" s="84" t="s">
        <v>52</v>
      </c>
      <c r="B56" s="84" t="s">
        <v>71</v>
      </c>
      <c r="C56" s="85">
        <v>28</v>
      </c>
      <c r="D56" s="72" t="s">
        <v>53</v>
      </c>
      <c r="E56" s="72" t="s">
        <v>71</v>
      </c>
      <c r="F56" s="72">
        <v>56</v>
      </c>
      <c r="G56" s="84" t="s">
        <v>53</v>
      </c>
      <c r="H56" s="84" t="s">
        <v>71</v>
      </c>
      <c r="I56" s="85">
        <v>53</v>
      </c>
      <c r="J56" s="83"/>
      <c r="K56" s="76"/>
      <c r="L56" s="77"/>
      <c r="M56" s="76"/>
      <c r="N56" s="76"/>
      <c r="O56" s="77"/>
      <c r="P56" s="76"/>
      <c r="Q56" s="76"/>
      <c r="R56" s="77"/>
      <c r="S56" s="76"/>
      <c r="T56" s="76"/>
      <c r="U56" s="77"/>
      <c r="V56" s="76"/>
      <c r="W56" s="76"/>
      <c r="X56" s="77"/>
      <c r="Y56" s="76"/>
      <c r="Z56" s="76"/>
      <c r="AA56" s="77"/>
      <c r="AB56" s="76"/>
      <c r="AC56" s="76"/>
      <c r="AD56" s="77"/>
      <c r="AE56" s="76"/>
      <c r="AF56" s="76"/>
      <c r="AG56" s="77"/>
    </row>
    <row r="57" spans="1:33" x14ac:dyDescent="0.35">
      <c r="A57" s="84" t="s">
        <v>53</v>
      </c>
      <c r="B57" s="84" t="s">
        <v>71</v>
      </c>
      <c r="C57" s="85">
        <v>54</v>
      </c>
      <c r="D57" s="72" t="s">
        <v>54</v>
      </c>
      <c r="E57" s="72" t="s">
        <v>71</v>
      </c>
      <c r="F57" s="72">
        <v>2</v>
      </c>
      <c r="G57" s="84" t="s">
        <v>54</v>
      </c>
      <c r="H57" s="84" t="s">
        <v>71</v>
      </c>
      <c r="I57" s="85">
        <v>1</v>
      </c>
      <c r="J57" s="83"/>
      <c r="K57" s="76"/>
      <c r="L57" s="77"/>
      <c r="M57" s="76"/>
      <c r="N57" s="76"/>
      <c r="O57" s="77"/>
      <c r="P57" s="76"/>
      <c r="Q57" s="76"/>
      <c r="R57" s="77"/>
      <c r="S57" s="76"/>
      <c r="T57" s="76"/>
      <c r="U57" s="77"/>
      <c r="V57" s="76"/>
      <c r="W57" s="76"/>
      <c r="X57" s="77"/>
      <c r="Y57" s="76"/>
      <c r="Z57" s="76"/>
      <c r="AA57" s="77"/>
      <c r="AB57" s="76"/>
      <c r="AC57" s="76"/>
      <c r="AD57" s="77"/>
      <c r="AE57" s="76"/>
      <c r="AF57" s="76"/>
      <c r="AG57" s="77"/>
    </row>
    <row r="58" spans="1:33" x14ac:dyDescent="0.35">
      <c r="A58" s="84" t="s">
        <v>54</v>
      </c>
      <c r="B58" s="84" t="s">
        <v>71</v>
      </c>
      <c r="C58" s="85">
        <v>1</v>
      </c>
      <c r="D58" s="72" t="s">
        <v>55</v>
      </c>
      <c r="E58" s="72" t="s">
        <v>71</v>
      </c>
      <c r="F58" s="72">
        <v>26</v>
      </c>
      <c r="G58" s="84" t="s">
        <v>55</v>
      </c>
      <c r="H58" s="84" t="s">
        <v>71</v>
      </c>
      <c r="I58" s="85">
        <v>26</v>
      </c>
      <c r="J58" s="83"/>
      <c r="K58" s="76"/>
      <c r="L58" s="77"/>
      <c r="M58" s="76"/>
      <c r="N58" s="76"/>
      <c r="O58" s="77"/>
      <c r="P58" s="76"/>
      <c r="Q58" s="76"/>
      <c r="R58" s="77"/>
      <c r="S58" s="76"/>
      <c r="T58" s="76"/>
      <c r="U58" s="77"/>
      <c r="V58" s="76"/>
      <c r="W58" s="76"/>
      <c r="X58" s="77"/>
      <c r="Y58" s="76"/>
      <c r="Z58" s="76"/>
      <c r="AA58" s="77"/>
      <c r="AB58" s="76"/>
      <c r="AC58" s="76"/>
      <c r="AD58" s="77"/>
      <c r="AE58" s="76"/>
      <c r="AF58" s="76"/>
      <c r="AG58" s="77"/>
    </row>
    <row r="59" spans="1:33" x14ac:dyDescent="0.35">
      <c r="A59" s="84" t="s">
        <v>55</v>
      </c>
      <c r="B59" s="84" t="s">
        <v>71</v>
      </c>
      <c r="C59" s="85">
        <v>26</v>
      </c>
      <c r="D59" s="72" t="s">
        <v>56</v>
      </c>
      <c r="E59" s="72" t="s">
        <v>71</v>
      </c>
      <c r="F59" s="72">
        <v>32</v>
      </c>
      <c r="G59" s="84" t="s">
        <v>56</v>
      </c>
      <c r="H59" s="84" t="s">
        <v>71</v>
      </c>
      <c r="I59" s="85">
        <v>32</v>
      </c>
      <c r="J59" s="83"/>
      <c r="K59" s="76"/>
      <c r="L59" s="77"/>
      <c r="M59" s="76"/>
      <c r="N59" s="76"/>
      <c r="O59" s="77"/>
      <c r="P59" s="76"/>
      <c r="Q59" s="76"/>
      <c r="R59" s="77"/>
      <c r="S59" s="76"/>
      <c r="T59" s="76"/>
      <c r="U59" s="77"/>
      <c r="V59" s="76"/>
      <c r="W59" s="76"/>
      <c r="X59" s="77"/>
      <c r="Y59" s="76"/>
      <c r="Z59" s="76"/>
      <c r="AA59" s="77"/>
      <c r="AB59" s="76"/>
      <c r="AC59" s="76"/>
      <c r="AD59" s="77"/>
      <c r="AE59" s="76"/>
      <c r="AF59" s="76"/>
      <c r="AG59" s="77"/>
    </row>
    <row r="60" spans="1:33" x14ac:dyDescent="0.35">
      <c r="A60" s="84" t="s">
        <v>56</v>
      </c>
      <c r="B60" s="84" t="s">
        <v>71</v>
      </c>
      <c r="C60" s="85">
        <v>32</v>
      </c>
      <c r="D60" s="72" t="s">
        <v>57</v>
      </c>
      <c r="E60" s="72" t="s">
        <v>71</v>
      </c>
      <c r="F60" s="72">
        <v>6</v>
      </c>
      <c r="G60" s="84" t="s">
        <v>57</v>
      </c>
      <c r="H60" s="84" t="s">
        <v>71</v>
      </c>
      <c r="I60" s="85">
        <v>6</v>
      </c>
      <c r="J60" s="83"/>
      <c r="K60" s="76"/>
      <c r="L60" s="77"/>
      <c r="M60" s="76"/>
      <c r="N60" s="76"/>
      <c r="O60" s="77"/>
      <c r="P60" s="76"/>
      <c r="Q60" s="76"/>
      <c r="R60" s="77"/>
      <c r="S60" s="76"/>
      <c r="T60" s="76"/>
      <c r="U60" s="77"/>
      <c r="V60" s="76"/>
      <c r="W60" s="76"/>
      <c r="X60" s="77"/>
      <c r="Y60" s="76"/>
      <c r="Z60" s="76"/>
      <c r="AA60" s="77"/>
      <c r="AB60" s="76"/>
      <c r="AC60" s="76"/>
      <c r="AD60" s="77"/>
      <c r="AE60" s="76"/>
      <c r="AF60" s="76"/>
      <c r="AG60" s="77"/>
    </row>
    <row r="61" spans="1:33" x14ac:dyDescent="0.35">
      <c r="A61" s="84" t="s">
        <v>57</v>
      </c>
      <c r="B61" s="84" t="s">
        <v>71</v>
      </c>
      <c r="C61" s="85">
        <v>6</v>
      </c>
      <c r="D61" s="72" t="s">
        <v>58</v>
      </c>
      <c r="E61" s="72" t="s">
        <v>71</v>
      </c>
      <c r="F61" s="72">
        <v>15</v>
      </c>
      <c r="G61" s="84" t="s">
        <v>58</v>
      </c>
      <c r="H61" s="84" t="s">
        <v>71</v>
      </c>
      <c r="I61" s="85">
        <v>15</v>
      </c>
      <c r="J61" s="83"/>
      <c r="K61" s="76"/>
      <c r="L61" s="77"/>
      <c r="M61" s="76"/>
      <c r="N61" s="76"/>
      <c r="O61" s="77"/>
      <c r="P61" s="76"/>
      <c r="Q61" s="76"/>
      <c r="R61" s="77"/>
      <c r="S61" s="76"/>
      <c r="T61" s="76"/>
      <c r="U61" s="77"/>
      <c r="V61" s="76"/>
      <c r="W61" s="76"/>
      <c r="X61" s="77"/>
      <c r="Y61" s="76"/>
      <c r="Z61" s="76"/>
      <c r="AA61" s="77"/>
      <c r="AB61" s="76"/>
      <c r="AC61" s="76"/>
      <c r="AD61" s="77"/>
      <c r="AE61" s="76"/>
      <c r="AF61" s="76"/>
      <c r="AG61" s="77"/>
    </row>
    <row r="62" spans="1:33" x14ac:dyDescent="0.35">
      <c r="A62" s="84" t="s">
        <v>58</v>
      </c>
      <c r="B62" s="84" t="s">
        <v>71</v>
      </c>
      <c r="C62" s="85">
        <v>15</v>
      </c>
      <c r="D62" s="72" t="s">
        <v>60</v>
      </c>
      <c r="E62" s="72" t="s">
        <v>71</v>
      </c>
      <c r="F62" s="72">
        <v>7</v>
      </c>
      <c r="G62" s="84" t="s">
        <v>60</v>
      </c>
      <c r="H62" s="84" t="s">
        <v>71</v>
      </c>
      <c r="I62" s="85">
        <v>7</v>
      </c>
      <c r="J62" s="83"/>
      <c r="K62" s="76"/>
      <c r="L62" s="77"/>
      <c r="M62" s="76"/>
      <c r="N62" s="76"/>
      <c r="O62" s="77"/>
      <c r="P62" s="76"/>
      <c r="Q62" s="76"/>
      <c r="R62" s="77"/>
      <c r="S62" s="76"/>
      <c r="T62" s="76"/>
      <c r="U62" s="77"/>
      <c r="V62" s="76"/>
      <c r="W62" s="76"/>
      <c r="X62" s="77"/>
      <c r="Y62" s="76"/>
      <c r="Z62" s="76"/>
      <c r="AA62" s="77"/>
      <c r="AB62" s="76"/>
      <c r="AC62" s="76"/>
      <c r="AD62" s="77"/>
      <c r="AE62" s="76"/>
      <c r="AF62" s="76"/>
      <c r="AG62" s="77"/>
    </row>
    <row r="63" spans="1:33" x14ac:dyDescent="0.35">
      <c r="A63" s="84" t="s">
        <v>60</v>
      </c>
      <c r="B63" s="84" t="s">
        <v>71</v>
      </c>
      <c r="C63" s="85">
        <v>7</v>
      </c>
      <c r="D63" s="72" t="s">
        <v>62</v>
      </c>
      <c r="E63" s="72" t="s">
        <v>71</v>
      </c>
      <c r="F63" s="72">
        <v>9</v>
      </c>
      <c r="G63" s="84" t="s">
        <v>62</v>
      </c>
      <c r="H63" s="84" t="s">
        <v>71</v>
      </c>
      <c r="I63" s="85">
        <v>9</v>
      </c>
      <c r="J63" s="83"/>
      <c r="K63" s="76"/>
      <c r="L63" s="77"/>
      <c r="M63" s="76"/>
      <c r="N63" s="76"/>
      <c r="O63" s="77"/>
      <c r="P63" s="76"/>
      <c r="Q63" s="76"/>
      <c r="R63" s="77"/>
      <c r="S63" s="76"/>
      <c r="T63" s="76"/>
      <c r="U63" s="77"/>
      <c r="V63" s="76"/>
      <c r="W63" s="76"/>
      <c r="X63" s="77"/>
      <c r="Y63" s="76"/>
      <c r="Z63" s="76"/>
      <c r="AA63" s="77"/>
      <c r="AB63" s="76"/>
      <c r="AC63" s="76"/>
      <c r="AD63" s="77"/>
      <c r="AE63" s="76"/>
      <c r="AF63" s="76"/>
      <c r="AG63" s="77"/>
    </row>
    <row r="64" spans="1:33" x14ac:dyDescent="0.35">
      <c r="A64" s="84" t="s">
        <v>62</v>
      </c>
      <c r="B64" s="84" t="s">
        <v>71</v>
      </c>
      <c r="C64" s="85">
        <v>9</v>
      </c>
      <c r="D64" s="72" t="s">
        <v>67</v>
      </c>
      <c r="E64" s="72" t="s">
        <v>71</v>
      </c>
      <c r="F64" s="72">
        <v>2</v>
      </c>
      <c r="G64" s="84" t="s">
        <v>67</v>
      </c>
      <c r="H64" s="84" t="s">
        <v>71</v>
      </c>
      <c r="I64" s="85">
        <v>2</v>
      </c>
      <c r="J64" s="83"/>
      <c r="K64" s="76"/>
      <c r="L64" s="77"/>
      <c r="M64" s="76"/>
      <c r="N64" s="76"/>
      <c r="O64" s="77"/>
      <c r="P64" s="76"/>
      <c r="Q64" s="76"/>
      <c r="R64" s="77"/>
      <c r="S64" s="76"/>
      <c r="T64" s="76"/>
      <c r="U64" s="77"/>
      <c r="V64" s="76"/>
      <c r="W64" s="76"/>
      <c r="X64" s="77"/>
      <c r="Y64" s="76"/>
      <c r="Z64" s="76"/>
      <c r="AA64" s="77"/>
      <c r="AB64" s="76"/>
      <c r="AC64" s="76"/>
      <c r="AD64" s="77"/>
      <c r="AE64" s="76"/>
      <c r="AF64" s="76"/>
      <c r="AG64" s="77"/>
    </row>
    <row r="65" spans="1:33" x14ac:dyDescent="0.35">
      <c r="A65" s="84" t="s">
        <v>67</v>
      </c>
      <c r="B65" s="84" t="s">
        <v>71</v>
      </c>
      <c r="C65" s="85">
        <v>2</v>
      </c>
      <c r="D65" s="72" t="s">
        <v>68</v>
      </c>
      <c r="E65" s="72" t="s">
        <v>71</v>
      </c>
      <c r="F65" s="72">
        <v>1</v>
      </c>
      <c r="G65" s="84" t="s">
        <v>68</v>
      </c>
      <c r="H65" s="84" t="s">
        <v>71</v>
      </c>
      <c r="I65" s="85">
        <v>1</v>
      </c>
      <c r="J65" s="83"/>
      <c r="K65" s="76"/>
      <c r="L65" s="77"/>
      <c r="M65" s="76"/>
      <c r="N65" s="76"/>
      <c r="O65" s="77"/>
      <c r="P65" s="76"/>
      <c r="Q65" s="76"/>
      <c r="R65" s="77"/>
      <c r="S65" s="76"/>
      <c r="T65" s="76"/>
      <c r="U65" s="77"/>
      <c r="V65" s="76"/>
      <c r="W65" s="76"/>
      <c r="X65" s="77"/>
      <c r="Y65" s="76"/>
      <c r="Z65" s="76"/>
      <c r="AA65" s="77"/>
      <c r="AB65" s="76"/>
      <c r="AC65" s="76"/>
      <c r="AD65" s="77"/>
      <c r="AE65" s="76"/>
      <c r="AF65" s="76"/>
      <c r="AG65" s="77"/>
    </row>
    <row r="66" spans="1:33" x14ac:dyDescent="0.35">
      <c r="A66" s="84" t="s">
        <v>68</v>
      </c>
      <c r="B66" s="84" t="s">
        <v>71</v>
      </c>
      <c r="C66" s="85">
        <v>1</v>
      </c>
      <c r="D66" s="72" t="s">
        <v>69</v>
      </c>
      <c r="E66" s="72" t="s">
        <v>71</v>
      </c>
      <c r="F66" s="72">
        <v>24</v>
      </c>
      <c r="G66" s="84" t="s">
        <v>69</v>
      </c>
      <c r="H66" s="84" t="s">
        <v>71</v>
      </c>
      <c r="I66" s="85">
        <v>25</v>
      </c>
      <c r="J66" s="83"/>
      <c r="K66" s="76"/>
      <c r="L66" s="77"/>
      <c r="M66" s="76"/>
      <c r="N66" s="76"/>
      <c r="O66" s="77"/>
      <c r="P66" s="76"/>
      <c r="Q66" s="76"/>
      <c r="R66" s="77"/>
      <c r="S66" s="76"/>
      <c r="T66" s="76"/>
      <c r="U66" s="77"/>
      <c r="V66" s="76"/>
      <c r="W66" s="76"/>
      <c r="X66" s="77"/>
      <c r="Y66" s="76"/>
      <c r="Z66" s="76"/>
      <c r="AA66" s="77"/>
      <c r="AB66" s="76"/>
      <c r="AC66" s="76"/>
      <c r="AD66" s="77"/>
      <c r="AE66" s="76"/>
      <c r="AF66" s="76"/>
      <c r="AG66" s="77"/>
    </row>
    <row r="67" spans="1:33" x14ac:dyDescent="0.35">
      <c r="A67" s="84" t="s">
        <v>69</v>
      </c>
      <c r="B67" s="84" t="s">
        <v>71</v>
      </c>
      <c r="C67" s="85">
        <v>24</v>
      </c>
      <c r="D67" s="72" t="s">
        <v>70</v>
      </c>
      <c r="E67" s="72" t="s">
        <v>71</v>
      </c>
      <c r="F67" s="72">
        <v>5</v>
      </c>
      <c r="G67" s="84" t="s">
        <v>70</v>
      </c>
      <c r="H67" s="84" t="s">
        <v>71</v>
      </c>
      <c r="I67" s="85">
        <v>5</v>
      </c>
      <c r="J67" s="83"/>
      <c r="K67" s="76"/>
      <c r="L67" s="77"/>
      <c r="M67" s="76"/>
      <c r="N67" s="76"/>
      <c r="O67" s="77"/>
      <c r="P67" s="76"/>
      <c r="Q67" s="76"/>
      <c r="R67" s="77"/>
      <c r="S67" s="76"/>
      <c r="T67" s="76"/>
      <c r="U67" s="77"/>
      <c r="V67" s="76"/>
      <c r="W67" s="76"/>
      <c r="X67" s="77"/>
      <c r="Y67" s="76"/>
      <c r="Z67" s="76"/>
      <c r="AA67" s="77"/>
      <c r="AB67" s="76"/>
      <c r="AC67" s="76"/>
      <c r="AD67" s="77"/>
      <c r="AE67" s="76"/>
      <c r="AF67" s="76"/>
      <c r="AG67" s="77"/>
    </row>
    <row r="68" spans="1:33" x14ac:dyDescent="0.35">
      <c r="A68" s="84" t="s">
        <v>70</v>
      </c>
      <c r="B68" s="84" t="s">
        <v>71</v>
      </c>
      <c r="C68" s="85">
        <v>5</v>
      </c>
      <c r="D68" s="72" t="s">
        <v>35</v>
      </c>
      <c r="E68" s="72" t="s">
        <v>72</v>
      </c>
      <c r="F68" s="72">
        <v>245</v>
      </c>
      <c r="G68" s="84" t="s">
        <v>35</v>
      </c>
      <c r="H68" s="84" t="s">
        <v>72</v>
      </c>
      <c r="I68" s="85">
        <v>246</v>
      </c>
      <c r="J68" s="83"/>
      <c r="K68" s="76"/>
      <c r="L68" s="77"/>
      <c r="M68" s="76"/>
      <c r="N68" s="76"/>
      <c r="O68" s="77"/>
      <c r="P68" s="76"/>
      <c r="Q68" s="76"/>
      <c r="R68" s="77"/>
      <c r="S68" s="76"/>
      <c r="T68" s="76"/>
      <c r="U68" s="77"/>
      <c r="V68" s="76"/>
      <c r="W68" s="76"/>
      <c r="X68" s="77"/>
      <c r="Y68" s="76"/>
      <c r="Z68" s="76"/>
      <c r="AA68" s="77"/>
      <c r="AB68" s="76"/>
      <c r="AC68" s="76"/>
      <c r="AD68" s="77"/>
      <c r="AE68" s="76"/>
      <c r="AF68" s="76"/>
      <c r="AG68" s="77"/>
    </row>
    <row r="69" spans="1:33" x14ac:dyDescent="0.35">
      <c r="A69" s="84" t="s">
        <v>35</v>
      </c>
      <c r="B69" s="84" t="s">
        <v>72</v>
      </c>
      <c r="C69" s="85">
        <v>245</v>
      </c>
      <c r="D69" s="72" t="s">
        <v>36</v>
      </c>
      <c r="E69" s="72" t="s">
        <v>72</v>
      </c>
      <c r="F69" s="72">
        <v>60</v>
      </c>
      <c r="G69" s="84" t="s">
        <v>36</v>
      </c>
      <c r="H69" s="84" t="s">
        <v>72</v>
      </c>
      <c r="I69" s="85">
        <v>59</v>
      </c>
      <c r="J69" s="83"/>
      <c r="K69" s="76"/>
      <c r="L69" s="77"/>
      <c r="M69" s="76"/>
      <c r="N69" s="76"/>
      <c r="O69" s="77"/>
      <c r="P69" s="76"/>
      <c r="Q69" s="76"/>
      <c r="R69" s="77"/>
      <c r="S69" s="76"/>
      <c r="T69" s="76"/>
      <c r="U69" s="77"/>
      <c r="V69" s="76"/>
      <c r="W69" s="76"/>
      <c r="X69" s="77"/>
      <c r="Y69" s="76"/>
      <c r="Z69" s="76"/>
      <c r="AA69" s="77"/>
      <c r="AB69" s="76"/>
      <c r="AC69" s="76"/>
      <c r="AD69" s="77"/>
      <c r="AE69" s="76"/>
      <c r="AF69" s="76"/>
      <c r="AG69" s="77"/>
    </row>
    <row r="70" spans="1:33" x14ac:dyDescent="0.35">
      <c r="A70" s="84" t="s">
        <v>36</v>
      </c>
      <c r="B70" s="84" t="s">
        <v>72</v>
      </c>
      <c r="C70" s="85">
        <v>59</v>
      </c>
      <c r="D70" s="72" t="s">
        <v>37</v>
      </c>
      <c r="E70" s="72" t="s">
        <v>72</v>
      </c>
      <c r="F70" s="72">
        <v>214</v>
      </c>
      <c r="G70" s="84" t="s">
        <v>37</v>
      </c>
      <c r="H70" s="84" t="s">
        <v>72</v>
      </c>
      <c r="I70" s="85">
        <v>214</v>
      </c>
      <c r="J70" s="83"/>
      <c r="K70" s="76"/>
      <c r="L70" s="77"/>
      <c r="M70" s="76"/>
      <c r="N70" s="76"/>
      <c r="O70" s="77"/>
      <c r="P70" s="76"/>
      <c r="Q70" s="76"/>
      <c r="R70" s="77"/>
      <c r="S70" s="76"/>
      <c r="T70" s="76"/>
      <c r="U70" s="77"/>
      <c r="V70" s="76"/>
      <c r="W70" s="76"/>
      <c r="X70" s="77"/>
      <c r="Y70" s="76"/>
      <c r="Z70" s="76"/>
      <c r="AA70" s="77"/>
      <c r="AB70" s="76"/>
      <c r="AC70" s="76"/>
      <c r="AD70" s="77"/>
      <c r="AE70" s="76"/>
      <c r="AF70" s="76"/>
      <c r="AG70" s="77"/>
    </row>
    <row r="71" spans="1:33" x14ac:dyDescent="0.35">
      <c r="A71" s="84" t="s">
        <v>37</v>
      </c>
      <c r="B71" s="84" t="s">
        <v>72</v>
      </c>
      <c r="C71" s="85">
        <v>217</v>
      </c>
      <c r="D71" s="72" t="s">
        <v>38</v>
      </c>
      <c r="E71" s="72" t="s">
        <v>72</v>
      </c>
      <c r="F71" s="72">
        <v>1</v>
      </c>
      <c r="G71" s="84" t="s">
        <v>38</v>
      </c>
      <c r="H71" s="84" t="s">
        <v>72</v>
      </c>
      <c r="I71" s="85">
        <v>1</v>
      </c>
      <c r="J71" s="83"/>
      <c r="K71" s="76"/>
      <c r="L71" s="77"/>
      <c r="M71" s="76"/>
      <c r="N71" s="76"/>
      <c r="O71" s="77"/>
      <c r="P71" s="76"/>
      <c r="Q71" s="76"/>
      <c r="R71" s="77"/>
      <c r="S71" s="76"/>
      <c r="T71" s="76"/>
      <c r="U71" s="77"/>
      <c r="V71" s="76"/>
      <c r="W71" s="76"/>
      <c r="X71" s="77"/>
      <c r="Y71" s="76"/>
      <c r="Z71" s="76"/>
      <c r="AA71" s="77"/>
      <c r="AB71" s="76"/>
      <c r="AC71" s="76"/>
      <c r="AD71" s="77"/>
      <c r="AE71" s="76"/>
      <c r="AF71" s="76"/>
      <c r="AG71" s="77"/>
    </row>
    <row r="72" spans="1:33" x14ac:dyDescent="0.35">
      <c r="A72" s="84" t="s">
        <v>38</v>
      </c>
      <c r="B72" s="84" t="s">
        <v>72</v>
      </c>
      <c r="C72" s="85">
        <v>1</v>
      </c>
      <c r="D72" s="72" t="s">
        <v>39</v>
      </c>
      <c r="E72" s="72" t="s">
        <v>72</v>
      </c>
      <c r="F72" s="72">
        <v>3</v>
      </c>
      <c r="G72" s="84" t="s">
        <v>39</v>
      </c>
      <c r="H72" s="84" t="s">
        <v>72</v>
      </c>
      <c r="I72" s="85">
        <v>3</v>
      </c>
      <c r="J72" s="83"/>
      <c r="K72" s="76"/>
      <c r="L72" s="77"/>
      <c r="M72" s="76"/>
      <c r="N72" s="76"/>
      <c r="O72" s="77"/>
      <c r="P72" s="76"/>
      <c r="Q72" s="76"/>
      <c r="R72" s="77"/>
      <c r="S72" s="76"/>
      <c r="T72" s="76"/>
      <c r="U72" s="77"/>
      <c r="V72" s="76"/>
      <c r="W72" s="76"/>
      <c r="X72" s="77"/>
      <c r="Y72" s="76"/>
      <c r="Z72" s="76"/>
      <c r="AA72" s="77"/>
      <c r="AB72" s="76"/>
      <c r="AC72" s="76"/>
      <c r="AD72" s="77"/>
      <c r="AE72" s="76"/>
      <c r="AF72" s="76"/>
      <c r="AG72" s="77"/>
    </row>
    <row r="73" spans="1:33" x14ac:dyDescent="0.35">
      <c r="A73" s="84" t="s">
        <v>39</v>
      </c>
      <c r="B73" s="84" t="s">
        <v>72</v>
      </c>
      <c r="C73" s="85">
        <v>3</v>
      </c>
      <c r="D73" s="72" t="s">
        <v>40</v>
      </c>
      <c r="E73" s="72" t="s">
        <v>72</v>
      </c>
      <c r="F73" s="72">
        <v>234</v>
      </c>
      <c r="G73" s="84" t="s">
        <v>40</v>
      </c>
      <c r="H73" s="84" t="s">
        <v>72</v>
      </c>
      <c r="I73" s="85">
        <v>232</v>
      </c>
      <c r="J73" s="83"/>
      <c r="K73" s="76"/>
      <c r="L73" s="77"/>
      <c r="M73" s="76"/>
      <c r="N73" s="76"/>
      <c r="O73" s="77"/>
      <c r="P73" s="76"/>
      <c r="Q73" s="76"/>
      <c r="R73" s="77"/>
      <c r="S73" s="76"/>
      <c r="T73" s="76"/>
      <c r="U73" s="77"/>
      <c r="V73" s="76"/>
      <c r="W73" s="76"/>
      <c r="X73" s="77"/>
      <c r="Y73" s="76"/>
      <c r="Z73" s="76"/>
      <c r="AA73" s="77"/>
      <c r="AB73" s="76"/>
      <c r="AC73" s="76"/>
      <c r="AD73" s="77"/>
      <c r="AE73" s="76"/>
      <c r="AF73" s="76"/>
      <c r="AG73" s="77"/>
    </row>
    <row r="74" spans="1:33" x14ac:dyDescent="0.35">
      <c r="A74" s="84" t="s">
        <v>40</v>
      </c>
      <c r="B74" s="84" t="s">
        <v>72</v>
      </c>
      <c r="C74" s="85">
        <v>232</v>
      </c>
      <c r="D74" s="72" t="s">
        <v>73</v>
      </c>
      <c r="E74" s="72" t="s">
        <v>72</v>
      </c>
      <c r="F74" s="72">
        <v>3</v>
      </c>
      <c r="G74" s="84" t="s">
        <v>73</v>
      </c>
      <c r="H74" s="84" t="s">
        <v>72</v>
      </c>
      <c r="I74" s="85">
        <v>3</v>
      </c>
      <c r="J74" s="83"/>
      <c r="K74" s="76"/>
      <c r="L74" s="77"/>
      <c r="M74" s="76"/>
      <c r="N74" s="76"/>
      <c r="O74" s="77"/>
      <c r="P74" s="76"/>
      <c r="Q74" s="76"/>
      <c r="R74" s="77"/>
      <c r="S74" s="76"/>
      <c r="T74" s="76"/>
      <c r="U74" s="77"/>
      <c r="V74" s="76"/>
      <c r="W74" s="76"/>
      <c r="X74" s="77"/>
      <c r="Y74" s="76"/>
      <c r="Z74" s="76"/>
      <c r="AA74" s="77"/>
      <c r="AB74" s="76"/>
      <c r="AC74" s="76"/>
      <c r="AD74" s="77"/>
      <c r="AE74" s="76"/>
      <c r="AF74" s="76"/>
      <c r="AG74" s="77"/>
    </row>
    <row r="75" spans="1:33" x14ac:dyDescent="0.35">
      <c r="A75" s="84" t="s">
        <v>73</v>
      </c>
      <c r="B75" s="84" t="s">
        <v>72</v>
      </c>
      <c r="C75" s="85">
        <v>3</v>
      </c>
      <c r="D75" s="72" t="s">
        <v>41</v>
      </c>
      <c r="E75" s="72" t="s">
        <v>72</v>
      </c>
      <c r="F75" s="72">
        <v>5</v>
      </c>
      <c r="G75" s="84" t="s">
        <v>41</v>
      </c>
      <c r="H75" s="84" t="s">
        <v>72</v>
      </c>
      <c r="I75" s="85">
        <v>6</v>
      </c>
      <c r="J75" s="83"/>
      <c r="K75" s="76"/>
      <c r="L75" s="77"/>
      <c r="M75" s="76"/>
      <c r="N75" s="76"/>
      <c r="O75" s="77"/>
      <c r="P75" s="76"/>
      <c r="Q75" s="76"/>
      <c r="R75" s="77"/>
      <c r="S75" s="76"/>
      <c r="T75" s="76"/>
      <c r="U75" s="77"/>
      <c r="V75" s="76"/>
      <c r="W75" s="76"/>
      <c r="X75" s="77"/>
      <c r="Y75" s="76"/>
      <c r="Z75" s="76"/>
      <c r="AA75" s="77"/>
      <c r="AB75" s="76"/>
      <c r="AC75" s="76"/>
      <c r="AD75" s="77"/>
      <c r="AE75" s="76"/>
      <c r="AF75" s="76"/>
      <c r="AG75" s="77"/>
    </row>
    <row r="76" spans="1:33" x14ac:dyDescent="0.35">
      <c r="A76" s="84" t="s">
        <v>41</v>
      </c>
      <c r="B76" s="84" t="s">
        <v>72</v>
      </c>
      <c r="C76" s="85">
        <v>5</v>
      </c>
      <c r="D76" s="72" t="s">
        <v>42</v>
      </c>
      <c r="E76" s="72" t="s">
        <v>72</v>
      </c>
      <c r="F76" s="72">
        <v>14</v>
      </c>
      <c r="G76" s="84" t="s">
        <v>42</v>
      </c>
      <c r="H76" s="84" t="s">
        <v>72</v>
      </c>
      <c r="I76" s="85">
        <v>14</v>
      </c>
      <c r="J76" s="83"/>
      <c r="K76" s="76"/>
      <c r="L76" s="77"/>
      <c r="M76" s="76"/>
      <c r="N76" s="76"/>
      <c r="O76" s="77"/>
      <c r="P76" s="76"/>
      <c r="Q76" s="76"/>
      <c r="R76" s="77"/>
      <c r="S76" s="76"/>
      <c r="T76" s="76"/>
      <c r="U76" s="77"/>
      <c r="V76" s="76"/>
      <c r="W76" s="76"/>
      <c r="X76" s="77"/>
      <c r="Y76" s="76"/>
      <c r="Z76" s="76"/>
      <c r="AA76" s="77"/>
      <c r="AB76" s="76"/>
      <c r="AC76" s="76"/>
      <c r="AD76" s="77"/>
      <c r="AE76" s="76"/>
      <c r="AF76" s="76"/>
      <c r="AG76" s="77"/>
    </row>
    <row r="77" spans="1:33" x14ac:dyDescent="0.35">
      <c r="A77" s="84" t="s">
        <v>42</v>
      </c>
      <c r="B77" s="84" t="s">
        <v>72</v>
      </c>
      <c r="C77" s="85">
        <v>14</v>
      </c>
      <c r="D77" s="72" t="s">
        <v>43</v>
      </c>
      <c r="E77" s="72" t="s">
        <v>72</v>
      </c>
      <c r="F77" s="72">
        <v>45</v>
      </c>
      <c r="G77" s="84" t="s">
        <v>43</v>
      </c>
      <c r="H77" s="84" t="s">
        <v>72</v>
      </c>
      <c r="I77" s="85">
        <v>45</v>
      </c>
      <c r="J77" s="83"/>
      <c r="K77" s="76"/>
      <c r="L77" s="77"/>
      <c r="M77" s="76"/>
      <c r="N77" s="76"/>
      <c r="O77" s="77"/>
      <c r="P77" s="76"/>
      <c r="Q77" s="76"/>
      <c r="R77" s="77"/>
      <c r="S77" s="76"/>
      <c r="T77" s="76"/>
      <c r="U77" s="77"/>
      <c r="V77" s="76"/>
      <c r="W77" s="76"/>
      <c r="X77" s="77"/>
      <c r="Y77" s="76"/>
      <c r="Z77" s="76"/>
      <c r="AA77" s="77"/>
      <c r="AB77" s="76"/>
      <c r="AC77" s="76"/>
      <c r="AD77" s="77"/>
      <c r="AE77" s="76"/>
      <c r="AF77" s="76"/>
      <c r="AG77" s="77"/>
    </row>
    <row r="78" spans="1:33" x14ac:dyDescent="0.35">
      <c r="A78" s="84" t="s">
        <v>43</v>
      </c>
      <c r="B78" s="84" t="s">
        <v>72</v>
      </c>
      <c r="C78" s="85">
        <v>45</v>
      </c>
      <c r="D78" s="72" t="s">
        <v>44</v>
      </c>
      <c r="E78" s="72" t="s">
        <v>72</v>
      </c>
      <c r="F78" s="72">
        <v>276</v>
      </c>
      <c r="G78" s="84" t="s">
        <v>44</v>
      </c>
      <c r="H78" s="84" t="s">
        <v>72</v>
      </c>
      <c r="I78" s="85">
        <v>276</v>
      </c>
      <c r="J78" s="83"/>
      <c r="K78" s="76"/>
      <c r="L78" s="77"/>
      <c r="M78" s="76"/>
      <c r="N78" s="76"/>
      <c r="O78" s="77"/>
      <c r="P78" s="76"/>
      <c r="Q78" s="76"/>
      <c r="R78" s="77"/>
      <c r="S78" s="76"/>
      <c r="T78" s="76"/>
      <c r="U78" s="77"/>
      <c r="V78" s="76"/>
      <c r="W78" s="76"/>
      <c r="X78" s="77"/>
      <c r="Y78" s="76"/>
      <c r="Z78" s="76"/>
      <c r="AA78" s="77"/>
      <c r="AB78" s="76"/>
      <c r="AC78" s="76"/>
      <c r="AD78" s="77"/>
      <c r="AE78" s="76"/>
      <c r="AF78" s="76"/>
      <c r="AG78" s="77"/>
    </row>
    <row r="79" spans="1:33" x14ac:dyDescent="0.35">
      <c r="A79" s="84" t="s">
        <v>44</v>
      </c>
      <c r="B79" s="84" t="s">
        <v>72</v>
      </c>
      <c r="C79" s="85">
        <v>274</v>
      </c>
      <c r="D79" s="72" t="s">
        <v>45</v>
      </c>
      <c r="E79" s="72" t="s">
        <v>72</v>
      </c>
      <c r="F79" s="72">
        <v>151</v>
      </c>
      <c r="G79" s="84" t="s">
        <v>45</v>
      </c>
      <c r="H79" s="84" t="s">
        <v>72</v>
      </c>
      <c r="I79" s="85">
        <v>151</v>
      </c>
      <c r="J79" s="83"/>
      <c r="K79" s="76"/>
      <c r="L79" s="77"/>
      <c r="M79" s="76"/>
      <c r="N79" s="76"/>
      <c r="O79" s="77"/>
      <c r="P79" s="76"/>
      <c r="Q79" s="76"/>
      <c r="R79" s="77"/>
      <c r="S79" s="76"/>
      <c r="T79" s="76"/>
      <c r="U79" s="77"/>
      <c r="V79" s="76"/>
      <c r="W79" s="76"/>
      <c r="X79" s="77"/>
      <c r="Y79" s="76"/>
      <c r="Z79" s="76"/>
      <c r="AA79" s="77"/>
      <c r="AB79" s="76"/>
      <c r="AC79" s="76"/>
      <c r="AD79" s="77"/>
      <c r="AE79" s="76"/>
      <c r="AF79" s="76"/>
      <c r="AG79" s="77"/>
    </row>
    <row r="80" spans="1:33" x14ac:dyDescent="0.35">
      <c r="A80" s="84" t="s">
        <v>45</v>
      </c>
      <c r="B80" s="84" t="s">
        <v>72</v>
      </c>
      <c r="C80" s="85">
        <v>156</v>
      </c>
      <c r="D80" s="72" t="s">
        <v>46</v>
      </c>
      <c r="E80" s="72" t="s">
        <v>72</v>
      </c>
      <c r="F80" s="72">
        <v>43</v>
      </c>
      <c r="G80" s="84" t="s">
        <v>46</v>
      </c>
      <c r="H80" s="84" t="s">
        <v>72</v>
      </c>
      <c r="I80" s="85">
        <v>44</v>
      </c>
      <c r="J80" s="83"/>
      <c r="K80" s="76"/>
      <c r="L80" s="77"/>
      <c r="M80" s="76"/>
      <c r="N80" s="76"/>
      <c r="O80" s="77"/>
      <c r="P80" s="76"/>
      <c r="Q80" s="76"/>
      <c r="R80" s="77"/>
      <c r="S80" s="76"/>
      <c r="T80" s="76"/>
      <c r="U80" s="77"/>
      <c r="V80" s="76"/>
      <c r="W80" s="76"/>
      <c r="X80" s="77"/>
      <c r="Y80" s="76"/>
      <c r="Z80" s="76"/>
      <c r="AA80" s="77"/>
      <c r="AB80" s="76"/>
      <c r="AC80" s="76"/>
      <c r="AD80" s="77"/>
      <c r="AE80" s="76"/>
      <c r="AF80" s="76"/>
      <c r="AG80" s="77"/>
    </row>
    <row r="81" spans="1:33" x14ac:dyDescent="0.35">
      <c r="A81" s="84" t="s">
        <v>46</v>
      </c>
      <c r="B81" s="84" t="s">
        <v>72</v>
      </c>
      <c r="C81" s="85">
        <v>43</v>
      </c>
      <c r="D81" s="72" t="s">
        <v>47</v>
      </c>
      <c r="E81" s="72" t="s">
        <v>72</v>
      </c>
      <c r="F81" s="72">
        <v>131</v>
      </c>
      <c r="G81" s="84" t="s">
        <v>47</v>
      </c>
      <c r="H81" s="84" t="s">
        <v>72</v>
      </c>
      <c r="I81" s="85">
        <v>130</v>
      </c>
      <c r="J81" s="83"/>
      <c r="K81" s="76"/>
      <c r="L81" s="77"/>
      <c r="M81" s="76"/>
      <c r="N81" s="76"/>
      <c r="O81" s="77"/>
      <c r="P81" s="76"/>
      <c r="Q81" s="76"/>
      <c r="R81" s="77"/>
      <c r="S81" s="76"/>
      <c r="T81" s="76"/>
      <c r="U81" s="77"/>
      <c r="V81" s="76"/>
      <c r="W81" s="76"/>
      <c r="X81" s="77"/>
      <c r="Y81" s="76"/>
      <c r="Z81" s="76"/>
      <c r="AA81" s="77"/>
      <c r="AB81" s="76"/>
      <c r="AC81" s="76"/>
      <c r="AD81" s="77"/>
      <c r="AE81" s="76"/>
      <c r="AF81" s="76"/>
      <c r="AG81" s="77"/>
    </row>
    <row r="82" spans="1:33" x14ac:dyDescent="0.35">
      <c r="A82" s="84" t="s">
        <v>47</v>
      </c>
      <c r="B82" s="84" t="s">
        <v>72</v>
      </c>
      <c r="C82" s="85">
        <v>131</v>
      </c>
      <c r="D82" s="72" t="s">
        <v>48</v>
      </c>
      <c r="E82" s="72" t="s">
        <v>72</v>
      </c>
      <c r="F82" s="72">
        <v>317</v>
      </c>
      <c r="G82" s="84" t="s">
        <v>48</v>
      </c>
      <c r="H82" s="84" t="s">
        <v>72</v>
      </c>
      <c r="I82" s="85">
        <v>316</v>
      </c>
      <c r="J82" s="83"/>
      <c r="K82" s="76"/>
      <c r="L82" s="77"/>
      <c r="M82" s="76"/>
      <c r="N82" s="76"/>
      <c r="O82" s="77"/>
      <c r="P82" s="76"/>
      <c r="Q82" s="76"/>
      <c r="R82" s="77"/>
      <c r="S82" s="76"/>
      <c r="T82" s="76"/>
      <c r="U82" s="77"/>
      <c r="V82" s="76"/>
      <c r="W82" s="76"/>
      <c r="X82" s="77"/>
      <c r="Y82" s="76"/>
      <c r="Z82" s="76"/>
      <c r="AA82" s="77"/>
      <c r="AB82" s="76"/>
      <c r="AC82" s="76"/>
      <c r="AD82" s="77"/>
      <c r="AE82" s="76"/>
      <c r="AF82" s="76"/>
      <c r="AG82" s="77"/>
    </row>
    <row r="83" spans="1:33" x14ac:dyDescent="0.35">
      <c r="A83" s="84" t="s">
        <v>48</v>
      </c>
      <c r="B83" s="84" t="s">
        <v>72</v>
      </c>
      <c r="C83" s="85">
        <v>316</v>
      </c>
      <c r="D83" s="72" t="s">
        <v>49</v>
      </c>
      <c r="E83" s="72" t="s">
        <v>72</v>
      </c>
      <c r="F83" s="72">
        <v>203</v>
      </c>
      <c r="G83" s="84" t="s">
        <v>49</v>
      </c>
      <c r="H83" s="84" t="s">
        <v>72</v>
      </c>
      <c r="I83" s="85">
        <v>203</v>
      </c>
      <c r="J83" s="83"/>
      <c r="K83" s="76"/>
      <c r="L83" s="77"/>
      <c r="M83" s="76"/>
      <c r="N83" s="76"/>
      <c r="O83" s="77"/>
      <c r="P83" s="76"/>
      <c r="Q83" s="76"/>
      <c r="R83" s="77"/>
      <c r="S83" s="76"/>
      <c r="T83" s="76"/>
      <c r="U83" s="77"/>
      <c r="V83" s="76"/>
      <c r="W83" s="76"/>
      <c r="X83" s="77"/>
      <c r="Y83" s="76"/>
      <c r="Z83" s="76"/>
      <c r="AA83" s="77"/>
      <c r="AB83" s="76"/>
      <c r="AC83" s="76"/>
      <c r="AD83" s="77"/>
      <c r="AE83" s="76"/>
      <c r="AF83" s="76"/>
      <c r="AG83" s="77"/>
    </row>
    <row r="84" spans="1:33" x14ac:dyDescent="0.35">
      <c r="A84" s="84" t="s">
        <v>49</v>
      </c>
      <c r="B84" s="84" t="s">
        <v>72</v>
      </c>
      <c r="C84" s="85">
        <v>203</v>
      </c>
      <c r="D84" s="72" t="s">
        <v>50</v>
      </c>
      <c r="E84" s="72" t="s">
        <v>72</v>
      </c>
      <c r="F84" s="72">
        <v>137</v>
      </c>
      <c r="G84" s="84" t="s">
        <v>50</v>
      </c>
      <c r="H84" s="84" t="s">
        <v>72</v>
      </c>
      <c r="I84" s="85">
        <v>137</v>
      </c>
      <c r="J84" s="83"/>
      <c r="K84" s="76"/>
      <c r="L84" s="77"/>
      <c r="M84" s="76"/>
      <c r="N84" s="76"/>
      <c r="O84" s="77"/>
      <c r="P84" s="76"/>
      <c r="Q84" s="76"/>
      <c r="R84" s="77"/>
      <c r="S84" s="76"/>
      <c r="T84" s="76"/>
      <c r="U84" s="77"/>
      <c r="V84" s="76"/>
      <c r="W84" s="76"/>
      <c r="X84" s="77"/>
      <c r="Y84" s="76"/>
      <c r="Z84" s="76"/>
      <c r="AA84" s="77"/>
      <c r="AB84" s="76"/>
      <c r="AC84" s="76"/>
      <c r="AD84" s="77"/>
      <c r="AE84" s="76"/>
      <c r="AF84" s="76"/>
      <c r="AG84" s="77"/>
    </row>
    <row r="85" spans="1:33" x14ac:dyDescent="0.35">
      <c r="A85" s="84" t="s">
        <v>50</v>
      </c>
      <c r="B85" s="84" t="s">
        <v>72</v>
      </c>
      <c r="C85" s="85">
        <v>137</v>
      </c>
      <c r="D85" s="72" t="s">
        <v>51</v>
      </c>
      <c r="E85" s="72" t="s">
        <v>72</v>
      </c>
      <c r="F85" s="72">
        <v>4</v>
      </c>
      <c r="G85" s="84" t="s">
        <v>51</v>
      </c>
      <c r="H85" s="84" t="s">
        <v>72</v>
      </c>
      <c r="I85" s="85">
        <v>4</v>
      </c>
      <c r="J85" s="83"/>
      <c r="K85" s="76"/>
      <c r="L85" s="77"/>
      <c r="M85" s="76"/>
      <c r="N85" s="76"/>
      <c r="O85" s="77"/>
      <c r="P85" s="76"/>
      <c r="Q85" s="76"/>
      <c r="R85" s="77"/>
      <c r="S85" s="76"/>
      <c r="T85" s="76"/>
      <c r="U85" s="77"/>
      <c r="V85" s="76"/>
      <c r="W85" s="76"/>
      <c r="X85" s="77"/>
      <c r="Y85" s="76"/>
      <c r="Z85" s="76"/>
      <c r="AA85" s="77"/>
      <c r="AB85" s="76"/>
      <c r="AC85" s="76"/>
      <c r="AD85" s="77"/>
      <c r="AE85" s="76"/>
      <c r="AF85" s="76"/>
      <c r="AG85" s="77"/>
    </row>
    <row r="86" spans="1:33" x14ac:dyDescent="0.35">
      <c r="A86" s="84" t="s">
        <v>51</v>
      </c>
      <c r="B86" s="84" t="s">
        <v>72</v>
      </c>
      <c r="C86" s="85">
        <v>4</v>
      </c>
      <c r="D86" s="72" t="s">
        <v>52</v>
      </c>
      <c r="E86" s="72" t="s">
        <v>72</v>
      </c>
      <c r="F86" s="72">
        <v>326</v>
      </c>
      <c r="G86" s="84" t="s">
        <v>52</v>
      </c>
      <c r="H86" s="84" t="s">
        <v>72</v>
      </c>
      <c r="I86" s="85">
        <v>327</v>
      </c>
      <c r="J86" s="83"/>
      <c r="K86" s="76"/>
      <c r="L86" s="77"/>
      <c r="M86" s="76"/>
      <c r="N86" s="76"/>
      <c r="O86" s="77"/>
      <c r="P86" s="76"/>
      <c r="Q86" s="76"/>
      <c r="R86" s="77"/>
      <c r="S86" s="76"/>
      <c r="T86" s="76"/>
      <c r="U86" s="77"/>
      <c r="V86" s="76"/>
      <c r="W86" s="76"/>
      <c r="X86" s="77"/>
      <c r="Y86" s="76"/>
      <c r="Z86" s="76"/>
      <c r="AA86" s="77"/>
      <c r="AB86" s="76"/>
      <c r="AC86" s="76"/>
      <c r="AD86" s="77"/>
      <c r="AE86" s="76"/>
      <c r="AF86" s="76"/>
      <c r="AG86" s="77"/>
    </row>
    <row r="87" spans="1:33" x14ac:dyDescent="0.35">
      <c r="A87" s="84" t="s">
        <v>52</v>
      </c>
      <c r="B87" s="84" t="s">
        <v>72</v>
      </c>
      <c r="C87" s="85">
        <v>322</v>
      </c>
      <c r="D87" s="72" t="s">
        <v>53</v>
      </c>
      <c r="E87" s="72" t="s">
        <v>72</v>
      </c>
      <c r="F87" s="72">
        <v>419</v>
      </c>
      <c r="G87" s="84" t="s">
        <v>53</v>
      </c>
      <c r="H87" s="84" t="s">
        <v>72</v>
      </c>
      <c r="I87" s="85">
        <v>417</v>
      </c>
      <c r="J87" s="83"/>
      <c r="K87" s="76"/>
      <c r="L87" s="77"/>
      <c r="M87" s="76"/>
      <c r="N87" s="76"/>
      <c r="O87" s="77"/>
      <c r="P87" s="76"/>
      <c r="Q87" s="76"/>
      <c r="R87" s="77"/>
      <c r="S87" s="76"/>
      <c r="T87" s="76"/>
      <c r="U87" s="77"/>
      <c r="V87" s="76"/>
      <c r="W87" s="76"/>
      <c r="X87" s="77"/>
      <c r="Y87" s="76"/>
      <c r="Z87" s="76"/>
      <c r="AA87" s="77"/>
      <c r="AB87" s="76"/>
      <c r="AC87" s="76"/>
      <c r="AD87" s="77"/>
      <c r="AE87" s="76"/>
      <c r="AF87" s="76"/>
      <c r="AG87" s="77"/>
    </row>
    <row r="88" spans="1:33" x14ac:dyDescent="0.35">
      <c r="A88" s="84" t="s">
        <v>53</v>
      </c>
      <c r="B88" s="84" t="s">
        <v>72</v>
      </c>
      <c r="C88" s="85">
        <v>418</v>
      </c>
      <c r="D88" s="72" t="s">
        <v>54</v>
      </c>
      <c r="E88" s="72" t="s">
        <v>72</v>
      </c>
      <c r="F88" s="72">
        <v>52</v>
      </c>
      <c r="G88" s="84" t="s">
        <v>54</v>
      </c>
      <c r="H88" s="84" t="s">
        <v>72</v>
      </c>
      <c r="I88" s="85">
        <v>52</v>
      </c>
      <c r="J88" s="83"/>
      <c r="K88" s="76"/>
      <c r="L88" s="77"/>
      <c r="M88" s="76"/>
      <c r="N88" s="76"/>
      <c r="O88" s="77"/>
      <c r="P88" s="76"/>
      <c r="Q88" s="76"/>
      <c r="R88" s="77"/>
      <c r="S88" s="76"/>
      <c r="T88" s="76"/>
      <c r="U88" s="77"/>
      <c r="V88" s="76"/>
      <c r="W88" s="76"/>
      <c r="X88" s="77"/>
      <c r="Y88" s="76"/>
      <c r="Z88" s="76"/>
      <c r="AA88" s="77"/>
      <c r="AB88" s="76"/>
      <c r="AC88" s="76"/>
      <c r="AD88" s="77"/>
      <c r="AE88" s="76"/>
      <c r="AF88" s="76"/>
      <c r="AG88" s="77"/>
    </row>
    <row r="89" spans="1:33" x14ac:dyDescent="0.35">
      <c r="A89" s="84" t="s">
        <v>54</v>
      </c>
      <c r="B89" s="84" t="s">
        <v>72</v>
      </c>
      <c r="C89" s="85">
        <v>52</v>
      </c>
      <c r="D89" s="72" t="s">
        <v>55</v>
      </c>
      <c r="E89" s="72" t="s">
        <v>72</v>
      </c>
      <c r="F89" s="72">
        <v>154</v>
      </c>
      <c r="G89" s="84" t="s">
        <v>55</v>
      </c>
      <c r="H89" s="84" t="s">
        <v>72</v>
      </c>
      <c r="I89" s="85">
        <v>153</v>
      </c>
      <c r="J89" s="83"/>
      <c r="K89" s="76"/>
      <c r="L89" s="77"/>
      <c r="M89" s="76"/>
      <c r="N89" s="76"/>
      <c r="O89" s="77"/>
      <c r="P89" s="76"/>
      <c r="Q89" s="76"/>
      <c r="R89" s="77"/>
      <c r="S89" s="76"/>
      <c r="T89" s="76"/>
      <c r="U89" s="77"/>
      <c r="V89" s="76"/>
      <c r="W89" s="76"/>
      <c r="X89" s="77"/>
      <c r="Y89" s="76"/>
      <c r="Z89" s="76"/>
      <c r="AA89" s="77"/>
      <c r="AB89" s="76"/>
      <c r="AC89" s="76"/>
      <c r="AD89" s="77"/>
      <c r="AE89" s="76"/>
      <c r="AF89" s="76"/>
      <c r="AG89" s="77"/>
    </row>
    <row r="90" spans="1:33" x14ac:dyDescent="0.35">
      <c r="A90" s="84" t="s">
        <v>55</v>
      </c>
      <c r="B90" s="84" t="s">
        <v>72</v>
      </c>
      <c r="C90" s="85">
        <v>155</v>
      </c>
      <c r="D90" s="72" t="s">
        <v>56</v>
      </c>
      <c r="E90" s="72" t="s">
        <v>72</v>
      </c>
      <c r="F90" s="72">
        <v>820</v>
      </c>
      <c r="G90" s="84" t="s">
        <v>56</v>
      </c>
      <c r="H90" s="84" t="s">
        <v>72</v>
      </c>
      <c r="I90" s="85">
        <v>827</v>
      </c>
      <c r="J90" s="83"/>
      <c r="K90" s="76"/>
      <c r="L90" s="77"/>
      <c r="M90" s="76"/>
      <c r="N90" s="76"/>
      <c r="O90" s="77"/>
      <c r="P90" s="76"/>
      <c r="Q90" s="76"/>
      <c r="R90" s="77"/>
      <c r="S90" s="76"/>
      <c r="T90" s="76"/>
      <c r="U90" s="77"/>
      <c r="V90" s="76"/>
      <c r="W90" s="76"/>
      <c r="X90" s="77"/>
      <c r="Y90" s="76"/>
      <c r="Z90" s="76"/>
      <c r="AA90" s="77"/>
      <c r="AB90" s="76"/>
      <c r="AC90" s="76"/>
      <c r="AD90" s="77"/>
      <c r="AE90" s="76"/>
      <c r="AF90" s="76"/>
      <c r="AG90" s="77"/>
    </row>
    <row r="91" spans="1:33" x14ac:dyDescent="0.35">
      <c r="A91" s="84" t="s">
        <v>56</v>
      </c>
      <c r="B91" s="84" t="s">
        <v>72</v>
      </c>
      <c r="C91" s="85">
        <v>824</v>
      </c>
      <c r="D91" s="72" t="s">
        <v>57</v>
      </c>
      <c r="E91" s="72" t="s">
        <v>72</v>
      </c>
      <c r="F91" s="72">
        <v>13</v>
      </c>
      <c r="G91" s="84" t="s">
        <v>57</v>
      </c>
      <c r="H91" s="84" t="s">
        <v>72</v>
      </c>
      <c r="I91" s="85">
        <v>13</v>
      </c>
      <c r="J91" s="83"/>
      <c r="K91" s="76"/>
      <c r="L91" s="77"/>
      <c r="M91" s="76"/>
      <c r="N91" s="76"/>
      <c r="O91" s="77"/>
      <c r="P91" s="76"/>
      <c r="Q91" s="76"/>
      <c r="R91" s="77"/>
      <c r="S91" s="76"/>
      <c r="T91" s="76"/>
      <c r="U91" s="77"/>
      <c r="V91" s="76"/>
      <c r="W91" s="76"/>
      <c r="X91" s="77"/>
      <c r="Y91" s="76"/>
      <c r="Z91" s="76"/>
      <c r="AA91" s="77"/>
      <c r="AB91" s="76"/>
      <c r="AC91" s="76"/>
      <c r="AD91" s="77"/>
      <c r="AE91" s="76"/>
      <c r="AF91" s="76"/>
      <c r="AG91" s="77"/>
    </row>
    <row r="92" spans="1:33" x14ac:dyDescent="0.35">
      <c r="A92" s="84" t="s">
        <v>57</v>
      </c>
      <c r="B92" s="84" t="s">
        <v>72</v>
      </c>
      <c r="C92" s="85">
        <v>13</v>
      </c>
      <c r="D92" s="72" t="s">
        <v>58</v>
      </c>
      <c r="E92" s="72" t="s">
        <v>72</v>
      </c>
      <c r="F92" s="72">
        <v>473</v>
      </c>
      <c r="G92" s="84" t="s">
        <v>58</v>
      </c>
      <c r="H92" s="84" t="s">
        <v>72</v>
      </c>
      <c r="I92" s="85">
        <v>468</v>
      </c>
      <c r="J92" s="83"/>
      <c r="K92" s="76"/>
      <c r="L92" s="77"/>
      <c r="M92" s="76"/>
      <c r="N92" s="76"/>
      <c r="O92" s="77"/>
      <c r="P92" s="76"/>
      <c r="Q92" s="76"/>
      <c r="R92" s="77"/>
      <c r="S92" s="76"/>
      <c r="T92" s="76"/>
      <c r="U92" s="77"/>
      <c r="V92" s="76"/>
      <c r="W92" s="76"/>
      <c r="X92" s="77"/>
      <c r="Y92" s="76"/>
      <c r="Z92" s="76"/>
      <c r="AA92" s="77"/>
      <c r="AB92" s="76"/>
      <c r="AC92" s="76"/>
      <c r="AD92" s="77"/>
      <c r="AE92" s="76"/>
      <c r="AF92" s="76"/>
      <c r="AG92" s="77"/>
    </row>
    <row r="93" spans="1:33" x14ac:dyDescent="0.35">
      <c r="A93" s="84" t="s">
        <v>58</v>
      </c>
      <c r="B93" s="84" t="s">
        <v>72</v>
      </c>
      <c r="C93" s="85">
        <v>471</v>
      </c>
      <c r="D93" s="72" t="s">
        <v>59</v>
      </c>
      <c r="E93" s="72" t="s">
        <v>72</v>
      </c>
      <c r="F93" s="72">
        <v>1</v>
      </c>
      <c r="G93" s="84" t="s">
        <v>59</v>
      </c>
      <c r="H93" s="84" t="s">
        <v>72</v>
      </c>
      <c r="I93" s="85">
        <v>1</v>
      </c>
      <c r="J93" s="83"/>
      <c r="K93" s="76"/>
      <c r="L93" s="77"/>
      <c r="M93" s="76"/>
      <c r="N93" s="76"/>
      <c r="O93" s="77"/>
      <c r="P93" s="76"/>
      <c r="Q93" s="76"/>
      <c r="R93" s="77"/>
      <c r="S93" s="76"/>
      <c r="T93" s="76"/>
      <c r="U93" s="77"/>
      <c r="V93" s="76"/>
      <c r="W93" s="76"/>
      <c r="X93" s="77"/>
      <c r="Y93" s="76"/>
      <c r="Z93" s="76"/>
      <c r="AA93" s="77"/>
      <c r="AB93" s="76"/>
      <c r="AC93" s="76"/>
      <c r="AD93" s="77"/>
      <c r="AE93" s="76"/>
      <c r="AF93" s="76"/>
      <c r="AG93" s="77"/>
    </row>
    <row r="94" spans="1:33" x14ac:dyDescent="0.35">
      <c r="A94" s="84" t="s">
        <v>59</v>
      </c>
      <c r="B94" s="84" t="s">
        <v>72</v>
      </c>
      <c r="C94" s="85">
        <v>1</v>
      </c>
      <c r="D94" s="72" t="s">
        <v>60</v>
      </c>
      <c r="E94" s="72" t="s">
        <v>72</v>
      </c>
      <c r="F94" s="72">
        <v>45</v>
      </c>
      <c r="G94" s="84" t="s">
        <v>60</v>
      </c>
      <c r="H94" s="84" t="s">
        <v>72</v>
      </c>
      <c r="I94" s="85">
        <v>45</v>
      </c>
      <c r="J94" s="83"/>
      <c r="K94" s="76"/>
      <c r="L94" s="77"/>
      <c r="M94" s="76"/>
      <c r="N94" s="76"/>
      <c r="O94" s="77"/>
      <c r="P94" s="76"/>
      <c r="Q94" s="76"/>
      <c r="R94" s="77"/>
      <c r="S94" s="76"/>
      <c r="T94" s="76"/>
      <c r="U94" s="77"/>
      <c r="V94" s="76"/>
      <c r="W94" s="76"/>
      <c r="X94" s="77"/>
      <c r="Y94" s="76"/>
      <c r="Z94" s="76"/>
      <c r="AA94" s="77"/>
      <c r="AB94" s="76"/>
      <c r="AC94" s="76"/>
      <c r="AD94" s="77"/>
      <c r="AE94" s="76"/>
      <c r="AF94" s="76"/>
      <c r="AG94" s="77"/>
    </row>
    <row r="95" spans="1:33" x14ac:dyDescent="0.35">
      <c r="A95" s="84" t="s">
        <v>60</v>
      </c>
      <c r="B95" s="84" t="s">
        <v>72</v>
      </c>
      <c r="C95" s="85">
        <v>44</v>
      </c>
      <c r="D95" s="72" t="s">
        <v>61</v>
      </c>
      <c r="E95" s="72" t="s">
        <v>72</v>
      </c>
      <c r="F95" s="72">
        <v>31</v>
      </c>
      <c r="G95" s="84" t="s">
        <v>61</v>
      </c>
      <c r="H95" s="84" t="s">
        <v>72</v>
      </c>
      <c r="I95" s="85">
        <v>31</v>
      </c>
      <c r="J95" s="83"/>
      <c r="K95" s="76"/>
      <c r="L95" s="77"/>
      <c r="M95" s="76"/>
      <c r="N95" s="76"/>
      <c r="O95" s="77"/>
      <c r="P95" s="76"/>
      <c r="Q95" s="76"/>
      <c r="R95" s="77"/>
      <c r="S95" s="76"/>
      <c r="T95" s="76"/>
      <c r="U95" s="77"/>
      <c r="V95" s="76"/>
      <c r="W95" s="76"/>
      <c r="X95" s="77"/>
      <c r="Y95" s="76"/>
      <c r="Z95" s="76"/>
      <c r="AA95" s="77"/>
      <c r="AB95" s="76"/>
      <c r="AC95" s="76"/>
      <c r="AD95" s="77"/>
      <c r="AE95" s="76"/>
      <c r="AF95" s="76"/>
      <c r="AG95" s="77"/>
    </row>
    <row r="96" spans="1:33" x14ac:dyDescent="0.35">
      <c r="A96" s="84" t="s">
        <v>61</v>
      </c>
      <c r="B96" s="84" t="s">
        <v>72</v>
      </c>
      <c r="C96" s="85">
        <v>31</v>
      </c>
      <c r="D96" s="72" t="s">
        <v>62</v>
      </c>
      <c r="E96" s="72" t="s">
        <v>72</v>
      </c>
      <c r="F96" s="72">
        <v>42</v>
      </c>
      <c r="G96" s="84" t="s">
        <v>62</v>
      </c>
      <c r="H96" s="84" t="s">
        <v>72</v>
      </c>
      <c r="I96" s="85">
        <v>42</v>
      </c>
      <c r="J96" s="83"/>
      <c r="K96" s="76"/>
      <c r="L96" s="77"/>
      <c r="M96" s="76"/>
      <c r="N96" s="76"/>
      <c r="O96" s="77"/>
      <c r="P96" s="76"/>
      <c r="Q96" s="76"/>
      <c r="R96" s="77"/>
      <c r="S96" s="76"/>
      <c r="T96" s="76"/>
      <c r="U96" s="77"/>
      <c r="V96" s="76"/>
      <c r="W96" s="76"/>
      <c r="X96" s="77"/>
      <c r="Y96" s="76"/>
      <c r="Z96" s="76"/>
      <c r="AA96" s="77"/>
      <c r="AB96" s="76"/>
      <c r="AC96" s="76"/>
      <c r="AD96" s="77"/>
      <c r="AE96" s="76"/>
      <c r="AF96" s="76"/>
      <c r="AG96" s="77"/>
    </row>
    <row r="97" spans="1:33" x14ac:dyDescent="0.35">
      <c r="A97" s="84" t="s">
        <v>62</v>
      </c>
      <c r="B97" s="84" t="s">
        <v>72</v>
      </c>
      <c r="C97" s="85">
        <v>42</v>
      </c>
      <c r="D97" s="72" t="s">
        <v>63</v>
      </c>
      <c r="E97" s="72" t="s">
        <v>72</v>
      </c>
      <c r="F97" s="72">
        <v>5</v>
      </c>
      <c r="G97" s="84" t="s">
        <v>63</v>
      </c>
      <c r="H97" s="84" t="s">
        <v>72</v>
      </c>
      <c r="I97" s="85">
        <v>5</v>
      </c>
      <c r="J97" s="83"/>
      <c r="K97" s="76"/>
      <c r="L97" s="77"/>
      <c r="M97" s="76"/>
      <c r="N97" s="76"/>
      <c r="O97" s="77"/>
      <c r="P97" s="76"/>
      <c r="Q97" s="76"/>
      <c r="R97" s="77"/>
      <c r="S97" s="76"/>
      <c r="T97" s="76"/>
      <c r="U97" s="77"/>
      <c r="V97" s="76"/>
      <c r="W97" s="76"/>
      <c r="X97" s="77"/>
      <c r="Y97" s="76"/>
      <c r="Z97" s="76"/>
      <c r="AA97" s="77"/>
      <c r="AB97" s="76"/>
      <c r="AC97" s="76"/>
      <c r="AD97" s="77"/>
      <c r="AE97" s="76"/>
      <c r="AF97" s="76"/>
      <c r="AG97" s="77"/>
    </row>
    <row r="98" spans="1:33" x14ac:dyDescent="0.35">
      <c r="A98" s="84" t="s">
        <v>63</v>
      </c>
      <c r="B98" s="84" t="s">
        <v>72</v>
      </c>
      <c r="C98" s="85">
        <v>5</v>
      </c>
      <c r="D98" s="72" t="s">
        <v>74</v>
      </c>
      <c r="E98" s="72" t="s">
        <v>72</v>
      </c>
      <c r="F98" s="72">
        <v>1</v>
      </c>
      <c r="G98" s="84" t="s">
        <v>74</v>
      </c>
      <c r="H98" s="84" t="s">
        <v>72</v>
      </c>
      <c r="I98" s="85">
        <v>1</v>
      </c>
      <c r="J98" s="83"/>
      <c r="K98" s="76"/>
      <c r="L98" s="77"/>
      <c r="M98" s="76"/>
      <c r="N98" s="76"/>
      <c r="O98" s="77"/>
      <c r="P98" s="76"/>
      <c r="Q98" s="76"/>
      <c r="R98" s="77"/>
      <c r="S98" s="76"/>
      <c r="T98" s="76"/>
      <c r="U98" s="77"/>
      <c r="V98" s="76"/>
      <c r="W98" s="76"/>
      <c r="X98" s="77"/>
      <c r="Y98" s="76"/>
      <c r="Z98" s="76"/>
      <c r="AA98" s="77"/>
      <c r="AB98" s="76"/>
      <c r="AC98" s="76"/>
      <c r="AD98" s="77"/>
      <c r="AE98" s="76"/>
      <c r="AF98" s="76"/>
      <c r="AG98" s="77"/>
    </row>
    <row r="99" spans="1:33" x14ac:dyDescent="0.35">
      <c r="A99" s="84" t="s">
        <v>74</v>
      </c>
      <c r="B99" s="84" t="s">
        <v>72</v>
      </c>
      <c r="C99" s="85">
        <v>1</v>
      </c>
      <c r="D99" s="72" t="s">
        <v>64</v>
      </c>
      <c r="E99" s="72" t="s">
        <v>72</v>
      </c>
      <c r="F99" s="72">
        <v>37</v>
      </c>
      <c r="G99" s="84" t="s">
        <v>64</v>
      </c>
      <c r="H99" s="84" t="s">
        <v>72</v>
      </c>
      <c r="I99" s="85">
        <v>37</v>
      </c>
      <c r="J99" s="83"/>
      <c r="K99" s="76"/>
      <c r="L99" s="77"/>
      <c r="M99" s="76"/>
      <c r="N99" s="76"/>
      <c r="O99" s="77"/>
      <c r="P99" s="76"/>
      <c r="Q99" s="76"/>
      <c r="R99" s="77"/>
      <c r="S99" s="76"/>
      <c r="T99" s="76"/>
      <c r="U99" s="77"/>
      <c r="V99" s="76"/>
      <c r="W99" s="76"/>
      <c r="X99" s="77"/>
      <c r="Y99" s="76"/>
      <c r="Z99" s="76"/>
      <c r="AA99" s="77"/>
      <c r="AB99" s="76"/>
      <c r="AC99" s="76"/>
      <c r="AD99" s="77"/>
      <c r="AE99" s="76"/>
      <c r="AF99" s="76"/>
      <c r="AG99" s="77"/>
    </row>
    <row r="100" spans="1:33" x14ac:dyDescent="0.35">
      <c r="A100" s="84" t="s">
        <v>64</v>
      </c>
      <c r="B100" s="84" t="s">
        <v>72</v>
      </c>
      <c r="C100" s="85">
        <v>38</v>
      </c>
      <c r="D100" s="72" t="s">
        <v>65</v>
      </c>
      <c r="E100" s="72" t="s">
        <v>72</v>
      </c>
      <c r="F100" s="72">
        <v>8</v>
      </c>
      <c r="G100" s="84" t="s">
        <v>65</v>
      </c>
      <c r="H100" s="84" t="s">
        <v>72</v>
      </c>
      <c r="I100" s="85">
        <v>8</v>
      </c>
      <c r="J100" s="83"/>
      <c r="K100" s="76"/>
      <c r="L100" s="77"/>
      <c r="M100" s="76"/>
      <c r="N100" s="76"/>
      <c r="O100" s="77"/>
      <c r="P100" s="76"/>
      <c r="Q100" s="76"/>
      <c r="R100" s="77"/>
      <c r="S100" s="76"/>
      <c r="T100" s="76"/>
      <c r="U100" s="77"/>
      <c r="V100" s="76"/>
      <c r="W100" s="76"/>
      <c r="X100" s="77"/>
      <c r="Y100" s="76"/>
      <c r="Z100" s="76"/>
      <c r="AA100" s="77"/>
      <c r="AB100" s="76"/>
      <c r="AC100" s="76"/>
      <c r="AD100" s="77"/>
      <c r="AE100" s="76"/>
      <c r="AF100" s="76"/>
      <c r="AG100" s="77"/>
    </row>
    <row r="101" spans="1:33" x14ac:dyDescent="0.35">
      <c r="A101" s="84" t="s">
        <v>65</v>
      </c>
      <c r="B101" s="84" t="s">
        <v>72</v>
      </c>
      <c r="C101" s="85">
        <v>8</v>
      </c>
      <c r="D101" s="72" t="s">
        <v>66</v>
      </c>
      <c r="E101" s="72" t="s">
        <v>72</v>
      </c>
      <c r="F101" s="72">
        <v>6</v>
      </c>
      <c r="G101" s="84" t="s">
        <v>66</v>
      </c>
      <c r="H101" s="84" t="s">
        <v>72</v>
      </c>
      <c r="I101" s="85">
        <v>6</v>
      </c>
      <c r="J101" s="83"/>
      <c r="K101" s="76"/>
      <c r="L101" s="77"/>
      <c r="M101" s="76"/>
      <c r="N101" s="76"/>
      <c r="O101" s="77"/>
      <c r="P101" s="76"/>
      <c r="Q101" s="76"/>
      <c r="R101" s="77"/>
      <c r="S101" s="76"/>
      <c r="T101" s="76"/>
      <c r="U101" s="77"/>
      <c r="V101" s="76"/>
      <c r="W101" s="76"/>
      <c r="X101" s="77"/>
      <c r="Y101" s="76"/>
      <c r="Z101" s="76"/>
      <c r="AA101" s="77"/>
      <c r="AB101" s="76"/>
      <c r="AC101" s="76"/>
      <c r="AD101" s="77"/>
      <c r="AE101" s="76"/>
      <c r="AF101" s="76"/>
      <c r="AG101" s="77"/>
    </row>
    <row r="102" spans="1:33" x14ac:dyDescent="0.35">
      <c r="A102" s="84" t="s">
        <v>66</v>
      </c>
      <c r="B102" s="84" t="s">
        <v>72</v>
      </c>
      <c r="C102" s="85">
        <v>6</v>
      </c>
      <c r="D102" s="72" t="s">
        <v>67</v>
      </c>
      <c r="E102" s="72" t="s">
        <v>72</v>
      </c>
      <c r="F102" s="72">
        <v>218</v>
      </c>
      <c r="G102" s="84" t="s">
        <v>67</v>
      </c>
      <c r="H102" s="84" t="s">
        <v>72</v>
      </c>
      <c r="I102" s="85">
        <v>215</v>
      </c>
      <c r="J102" s="83"/>
      <c r="K102" s="76"/>
      <c r="L102" s="77"/>
      <c r="M102" s="76"/>
      <c r="N102" s="76"/>
      <c r="O102" s="77"/>
      <c r="P102" s="76"/>
      <c r="Q102" s="76"/>
      <c r="R102" s="77"/>
      <c r="S102" s="76"/>
      <c r="T102" s="76"/>
      <c r="U102" s="77"/>
      <c r="V102" s="76"/>
      <c r="W102" s="76"/>
      <c r="X102" s="77"/>
      <c r="Y102" s="76"/>
      <c r="Z102" s="76"/>
      <c r="AA102" s="77"/>
      <c r="AB102" s="76"/>
      <c r="AC102" s="76"/>
      <c r="AD102" s="77"/>
      <c r="AE102" s="76"/>
      <c r="AF102" s="76"/>
      <c r="AG102" s="77"/>
    </row>
    <row r="103" spans="1:33" x14ac:dyDescent="0.35">
      <c r="A103" s="84" t="s">
        <v>67</v>
      </c>
      <c r="B103" s="84" t="s">
        <v>72</v>
      </c>
      <c r="C103" s="85">
        <v>217</v>
      </c>
      <c r="D103" s="72" t="s">
        <v>68</v>
      </c>
      <c r="E103" s="72" t="s">
        <v>72</v>
      </c>
      <c r="F103" s="72">
        <v>11</v>
      </c>
      <c r="G103" s="84" t="s">
        <v>68</v>
      </c>
      <c r="H103" s="84" t="s">
        <v>72</v>
      </c>
      <c r="I103" s="85">
        <v>11</v>
      </c>
      <c r="J103" s="83"/>
      <c r="K103" s="76"/>
      <c r="L103" s="77"/>
      <c r="M103" s="76"/>
      <c r="N103" s="76"/>
      <c r="O103" s="77"/>
      <c r="P103" s="76"/>
      <c r="Q103" s="76"/>
      <c r="R103" s="77"/>
      <c r="S103" s="76"/>
      <c r="T103" s="76"/>
      <c r="U103" s="77"/>
      <c r="V103" s="76"/>
      <c r="W103" s="76"/>
      <c r="X103" s="77"/>
      <c r="Y103" s="76"/>
      <c r="Z103" s="76"/>
      <c r="AA103" s="77"/>
      <c r="AB103" s="76"/>
      <c r="AC103" s="76"/>
      <c r="AD103" s="77"/>
      <c r="AE103" s="76"/>
      <c r="AF103" s="76"/>
      <c r="AG103" s="77"/>
    </row>
    <row r="104" spans="1:33" x14ac:dyDescent="0.35">
      <c r="A104" s="84" t="s">
        <v>68</v>
      </c>
      <c r="B104" s="84" t="s">
        <v>72</v>
      </c>
      <c r="C104" s="85">
        <v>11</v>
      </c>
      <c r="D104" s="72" t="s">
        <v>69</v>
      </c>
      <c r="E104" s="72" t="s">
        <v>72</v>
      </c>
      <c r="F104" s="72">
        <v>417</v>
      </c>
      <c r="G104" s="84" t="s">
        <v>69</v>
      </c>
      <c r="H104" s="84" t="s">
        <v>72</v>
      </c>
      <c r="I104" s="85">
        <v>417</v>
      </c>
      <c r="J104" s="83"/>
      <c r="K104" s="76"/>
      <c r="L104" s="77"/>
      <c r="M104" s="76"/>
      <c r="N104" s="76"/>
      <c r="O104" s="77"/>
      <c r="P104" s="76"/>
      <c r="Q104" s="76"/>
      <c r="R104" s="77"/>
      <c r="S104" s="76"/>
      <c r="T104" s="76"/>
      <c r="U104" s="77"/>
      <c r="V104" s="76"/>
      <c r="W104" s="76"/>
      <c r="X104" s="77"/>
      <c r="Y104" s="76"/>
      <c r="Z104" s="76"/>
      <c r="AA104" s="77"/>
      <c r="AB104" s="76"/>
      <c r="AC104" s="76"/>
      <c r="AD104" s="77"/>
      <c r="AE104" s="76"/>
      <c r="AF104" s="76"/>
      <c r="AG104" s="77"/>
    </row>
    <row r="105" spans="1:33" x14ac:dyDescent="0.35">
      <c r="A105" s="84" t="s">
        <v>69</v>
      </c>
      <c r="B105" s="84" t="s">
        <v>72</v>
      </c>
      <c r="C105" s="85">
        <v>418</v>
      </c>
      <c r="D105" s="72" t="s">
        <v>70</v>
      </c>
      <c r="E105" s="72" t="s">
        <v>72</v>
      </c>
      <c r="F105" s="72">
        <v>10</v>
      </c>
      <c r="G105" s="84" t="s">
        <v>70</v>
      </c>
      <c r="H105" s="84" t="s">
        <v>72</v>
      </c>
      <c r="I105" s="85">
        <v>10</v>
      </c>
      <c r="J105" s="83"/>
      <c r="K105" s="76"/>
      <c r="L105" s="77"/>
      <c r="M105" s="76"/>
      <c r="N105" s="76"/>
      <c r="O105" s="77"/>
      <c r="P105" s="76"/>
      <c r="Q105" s="76"/>
      <c r="R105" s="77"/>
      <c r="S105" s="76"/>
      <c r="T105" s="76"/>
      <c r="U105" s="77"/>
      <c r="V105" s="76"/>
      <c r="W105" s="76"/>
      <c r="X105" s="77"/>
      <c r="Y105" s="76"/>
      <c r="Z105" s="76"/>
      <c r="AA105" s="77"/>
      <c r="AB105" s="76"/>
      <c r="AC105" s="76"/>
      <c r="AD105" s="77"/>
      <c r="AE105" s="76"/>
      <c r="AF105" s="76"/>
      <c r="AG105" s="77"/>
    </row>
    <row r="106" spans="1:33" x14ac:dyDescent="0.35">
      <c r="A106" s="84" t="s">
        <v>70</v>
      </c>
      <c r="B106" s="84" t="s">
        <v>72</v>
      </c>
      <c r="C106" s="85">
        <v>10</v>
      </c>
      <c r="D106" s="72" t="s">
        <v>76</v>
      </c>
      <c r="E106" s="72" t="s">
        <v>75</v>
      </c>
      <c r="F106" s="72">
        <v>8</v>
      </c>
      <c r="G106" s="84" t="s">
        <v>76</v>
      </c>
      <c r="H106" s="84" t="s">
        <v>75</v>
      </c>
      <c r="I106" s="85">
        <v>9</v>
      </c>
      <c r="J106" s="83"/>
      <c r="K106" s="76"/>
      <c r="L106" s="77"/>
      <c r="M106" s="76"/>
      <c r="N106" s="76"/>
      <c r="O106" s="77"/>
      <c r="P106" s="76"/>
      <c r="Q106" s="76"/>
      <c r="R106" s="77"/>
      <c r="S106" s="76"/>
      <c r="T106" s="76"/>
      <c r="U106" s="77"/>
      <c r="V106" s="76"/>
      <c r="W106" s="76"/>
      <c r="X106" s="77"/>
      <c r="Y106" s="76"/>
      <c r="Z106" s="76"/>
      <c r="AA106" s="77"/>
      <c r="AB106" s="76"/>
      <c r="AC106" s="76"/>
      <c r="AD106" s="77"/>
      <c r="AE106" s="76"/>
      <c r="AF106" s="76"/>
      <c r="AG106" s="77"/>
    </row>
    <row r="107" spans="1:33" x14ac:dyDescent="0.35">
      <c r="A107" s="84" t="s">
        <v>76</v>
      </c>
      <c r="B107" s="84" t="s">
        <v>75</v>
      </c>
      <c r="C107" s="85">
        <v>8</v>
      </c>
      <c r="D107" s="72" t="s">
        <v>35</v>
      </c>
      <c r="E107" s="72" t="s">
        <v>75</v>
      </c>
      <c r="F107" s="72">
        <v>13391</v>
      </c>
      <c r="G107" s="84" t="s">
        <v>35</v>
      </c>
      <c r="H107" s="84" t="s">
        <v>75</v>
      </c>
      <c r="I107" s="85">
        <v>13456</v>
      </c>
      <c r="J107" s="83"/>
      <c r="K107" s="76"/>
      <c r="L107" s="77"/>
      <c r="M107" s="76"/>
      <c r="N107" s="76"/>
      <c r="O107" s="77"/>
      <c r="P107" s="76"/>
      <c r="Q107" s="76"/>
      <c r="R107" s="77"/>
      <c r="S107" s="76"/>
      <c r="T107" s="76"/>
      <c r="U107" s="77"/>
      <c r="V107" s="76"/>
      <c r="W107" s="76"/>
      <c r="X107" s="77"/>
      <c r="Y107" s="76"/>
      <c r="Z107" s="76"/>
      <c r="AA107" s="77"/>
      <c r="AB107" s="76"/>
      <c r="AC107" s="76"/>
      <c r="AD107" s="77"/>
      <c r="AE107" s="76"/>
      <c r="AF107" s="76"/>
      <c r="AG107" s="77"/>
    </row>
    <row r="108" spans="1:33" x14ac:dyDescent="0.35">
      <c r="A108" s="84" t="s">
        <v>35</v>
      </c>
      <c r="B108" s="84" t="s">
        <v>75</v>
      </c>
      <c r="C108" s="85">
        <v>13383</v>
      </c>
      <c r="D108" s="72" t="s">
        <v>36</v>
      </c>
      <c r="E108" s="72" t="s">
        <v>75</v>
      </c>
      <c r="F108" s="72">
        <v>19976</v>
      </c>
      <c r="G108" s="84" t="s">
        <v>36</v>
      </c>
      <c r="H108" s="84" t="s">
        <v>75</v>
      </c>
      <c r="I108" s="85">
        <v>20022</v>
      </c>
      <c r="J108" s="83"/>
      <c r="K108" s="76"/>
      <c r="L108" s="77"/>
      <c r="M108" s="76"/>
      <c r="N108" s="76"/>
      <c r="O108" s="77"/>
      <c r="P108" s="76"/>
      <c r="Q108" s="76"/>
      <c r="R108" s="77"/>
      <c r="S108" s="76"/>
      <c r="T108" s="76"/>
      <c r="U108" s="77"/>
      <c r="V108" s="76"/>
      <c r="W108" s="76"/>
      <c r="X108" s="77"/>
      <c r="Y108" s="76"/>
      <c r="Z108" s="76"/>
      <c r="AA108" s="77"/>
      <c r="AB108" s="76"/>
      <c r="AC108" s="76"/>
      <c r="AD108" s="77"/>
      <c r="AE108" s="76"/>
      <c r="AF108" s="76"/>
      <c r="AG108" s="77"/>
    </row>
    <row r="109" spans="1:33" x14ac:dyDescent="0.35">
      <c r="A109" s="84" t="s">
        <v>36</v>
      </c>
      <c r="B109" s="84" t="s">
        <v>75</v>
      </c>
      <c r="C109" s="85">
        <v>20015</v>
      </c>
      <c r="D109" s="72" t="s">
        <v>37</v>
      </c>
      <c r="E109" s="72" t="s">
        <v>75</v>
      </c>
      <c r="F109" s="72">
        <v>7256</v>
      </c>
      <c r="G109" s="84" t="s">
        <v>37</v>
      </c>
      <c r="H109" s="84" t="s">
        <v>75</v>
      </c>
      <c r="I109" s="85">
        <v>7275</v>
      </c>
      <c r="J109" s="83"/>
      <c r="K109" s="76"/>
      <c r="L109" s="77"/>
      <c r="M109" s="76"/>
      <c r="N109" s="76"/>
      <c r="O109" s="77"/>
      <c r="P109" s="76"/>
      <c r="Q109" s="76"/>
      <c r="R109" s="77"/>
      <c r="S109" s="76"/>
      <c r="T109" s="76"/>
      <c r="U109" s="77"/>
      <c r="V109" s="76"/>
      <c r="W109" s="76"/>
      <c r="X109" s="77"/>
      <c r="Y109" s="76"/>
      <c r="Z109" s="76"/>
      <c r="AA109" s="77"/>
      <c r="AB109" s="76"/>
      <c r="AC109" s="76"/>
      <c r="AD109" s="77"/>
      <c r="AE109" s="76"/>
      <c r="AF109" s="76"/>
      <c r="AG109" s="77"/>
    </row>
    <row r="110" spans="1:33" x14ac:dyDescent="0.35">
      <c r="A110" s="84" t="s">
        <v>37</v>
      </c>
      <c r="B110" s="84" t="s">
        <v>75</v>
      </c>
      <c r="C110" s="85">
        <v>7256</v>
      </c>
      <c r="D110" s="72" t="s">
        <v>38</v>
      </c>
      <c r="E110" s="72" t="s">
        <v>75</v>
      </c>
      <c r="F110" s="72">
        <v>2</v>
      </c>
      <c r="G110" s="84" t="s">
        <v>38</v>
      </c>
      <c r="H110" s="84" t="s">
        <v>75</v>
      </c>
      <c r="I110" s="85">
        <v>2</v>
      </c>
      <c r="J110" s="83"/>
      <c r="K110" s="76"/>
      <c r="L110" s="77"/>
      <c r="M110" s="76"/>
      <c r="N110" s="76"/>
      <c r="O110" s="77"/>
      <c r="P110" s="76"/>
      <c r="Q110" s="76"/>
      <c r="R110" s="77"/>
      <c r="S110" s="76"/>
      <c r="T110" s="76"/>
      <c r="U110" s="77"/>
      <c r="V110" s="76"/>
      <c r="W110" s="76"/>
      <c r="X110" s="77"/>
      <c r="Y110" s="76"/>
      <c r="Z110" s="76"/>
      <c r="AA110" s="77"/>
      <c r="AB110" s="76"/>
      <c r="AC110" s="76"/>
      <c r="AD110" s="77"/>
      <c r="AE110" s="76"/>
      <c r="AF110" s="76"/>
      <c r="AG110" s="77"/>
    </row>
    <row r="111" spans="1:33" x14ac:dyDescent="0.35">
      <c r="A111" s="84" t="s">
        <v>38</v>
      </c>
      <c r="B111" s="84" t="s">
        <v>75</v>
      </c>
      <c r="C111" s="85">
        <v>2</v>
      </c>
      <c r="D111" s="72" t="s">
        <v>40</v>
      </c>
      <c r="E111" s="72" t="s">
        <v>75</v>
      </c>
      <c r="F111" s="72">
        <v>18673</v>
      </c>
      <c r="G111" s="84" t="s">
        <v>40</v>
      </c>
      <c r="H111" s="84" t="s">
        <v>75</v>
      </c>
      <c r="I111" s="85">
        <v>18727</v>
      </c>
      <c r="J111" s="83"/>
      <c r="K111" s="76"/>
      <c r="L111" s="77"/>
      <c r="M111" s="76"/>
      <c r="N111" s="76"/>
      <c r="O111" s="77"/>
      <c r="P111" s="76"/>
      <c r="Q111" s="76"/>
      <c r="R111" s="77"/>
      <c r="S111" s="76"/>
      <c r="T111" s="76"/>
      <c r="U111" s="77"/>
      <c r="V111" s="76"/>
      <c r="W111" s="76"/>
      <c r="X111" s="77"/>
      <c r="Y111" s="76"/>
      <c r="Z111" s="76"/>
      <c r="AA111" s="77"/>
      <c r="AB111" s="76"/>
      <c r="AC111" s="76"/>
      <c r="AD111" s="77"/>
      <c r="AE111" s="76"/>
      <c r="AF111" s="76"/>
      <c r="AG111" s="77"/>
    </row>
    <row r="112" spans="1:33" x14ac:dyDescent="0.35">
      <c r="A112" s="84" t="s">
        <v>40</v>
      </c>
      <c r="B112" s="84" t="s">
        <v>75</v>
      </c>
      <c r="C112" s="85">
        <v>18709</v>
      </c>
      <c r="D112" s="72" t="s">
        <v>41</v>
      </c>
      <c r="E112" s="72" t="s">
        <v>75</v>
      </c>
      <c r="F112" s="72">
        <v>3</v>
      </c>
      <c r="G112" s="84" t="s">
        <v>41</v>
      </c>
      <c r="H112" s="84" t="s">
        <v>75</v>
      </c>
      <c r="I112" s="85">
        <v>3</v>
      </c>
      <c r="J112" s="83"/>
      <c r="K112" s="76"/>
      <c r="L112" s="77"/>
      <c r="M112" s="76"/>
      <c r="N112" s="76"/>
      <c r="O112" s="77"/>
      <c r="P112" s="76"/>
      <c r="Q112" s="76"/>
      <c r="R112" s="77"/>
      <c r="S112" s="76"/>
      <c r="T112" s="76"/>
      <c r="U112" s="77"/>
      <c r="V112" s="76"/>
      <c r="W112" s="76"/>
      <c r="X112" s="77"/>
      <c r="Y112" s="76"/>
      <c r="Z112" s="76"/>
      <c r="AA112" s="77"/>
      <c r="AB112" s="76"/>
      <c r="AC112" s="76"/>
      <c r="AD112" s="77"/>
      <c r="AE112" s="76"/>
      <c r="AF112" s="76"/>
      <c r="AG112" s="77"/>
    </row>
    <row r="113" spans="1:33" x14ac:dyDescent="0.35">
      <c r="A113" s="84" t="s">
        <v>41</v>
      </c>
      <c r="B113" s="84" t="s">
        <v>75</v>
      </c>
      <c r="C113" s="85">
        <v>3</v>
      </c>
      <c r="D113" s="72" t="s">
        <v>42</v>
      </c>
      <c r="E113" s="72" t="s">
        <v>75</v>
      </c>
      <c r="F113" s="72">
        <v>245</v>
      </c>
      <c r="G113" s="84" t="s">
        <v>42</v>
      </c>
      <c r="H113" s="84" t="s">
        <v>75</v>
      </c>
      <c r="I113" s="85">
        <v>246</v>
      </c>
      <c r="J113" s="83"/>
      <c r="K113" s="76"/>
      <c r="L113" s="77"/>
      <c r="M113" s="76"/>
      <c r="N113" s="76"/>
      <c r="O113" s="77"/>
      <c r="P113" s="76"/>
      <c r="Q113" s="76"/>
      <c r="R113" s="77"/>
      <c r="S113" s="76"/>
      <c r="T113" s="76"/>
      <c r="U113" s="77"/>
      <c r="V113" s="76"/>
      <c r="W113" s="76"/>
      <c r="X113" s="77"/>
      <c r="Y113" s="76"/>
      <c r="Z113" s="76"/>
      <c r="AA113" s="77"/>
      <c r="AB113" s="76"/>
      <c r="AC113" s="76"/>
      <c r="AD113" s="77"/>
      <c r="AE113" s="76"/>
      <c r="AF113" s="76"/>
      <c r="AG113" s="77"/>
    </row>
    <row r="114" spans="1:33" x14ac:dyDescent="0.35">
      <c r="A114" s="84" t="s">
        <v>42</v>
      </c>
      <c r="B114" s="84" t="s">
        <v>75</v>
      </c>
      <c r="C114" s="85">
        <v>246</v>
      </c>
      <c r="D114" s="72" t="s">
        <v>43</v>
      </c>
      <c r="E114" s="72" t="s">
        <v>75</v>
      </c>
      <c r="F114" s="72">
        <v>541</v>
      </c>
      <c r="G114" s="84" t="s">
        <v>43</v>
      </c>
      <c r="H114" s="84" t="s">
        <v>75</v>
      </c>
      <c r="I114" s="85">
        <v>541</v>
      </c>
      <c r="J114" s="83"/>
      <c r="K114" s="76"/>
      <c r="L114" s="77"/>
      <c r="M114" s="76"/>
      <c r="N114" s="76"/>
      <c r="O114" s="77"/>
      <c r="P114" s="76"/>
      <c r="Q114" s="76"/>
      <c r="R114" s="77"/>
      <c r="S114" s="76"/>
      <c r="T114" s="76"/>
      <c r="U114" s="77"/>
      <c r="V114" s="76"/>
      <c r="W114" s="76"/>
      <c r="X114" s="77"/>
      <c r="Y114" s="76"/>
      <c r="Z114" s="76"/>
      <c r="AA114" s="77"/>
      <c r="AB114" s="76"/>
      <c r="AC114" s="76"/>
      <c r="AD114" s="77"/>
      <c r="AE114" s="76"/>
      <c r="AF114" s="76"/>
      <c r="AG114" s="77"/>
    </row>
    <row r="115" spans="1:33" x14ac:dyDescent="0.35">
      <c r="A115" s="84" t="s">
        <v>43</v>
      </c>
      <c r="B115" s="84" t="s">
        <v>75</v>
      </c>
      <c r="C115" s="85">
        <v>542</v>
      </c>
      <c r="D115" s="72" t="s">
        <v>44</v>
      </c>
      <c r="E115" s="72" t="s">
        <v>75</v>
      </c>
      <c r="F115" s="72">
        <v>4490</v>
      </c>
      <c r="G115" s="84" t="s">
        <v>44</v>
      </c>
      <c r="H115" s="84" t="s">
        <v>75</v>
      </c>
      <c r="I115" s="85">
        <v>4494</v>
      </c>
      <c r="J115" s="83"/>
      <c r="K115" s="76"/>
      <c r="L115" s="77"/>
      <c r="M115" s="76"/>
      <c r="N115" s="76"/>
      <c r="O115" s="77"/>
      <c r="P115" s="76"/>
      <c r="Q115" s="76"/>
      <c r="R115" s="77"/>
      <c r="S115" s="76"/>
      <c r="T115" s="76"/>
      <c r="U115" s="77"/>
      <c r="V115" s="76"/>
      <c r="W115" s="76"/>
      <c r="X115" s="77"/>
      <c r="Y115" s="76"/>
      <c r="Z115" s="76"/>
      <c r="AA115" s="77"/>
      <c r="AB115" s="76"/>
      <c r="AC115" s="76"/>
      <c r="AD115" s="77"/>
      <c r="AE115" s="76"/>
      <c r="AF115" s="76"/>
      <c r="AG115" s="77"/>
    </row>
    <row r="116" spans="1:33" x14ac:dyDescent="0.35">
      <c r="A116" s="84" t="s">
        <v>44</v>
      </c>
      <c r="B116" s="84" t="s">
        <v>75</v>
      </c>
      <c r="C116" s="85">
        <v>4478</v>
      </c>
      <c r="D116" s="72" t="s">
        <v>45</v>
      </c>
      <c r="E116" s="72" t="s">
        <v>75</v>
      </c>
      <c r="F116" s="72">
        <v>1623</v>
      </c>
      <c r="G116" s="84" t="s">
        <v>45</v>
      </c>
      <c r="H116" s="84" t="s">
        <v>75</v>
      </c>
      <c r="I116" s="85">
        <v>1626</v>
      </c>
      <c r="J116" s="83"/>
      <c r="K116" s="76"/>
      <c r="L116" s="77"/>
      <c r="M116" s="76"/>
      <c r="N116" s="76"/>
      <c r="O116" s="77"/>
      <c r="P116" s="76"/>
      <c r="Q116" s="76"/>
      <c r="R116" s="77"/>
      <c r="S116" s="76"/>
      <c r="T116" s="76"/>
      <c r="U116" s="77"/>
      <c r="V116" s="76"/>
      <c r="W116" s="76"/>
      <c r="X116" s="77"/>
      <c r="Y116" s="76"/>
      <c r="Z116" s="76"/>
      <c r="AA116" s="77"/>
      <c r="AB116" s="76"/>
      <c r="AC116" s="76"/>
      <c r="AD116" s="77"/>
      <c r="AE116" s="76"/>
      <c r="AF116" s="76"/>
      <c r="AG116" s="77"/>
    </row>
    <row r="117" spans="1:33" x14ac:dyDescent="0.35">
      <c r="A117" s="84" t="s">
        <v>45</v>
      </c>
      <c r="B117" s="84" t="s">
        <v>75</v>
      </c>
      <c r="C117" s="85">
        <v>1640</v>
      </c>
      <c r="D117" s="72" t="s">
        <v>46</v>
      </c>
      <c r="E117" s="72" t="s">
        <v>75</v>
      </c>
      <c r="F117" s="72">
        <v>287</v>
      </c>
      <c r="G117" s="84" t="s">
        <v>46</v>
      </c>
      <c r="H117" s="84" t="s">
        <v>75</v>
      </c>
      <c r="I117" s="85">
        <v>285</v>
      </c>
      <c r="J117" s="83"/>
      <c r="K117" s="76"/>
      <c r="L117" s="77"/>
      <c r="M117" s="76"/>
      <c r="N117" s="76"/>
      <c r="O117" s="77"/>
      <c r="P117" s="76"/>
      <c r="Q117" s="76"/>
      <c r="R117" s="77"/>
      <c r="S117" s="76"/>
      <c r="T117" s="76"/>
      <c r="U117" s="77"/>
      <c r="V117" s="76"/>
      <c r="W117" s="76"/>
      <c r="X117" s="77"/>
      <c r="Y117" s="76"/>
      <c r="Z117" s="76"/>
      <c r="AA117" s="77"/>
      <c r="AB117" s="76"/>
      <c r="AC117" s="76"/>
      <c r="AD117" s="77"/>
      <c r="AE117" s="76"/>
      <c r="AF117" s="76"/>
      <c r="AG117" s="77"/>
    </row>
    <row r="118" spans="1:33" x14ac:dyDescent="0.35">
      <c r="A118" s="84" t="s">
        <v>46</v>
      </c>
      <c r="B118" s="84" t="s">
        <v>75</v>
      </c>
      <c r="C118" s="85">
        <v>285</v>
      </c>
      <c r="D118" s="72" t="s">
        <v>47</v>
      </c>
      <c r="E118" s="72" t="s">
        <v>75</v>
      </c>
      <c r="F118" s="72">
        <v>921</v>
      </c>
      <c r="G118" s="84" t="s">
        <v>47</v>
      </c>
      <c r="H118" s="84" t="s">
        <v>75</v>
      </c>
      <c r="I118" s="85">
        <v>920</v>
      </c>
      <c r="J118" s="83"/>
      <c r="K118" s="76"/>
      <c r="L118" s="77"/>
      <c r="M118" s="76"/>
      <c r="N118" s="76"/>
      <c r="O118" s="77"/>
      <c r="P118" s="76"/>
      <c r="Q118" s="76"/>
      <c r="R118" s="77"/>
      <c r="S118" s="76"/>
      <c r="T118" s="76"/>
      <c r="U118" s="77"/>
      <c r="V118" s="76"/>
      <c r="W118" s="76"/>
      <c r="X118" s="77"/>
      <c r="Y118" s="76"/>
      <c r="Z118" s="76"/>
      <c r="AA118" s="77"/>
      <c r="AB118" s="76"/>
      <c r="AC118" s="76"/>
      <c r="AD118" s="77"/>
      <c r="AE118" s="76"/>
      <c r="AF118" s="76"/>
      <c r="AG118" s="77"/>
    </row>
    <row r="119" spans="1:33" x14ac:dyDescent="0.35">
      <c r="A119" s="84" t="s">
        <v>47</v>
      </c>
      <c r="B119" s="84" t="s">
        <v>75</v>
      </c>
      <c r="C119" s="85">
        <v>924</v>
      </c>
      <c r="D119" s="72" t="s">
        <v>48</v>
      </c>
      <c r="E119" s="72" t="s">
        <v>75</v>
      </c>
      <c r="F119" s="72">
        <v>2524</v>
      </c>
      <c r="G119" s="84" t="s">
        <v>48</v>
      </c>
      <c r="H119" s="84" t="s">
        <v>75</v>
      </c>
      <c r="I119" s="85">
        <v>2551</v>
      </c>
      <c r="J119" s="83"/>
      <c r="K119" s="76"/>
      <c r="L119" s="77"/>
      <c r="M119" s="76"/>
      <c r="N119" s="76"/>
      <c r="O119" s="77"/>
      <c r="P119" s="76"/>
      <c r="Q119" s="76"/>
      <c r="R119" s="77"/>
      <c r="S119" s="76"/>
      <c r="T119" s="76"/>
      <c r="U119" s="77"/>
      <c r="V119" s="76"/>
      <c r="W119" s="76"/>
      <c r="X119" s="77"/>
      <c r="Y119" s="76"/>
      <c r="Z119" s="76"/>
      <c r="AA119" s="77"/>
      <c r="AB119" s="76"/>
      <c r="AC119" s="76"/>
      <c r="AD119" s="77"/>
      <c r="AE119" s="76"/>
      <c r="AF119" s="76"/>
      <c r="AG119" s="77"/>
    </row>
    <row r="120" spans="1:33" x14ac:dyDescent="0.35">
      <c r="A120" s="84" t="s">
        <v>48</v>
      </c>
      <c r="B120" s="84" t="s">
        <v>75</v>
      </c>
      <c r="C120" s="85">
        <v>2510</v>
      </c>
      <c r="D120" s="72" t="s">
        <v>49</v>
      </c>
      <c r="E120" s="72" t="s">
        <v>75</v>
      </c>
      <c r="F120" s="72">
        <v>2289</v>
      </c>
      <c r="G120" s="84" t="s">
        <v>49</v>
      </c>
      <c r="H120" s="84" t="s">
        <v>75</v>
      </c>
      <c r="I120" s="85">
        <v>2285</v>
      </c>
      <c r="J120" s="83"/>
      <c r="K120" s="76"/>
      <c r="L120" s="77"/>
      <c r="M120" s="76"/>
      <c r="N120" s="76"/>
      <c r="O120" s="77"/>
      <c r="P120" s="76"/>
      <c r="Q120" s="76"/>
      <c r="R120" s="77"/>
      <c r="S120" s="76"/>
      <c r="T120" s="76"/>
      <c r="U120" s="77"/>
      <c r="V120" s="76"/>
      <c r="W120" s="76"/>
      <c r="X120" s="77"/>
      <c r="Y120" s="76"/>
      <c r="Z120" s="76"/>
      <c r="AA120" s="77"/>
      <c r="AB120" s="76"/>
      <c r="AC120" s="76"/>
      <c r="AD120" s="77"/>
      <c r="AE120" s="76"/>
      <c r="AF120" s="76"/>
      <c r="AG120" s="77"/>
    </row>
    <row r="121" spans="1:33" x14ac:dyDescent="0.35">
      <c r="A121" s="84" t="s">
        <v>49</v>
      </c>
      <c r="B121" s="84" t="s">
        <v>75</v>
      </c>
      <c r="C121" s="85">
        <v>2278</v>
      </c>
      <c r="D121" s="72" t="s">
        <v>50</v>
      </c>
      <c r="E121" s="72" t="s">
        <v>75</v>
      </c>
      <c r="F121" s="72">
        <v>583</v>
      </c>
      <c r="G121" s="84" t="s">
        <v>50</v>
      </c>
      <c r="H121" s="84" t="s">
        <v>75</v>
      </c>
      <c r="I121" s="85">
        <v>582</v>
      </c>
      <c r="J121" s="83"/>
      <c r="K121" s="76"/>
      <c r="L121" s="77"/>
      <c r="M121" s="76"/>
      <c r="N121" s="76"/>
      <c r="O121" s="77"/>
      <c r="P121" s="76"/>
      <c r="Q121" s="76"/>
      <c r="R121" s="77"/>
      <c r="S121" s="76"/>
      <c r="T121" s="76"/>
      <c r="U121" s="77"/>
      <c r="V121" s="76"/>
      <c r="W121" s="76"/>
      <c r="X121" s="77"/>
      <c r="Y121" s="76"/>
      <c r="Z121" s="76"/>
      <c r="AA121" s="77"/>
      <c r="AB121" s="76"/>
      <c r="AC121" s="76"/>
      <c r="AD121" s="77"/>
      <c r="AE121" s="76"/>
      <c r="AF121" s="76"/>
      <c r="AG121" s="77"/>
    </row>
    <row r="122" spans="1:33" x14ac:dyDescent="0.35">
      <c r="A122" s="84" t="s">
        <v>50</v>
      </c>
      <c r="B122" s="84" t="s">
        <v>75</v>
      </c>
      <c r="C122" s="85">
        <v>582</v>
      </c>
      <c r="D122" s="72" t="s">
        <v>51</v>
      </c>
      <c r="E122" s="72" t="s">
        <v>75</v>
      </c>
      <c r="F122" s="72">
        <v>90</v>
      </c>
      <c r="G122" s="84" t="s">
        <v>51</v>
      </c>
      <c r="H122" s="84" t="s">
        <v>75</v>
      </c>
      <c r="I122" s="85">
        <v>91</v>
      </c>
      <c r="J122" s="83"/>
      <c r="K122" s="76"/>
      <c r="L122" s="77"/>
      <c r="M122" s="76"/>
      <c r="N122" s="76"/>
      <c r="O122" s="77"/>
      <c r="P122" s="76"/>
      <c r="Q122" s="76"/>
      <c r="R122" s="77"/>
      <c r="S122" s="76"/>
      <c r="T122" s="76"/>
      <c r="U122" s="77"/>
      <c r="V122" s="76"/>
      <c r="W122" s="76"/>
      <c r="X122" s="77"/>
      <c r="Y122" s="76"/>
      <c r="Z122" s="76"/>
      <c r="AA122" s="77"/>
      <c r="AB122" s="76"/>
      <c r="AC122" s="76"/>
      <c r="AD122" s="77"/>
      <c r="AE122" s="76"/>
      <c r="AF122" s="76"/>
      <c r="AG122" s="77"/>
    </row>
    <row r="123" spans="1:33" x14ac:dyDescent="0.35">
      <c r="A123" s="84" t="s">
        <v>51</v>
      </c>
      <c r="B123" s="84" t="s">
        <v>75</v>
      </c>
      <c r="C123" s="85">
        <v>90</v>
      </c>
      <c r="D123" s="72" t="s">
        <v>52</v>
      </c>
      <c r="E123" s="72" t="s">
        <v>75</v>
      </c>
      <c r="F123" s="72">
        <v>8159</v>
      </c>
      <c r="G123" s="84" t="s">
        <v>52</v>
      </c>
      <c r="H123" s="84" t="s">
        <v>75</v>
      </c>
      <c r="I123" s="85">
        <v>8175</v>
      </c>
      <c r="J123" s="83"/>
      <c r="K123" s="76"/>
      <c r="L123" s="77"/>
      <c r="M123" s="76"/>
      <c r="N123" s="76"/>
      <c r="O123" s="77"/>
      <c r="P123" s="76"/>
      <c r="Q123" s="76"/>
      <c r="R123" s="77"/>
      <c r="S123" s="76"/>
      <c r="T123" s="76"/>
      <c r="U123" s="77"/>
      <c r="V123" s="76"/>
      <c r="W123" s="76"/>
      <c r="X123" s="77"/>
      <c r="Y123" s="76"/>
      <c r="Z123" s="76"/>
      <c r="AA123" s="77"/>
      <c r="AB123" s="76"/>
      <c r="AC123" s="76"/>
      <c r="AD123" s="77"/>
      <c r="AE123" s="76"/>
      <c r="AF123" s="76"/>
      <c r="AG123" s="77"/>
    </row>
    <row r="124" spans="1:33" x14ac:dyDescent="0.35">
      <c r="A124" s="84" t="s">
        <v>52</v>
      </c>
      <c r="B124" s="84" t="s">
        <v>75</v>
      </c>
      <c r="C124" s="85">
        <v>8183</v>
      </c>
      <c r="D124" s="72" t="s">
        <v>53</v>
      </c>
      <c r="E124" s="72" t="s">
        <v>75</v>
      </c>
      <c r="F124" s="72">
        <v>7279</v>
      </c>
      <c r="G124" s="84" t="s">
        <v>53</v>
      </c>
      <c r="H124" s="84" t="s">
        <v>75</v>
      </c>
      <c r="I124" s="85">
        <v>7261</v>
      </c>
      <c r="J124" s="83"/>
      <c r="K124" s="76"/>
      <c r="L124" s="77"/>
      <c r="M124" s="76"/>
      <c r="N124" s="76"/>
      <c r="O124" s="77"/>
      <c r="P124" s="76"/>
      <c r="Q124" s="76"/>
      <c r="R124" s="77"/>
      <c r="S124" s="76"/>
      <c r="T124" s="76"/>
      <c r="U124" s="77"/>
      <c r="V124" s="76"/>
      <c r="W124" s="76"/>
      <c r="X124" s="77"/>
      <c r="Y124" s="76"/>
      <c r="Z124" s="76"/>
      <c r="AA124" s="77"/>
      <c r="AB124" s="76"/>
      <c r="AC124" s="76"/>
      <c r="AD124" s="77"/>
      <c r="AE124" s="76"/>
      <c r="AF124" s="76"/>
      <c r="AG124" s="77"/>
    </row>
    <row r="125" spans="1:33" x14ac:dyDescent="0.35">
      <c r="A125" s="84" t="s">
        <v>53</v>
      </c>
      <c r="B125" s="84" t="s">
        <v>75</v>
      </c>
      <c r="C125" s="85">
        <v>7268</v>
      </c>
      <c r="D125" s="72" t="s">
        <v>54</v>
      </c>
      <c r="E125" s="72" t="s">
        <v>75</v>
      </c>
      <c r="F125" s="72">
        <v>1208</v>
      </c>
      <c r="G125" s="84" t="s">
        <v>54</v>
      </c>
      <c r="H125" s="84" t="s">
        <v>75</v>
      </c>
      <c r="I125" s="85">
        <v>1212</v>
      </c>
      <c r="J125" s="83"/>
      <c r="K125" s="76"/>
      <c r="L125" s="77"/>
      <c r="M125" s="76"/>
      <c r="N125" s="76"/>
      <c r="O125" s="77"/>
      <c r="P125" s="76"/>
      <c r="Q125" s="76"/>
      <c r="R125" s="77"/>
      <c r="S125" s="76"/>
      <c r="T125" s="76"/>
      <c r="U125" s="77"/>
      <c r="V125" s="76"/>
      <c r="W125" s="76"/>
      <c r="X125" s="77"/>
      <c r="Y125" s="76"/>
      <c r="Z125" s="76"/>
      <c r="AA125" s="77"/>
      <c r="AB125" s="76"/>
      <c r="AC125" s="76"/>
      <c r="AD125" s="77"/>
      <c r="AE125" s="76"/>
      <c r="AF125" s="76"/>
      <c r="AG125" s="77"/>
    </row>
    <row r="126" spans="1:33" x14ac:dyDescent="0.35">
      <c r="A126" s="84" t="s">
        <v>54</v>
      </c>
      <c r="B126" s="84" t="s">
        <v>75</v>
      </c>
      <c r="C126" s="85">
        <v>1210</v>
      </c>
      <c r="D126" s="72" t="s">
        <v>55</v>
      </c>
      <c r="E126" s="72" t="s">
        <v>75</v>
      </c>
      <c r="F126" s="72">
        <v>3447</v>
      </c>
      <c r="G126" s="84" t="s">
        <v>55</v>
      </c>
      <c r="H126" s="84" t="s">
        <v>75</v>
      </c>
      <c r="I126" s="85">
        <v>3447</v>
      </c>
      <c r="J126" s="83"/>
      <c r="K126" s="76"/>
      <c r="L126" s="77"/>
      <c r="M126" s="76"/>
      <c r="N126" s="76"/>
      <c r="O126" s="77"/>
      <c r="P126" s="76"/>
      <c r="Q126" s="76"/>
      <c r="R126" s="77"/>
      <c r="S126" s="76"/>
      <c r="T126" s="76"/>
      <c r="U126" s="77"/>
      <c r="V126" s="76"/>
      <c r="W126" s="76"/>
      <c r="X126" s="77"/>
      <c r="Y126" s="76"/>
      <c r="Z126" s="76"/>
      <c r="AA126" s="77"/>
      <c r="AB126" s="76"/>
      <c r="AC126" s="76"/>
      <c r="AD126" s="77"/>
      <c r="AE126" s="76"/>
      <c r="AF126" s="76"/>
      <c r="AG126" s="77"/>
    </row>
    <row r="127" spans="1:33" x14ac:dyDescent="0.35">
      <c r="A127" s="84" t="s">
        <v>55</v>
      </c>
      <c r="B127" s="84" t="s">
        <v>75</v>
      </c>
      <c r="C127" s="85">
        <v>3455</v>
      </c>
      <c r="D127" s="72" t="s">
        <v>77</v>
      </c>
      <c r="E127" s="72" t="s">
        <v>75</v>
      </c>
      <c r="F127" s="72">
        <v>1</v>
      </c>
      <c r="G127" s="84" t="s">
        <v>77</v>
      </c>
      <c r="H127" s="84" t="s">
        <v>75</v>
      </c>
      <c r="I127" s="85">
        <v>1</v>
      </c>
      <c r="J127" s="83"/>
      <c r="K127" s="76"/>
      <c r="L127" s="77"/>
      <c r="M127" s="76"/>
      <c r="N127" s="76"/>
      <c r="O127" s="77"/>
      <c r="P127" s="76"/>
      <c r="Q127" s="76"/>
      <c r="R127" s="77"/>
      <c r="S127" s="76"/>
      <c r="T127" s="76"/>
      <c r="U127" s="77"/>
      <c r="V127" s="76"/>
      <c r="W127" s="76"/>
      <c r="X127" s="77"/>
      <c r="Y127" s="76"/>
      <c r="Z127" s="76"/>
      <c r="AA127" s="77"/>
      <c r="AB127" s="76"/>
      <c r="AC127" s="76"/>
      <c r="AD127" s="77"/>
      <c r="AE127" s="76"/>
      <c r="AF127" s="76"/>
      <c r="AG127" s="77"/>
    </row>
    <row r="128" spans="1:33" x14ac:dyDescent="0.35">
      <c r="A128" s="84" t="s">
        <v>77</v>
      </c>
      <c r="B128" s="84" t="s">
        <v>75</v>
      </c>
      <c r="C128" s="85">
        <v>1</v>
      </c>
      <c r="D128" s="72" t="s">
        <v>56</v>
      </c>
      <c r="E128" s="72" t="s">
        <v>75</v>
      </c>
      <c r="F128" s="72">
        <v>3668</v>
      </c>
      <c r="G128" s="84" t="s">
        <v>56</v>
      </c>
      <c r="H128" s="84" t="s">
        <v>75</v>
      </c>
      <c r="I128" s="85">
        <v>3665</v>
      </c>
      <c r="J128" s="83"/>
      <c r="K128" s="76"/>
      <c r="L128" s="77"/>
      <c r="M128" s="76"/>
      <c r="N128" s="76"/>
      <c r="O128" s="77"/>
      <c r="P128" s="76"/>
      <c r="Q128" s="76"/>
      <c r="R128" s="77"/>
      <c r="S128" s="76"/>
      <c r="T128" s="76"/>
      <c r="U128" s="77"/>
      <c r="V128" s="76"/>
      <c r="W128" s="76"/>
      <c r="X128" s="77"/>
      <c r="Y128" s="76"/>
      <c r="Z128" s="76"/>
      <c r="AA128" s="77"/>
      <c r="AB128" s="76"/>
      <c r="AC128" s="76"/>
      <c r="AD128" s="77"/>
      <c r="AE128" s="76"/>
      <c r="AF128" s="76"/>
      <c r="AG128" s="77"/>
    </row>
    <row r="129" spans="1:33" x14ac:dyDescent="0.35">
      <c r="A129" s="84" t="s">
        <v>56</v>
      </c>
      <c r="B129" s="84" t="s">
        <v>75</v>
      </c>
      <c r="C129" s="85">
        <v>3671</v>
      </c>
      <c r="D129" s="72" t="s">
        <v>57</v>
      </c>
      <c r="E129" s="72" t="s">
        <v>75</v>
      </c>
      <c r="F129" s="72">
        <v>191</v>
      </c>
      <c r="G129" s="84" t="s">
        <v>57</v>
      </c>
      <c r="H129" s="84" t="s">
        <v>75</v>
      </c>
      <c r="I129" s="85">
        <v>191</v>
      </c>
      <c r="J129" s="83"/>
      <c r="K129" s="76"/>
      <c r="L129" s="77"/>
      <c r="M129" s="76"/>
      <c r="N129" s="76"/>
      <c r="O129" s="77"/>
      <c r="P129" s="76"/>
      <c r="Q129" s="76"/>
      <c r="R129" s="77"/>
      <c r="S129" s="76"/>
      <c r="T129" s="76"/>
      <c r="U129" s="77"/>
      <c r="V129" s="76"/>
      <c r="W129" s="76"/>
      <c r="X129" s="77"/>
      <c r="Y129" s="76"/>
      <c r="Z129" s="76"/>
      <c r="AA129" s="77"/>
      <c r="AB129" s="76"/>
      <c r="AC129" s="76"/>
      <c r="AD129" s="77"/>
      <c r="AE129" s="76"/>
      <c r="AF129" s="76"/>
      <c r="AG129" s="77"/>
    </row>
    <row r="130" spans="1:33" x14ac:dyDescent="0.35">
      <c r="A130" s="84" t="s">
        <v>57</v>
      </c>
      <c r="B130" s="84" t="s">
        <v>75</v>
      </c>
      <c r="C130" s="85">
        <v>192</v>
      </c>
      <c r="D130" s="72" t="s">
        <v>58</v>
      </c>
      <c r="E130" s="72" t="s">
        <v>75</v>
      </c>
      <c r="F130" s="72">
        <v>2607</v>
      </c>
      <c r="G130" s="84" t="s">
        <v>58</v>
      </c>
      <c r="H130" s="84" t="s">
        <v>75</v>
      </c>
      <c r="I130" s="85">
        <v>2609</v>
      </c>
      <c r="J130" s="83"/>
      <c r="K130" s="76"/>
      <c r="L130" s="77"/>
      <c r="M130" s="76"/>
      <c r="N130" s="76"/>
      <c r="O130" s="77"/>
      <c r="P130" s="76"/>
      <c r="Q130" s="76"/>
      <c r="R130" s="77"/>
      <c r="S130" s="76"/>
      <c r="T130" s="76"/>
      <c r="U130" s="77"/>
      <c r="V130" s="76"/>
      <c r="W130" s="76"/>
      <c r="X130" s="77"/>
      <c r="Y130" s="76"/>
      <c r="Z130" s="76"/>
      <c r="AA130" s="77"/>
      <c r="AB130" s="76"/>
      <c r="AC130" s="76"/>
      <c r="AD130" s="77"/>
      <c r="AE130" s="76"/>
      <c r="AF130" s="76"/>
      <c r="AG130" s="77"/>
    </row>
    <row r="131" spans="1:33" x14ac:dyDescent="0.35">
      <c r="A131" s="84" t="s">
        <v>58</v>
      </c>
      <c r="B131" s="84" t="s">
        <v>75</v>
      </c>
      <c r="C131" s="85">
        <v>2604</v>
      </c>
      <c r="D131" s="72" t="s">
        <v>59</v>
      </c>
      <c r="E131" s="72" t="s">
        <v>75</v>
      </c>
      <c r="F131" s="72">
        <v>2</v>
      </c>
      <c r="G131" s="84" t="s">
        <v>59</v>
      </c>
      <c r="H131" s="84" t="s">
        <v>75</v>
      </c>
      <c r="I131" s="85">
        <v>2</v>
      </c>
      <c r="J131" s="83"/>
      <c r="K131" s="76"/>
      <c r="L131" s="77"/>
      <c r="M131" s="76"/>
      <c r="N131" s="76"/>
      <c r="O131" s="77"/>
      <c r="P131" s="76"/>
      <c r="Q131" s="76"/>
      <c r="R131" s="77"/>
      <c r="S131" s="76"/>
      <c r="T131" s="76"/>
      <c r="U131" s="77"/>
      <c r="V131" s="76"/>
      <c r="W131" s="76"/>
      <c r="X131" s="77"/>
      <c r="Y131" s="76"/>
      <c r="Z131" s="76"/>
      <c r="AA131" s="77"/>
      <c r="AB131" s="76"/>
      <c r="AC131" s="76"/>
      <c r="AD131" s="77"/>
      <c r="AE131" s="76"/>
      <c r="AF131" s="76"/>
      <c r="AG131" s="77"/>
    </row>
    <row r="132" spans="1:33" x14ac:dyDescent="0.35">
      <c r="A132" s="84" t="s">
        <v>59</v>
      </c>
      <c r="B132" s="84" t="s">
        <v>75</v>
      </c>
      <c r="C132" s="85">
        <v>2</v>
      </c>
      <c r="D132" s="72" t="s">
        <v>60</v>
      </c>
      <c r="E132" s="72" t="s">
        <v>75</v>
      </c>
      <c r="F132" s="72">
        <v>875</v>
      </c>
      <c r="G132" s="84" t="s">
        <v>60</v>
      </c>
      <c r="H132" s="84" t="s">
        <v>75</v>
      </c>
      <c r="I132" s="85">
        <v>873</v>
      </c>
      <c r="J132" s="83"/>
      <c r="K132" s="76"/>
      <c r="L132" s="77"/>
      <c r="M132" s="76"/>
      <c r="N132" s="76"/>
      <c r="O132" s="77"/>
      <c r="P132" s="76"/>
      <c r="Q132" s="76"/>
      <c r="R132" s="77"/>
      <c r="S132" s="76"/>
      <c r="T132" s="76"/>
      <c r="U132" s="77"/>
      <c r="V132" s="76"/>
      <c r="W132" s="76"/>
      <c r="X132" s="77"/>
      <c r="Y132" s="76"/>
      <c r="Z132" s="76"/>
      <c r="AA132" s="77"/>
      <c r="AB132" s="76"/>
      <c r="AC132" s="76"/>
      <c r="AD132" s="77"/>
      <c r="AE132" s="76"/>
      <c r="AF132" s="76"/>
      <c r="AG132" s="77"/>
    </row>
    <row r="133" spans="1:33" x14ac:dyDescent="0.35">
      <c r="A133" s="84" t="s">
        <v>60</v>
      </c>
      <c r="B133" s="84" t="s">
        <v>75</v>
      </c>
      <c r="C133" s="85">
        <v>874</v>
      </c>
      <c r="D133" s="72" t="s">
        <v>61</v>
      </c>
      <c r="E133" s="72" t="s">
        <v>75</v>
      </c>
      <c r="F133" s="72">
        <v>3800</v>
      </c>
      <c r="G133" s="84" t="s">
        <v>61</v>
      </c>
      <c r="H133" s="84" t="s">
        <v>75</v>
      </c>
      <c r="I133" s="85">
        <v>3809</v>
      </c>
      <c r="J133" s="83"/>
      <c r="K133" s="76"/>
      <c r="L133" s="77"/>
      <c r="M133" s="76"/>
      <c r="N133" s="76"/>
      <c r="O133" s="77"/>
      <c r="P133" s="76"/>
      <c r="Q133" s="76"/>
      <c r="R133" s="77"/>
      <c r="S133" s="76"/>
      <c r="T133" s="76"/>
      <c r="U133" s="77"/>
      <c r="V133" s="76"/>
      <c r="W133" s="76"/>
      <c r="X133" s="77"/>
      <c r="Y133" s="76"/>
      <c r="Z133" s="76"/>
      <c r="AA133" s="77"/>
      <c r="AB133" s="76"/>
      <c r="AC133" s="76"/>
      <c r="AD133" s="77"/>
      <c r="AE133" s="76"/>
      <c r="AF133" s="76"/>
      <c r="AG133" s="77"/>
    </row>
    <row r="134" spans="1:33" x14ac:dyDescent="0.35">
      <c r="A134" s="84" t="s">
        <v>61</v>
      </c>
      <c r="B134" s="84" t="s">
        <v>75</v>
      </c>
      <c r="C134" s="85">
        <v>3806</v>
      </c>
      <c r="D134" s="72" t="s">
        <v>62</v>
      </c>
      <c r="E134" s="72" t="s">
        <v>75</v>
      </c>
      <c r="F134" s="72">
        <v>1714</v>
      </c>
      <c r="G134" s="84" t="s">
        <v>62</v>
      </c>
      <c r="H134" s="84" t="s">
        <v>75</v>
      </c>
      <c r="I134" s="85">
        <v>1708</v>
      </c>
      <c r="J134" s="83"/>
      <c r="K134" s="76"/>
      <c r="L134" s="77"/>
      <c r="M134" s="76"/>
      <c r="N134" s="76"/>
      <c r="O134" s="77"/>
      <c r="P134" s="76"/>
      <c r="Q134" s="76"/>
      <c r="R134" s="77"/>
      <c r="S134" s="76"/>
      <c r="T134" s="76"/>
      <c r="U134" s="77"/>
      <c r="V134" s="76"/>
      <c r="W134" s="76"/>
      <c r="X134" s="77"/>
      <c r="Y134" s="76"/>
      <c r="Z134" s="76"/>
      <c r="AA134" s="77"/>
      <c r="AB134" s="76"/>
      <c r="AC134" s="76"/>
      <c r="AD134" s="77"/>
      <c r="AE134" s="76"/>
      <c r="AF134" s="76"/>
      <c r="AG134" s="77"/>
    </row>
    <row r="135" spans="1:33" x14ac:dyDescent="0.35">
      <c r="A135" s="84" t="s">
        <v>62</v>
      </c>
      <c r="B135" s="84" t="s">
        <v>75</v>
      </c>
      <c r="C135" s="85">
        <v>1706</v>
      </c>
      <c r="D135" s="72" t="s">
        <v>63</v>
      </c>
      <c r="E135" s="72" t="s">
        <v>75</v>
      </c>
      <c r="F135" s="72">
        <v>115</v>
      </c>
      <c r="G135" s="84" t="s">
        <v>63</v>
      </c>
      <c r="H135" s="84" t="s">
        <v>75</v>
      </c>
      <c r="I135" s="85">
        <v>115</v>
      </c>
      <c r="J135" s="83"/>
      <c r="K135" s="76"/>
      <c r="L135" s="77"/>
      <c r="M135" s="76"/>
      <c r="N135" s="76"/>
      <c r="O135" s="77"/>
      <c r="P135" s="76"/>
      <c r="Q135" s="76"/>
      <c r="R135" s="77"/>
      <c r="S135" s="76"/>
      <c r="T135" s="76"/>
      <c r="U135" s="77"/>
      <c r="V135" s="76"/>
      <c r="W135" s="76"/>
      <c r="X135" s="77"/>
      <c r="Y135" s="76"/>
      <c r="Z135" s="76"/>
      <c r="AA135" s="77"/>
      <c r="AB135" s="76"/>
      <c r="AC135" s="76"/>
      <c r="AD135" s="77"/>
      <c r="AE135" s="76"/>
      <c r="AF135" s="76"/>
      <c r="AG135" s="77"/>
    </row>
    <row r="136" spans="1:33" x14ac:dyDescent="0.35">
      <c r="A136" s="84" t="s">
        <v>63</v>
      </c>
      <c r="B136" s="84" t="s">
        <v>75</v>
      </c>
      <c r="C136" s="85">
        <v>115</v>
      </c>
      <c r="D136" s="72" t="s">
        <v>64</v>
      </c>
      <c r="E136" s="72" t="s">
        <v>75</v>
      </c>
      <c r="F136" s="72">
        <v>917</v>
      </c>
      <c r="G136" s="84" t="s">
        <v>64</v>
      </c>
      <c r="H136" s="84" t="s">
        <v>75</v>
      </c>
      <c r="I136" s="85">
        <v>924</v>
      </c>
      <c r="J136" s="83"/>
      <c r="K136" s="76"/>
      <c r="L136" s="77"/>
      <c r="M136" s="76"/>
      <c r="N136" s="76"/>
      <c r="O136" s="77"/>
      <c r="P136" s="76"/>
      <c r="Q136" s="76"/>
      <c r="R136" s="77"/>
      <c r="S136" s="76"/>
      <c r="T136" s="76"/>
      <c r="U136" s="77"/>
      <c r="V136" s="76"/>
      <c r="W136" s="76"/>
      <c r="X136" s="77"/>
      <c r="Y136" s="76"/>
      <c r="Z136" s="76"/>
      <c r="AA136" s="77"/>
      <c r="AB136" s="76"/>
      <c r="AC136" s="76"/>
      <c r="AD136" s="77"/>
      <c r="AE136" s="76"/>
      <c r="AF136" s="76"/>
      <c r="AG136" s="77"/>
    </row>
    <row r="137" spans="1:33" x14ac:dyDescent="0.35">
      <c r="A137" s="84" t="s">
        <v>64</v>
      </c>
      <c r="B137" s="84" t="s">
        <v>75</v>
      </c>
      <c r="C137" s="85">
        <v>916</v>
      </c>
      <c r="D137" s="72" t="s">
        <v>65</v>
      </c>
      <c r="E137" s="72" t="s">
        <v>75</v>
      </c>
      <c r="F137" s="72">
        <v>195</v>
      </c>
      <c r="G137" s="84" t="s">
        <v>65</v>
      </c>
      <c r="H137" s="84" t="s">
        <v>75</v>
      </c>
      <c r="I137" s="85">
        <v>195</v>
      </c>
      <c r="J137" s="83"/>
      <c r="K137" s="76"/>
      <c r="L137" s="77"/>
      <c r="M137" s="76"/>
      <c r="N137" s="76"/>
      <c r="O137" s="77"/>
      <c r="P137" s="76"/>
      <c r="Q137" s="76"/>
      <c r="R137" s="77"/>
      <c r="S137" s="76"/>
      <c r="T137" s="76"/>
      <c r="U137" s="77"/>
      <c r="V137" s="76"/>
      <c r="W137" s="76"/>
      <c r="X137" s="77"/>
      <c r="Y137" s="76"/>
      <c r="Z137" s="76"/>
      <c r="AA137" s="77"/>
      <c r="AB137" s="76"/>
      <c r="AC137" s="76"/>
      <c r="AD137" s="77"/>
      <c r="AE137" s="76"/>
      <c r="AF137" s="76"/>
      <c r="AG137" s="77"/>
    </row>
    <row r="138" spans="1:33" x14ac:dyDescent="0.35">
      <c r="A138" s="84" t="s">
        <v>65</v>
      </c>
      <c r="B138" s="84" t="s">
        <v>75</v>
      </c>
      <c r="C138" s="85">
        <v>199</v>
      </c>
      <c r="D138" s="72" t="s">
        <v>66</v>
      </c>
      <c r="E138" s="72" t="s">
        <v>75</v>
      </c>
      <c r="F138" s="72">
        <v>47</v>
      </c>
      <c r="G138" s="84" t="s">
        <v>66</v>
      </c>
      <c r="H138" s="84" t="s">
        <v>75</v>
      </c>
      <c r="I138" s="85">
        <v>46</v>
      </c>
      <c r="J138" s="83"/>
      <c r="K138" s="76"/>
      <c r="L138" s="77"/>
      <c r="M138" s="76"/>
      <c r="N138" s="76"/>
      <c r="O138" s="77"/>
      <c r="P138" s="76"/>
      <c r="Q138" s="76"/>
      <c r="R138" s="77"/>
      <c r="S138" s="76"/>
      <c r="T138" s="76"/>
      <c r="U138" s="77"/>
      <c r="V138" s="76"/>
      <c r="W138" s="76"/>
      <c r="X138" s="77"/>
      <c r="Y138" s="76"/>
      <c r="Z138" s="76"/>
      <c r="AA138" s="77"/>
      <c r="AB138" s="76"/>
      <c r="AC138" s="76"/>
      <c r="AD138" s="77"/>
      <c r="AE138" s="76"/>
      <c r="AF138" s="76"/>
      <c r="AG138" s="77"/>
    </row>
    <row r="139" spans="1:33" x14ac:dyDescent="0.35">
      <c r="A139" s="84" t="s">
        <v>66</v>
      </c>
      <c r="B139" s="84" t="s">
        <v>75</v>
      </c>
      <c r="C139" s="85">
        <v>47</v>
      </c>
      <c r="D139" s="72" t="s">
        <v>67</v>
      </c>
      <c r="E139" s="72" t="s">
        <v>75</v>
      </c>
      <c r="F139" s="72">
        <v>399</v>
      </c>
      <c r="G139" s="84" t="s">
        <v>67</v>
      </c>
      <c r="H139" s="84" t="s">
        <v>75</v>
      </c>
      <c r="I139" s="85">
        <v>402</v>
      </c>
      <c r="J139" s="83"/>
      <c r="K139" s="76"/>
      <c r="L139" s="77"/>
      <c r="M139" s="76"/>
      <c r="N139" s="76"/>
      <c r="O139" s="77"/>
      <c r="P139" s="76"/>
      <c r="Q139" s="76"/>
      <c r="R139" s="77"/>
      <c r="S139" s="76"/>
      <c r="T139" s="76"/>
      <c r="U139" s="77"/>
      <c r="V139" s="76"/>
      <c r="W139" s="76"/>
      <c r="X139" s="77"/>
      <c r="Y139" s="76"/>
      <c r="Z139" s="76"/>
      <c r="AA139" s="77"/>
      <c r="AB139" s="76"/>
      <c r="AC139" s="76"/>
      <c r="AD139" s="77"/>
      <c r="AE139" s="76"/>
      <c r="AF139" s="76"/>
      <c r="AG139" s="77"/>
    </row>
    <row r="140" spans="1:33" x14ac:dyDescent="0.35">
      <c r="A140" s="84" t="s">
        <v>67</v>
      </c>
      <c r="B140" s="84" t="s">
        <v>75</v>
      </c>
      <c r="C140" s="85">
        <v>397</v>
      </c>
      <c r="D140" s="72" t="s">
        <v>68</v>
      </c>
      <c r="E140" s="72" t="s">
        <v>75</v>
      </c>
      <c r="F140" s="72">
        <v>671</v>
      </c>
      <c r="G140" s="84" t="s">
        <v>68</v>
      </c>
      <c r="H140" s="84" t="s">
        <v>75</v>
      </c>
      <c r="I140" s="85">
        <v>670</v>
      </c>
      <c r="J140" s="83"/>
      <c r="K140" s="76"/>
      <c r="L140" s="77"/>
      <c r="M140" s="76"/>
      <c r="N140" s="76"/>
      <c r="O140" s="77"/>
      <c r="P140" s="76"/>
      <c r="Q140" s="76"/>
      <c r="R140" s="77"/>
      <c r="S140" s="76"/>
      <c r="T140" s="76"/>
      <c r="U140" s="77"/>
      <c r="V140" s="76"/>
      <c r="W140" s="76"/>
      <c r="X140" s="77"/>
      <c r="Y140" s="76"/>
      <c r="Z140" s="76"/>
      <c r="AA140" s="77"/>
      <c r="AB140" s="76"/>
      <c r="AC140" s="76"/>
      <c r="AD140" s="77"/>
      <c r="AE140" s="76"/>
      <c r="AF140" s="76"/>
      <c r="AG140" s="77"/>
    </row>
    <row r="141" spans="1:33" x14ac:dyDescent="0.35">
      <c r="A141" s="84" t="s">
        <v>68</v>
      </c>
      <c r="B141" s="84" t="s">
        <v>75</v>
      </c>
      <c r="C141" s="85">
        <v>671</v>
      </c>
      <c r="D141" s="72" t="s">
        <v>69</v>
      </c>
      <c r="E141" s="72" t="s">
        <v>75</v>
      </c>
      <c r="F141" s="72">
        <v>18808</v>
      </c>
      <c r="G141" s="84" t="s">
        <v>69</v>
      </c>
      <c r="H141" s="84" t="s">
        <v>75</v>
      </c>
      <c r="I141" s="85">
        <v>18997</v>
      </c>
      <c r="J141" s="83"/>
      <c r="K141" s="76"/>
      <c r="L141" s="77"/>
      <c r="M141" s="76"/>
      <c r="N141" s="76"/>
      <c r="O141" s="77"/>
      <c r="P141" s="76"/>
      <c r="Q141" s="76"/>
      <c r="R141" s="77"/>
      <c r="S141" s="76"/>
      <c r="T141" s="76"/>
      <c r="U141" s="77"/>
      <c r="V141" s="76"/>
      <c r="W141" s="76"/>
      <c r="X141" s="77"/>
      <c r="Y141" s="76"/>
      <c r="Z141" s="76"/>
      <c r="AA141" s="77"/>
      <c r="AB141" s="76"/>
      <c r="AC141" s="76"/>
      <c r="AD141" s="77"/>
      <c r="AE141" s="76"/>
      <c r="AF141" s="76"/>
      <c r="AG141" s="77"/>
    </row>
    <row r="142" spans="1:33" x14ac:dyDescent="0.35">
      <c r="A142" s="72" t="s">
        <v>69</v>
      </c>
      <c r="B142" s="72" t="s">
        <v>75</v>
      </c>
      <c r="C142" s="72">
        <v>18741</v>
      </c>
      <c r="D142" s="72" t="s">
        <v>70</v>
      </c>
      <c r="E142" s="72" t="s">
        <v>75</v>
      </c>
      <c r="F142" s="72">
        <v>72</v>
      </c>
      <c r="G142" s="72" t="s">
        <v>70</v>
      </c>
      <c r="H142" s="72" t="s">
        <v>75</v>
      </c>
      <c r="I142" s="72">
        <v>73</v>
      </c>
      <c r="J142" s="83"/>
      <c r="K142" s="76"/>
      <c r="L142" s="77"/>
      <c r="M142" s="76"/>
      <c r="N142" s="76"/>
      <c r="O142" s="77"/>
      <c r="P142" s="76"/>
      <c r="Q142" s="76"/>
      <c r="R142" s="77"/>
      <c r="S142" s="76"/>
      <c r="T142" s="76"/>
      <c r="U142" s="77"/>
      <c r="V142" s="76"/>
      <c r="W142" s="76"/>
      <c r="X142" s="77"/>
      <c r="Y142" s="76"/>
      <c r="Z142" s="76"/>
      <c r="AA142" s="77"/>
      <c r="AB142" s="76"/>
      <c r="AC142" s="76"/>
      <c r="AD142" s="77"/>
      <c r="AE142" s="76"/>
      <c r="AF142" s="76"/>
      <c r="AG142" s="77"/>
    </row>
    <row r="143" spans="1:33" x14ac:dyDescent="0.35">
      <c r="A143" s="72" t="s">
        <v>70</v>
      </c>
      <c r="B143" s="72" t="s">
        <v>75</v>
      </c>
      <c r="C143" s="72">
        <v>72</v>
      </c>
      <c r="D143" s="72"/>
      <c r="E143" s="72"/>
      <c r="F143" s="72"/>
      <c r="G143" s="72"/>
      <c r="H143" s="72"/>
      <c r="I143" s="72"/>
      <c r="P143" s="76"/>
      <c r="Q143" s="76"/>
      <c r="R143" s="77"/>
      <c r="S143" s="76"/>
      <c r="T143" s="76"/>
      <c r="U143" s="77"/>
      <c r="V143" s="76"/>
      <c r="W143" s="76"/>
      <c r="X143" s="77"/>
      <c r="Y143" s="76"/>
      <c r="Z143" s="76"/>
      <c r="AA143" s="77"/>
      <c r="AB143" s="76"/>
      <c r="AC143" s="76"/>
      <c r="AD143" s="77"/>
      <c r="AE143" s="76"/>
      <c r="AF143" s="76"/>
      <c r="AG143" s="77"/>
    </row>
  </sheetData>
  <mergeCells count="13">
    <mergeCell ref="AE4:AG4"/>
    <mergeCell ref="AH4:AJ4"/>
    <mergeCell ref="A3:D3"/>
    <mergeCell ref="P4:R4"/>
    <mergeCell ref="S4:U4"/>
    <mergeCell ref="V4:X4"/>
    <mergeCell ref="Y4:AA4"/>
    <mergeCell ref="AB4:AD4"/>
    <mergeCell ref="A4:C4"/>
    <mergeCell ref="D4:F4"/>
    <mergeCell ref="G4:I4"/>
    <mergeCell ref="J4:L4"/>
    <mergeCell ref="M4:O4"/>
  </mergeCells>
  <phoneticPr fontId="1" type="noConversion"/>
  <pageMargins left="0.7" right="0.7" top="0.75" bottom="0.75" header="0.3" footer="0.3"/>
  <pageSetup orientation="portrait" r:id="rId1"/>
  <colBreaks count="1" manualBreakCount="1">
    <brk id="3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rgb="FFFFFF00"/>
  </sheetPr>
  <dimension ref="A1:DD71"/>
  <sheetViews>
    <sheetView view="pageBreakPreview" topLeftCell="BA1" zoomScale="60" zoomScaleNormal="100" workbookViewId="0">
      <selection activeCell="BI20" sqref="BI20"/>
    </sheetView>
  </sheetViews>
  <sheetFormatPr defaultRowHeight="14.5" x14ac:dyDescent="0.35"/>
  <cols>
    <col min="1" max="1" width="10.81640625" customWidth="1"/>
    <col min="2" max="2" width="8.7265625" bestFit="1" customWidth="1"/>
    <col min="3" max="3" width="7" bestFit="1" customWidth="1"/>
    <col min="4" max="5" width="12.54296875" style="20" customWidth="1"/>
    <col min="6" max="7" width="14.7265625" customWidth="1"/>
    <col min="8" max="8" width="14.7265625" style="96" customWidth="1"/>
    <col min="9" max="9" width="16.26953125" customWidth="1"/>
    <col min="10" max="12" width="14.7265625" customWidth="1"/>
    <col min="13" max="13" width="16.26953125" style="96" customWidth="1"/>
    <col min="14" max="16" width="14.7265625" customWidth="1"/>
    <col min="17" max="34" width="16.26953125" customWidth="1"/>
    <col min="35" max="35" width="6.26953125" bestFit="1" customWidth="1"/>
    <col min="36" max="37" width="7.81640625" customWidth="1"/>
    <col min="38" max="40" width="10" bestFit="1" customWidth="1"/>
    <col min="41" max="41" width="11.54296875" bestFit="1" customWidth="1"/>
    <col min="42" max="42" width="6.26953125" bestFit="1" customWidth="1"/>
    <col min="43" max="45" width="10" bestFit="1" customWidth="1"/>
    <col min="46" max="46" width="11.54296875" bestFit="1" customWidth="1"/>
    <col min="47" max="47" width="6.26953125" bestFit="1" customWidth="1"/>
    <col min="48" max="50" width="10" bestFit="1" customWidth="1"/>
    <col min="51" max="51" width="11.54296875" bestFit="1" customWidth="1"/>
    <col min="52" max="53" width="15.453125" customWidth="1"/>
    <col min="54" max="78" width="10" customWidth="1"/>
    <col min="79" max="79" width="5.453125" bestFit="1" customWidth="1"/>
    <col min="80" max="82" width="9" bestFit="1" customWidth="1"/>
    <col min="83" max="85" width="9" customWidth="1"/>
    <col min="86" max="86" width="6.26953125" bestFit="1" customWidth="1"/>
    <col min="87" max="87" width="6" bestFit="1" customWidth="1"/>
    <col min="88" max="89" width="8.453125" bestFit="1" customWidth="1"/>
    <col min="90" max="92" width="8.453125" customWidth="1"/>
    <col min="93" max="93" width="8.453125" bestFit="1" customWidth="1"/>
    <col min="94" max="94" width="8.453125" customWidth="1"/>
    <col min="95" max="97" width="11.54296875" bestFit="1" customWidth="1"/>
    <col min="98" max="101" width="11.54296875" customWidth="1"/>
    <col min="102" max="104" width="8" bestFit="1" customWidth="1"/>
    <col min="105" max="105" width="13.1796875" customWidth="1"/>
  </cols>
  <sheetData>
    <row r="1" spans="1:108" ht="66.75" customHeight="1" thickBot="1" x14ac:dyDescent="0.4">
      <c r="A1" s="7"/>
      <c r="B1" s="7"/>
      <c r="C1" s="170" t="s">
        <v>8</v>
      </c>
      <c r="D1" s="171"/>
      <c r="E1" s="172"/>
      <c r="F1" s="173" t="s">
        <v>9</v>
      </c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5"/>
      <c r="AI1" s="173" t="s">
        <v>10</v>
      </c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61" t="s">
        <v>222</v>
      </c>
      <c r="BR1" s="161"/>
      <c r="BS1" s="161"/>
      <c r="BT1" s="161"/>
      <c r="BU1" s="162"/>
      <c r="BV1" s="163" t="s">
        <v>222</v>
      </c>
      <c r="BW1" s="164"/>
      <c r="BX1" s="164"/>
      <c r="BY1" s="164"/>
      <c r="BZ1" s="165"/>
      <c r="CA1" s="170" t="s">
        <v>7</v>
      </c>
      <c r="CB1" s="171"/>
      <c r="CC1" s="171"/>
      <c r="CD1" s="171"/>
      <c r="CE1" s="171"/>
      <c r="CF1" s="171"/>
      <c r="CG1" s="172"/>
      <c r="CH1" s="167" t="s">
        <v>11</v>
      </c>
      <c r="CI1" s="168"/>
      <c r="CJ1" s="168"/>
      <c r="CK1" s="168"/>
      <c r="CL1" s="168"/>
      <c r="CM1" s="168"/>
      <c r="CN1" s="168"/>
      <c r="CO1" s="169"/>
      <c r="CP1" s="160" t="s">
        <v>13</v>
      </c>
      <c r="CQ1" s="161"/>
      <c r="CR1" s="161"/>
      <c r="CS1" s="161"/>
      <c r="CT1" s="161"/>
      <c r="CU1" s="161"/>
      <c r="CV1" s="162"/>
      <c r="CW1" s="163" t="s">
        <v>12</v>
      </c>
      <c r="CX1" s="164"/>
      <c r="CY1" s="164"/>
      <c r="CZ1" s="164"/>
      <c r="DA1" s="164"/>
      <c r="DB1" s="164"/>
      <c r="DC1" s="164"/>
      <c r="DD1" s="165"/>
    </row>
    <row r="2" spans="1:108" ht="6.75" hidden="1" customHeight="1" thickBot="1" x14ac:dyDescent="0.4">
      <c r="A2" s="7"/>
      <c r="B2" s="7"/>
      <c r="C2" s="7"/>
      <c r="D2" s="97"/>
      <c r="E2" s="97"/>
      <c r="F2" s="7"/>
      <c r="G2" s="7"/>
      <c r="H2" s="94"/>
      <c r="I2" s="7"/>
      <c r="J2" s="7"/>
      <c r="K2" s="7"/>
      <c r="L2" s="7"/>
      <c r="M2" s="9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 t="s">
        <v>208</v>
      </c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>
        <v>0.32</v>
      </c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</row>
    <row r="3" spans="1:108" s="99" customFormat="1" x14ac:dyDescent="0.35">
      <c r="A3" s="31"/>
      <c r="B3" s="31"/>
      <c r="C3" s="166">
        <v>202101</v>
      </c>
      <c r="D3" s="166"/>
      <c r="E3" s="166"/>
      <c r="F3" s="166"/>
      <c r="G3" s="166"/>
      <c r="H3" s="166">
        <v>202102</v>
      </c>
      <c r="I3" s="166"/>
      <c r="J3" s="166"/>
      <c r="K3" s="166"/>
      <c r="L3" s="166"/>
      <c r="M3" s="166">
        <v>202103</v>
      </c>
      <c r="N3" s="166"/>
      <c r="O3" s="166"/>
      <c r="P3" s="166"/>
      <c r="Q3" s="166"/>
      <c r="R3" s="31"/>
      <c r="S3" s="112"/>
      <c r="T3" s="166">
        <v>202104</v>
      </c>
      <c r="U3" s="166"/>
      <c r="V3" s="166"/>
      <c r="W3" s="166"/>
      <c r="X3" s="166"/>
      <c r="Y3" s="166">
        <v>202105</v>
      </c>
      <c r="Z3" s="166"/>
      <c r="AA3" s="166"/>
      <c r="AB3" s="166"/>
      <c r="AC3" s="166"/>
      <c r="AD3" s="166">
        <v>202106</v>
      </c>
      <c r="AE3" s="166"/>
      <c r="AF3" s="166"/>
      <c r="AG3" s="166"/>
      <c r="AH3" s="166"/>
      <c r="AI3" s="31"/>
      <c r="AJ3" s="31"/>
      <c r="AK3" s="166">
        <v>202101</v>
      </c>
      <c r="AL3" s="166"/>
      <c r="AM3" s="166"/>
      <c r="AN3" s="166"/>
      <c r="AO3" s="166"/>
      <c r="AP3" s="166">
        <v>202102</v>
      </c>
      <c r="AQ3" s="166"/>
      <c r="AR3" s="166"/>
      <c r="AS3" s="166"/>
      <c r="AT3" s="166"/>
      <c r="AU3" s="166">
        <v>202103</v>
      </c>
      <c r="AV3" s="166"/>
      <c r="AW3" s="166"/>
      <c r="AX3" s="166"/>
      <c r="AY3" s="166"/>
      <c r="AZ3" s="112"/>
      <c r="BA3" s="112"/>
      <c r="BB3" s="166">
        <v>202104</v>
      </c>
      <c r="BC3" s="166"/>
      <c r="BD3" s="166"/>
      <c r="BE3" s="166"/>
      <c r="BF3" s="166"/>
      <c r="BG3" s="166">
        <v>202105</v>
      </c>
      <c r="BH3" s="166"/>
      <c r="BI3" s="166"/>
      <c r="BJ3" s="166"/>
      <c r="BK3" s="166"/>
      <c r="BL3" s="166">
        <v>202106</v>
      </c>
      <c r="BM3" s="166"/>
      <c r="BN3" s="166"/>
      <c r="BO3" s="166"/>
      <c r="BP3" s="166"/>
      <c r="BQ3" s="112"/>
      <c r="BR3" s="112"/>
      <c r="BS3" s="31">
        <v>202101</v>
      </c>
      <c r="BT3" s="31">
        <v>202102</v>
      </c>
      <c r="BU3" s="31">
        <v>202103</v>
      </c>
      <c r="BV3" s="31"/>
      <c r="BW3" s="31"/>
      <c r="BX3" s="31">
        <v>202104</v>
      </c>
      <c r="BY3" s="31">
        <v>202105</v>
      </c>
      <c r="BZ3" s="31">
        <v>202106</v>
      </c>
      <c r="CA3" s="31" t="s">
        <v>224</v>
      </c>
      <c r="CB3" s="31">
        <v>202101</v>
      </c>
      <c r="CC3" s="31">
        <v>202102</v>
      </c>
      <c r="CD3" s="31">
        <v>202103</v>
      </c>
      <c r="CE3" s="31">
        <v>202104</v>
      </c>
      <c r="CF3" s="31">
        <v>202105</v>
      </c>
      <c r="CG3" s="31">
        <v>202106</v>
      </c>
      <c r="CH3" s="31"/>
      <c r="CI3" s="31"/>
      <c r="CJ3" s="31">
        <v>202101</v>
      </c>
      <c r="CK3" s="31">
        <v>202102</v>
      </c>
      <c r="CL3" s="31">
        <v>202103</v>
      </c>
      <c r="CM3" s="31">
        <v>202104</v>
      </c>
      <c r="CN3" s="31">
        <v>202105</v>
      </c>
      <c r="CO3" s="31">
        <v>202106</v>
      </c>
      <c r="CP3" s="31"/>
      <c r="CQ3" s="31">
        <v>202101</v>
      </c>
      <c r="CR3" s="31">
        <v>202102</v>
      </c>
      <c r="CS3" s="31">
        <v>202103</v>
      </c>
      <c r="CT3" s="31">
        <v>202104</v>
      </c>
      <c r="CU3" s="31">
        <v>202105</v>
      </c>
      <c r="CV3" s="31">
        <v>202106</v>
      </c>
      <c r="CW3" s="31"/>
      <c r="CX3" s="31">
        <v>202101</v>
      </c>
      <c r="CY3" s="31">
        <v>202102</v>
      </c>
      <c r="CZ3" s="31">
        <v>202103</v>
      </c>
      <c r="DA3" s="31">
        <v>202104</v>
      </c>
      <c r="DB3" s="31">
        <v>202105</v>
      </c>
      <c r="DC3" s="31">
        <v>202106</v>
      </c>
      <c r="DD3" s="31">
        <v>202107</v>
      </c>
    </row>
    <row r="4" spans="1:108" s="99" customFormat="1" x14ac:dyDescent="0.35">
      <c r="A4" s="31" t="s">
        <v>187</v>
      </c>
      <c r="B4" s="31" t="s">
        <v>0</v>
      </c>
      <c r="C4" s="31" t="s">
        <v>223</v>
      </c>
      <c r="D4" s="100" t="s">
        <v>199</v>
      </c>
      <c r="E4" s="100" t="s">
        <v>200</v>
      </c>
      <c r="F4" s="31" t="s">
        <v>201</v>
      </c>
      <c r="G4" s="31" t="s">
        <v>202</v>
      </c>
      <c r="H4" s="101" t="s">
        <v>223</v>
      </c>
      <c r="I4" s="31" t="s">
        <v>199</v>
      </c>
      <c r="J4" s="31" t="s">
        <v>200</v>
      </c>
      <c r="K4" s="31" t="s">
        <v>201</v>
      </c>
      <c r="L4" s="31" t="s">
        <v>202</v>
      </c>
      <c r="M4" s="101" t="s">
        <v>223</v>
      </c>
      <c r="N4" s="31" t="s">
        <v>199</v>
      </c>
      <c r="O4" s="31" t="s">
        <v>200</v>
      </c>
      <c r="P4" s="31" t="s">
        <v>201</v>
      </c>
      <c r="Q4" s="31" t="s">
        <v>202</v>
      </c>
      <c r="R4" s="115" t="s">
        <v>0</v>
      </c>
      <c r="S4" s="115" t="s">
        <v>187</v>
      </c>
      <c r="T4" s="101" t="s">
        <v>223</v>
      </c>
      <c r="U4" s="31" t="s">
        <v>199</v>
      </c>
      <c r="V4" s="31" t="s">
        <v>200</v>
      </c>
      <c r="W4" s="31" t="s">
        <v>201</v>
      </c>
      <c r="X4" s="31" t="s">
        <v>202</v>
      </c>
      <c r="Y4" s="101" t="s">
        <v>223</v>
      </c>
      <c r="Z4" s="31" t="s">
        <v>199</v>
      </c>
      <c r="AA4" s="31" t="s">
        <v>200</v>
      </c>
      <c r="AB4" s="31" t="s">
        <v>201</v>
      </c>
      <c r="AC4" s="31" t="s">
        <v>202</v>
      </c>
      <c r="AD4" s="101" t="s">
        <v>223</v>
      </c>
      <c r="AE4" s="31" t="s">
        <v>199</v>
      </c>
      <c r="AF4" s="31" t="s">
        <v>200</v>
      </c>
      <c r="AG4" s="31" t="s">
        <v>201</v>
      </c>
      <c r="AH4" s="31" t="s">
        <v>202</v>
      </c>
      <c r="AI4" s="31" t="s">
        <v>133</v>
      </c>
      <c r="AJ4" s="31" t="s">
        <v>203</v>
      </c>
      <c r="AK4" s="31" t="s">
        <v>223</v>
      </c>
      <c r="AL4" s="31" t="s">
        <v>199</v>
      </c>
      <c r="AM4" s="31" t="s">
        <v>200</v>
      </c>
      <c r="AN4" s="31" t="s">
        <v>201</v>
      </c>
      <c r="AO4" s="31" t="s">
        <v>202</v>
      </c>
      <c r="AP4" s="31" t="s">
        <v>223</v>
      </c>
      <c r="AQ4" s="31" t="s">
        <v>199</v>
      </c>
      <c r="AR4" s="31" t="s">
        <v>200</v>
      </c>
      <c r="AS4" s="31" t="s">
        <v>201</v>
      </c>
      <c r="AT4" s="31" t="s">
        <v>202</v>
      </c>
      <c r="AU4" s="31" t="s">
        <v>223</v>
      </c>
      <c r="AV4" s="31" t="s">
        <v>199</v>
      </c>
      <c r="AW4" s="31" t="s">
        <v>200</v>
      </c>
      <c r="AX4" s="31" t="s">
        <v>201</v>
      </c>
      <c r="AY4" s="31" t="s">
        <v>202</v>
      </c>
      <c r="AZ4" s="115" t="s">
        <v>187</v>
      </c>
      <c r="BA4" s="115" t="s">
        <v>0</v>
      </c>
      <c r="BB4" s="31" t="s">
        <v>223</v>
      </c>
      <c r="BC4" s="31" t="s">
        <v>199</v>
      </c>
      <c r="BD4" s="31" t="s">
        <v>200</v>
      </c>
      <c r="BE4" s="31" t="s">
        <v>201</v>
      </c>
      <c r="BF4" s="31" t="s">
        <v>202</v>
      </c>
      <c r="BG4" s="31" t="s">
        <v>223</v>
      </c>
      <c r="BH4" s="31" t="s">
        <v>199</v>
      </c>
      <c r="BI4" s="31" t="s">
        <v>200</v>
      </c>
      <c r="BJ4" s="31" t="s">
        <v>201</v>
      </c>
      <c r="BK4" s="31" t="s">
        <v>202</v>
      </c>
      <c r="BL4" s="31" t="s">
        <v>223</v>
      </c>
      <c r="BM4" s="31" t="s">
        <v>199</v>
      </c>
      <c r="BN4" s="31" t="s">
        <v>200</v>
      </c>
      <c r="BO4" s="31" t="s">
        <v>201</v>
      </c>
      <c r="BP4" s="31" t="s">
        <v>202</v>
      </c>
      <c r="BQ4" s="31" t="s">
        <v>187</v>
      </c>
      <c r="BR4" s="31" t="s">
        <v>0</v>
      </c>
      <c r="BS4" s="31" t="s">
        <v>221</v>
      </c>
      <c r="BT4" s="31" t="s">
        <v>221</v>
      </c>
      <c r="BU4" s="31" t="s">
        <v>221</v>
      </c>
      <c r="BV4" s="31" t="s">
        <v>0</v>
      </c>
      <c r="BW4" s="31" t="s">
        <v>187</v>
      </c>
      <c r="BX4" s="31" t="s">
        <v>221</v>
      </c>
      <c r="BY4" s="31" t="s">
        <v>221</v>
      </c>
      <c r="BZ4" s="31" t="s">
        <v>221</v>
      </c>
      <c r="CA4" s="102" t="s">
        <v>75</v>
      </c>
      <c r="CB4" s="103">
        <v>78547.88</v>
      </c>
      <c r="CC4" s="103">
        <v>83507.78</v>
      </c>
      <c r="CD4" s="103">
        <v>74673.149999999994</v>
      </c>
      <c r="CE4" s="103">
        <v>63441.04</v>
      </c>
      <c r="CF4" s="103">
        <v>64476.9</v>
      </c>
      <c r="CG4" s="103">
        <v>57542.34</v>
      </c>
      <c r="CH4" s="31" t="s">
        <v>133</v>
      </c>
      <c r="CI4" s="31" t="s">
        <v>203</v>
      </c>
      <c r="CJ4" s="31" t="s">
        <v>219</v>
      </c>
      <c r="CK4" s="31" t="s">
        <v>219</v>
      </c>
      <c r="CL4" s="31" t="s">
        <v>219</v>
      </c>
      <c r="CM4" s="31" t="s">
        <v>219</v>
      </c>
      <c r="CN4" s="31" t="s">
        <v>219</v>
      </c>
      <c r="CO4" s="31" t="s">
        <v>219</v>
      </c>
      <c r="CP4" s="31" t="s">
        <v>232</v>
      </c>
      <c r="CQ4" s="31" t="s">
        <v>215</v>
      </c>
      <c r="CR4" s="31" t="s">
        <v>215</v>
      </c>
      <c r="CS4" s="31" t="s">
        <v>215</v>
      </c>
      <c r="CT4" s="31" t="s">
        <v>215</v>
      </c>
      <c r="CU4" s="31" t="s">
        <v>215</v>
      </c>
      <c r="CV4" s="31" t="s">
        <v>215</v>
      </c>
      <c r="CW4" s="31" t="s">
        <v>232</v>
      </c>
      <c r="CX4" s="31" t="s">
        <v>216</v>
      </c>
      <c r="CY4" s="31" t="s">
        <v>216</v>
      </c>
      <c r="CZ4" s="31" t="s">
        <v>216</v>
      </c>
      <c r="DA4" s="31" t="s">
        <v>232</v>
      </c>
      <c r="DB4" s="31" t="s">
        <v>216</v>
      </c>
      <c r="DC4" s="31" t="s">
        <v>216</v>
      </c>
      <c r="DD4" s="31" t="s">
        <v>216</v>
      </c>
    </row>
    <row r="5" spans="1:108" s="99" customFormat="1" x14ac:dyDescent="0.35">
      <c r="A5" s="104" t="s">
        <v>34</v>
      </c>
      <c r="B5" s="104" t="s">
        <v>35</v>
      </c>
      <c r="C5" s="104">
        <v>161</v>
      </c>
      <c r="D5" s="105">
        <v>31286.73</v>
      </c>
      <c r="E5" s="105">
        <v>14269.619999999995</v>
      </c>
      <c r="F5" s="105">
        <v>94978.62000000001</v>
      </c>
      <c r="G5" s="105">
        <v>140534.96999999997</v>
      </c>
      <c r="H5" s="106">
        <v>171</v>
      </c>
      <c r="I5" s="105">
        <v>36950.710000000014</v>
      </c>
      <c r="J5" s="105">
        <v>20465.73</v>
      </c>
      <c r="K5" s="105">
        <v>85288.54</v>
      </c>
      <c r="L5" s="105">
        <v>142704.98000000004</v>
      </c>
      <c r="M5" s="106">
        <v>159</v>
      </c>
      <c r="N5" s="105">
        <v>53820.569999999971</v>
      </c>
      <c r="O5" s="105">
        <v>22800.39</v>
      </c>
      <c r="P5" s="105">
        <v>75121.78</v>
      </c>
      <c r="Q5" s="105">
        <v>151742.74000000011</v>
      </c>
      <c r="R5" s="90" t="s">
        <v>46</v>
      </c>
      <c r="S5" s="90" t="s">
        <v>34</v>
      </c>
      <c r="T5" s="106">
        <v>6</v>
      </c>
      <c r="U5" s="105">
        <v>4168.93</v>
      </c>
      <c r="V5" s="105">
        <v>2852.7900000000004</v>
      </c>
      <c r="W5" s="105">
        <v>2536.71</v>
      </c>
      <c r="X5" s="105">
        <v>9558.4299999999985</v>
      </c>
      <c r="Y5" s="106">
        <v>9</v>
      </c>
      <c r="Z5" s="105">
        <v>4267.76</v>
      </c>
      <c r="AA5" s="105">
        <v>2691.67</v>
      </c>
      <c r="AB5" s="105">
        <v>4707.3500000000004</v>
      </c>
      <c r="AC5" s="105">
        <v>11666.779999999999</v>
      </c>
      <c r="AD5" s="106">
        <v>9</v>
      </c>
      <c r="AE5" s="105">
        <v>2719.14</v>
      </c>
      <c r="AF5" s="105">
        <v>1742.5399999999997</v>
      </c>
      <c r="AG5" s="105">
        <v>6983.5199999999995</v>
      </c>
      <c r="AH5" s="105">
        <v>11445.199999999999</v>
      </c>
      <c r="AI5" s="107" t="s">
        <v>34</v>
      </c>
      <c r="AJ5" s="99" t="s">
        <v>35</v>
      </c>
      <c r="AK5" s="104">
        <v>1</v>
      </c>
      <c r="AL5" s="105">
        <v>82.45</v>
      </c>
      <c r="AM5" s="105">
        <v>53.83</v>
      </c>
      <c r="AN5" s="105">
        <v>302.58000000000004</v>
      </c>
      <c r="AO5" s="105">
        <v>438.86</v>
      </c>
      <c r="AP5" s="104">
        <v>1</v>
      </c>
      <c r="AQ5" s="105">
        <v>84.64</v>
      </c>
      <c r="AR5" s="105">
        <v>82.45</v>
      </c>
      <c r="AS5" s="105">
        <v>356.41000000000008</v>
      </c>
      <c r="AT5" s="105">
        <v>523.5</v>
      </c>
      <c r="AU5" s="104">
        <v>1</v>
      </c>
      <c r="AV5" s="105">
        <v>85.48</v>
      </c>
      <c r="AW5" s="105">
        <v>84.64</v>
      </c>
      <c r="AX5" s="105">
        <v>438.85999999999996</v>
      </c>
      <c r="AY5" s="105">
        <v>608.98</v>
      </c>
      <c r="AZ5" s="105" t="s">
        <v>34</v>
      </c>
      <c r="BA5" s="105" t="s">
        <v>35</v>
      </c>
      <c r="BB5" s="105">
        <v>2</v>
      </c>
      <c r="BC5" s="105">
        <v>281.67</v>
      </c>
      <c r="BD5" s="105">
        <v>312.97000000000003</v>
      </c>
      <c r="BE5" s="105">
        <v>971.94</v>
      </c>
      <c r="BF5" s="105">
        <v>1566.58</v>
      </c>
      <c r="BG5" s="105">
        <v>1</v>
      </c>
      <c r="BH5" s="105">
        <v>59.27</v>
      </c>
      <c r="BI5" s="105">
        <v>84.24</v>
      </c>
      <c r="BJ5" s="105">
        <v>608.98</v>
      </c>
      <c r="BK5" s="105">
        <v>752.49</v>
      </c>
      <c r="BL5" s="105">
        <v>1</v>
      </c>
      <c r="BM5" s="105">
        <v>39.33</v>
      </c>
      <c r="BN5" s="105">
        <v>59.27</v>
      </c>
      <c r="BO5" s="105">
        <v>693.22</v>
      </c>
      <c r="BP5" s="105">
        <v>791.82</v>
      </c>
      <c r="BQ5" s="104" t="s">
        <v>34</v>
      </c>
      <c r="BR5" s="104" t="s">
        <v>35</v>
      </c>
      <c r="BS5" s="105">
        <f>D5*2%+E5*4.1%+F5*25.4%</f>
        <v>25335.358500000002</v>
      </c>
      <c r="BT5" s="105">
        <f>I5*1.8%+J5*5.6%+K5*23.8%</f>
        <v>22109.866180000001</v>
      </c>
      <c r="BU5" s="105">
        <f>N5*1.6%+O5*3.8%+P5*22.5%</f>
        <v>18629.944439999999</v>
      </c>
      <c r="BV5" s="90" t="s">
        <v>46</v>
      </c>
      <c r="BW5" s="90" t="s">
        <v>34</v>
      </c>
      <c r="BX5" s="105">
        <v>537.99950999999999</v>
      </c>
      <c r="BY5" s="105">
        <v>607.79966000000002</v>
      </c>
      <c r="BZ5" s="105">
        <v>648.47393999999986</v>
      </c>
      <c r="CA5" s="104" t="s">
        <v>34</v>
      </c>
      <c r="CB5" s="105">
        <v>35411.49</v>
      </c>
      <c r="CC5" s="105">
        <v>19861.990000000002</v>
      </c>
      <c r="CD5" s="105">
        <v>1614.2</v>
      </c>
      <c r="CE5" s="105">
        <v>209.93</v>
      </c>
      <c r="CF5" s="105">
        <v>2347.21</v>
      </c>
      <c r="CG5" s="105">
        <v>3702.39</v>
      </c>
      <c r="CH5" s="99" t="s">
        <v>34</v>
      </c>
      <c r="CI5" s="108" t="s">
        <v>35</v>
      </c>
      <c r="CJ5" s="99">
        <v>1</v>
      </c>
      <c r="CN5" s="99">
        <v>4</v>
      </c>
      <c r="CO5" s="99">
        <v>1</v>
      </c>
      <c r="CP5" s="99" t="s">
        <v>104</v>
      </c>
      <c r="CQ5" s="109">
        <v>363.58</v>
      </c>
      <c r="CR5" s="109"/>
      <c r="CS5" s="109"/>
      <c r="CT5" s="109"/>
      <c r="CU5" s="109">
        <v>12715.630000000001</v>
      </c>
      <c r="CV5" s="109">
        <v>285.98</v>
      </c>
      <c r="CW5" s="109" t="s">
        <v>117</v>
      </c>
      <c r="CX5" s="105">
        <v>657.72</v>
      </c>
      <c r="CY5" s="105"/>
      <c r="CZ5" s="105"/>
      <c r="DA5" s="99" t="s">
        <v>104</v>
      </c>
      <c r="DC5" s="99">
        <v>867.40000000000009</v>
      </c>
    </row>
    <row r="6" spans="1:108" s="99" customFormat="1" x14ac:dyDescent="0.35">
      <c r="A6" s="104" t="s">
        <v>34</v>
      </c>
      <c r="B6" s="104" t="s">
        <v>36</v>
      </c>
      <c r="C6" s="104">
        <v>189</v>
      </c>
      <c r="D6" s="105">
        <v>56547.070000000007</v>
      </c>
      <c r="E6" s="105">
        <v>19490.21000000001</v>
      </c>
      <c r="F6" s="105">
        <v>87139.1</v>
      </c>
      <c r="G6" s="105">
        <v>163176.37999999998</v>
      </c>
      <c r="H6" s="106">
        <v>192</v>
      </c>
      <c r="I6" s="105">
        <v>52986.520000000011</v>
      </c>
      <c r="J6" s="105">
        <v>22801.480000000014</v>
      </c>
      <c r="K6" s="105">
        <v>81092.350000000006</v>
      </c>
      <c r="L6" s="105">
        <v>156880.35000000003</v>
      </c>
      <c r="M6" s="106">
        <v>175</v>
      </c>
      <c r="N6" s="105">
        <v>37107.079999999994</v>
      </c>
      <c r="O6" s="105">
        <v>15532.259999999997</v>
      </c>
      <c r="P6" s="105">
        <v>80753.929999999949</v>
      </c>
      <c r="Q6" s="105">
        <v>133393.26999999999</v>
      </c>
      <c r="R6" s="90" t="s">
        <v>57</v>
      </c>
      <c r="S6" s="90" t="s">
        <v>34</v>
      </c>
      <c r="T6" s="106">
        <v>3</v>
      </c>
      <c r="U6" s="105">
        <v>192.91</v>
      </c>
      <c r="V6" s="105">
        <v>242.48</v>
      </c>
      <c r="W6" s="105">
        <v>506.88</v>
      </c>
      <c r="X6" s="105">
        <v>942.27</v>
      </c>
      <c r="Y6" s="106">
        <v>4</v>
      </c>
      <c r="Z6" s="105">
        <v>195.73999999999998</v>
      </c>
      <c r="AA6" s="105">
        <v>198.63</v>
      </c>
      <c r="AB6" s="105">
        <v>749.36</v>
      </c>
      <c r="AC6" s="105">
        <v>1143.73</v>
      </c>
      <c r="AD6" s="106">
        <v>4</v>
      </c>
      <c r="AE6" s="105">
        <v>164.53</v>
      </c>
      <c r="AF6" s="105">
        <v>97.71</v>
      </c>
      <c r="AG6" s="105">
        <v>818.31999999999994</v>
      </c>
      <c r="AH6" s="105">
        <v>1080.56</v>
      </c>
      <c r="AI6" s="107" t="s">
        <v>34</v>
      </c>
      <c r="AJ6" s="99" t="s">
        <v>36</v>
      </c>
      <c r="AK6" s="104">
        <v>1</v>
      </c>
      <c r="AL6" s="105">
        <v>201.67</v>
      </c>
      <c r="AM6" s="105">
        <v>184.35</v>
      </c>
      <c r="AN6" s="105">
        <v>790.64</v>
      </c>
      <c r="AO6" s="105">
        <v>1176.6600000000001</v>
      </c>
      <c r="AP6" s="104">
        <v>1</v>
      </c>
      <c r="AQ6" s="105">
        <v>199.22</v>
      </c>
      <c r="AR6" s="105">
        <v>201.67</v>
      </c>
      <c r="AS6" s="105">
        <v>974.99</v>
      </c>
      <c r="AT6" s="105">
        <v>1375.88</v>
      </c>
      <c r="AU6" s="104">
        <v>1</v>
      </c>
      <c r="AV6" s="105">
        <v>141.61000000000001</v>
      </c>
      <c r="AW6" s="105">
        <v>199.22</v>
      </c>
      <c r="AX6" s="105">
        <v>1176.6600000000001</v>
      </c>
      <c r="AY6" s="105">
        <v>1517.49</v>
      </c>
      <c r="AZ6" s="105" t="s">
        <v>34</v>
      </c>
      <c r="BA6" s="105" t="s">
        <v>36</v>
      </c>
      <c r="BB6" s="105">
        <v>3</v>
      </c>
      <c r="BC6" s="105">
        <v>220.20999999999998</v>
      </c>
      <c r="BD6" s="105">
        <v>220.32</v>
      </c>
      <c r="BE6" s="105">
        <v>1375.88</v>
      </c>
      <c r="BF6" s="105">
        <v>1816.4099999999999</v>
      </c>
      <c r="BG6" s="105">
        <v>2</v>
      </c>
      <c r="BH6" s="105">
        <v>95.4</v>
      </c>
      <c r="BI6" s="105">
        <v>149.07</v>
      </c>
      <c r="BJ6" s="105">
        <v>1017.49</v>
      </c>
      <c r="BK6" s="105">
        <v>1261.96</v>
      </c>
      <c r="BL6" s="105">
        <v>3</v>
      </c>
      <c r="BM6" s="105">
        <v>96.28</v>
      </c>
      <c r="BN6" s="105">
        <v>87.4</v>
      </c>
      <c r="BO6" s="105">
        <v>1166.56</v>
      </c>
      <c r="BP6" s="105">
        <v>1350.24</v>
      </c>
      <c r="BQ6" s="104" t="s">
        <v>34</v>
      </c>
      <c r="BR6" s="104" t="s">
        <v>36</v>
      </c>
      <c r="BS6" s="105">
        <f t="shared" ref="BS6:BS69" si="0">D6*2%+E6*4.1%+F6*25.4%</f>
        <v>24063.371410000003</v>
      </c>
      <c r="BT6" s="105">
        <f t="shared" ref="BT6:BT69" si="1">I6*1.8%+J6*5.6%+K6*23.8%</f>
        <v>21530.619540000003</v>
      </c>
      <c r="BU6" s="105">
        <f t="shared" ref="BU6:BU69" si="2">N6*1.6%+O6*3.8%+P6*22.5%</f>
        <v>19353.57340999999</v>
      </c>
      <c r="BV6" s="90" t="s">
        <v>57</v>
      </c>
      <c r="BW6" s="90" t="s">
        <v>34</v>
      </c>
      <c r="BX6" s="105">
        <v>90.976439999999997</v>
      </c>
      <c r="BY6" s="105">
        <v>88.51885</v>
      </c>
      <c r="BZ6" s="105">
        <v>73.157409999999999</v>
      </c>
      <c r="CA6" s="104"/>
      <c r="CB6" s="104"/>
      <c r="CC6" s="104"/>
      <c r="CD6" s="104"/>
      <c r="CE6" s="104"/>
      <c r="CF6" s="104"/>
      <c r="CG6" s="104"/>
      <c r="CH6" s="99" t="s">
        <v>34</v>
      </c>
      <c r="CI6" s="108" t="s">
        <v>36</v>
      </c>
      <c r="CJ6" s="99">
        <v>1</v>
      </c>
      <c r="CK6" s="99">
        <v>2</v>
      </c>
      <c r="CL6" s="99">
        <v>2</v>
      </c>
      <c r="CM6" s="99">
        <v>1</v>
      </c>
      <c r="CO6" s="99">
        <v>3</v>
      </c>
      <c r="CP6" s="99" t="s">
        <v>87</v>
      </c>
      <c r="CQ6" s="109">
        <v>8208.19</v>
      </c>
      <c r="CR6" s="109">
        <v>15127.849999999993</v>
      </c>
      <c r="CS6" s="109">
        <v>10414.400000000001</v>
      </c>
      <c r="CT6" s="109">
        <v>16976.89</v>
      </c>
      <c r="CU6" s="109">
        <v>26397.97</v>
      </c>
      <c r="CV6" s="109">
        <v>20654.399999999998</v>
      </c>
      <c r="CW6" s="109" t="s">
        <v>120</v>
      </c>
      <c r="CX6" s="105"/>
      <c r="CY6" s="105">
        <v>700</v>
      </c>
      <c r="CZ6" s="105"/>
      <c r="DA6" s="99" t="s">
        <v>87</v>
      </c>
      <c r="DB6" s="99">
        <v>4949.41</v>
      </c>
      <c r="DC6" s="99">
        <v>1122.2600000000002</v>
      </c>
      <c r="DD6" s="99">
        <v>374.73</v>
      </c>
    </row>
    <row r="7" spans="1:108" s="99" customFormat="1" x14ac:dyDescent="0.35">
      <c r="A7" s="104" t="s">
        <v>34</v>
      </c>
      <c r="B7" s="104" t="s">
        <v>37</v>
      </c>
      <c r="C7" s="104">
        <v>121</v>
      </c>
      <c r="D7" s="105">
        <v>16964.210000000006</v>
      </c>
      <c r="E7" s="105">
        <v>14790.500000000002</v>
      </c>
      <c r="F7" s="105">
        <v>42304.61</v>
      </c>
      <c r="G7" s="105">
        <v>74059.319999999992</v>
      </c>
      <c r="H7" s="106">
        <v>120</v>
      </c>
      <c r="I7" s="105">
        <v>21984.900000000009</v>
      </c>
      <c r="J7" s="105">
        <v>10632.870000000004</v>
      </c>
      <c r="K7" s="105">
        <v>38297.389999999992</v>
      </c>
      <c r="L7" s="105">
        <v>70915.159999999989</v>
      </c>
      <c r="M7" s="106">
        <v>114</v>
      </c>
      <c r="N7" s="105">
        <v>93569.960000000021</v>
      </c>
      <c r="O7" s="105">
        <v>9254.18</v>
      </c>
      <c r="P7" s="105">
        <v>41636.829999999994</v>
      </c>
      <c r="Q7" s="105">
        <v>144460.97000000006</v>
      </c>
      <c r="R7" s="90" t="s">
        <v>56</v>
      </c>
      <c r="S7" s="90" t="s">
        <v>34</v>
      </c>
      <c r="T7" s="106">
        <v>79</v>
      </c>
      <c r="U7" s="105">
        <v>13453.480000000001</v>
      </c>
      <c r="V7" s="105">
        <v>8322.64</v>
      </c>
      <c r="W7" s="105">
        <v>13157.210000000001</v>
      </c>
      <c r="X7" s="105">
        <v>34933.33</v>
      </c>
      <c r="Y7" s="106">
        <v>75</v>
      </c>
      <c r="Z7" s="105">
        <v>11123.659999999993</v>
      </c>
      <c r="AA7" s="105">
        <v>8514.94</v>
      </c>
      <c r="AB7" s="105">
        <v>14927.920000000002</v>
      </c>
      <c r="AC7" s="105">
        <v>34566.519999999997</v>
      </c>
      <c r="AD7" s="106">
        <v>77</v>
      </c>
      <c r="AE7" s="105">
        <v>12307.950000000003</v>
      </c>
      <c r="AF7" s="105">
        <v>4368.2299999999996</v>
      </c>
      <c r="AG7" s="105">
        <v>12334.859999999997</v>
      </c>
      <c r="AH7" s="105">
        <v>29011.040000000005</v>
      </c>
      <c r="AI7" s="107" t="s">
        <v>34</v>
      </c>
      <c r="AJ7" s="99" t="s">
        <v>40</v>
      </c>
      <c r="AK7" s="104">
        <v>2</v>
      </c>
      <c r="AL7" s="105">
        <v>158.37</v>
      </c>
      <c r="AM7" s="105">
        <v>111.77</v>
      </c>
      <c r="AN7" s="105">
        <v>460.42</v>
      </c>
      <c r="AO7" s="105">
        <v>730.56000000000006</v>
      </c>
      <c r="AP7" s="104">
        <v>2</v>
      </c>
      <c r="AQ7" s="105">
        <v>150.01</v>
      </c>
      <c r="AR7" s="105">
        <v>158.37</v>
      </c>
      <c r="AS7" s="105">
        <v>572.18999999999994</v>
      </c>
      <c r="AT7" s="105">
        <v>880.56999999999994</v>
      </c>
      <c r="AU7" s="104">
        <v>2</v>
      </c>
      <c r="AV7" s="105">
        <v>110.55000000000001</v>
      </c>
      <c r="AW7" s="105">
        <v>150.01</v>
      </c>
      <c r="AX7" s="105">
        <v>730.56000000000006</v>
      </c>
      <c r="AY7" s="105">
        <v>991.12</v>
      </c>
      <c r="AZ7" s="105" t="s">
        <v>34</v>
      </c>
      <c r="BA7" s="105" t="s">
        <v>37</v>
      </c>
      <c r="BB7" s="105">
        <v>1</v>
      </c>
      <c r="BC7" s="105">
        <v>11.54</v>
      </c>
      <c r="BD7" s="105">
        <v>0</v>
      </c>
      <c r="BE7" s="105">
        <v>0</v>
      </c>
      <c r="BF7" s="105">
        <v>11.54</v>
      </c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4" t="s">
        <v>34</v>
      </c>
      <c r="BR7" s="104" t="s">
        <v>37</v>
      </c>
      <c r="BS7" s="105">
        <f t="shared" si="0"/>
        <v>11691.065640000001</v>
      </c>
      <c r="BT7" s="105">
        <f t="shared" si="1"/>
        <v>10105.94774</v>
      </c>
      <c r="BU7" s="105">
        <f t="shared" si="2"/>
        <v>11217.06495</v>
      </c>
      <c r="BV7" s="90" t="s">
        <v>56</v>
      </c>
      <c r="BW7" s="90" t="s">
        <v>34</v>
      </c>
      <c r="BX7" s="105">
        <v>2517.6210600000004</v>
      </c>
      <c r="BY7" s="105">
        <v>1907.7722600000002</v>
      </c>
      <c r="BZ7" s="105">
        <v>1224.7850099999996</v>
      </c>
      <c r="CA7" s="104"/>
      <c r="CB7" s="104"/>
      <c r="CC7" s="104"/>
      <c r="CD7" s="104"/>
      <c r="CE7" s="104"/>
      <c r="CF7" s="104"/>
      <c r="CG7" s="104"/>
      <c r="CH7" s="99" t="s">
        <v>34</v>
      </c>
      <c r="CI7" s="108" t="s">
        <v>37</v>
      </c>
      <c r="CL7" s="99">
        <v>1</v>
      </c>
      <c r="CM7" s="99">
        <v>4</v>
      </c>
      <c r="CO7" s="99">
        <v>1</v>
      </c>
      <c r="CP7" s="99" t="s">
        <v>116</v>
      </c>
      <c r="CQ7" s="109">
        <v>1033.25</v>
      </c>
      <c r="CR7" s="109">
        <v>11955.22</v>
      </c>
      <c r="CS7" s="109">
        <v>1791.21</v>
      </c>
      <c r="CT7" s="109">
        <v>10832.08</v>
      </c>
      <c r="CU7" s="109"/>
      <c r="CV7" s="109">
        <v>2149.69</v>
      </c>
      <c r="CW7" s="109" t="s">
        <v>112</v>
      </c>
      <c r="CX7" s="105"/>
      <c r="CY7" s="105"/>
      <c r="CZ7" s="105">
        <v>4716.54</v>
      </c>
      <c r="DA7" s="99" t="s">
        <v>116</v>
      </c>
      <c r="DD7" s="99">
        <v>86.88</v>
      </c>
    </row>
    <row r="8" spans="1:108" s="99" customFormat="1" x14ac:dyDescent="0.35">
      <c r="A8" s="104" t="s">
        <v>34</v>
      </c>
      <c r="B8" s="104" t="s">
        <v>40</v>
      </c>
      <c r="C8" s="104">
        <v>115</v>
      </c>
      <c r="D8" s="105">
        <v>45040.420000000006</v>
      </c>
      <c r="E8" s="105">
        <v>13122.939999999999</v>
      </c>
      <c r="F8" s="105">
        <v>20963.569999999996</v>
      </c>
      <c r="G8" s="105">
        <v>79126.929999999993</v>
      </c>
      <c r="H8" s="106">
        <v>112</v>
      </c>
      <c r="I8" s="105">
        <v>21201.720000000016</v>
      </c>
      <c r="J8" s="105">
        <v>6073.41</v>
      </c>
      <c r="K8" s="105">
        <v>19719.179999999993</v>
      </c>
      <c r="L8" s="105">
        <v>46994.310000000019</v>
      </c>
      <c r="M8" s="106">
        <v>105</v>
      </c>
      <c r="N8" s="105">
        <v>25123.330000000009</v>
      </c>
      <c r="O8" s="105">
        <v>3750.4799999999991</v>
      </c>
      <c r="P8" s="105">
        <v>21707.27</v>
      </c>
      <c r="Q8" s="105">
        <v>50581.07999999998</v>
      </c>
      <c r="R8" s="90" t="s">
        <v>55</v>
      </c>
      <c r="S8" s="90" t="s">
        <v>34</v>
      </c>
      <c r="T8" s="106">
        <v>58</v>
      </c>
      <c r="U8" s="105">
        <v>17578.91</v>
      </c>
      <c r="V8" s="105">
        <v>6070.9699999999993</v>
      </c>
      <c r="W8" s="105">
        <v>31407.410000000003</v>
      </c>
      <c r="X8" s="105">
        <v>55057.289999999994</v>
      </c>
      <c r="Y8" s="106">
        <v>91</v>
      </c>
      <c r="Z8" s="105">
        <v>20423.270000000004</v>
      </c>
      <c r="AA8" s="105">
        <v>13312.740000000003</v>
      </c>
      <c r="AB8" s="105">
        <v>33217.380000000005</v>
      </c>
      <c r="AC8" s="105">
        <v>66953.39</v>
      </c>
      <c r="AD8" s="106">
        <v>63</v>
      </c>
      <c r="AE8" s="105">
        <v>10477.540000000003</v>
      </c>
      <c r="AF8" s="105">
        <v>11824.289999999992</v>
      </c>
      <c r="AG8" s="105">
        <v>36641.5</v>
      </c>
      <c r="AH8" s="105">
        <v>58943.329999999994</v>
      </c>
      <c r="AI8" s="107" t="s">
        <v>34</v>
      </c>
      <c r="AJ8" s="99" t="s">
        <v>51</v>
      </c>
      <c r="AK8" s="104"/>
      <c r="AL8" s="105"/>
      <c r="AM8" s="105"/>
      <c r="AN8" s="105"/>
      <c r="AO8" s="105"/>
      <c r="AP8" s="104"/>
      <c r="AQ8" s="105"/>
      <c r="AR8" s="105"/>
      <c r="AS8" s="105"/>
      <c r="AT8" s="105"/>
      <c r="AU8" s="104">
        <v>1</v>
      </c>
      <c r="AV8" s="105">
        <v>18.28</v>
      </c>
      <c r="AW8" s="105">
        <v>0</v>
      </c>
      <c r="AX8" s="105">
        <v>0</v>
      </c>
      <c r="AY8" s="105">
        <v>18.28</v>
      </c>
      <c r="AZ8" s="105" t="s">
        <v>34</v>
      </c>
      <c r="BA8" s="105" t="s">
        <v>40</v>
      </c>
      <c r="BB8" s="105">
        <v>2</v>
      </c>
      <c r="BC8" s="105">
        <v>110.6</v>
      </c>
      <c r="BD8" s="105">
        <v>110.55000000000001</v>
      </c>
      <c r="BE8" s="105">
        <v>880.56999999999994</v>
      </c>
      <c r="BF8" s="105">
        <v>1101.72</v>
      </c>
      <c r="BG8" s="105">
        <v>2</v>
      </c>
      <c r="BH8" s="105">
        <v>83.91</v>
      </c>
      <c r="BI8" s="105">
        <v>110.6</v>
      </c>
      <c r="BJ8" s="105">
        <v>888.12</v>
      </c>
      <c r="BK8" s="105">
        <v>1082.6300000000001</v>
      </c>
      <c r="BL8" s="105">
        <v>2</v>
      </c>
      <c r="BM8" s="105">
        <v>63.03</v>
      </c>
      <c r="BN8" s="105">
        <v>83.91</v>
      </c>
      <c r="BO8" s="105">
        <v>996.87</v>
      </c>
      <c r="BP8" s="105">
        <v>1143.81</v>
      </c>
      <c r="BQ8" s="104" t="s">
        <v>34</v>
      </c>
      <c r="BR8" s="104" t="s">
        <v>40</v>
      </c>
      <c r="BS8" s="105">
        <f t="shared" si="0"/>
        <v>6763.5957199999993</v>
      </c>
      <c r="BT8" s="105">
        <f t="shared" si="1"/>
        <v>5414.9067599999989</v>
      </c>
      <c r="BU8" s="105">
        <f t="shared" si="2"/>
        <v>5428.6272700000009</v>
      </c>
      <c r="BV8" s="90" t="s">
        <v>55</v>
      </c>
      <c r="BW8" s="90" t="s">
        <v>34</v>
      </c>
      <c r="BX8" s="105">
        <v>5462.8635300000005</v>
      </c>
      <c r="BY8" s="105">
        <v>4103.4574000000002</v>
      </c>
      <c r="BZ8" s="105">
        <v>3412.3536699999995</v>
      </c>
      <c r="CA8" s="104"/>
      <c r="CB8" s="104"/>
      <c r="CC8" s="104"/>
      <c r="CD8" s="104"/>
      <c r="CE8" s="104"/>
      <c r="CF8" s="104"/>
      <c r="CG8" s="104"/>
      <c r="CH8" s="99" t="s">
        <v>34</v>
      </c>
      <c r="CI8" s="108" t="s">
        <v>40</v>
      </c>
      <c r="CJ8" s="99">
        <v>2</v>
      </c>
      <c r="CL8" s="99">
        <v>3</v>
      </c>
      <c r="CM8" s="99">
        <v>2</v>
      </c>
      <c r="CO8" s="99">
        <v>1</v>
      </c>
      <c r="CP8" s="99" t="s">
        <v>88</v>
      </c>
      <c r="CQ8" s="109">
        <v>10016.68</v>
      </c>
      <c r="CR8" s="109">
        <v>20026.09</v>
      </c>
      <c r="CS8" s="109">
        <v>23327.480000000007</v>
      </c>
      <c r="CT8" s="109">
        <v>30535.849999999995</v>
      </c>
      <c r="CU8" s="109">
        <v>18454.060000000001</v>
      </c>
      <c r="CV8" s="109">
        <v>36791.46</v>
      </c>
      <c r="CW8" s="109" t="s">
        <v>132</v>
      </c>
      <c r="CX8" s="105">
        <v>26.42</v>
      </c>
      <c r="CY8" s="105"/>
      <c r="CZ8" s="105"/>
      <c r="DA8" s="99" t="s">
        <v>88</v>
      </c>
      <c r="DB8" s="99">
        <v>1915.9</v>
      </c>
      <c r="DC8" s="99">
        <v>2414.73</v>
      </c>
      <c r="DD8" s="99">
        <v>1397.7799999999997</v>
      </c>
    </row>
    <row r="9" spans="1:108" s="99" customFormat="1" x14ac:dyDescent="0.35">
      <c r="A9" s="104" t="s">
        <v>34</v>
      </c>
      <c r="B9" s="104" t="s">
        <v>42</v>
      </c>
      <c r="C9" s="104">
        <v>3</v>
      </c>
      <c r="D9" s="105">
        <v>226.49</v>
      </c>
      <c r="E9" s="105">
        <v>0</v>
      </c>
      <c r="F9" s="105">
        <v>0</v>
      </c>
      <c r="G9" s="105">
        <v>226.49</v>
      </c>
      <c r="H9" s="106">
        <v>4</v>
      </c>
      <c r="I9" s="105">
        <v>126.46</v>
      </c>
      <c r="J9" s="105">
        <v>106.21</v>
      </c>
      <c r="K9" s="105">
        <v>0</v>
      </c>
      <c r="L9" s="105">
        <v>232.67</v>
      </c>
      <c r="M9" s="106">
        <v>2</v>
      </c>
      <c r="N9" s="105">
        <v>219.92000000000002</v>
      </c>
      <c r="O9" s="105">
        <v>0</v>
      </c>
      <c r="P9" s="105">
        <v>0</v>
      </c>
      <c r="Q9" s="105">
        <v>219.92000000000002</v>
      </c>
      <c r="R9" s="90" t="s">
        <v>53</v>
      </c>
      <c r="S9" s="90" t="s">
        <v>34</v>
      </c>
      <c r="T9" s="106">
        <v>145</v>
      </c>
      <c r="U9" s="105">
        <v>49222.01</v>
      </c>
      <c r="V9" s="105">
        <v>12882.869999999999</v>
      </c>
      <c r="W9" s="105">
        <v>63512.180000000008</v>
      </c>
      <c r="X9" s="105">
        <v>125617.06000000004</v>
      </c>
      <c r="Y9" s="106">
        <v>134</v>
      </c>
      <c r="Z9" s="105">
        <v>26664.540000000005</v>
      </c>
      <c r="AA9" s="105">
        <v>14977.960000000003</v>
      </c>
      <c r="AB9" s="105">
        <v>58069.279999999984</v>
      </c>
      <c r="AC9" s="105">
        <v>99711.780000000042</v>
      </c>
      <c r="AD9" s="106">
        <v>124</v>
      </c>
      <c r="AE9" s="105">
        <v>47220.66</v>
      </c>
      <c r="AF9" s="105">
        <v>10512.960000000001</v>
      </c>
      <c r="AG9" s="105">
        <v>62761.049999999988</v>
      </c>
      <c r="AH9" s="105">
        <v>120494.66999999997</v>
      </c>
      <c r="AI9" s="107" t="s">
        <v>34</v>
      </c>
      <c r="AJ9" s="99" t="s">
        <v>53</v>
      </c>
      <c r="AK9" s="104">
        <v>1</v>
      </c>
      <c r="AL9" s="105">
        <v>693.32</v>
      </c>
      <c r="AM9" s="105">
        <v>625.79999999999995</v>
      </c>
      <c r="AN9" s="105">
        <v>8208.19</v>
      </c>
      <c r="AO9" s="105">
        <v>9527.31</v>
      </c>
      <c r="AP9" s="104">
        <v>1</v>
      </c>
      <c r="AQ9" s="105">
        <v>651.21</v>
      </c>
      <c r="AR9" s="105">
        <v>693.32</v>
      </c>
      <c r="AS9" s="105">
        <v>8491.43</v>
      </c>
      <c r="AT9" s="105">
        <v>9835.9599999999991</v>
      </c>
      <c r="AU9" s="104">
        <v>1</v>
      </c>
      <c r="AV9" s="105">
        <v>746.89</v>
      </c>
      <c r="AW9" s="105">
        <v>651.21</v>
      </c>
      <c r="AX9" s="105">
        <v>9184.75</v>
      </c>
      <c r="AY9" s="105">
        <v>10582.85</v>
      </c>
      <c r="AZ9" s="105" t="s">
        <v>34</v>
      </c>
      <c r="BA9" s="105" t="s">
        <v>51</v>
      </c>
      <c r="BB9" s="105">
        <v>2</v>
      </c>
      <c r="BC9" s="105">
        <v>275.97000000000003</v>
      </c>
      <c r="BD9" s="105">
        <v>333.69000000000005</v>
      </c>
      <c r="BE9" s="105">
        <v>0</v>
      </c>
      <c r="BF9" s="105">
        <v>609.66000000000008</v>
      </c>
      <c r="BG9" s="105">
        <v>2</v>
      </c>
      <c r="BH9" s="105">
        <v>275.96999999999997</v>
      </c>
      <c r="BI9" s="105">
        <v>0</v>
      </c>
      <c r="BJ9" s="105">
        <v>0</v>
      </c>
      <c r="BK9" s="105">
        <v>275.96999999999997</v>
      </c>
      <c r="BL9" s="105">
        <v>2</v>
      </c>
      <c r="BM9" s="105">
        <v>275.97000000000003</v>
      </c>
      <c r="BN9" s="105">
        <v>0</v>
      </c>
      <c r="BO9" s="105">
        <v>0</v>
      </c>
      <c r="BP9" s="105">
        <v>275.97000000000003</v>
      </c>
      <c r="BQ9" s="104" t="s">
        <v>34</v>
      </c>
      <c r="BR9" s="104" t="s">
        <v>42</v>
      </c>
      <c r="BS9" s="105">
        <f t="shared" si="0"/>
        <v>4.5298000000000007</v>
      </c>
      <c r="BT9" s="105">
        <f t="shared" si="1"/>
        <v>8.2240399999999987</v>
      </c>
      <c r="BU9" s="105">
        <f t="shared" si="2"/>
        <v>3.5187200000000005</v>
      </c>
      <c r="BV9" s="90" t="s">
        <v>53</v>
      </c>
      <c r="BW9" s="90" t="s">
        <v>34</v>
      </c>
      <c r="BX9" s="105">
        <v>11227.474770000001</v>
      </c>
      <c r="BY9" s="105">
        <v>6943.5876399999988</v>
      </c>
      <c r="BZ9" s="105">
        <v>5932.9099799999985</v>
      </c>
      <c r="CA9" s="104"/>
      <c r="CB9" s="104"/>
      <c r="CC9" s="104"/>
      <c r="CD9" s="104"/>
      <c r="CE9" s="104"/>
      <c r="CF9" s="104"/>
      <c r="CG9" s="104"/>
      <c r="CH9" s="99" t="s">
        <v>34</v>
      </c>
      <c r="CI9" s="108" t="s">
        <v>44</v>
      </c>
      <c r="CJ9" s="99">
        <v>2</v>
      </c>
      <c r="CM9" s="99">
        <v>1</v>
      </c>
      <c r="CP9" s="99" t="s">
        <v>212</v>
      </c>
      <c r="CQ9" s="109"/>
      <c r="CR9" s="109"/>
      <c r="CS9" s="109">
        <v>14747.18</v>
      </c>
      <c r="CT9" s="109">
        <v>18171.39</v>
      </c>
      <c r="CU9" s="109"/>
      <c r="CV9" s="109">
        <v>480.61</v>
      </c>
      <c r="CW9" s="109" t="s">
        <v>87</v>
      </c>
      <c r="CX9" s="105">
        <v>355.43999999999994</v>
      </c>
      <c r="CY9" s="105">
        <v>1705.17</v>
      </c>
      <c r="CZ9" s="105">
        <v>1037.74</v>
      </c>
      <c r="DA9" s="99" t="s">
        <v>212</v>
      </c>
      <c r="DB9" s="99">
        <v>252.86</v>
      </c>
    </row>
    <row r="10" spans="1:108" s="99" customFormat="1" x14ac:dyDescent="0.35">
      <c r="A10" s="104" t="s">
        <v>34</v>
      </c>
      <c r="B10" s="104" t="s">
        <v>43</v>
      </c>
      <c r="C10" s="104">
        <v>14</v>
      </c>
      <c r="D10" s="105">
        <v>182.84</v>
      </c>
      <c r="E10" s="105">
        <v>46.7</v>
      </c>
      <c r="F10" s="105">
        <v>500.54999999999995</v>
      </c>
      <c r="G10" s="105">
        <v>730.09</v>
      </c>
      <c r="H10" s="106">
        <v>6</v>
      </c>
      <c r="I10" s="105">
        <v>138</v>
      </c>
      <c r="J10" s="105">
        <v>48.83</v>
      </c>
      <c r="K10" s="105">
        <v>547.25</v>
      </c>
      <c r="L10" s="105">
        <v>734.08000000000015</v>
      </c>
      <c r="M10" s="106">
        <v>6</v>
      </c>
      <c r="N10" s="105">
        <v>128.23000000000002</v>
      </c>
      <c r="O10" s="105">
        <v>28.63</v>
      </c>
      <c r="P10" s="105">
        <v>521.13</v>
      </c>
      <c r="Q10" s="105">
        <v>677.99</v>
      </c>
      <c r="R10" s="90" t="s">
        <v>52</v>
      </c>
      <c r="S10" s="90" t="s">
        <v>34</v>
      </c>
      <c r="T10" s="106">
        <v>58</v>
      </c>
      <c r="U10" s="105">
        <v>9533.1299999999992</v>
      </c>
      <c r="V10" s="105">
        <v>3879.9300000000003</v>
      </c>
      <c r="W10" s="105">
        <v>18699.300000000003</v>
      </c>
      <c r="X10" s="105">
        <v>32112.36</v>
      </c>
      <c r="Y10" s="106">
        <v>99</v>
      </c>
      <c r="Z10" s="105">
        <v>100001.85000000003</v>
      </c>
      <c r="AA10" s="105">
        <v>4558.6900000000005</v>
      </c>
      <c r="AB10" s="105">
        <v>18772.170000000002</v>
      </c>
      <c r="AC10" s="105">
        <v>123332.71000000004</v>
      </c>
      <c r="AD10" s="106">
        <v>63</v>
      </c>
      <c r="AE10" s="105">
        <v>42484.22</v>
      </c>
      <c r="AF10" s="105">
        <v>6170.5899999999992</v>
      </c>
      <c r="AG10" s="105">
        <v>19966.690000000002</v>
      </c>
      <c r="AH10" s="105">
        <v>68621.500000000015</v>
      </c>
      <c r="AI10" s="107" t="s">
        <v>34</v>
      </c>
      <c r="AJ10" s="99" t="s">
        <v>54</v>
      </c>
      <c r="AK10" s="104">
        <v>1</v>
      </c>
      <c r="AL10" s="105">
        <v>133.37</v>
      </c>
      <c r="AM10" s="105">
        <v>100.97</v>
      </c>
      <c r="AN10" s="105">
        <v>523.95000000000005</v>
      </c>
      <c r="AO10" s="105">
        <v>758.29</v>
      </c>
      <c r="AP10" s="104"/>
      <c r="AQ10" s="105"/>
      <c r="AR10" s="105"/>
      <c r="AS10" s="105"/>
      <c r="AT10" s="105"/>
      <c r="AU10" s="104">
        <v>1</v>
      </c>
      <c r="AV10" s="105">
        <v>28.62</v>
      </c>
      <c r="AW10" s="105">
        <v>0</v>
      </c>
      <c r="AX10" s="105">
        <v>0</v>
      </c>
      <c r="AY10" s="105">
        <v>28.62</v>
      </c>
      <c r="AZ10" s="105" t="s">
        <v>34</v>
      </c>
      <c r="BA10" s="105" t="s">
        <v>53</v>
      </c>
      <c r="BB10" s="105">
        <v>1</v>
      </c>
      <c r="BC10" s="105">
        <v>661.59</v>
      </c>
      <c r="BD10" s="105">
        <v>746.89</v>
      </c>
      <c r="BE10" s="105">
        <v>9835.9599999999991</v>
      </c>
      <c r="BF10" s="105">
        <v>11244.44</v>
      </c>
      <c r="BG10" s="105">
        <v>1</v>
      </c>
      <c r="BH10" s="105">
        <v>524.17999999999995</v>
      </c>
      <c r="BI10" s="105">
        <v>661.59</v>
      </c>
      <c r="BJ10" s="105">
        <v>9982.85</v>
      </c>
      <c r="BK10" s="105">
        <v>11168.62</v>
      </c>
      <c r="BL10" s="105">
        <v>1</v>
      </c>
      <c r="BM10" s="105">
        <v>426.92</v>
      </c>
      <c r="BN10" s="105">
        <v>524.17999999999995</v>
      </c>
      <c r="BO10" s="105">
        <v>10244.44</v>
      </c>
      <c r="BP10" s="105">
        <v>11195.54</v>
      </c>
      <c r="BQ10" s="104" t="s">
        <v>34</v>
      </c>
      <c r="BR10" s="104" t="s">
        <v>43</v>
      </c>
      <c r="BS10" s="105">
        <f t="shared" si="0"/>
        <v>132.71119999999999</v>
      </c>
      <c r="BT10" s="105">
        <f t="shared" si="1"/>
        <v>135.46398000000002</v>
      </c>
      <c r="BU10" s="105">
        <f t="shared" si="2"/>
        <v>120.39386999999999</v>
      </c>
      <c r="BV10" s="90" t="s">
        <v>52</v>
      </c>
      <c r="BW10" s="90" t="s">
        <v>34</v>
      </c>
      <c r="BX10" s="105">
        <v>3248.4422700000005</v>
      </c>
      <c r="BY10" s="105">
        <v>2970.3407800000004</v>
      </c>
      <c r="BZ10" s="105">
        <v>2149.5679500000001</v>
      </c>
      <c r="CA10" s="104"/>
      <c r="CB10" s="104"/>
      <c r="CC10" s="104"/>
      <c r="CD10" s="104"/>
      <c r="CE10" s="104"/>
      <c r="CF10" s="104"/>
      <c r="CG10" s="104"/>
      <c r="CH10" s="99" t="s">
        <v>34</v>
      </c>
      <c r="CI10" s="108" t="s">
        <v>45</v>
      </c>
      <c r="CL10" s="99">
        <v>1</v>
      </c>
      <c r="CM10" s="99">
        <v>1</v>
      </c>
      <c r="CN10" s="99">
        <v>1</v>
      </c>
      <c r="CO10" s="99">
        <v>1</v>
      </c>
      <c r="CP10" s="99" t="s">
        <v>89</v>
      </c>
      <c r="CQ10" s="109">
        <v>1006.3</v>
      </c>
      <c r="CR10" s="109">
        <v>7003.7599999999993</v>
      </c>
      <c r="CS10" s="109">
        <v>5844.98</v>
      </c>
      <c r="CT10" s="109">
        <v>4890.5600000000004</v>
      </c>
      <c r="CU10" s="109">
        <v>1572.76</v>
      </c>
      <c r="CV10" s="109">
        <v>9076.9400000000023</v>
      </c>
      <c r="CW10" s="109" t="s">
        <v>88</v>
      </c>
      <c r="CX10" s="105">
        <v>3757.24</v>
      </c>
      <c r="CY10" s="105">
        <v>887.87</v>
      </c>
      <c r="CZ10" s="105">
        <v>2619.5599999999995</v>
      </c>
      <c r="DA10" s="99" t="s">
        <v>89</v>
      </c>
      <c r="DB10" s="99">
        <v>328.16</v>
      </c>
      <c r="DC10" s="99">
        <v>514.29999999999995</v>
      </c>
      <c r="DD10" s="99">
        <v>172.76999999999998</v>
      </c>
    </row>
    <row r="11" spans="1:108" s="99" customFormat="1" x14ac:dyDescent="0.35">
      <c r="A11" s="104" t="s">
        <v>34</v>
      </c>
      <c r="B11" s="104" t="s">
        <v>44</v>
      </c>
      <c r="C11" s="104">
        <v>35</v>
      </c>
      <c r="D11" s="105">
        <v>7049.4899999999989</v>
      </c>
      <c r="E11" s="105">
        <v>1605.9099999999999</v>
      </c>
      <c r="F11" s="105">
        <v>12236.35</v>
      </c>
      <c r="G11" s="105">
        <v>20891.749999999996</v>
      </c>
      <c r="H11" s="106">
        <v>31</v>
      </c>
      <c r="I11" s="105">
        <v>14357.24</v>
      </c>
      <c r="J11" s="105">
        <v>3714.6099999999997</v>
      </c>
      <c r="K11" s="105">
        <v>11747.45</v>
      </c>
      <c r="L11" s="105">
        <v>29819.3</v>
      </c>
      <c r="M11" s="106">
        <v>31</v>
      </c>
      <c r="N11" s="105">
        <v>6349.0599999999995</v>
      </c>
      <c r="O11" s="105">
        <v>4184.9100000000008</v>
      </c>
      <c r="P11" s="105">
        <v>12062.64</v>
      </c>
      <c r="Q11" s="105">
        <v>22596.610000000004</v>
      </c>
      <c r="R11" s="90" t="s">
        <v>51</v>
      </c>
      <c r="S11" s="90" t="s">
        <v>34</v>
      </c>
      <c r="T11" s="106">
        <v>4</v>
      </c>
      <c r="U11" s="105">
        <v>688.95</v>
      </c>
      <c r="V11" s="105">
        <v>621.6</v>
      </c>
      <c r="W11" s="105">
        <v>133.82</v>
      </c>
      <c r="X11" s="105">
        <v>1444.37</v>
      </c>
      <c r="Y11" s="106">
        <v>5</v>
      </c>
      <c r="Z11" s="105">
        <v>795.30000000000007</v>
      </c>
      <c r="AA11" s="105">
        <v>336.72</v>
      </c>
      <c r="AB11" s="105">
        <v>264.17</v>
      </c>
      <c r="AC11" s="105">
        <v>1396.19</v>
      </c>
      <c r="AD11" s="106">
        <v>4</v>
      </c>
      <c r="AE11" s="105">
        <v>588.73</v>
      </c>
      <c r="AF11" s="105">
        <v>427.18</v>
      </c>
      <c r="AG11" s="105">
        <v>188.56</v>
      </c>
      <c r="AH11" s="105">
        <v>1204.47</v>
      </c>
      <c r="AI11" s="107" t="s">
        <v>34</v>
      </c>
      <c r="AJ11" s="99" t="s">
        <v>55</v>
      </c>
      <c r="AK11" s="104">
        <v>13</v>
      </c>
      <c r="AL11" s="105">
        <v>2679.3199999999997</v>
      </c>
      <c r="AM11" s="105">
        <v>4508.4800000000005</v>
      </c>
      <c r="AN11" s="105">
        <v>8955.01</v>
      </c>
      <c r="AO11" s="105">
        <v>16142.810000000001</v>
      </c>
      <c r="AP11" s="104">
        <v>13</v>
      </c>
      <c r="AQ11" s="105">
        <v>4720.25</v>
      </c>
      <c r="AR11" s="105">
        <v>2679.3</v>
      </c>
      <c r="AS11" s="105">
        <v>12509.89</v>
      </c>
      <c r="AT11" s="105">
        <v>19909.439999999999</v>
      </c>
      <c r="AU11" s="104">
        <v>7</v>
      </c>
      <c r="AV11" s="105">
        <v>2581.9499999999998</v>
      </c>
      <c r="AW11" s="105">
        <v>1965.0300000000002</v>
      </c>
      <c r="AX11" s="105">
        <v>3186.9</v>
      </c>
      <c r="AY11" s="105">
        <v>7733.88</v>
      </c>
      <c r="AZ11" s="105" t="s">
        <v>34</v>
      </c>
      <c r="BA11" s="105" t="s">
        <v>54</v>
      </c>
      <c r="BB11" s="105">
        <v>1</v>
      </c>
      <c r="BC11" s="105">
        <v>153.22</v>
      </c>
      <c r="BD11" s="105">
        <v>28.62</v>
      </c>
      <c r="BE11" s="105">
        <v>0</v>
      </c>
      <c r="BF11" s="105">
        <v>181.84</v>
      </c>
      <c r="BG11" s="105">
        <v>1</v>
      </c>
      <c r="BH11" s="105">
        <v>53.68</v>
      </c>
      <c r="BI11" s="105">
        <v>153.22</v>
      </c>
      <c r="BJ11" s="105">
        <v>28.62</v>
      </c>
      <c r="BK11" s="105">
        <v>235.52</v>
      </c>
      <c r="BL11" s="105">
        <v>1</v>
      </c>
      <c r="BM11" s="105">
        <v>99.66</v>
      </c>
      <c r="BN11" s="105">
        <v>53.68</v>
      </c>
      <c r="BO11" s="105">
        <v>179.99</v>
      </c>
      <c r="BP11" s="105">
        <v>333.33</v>
      </c>
      <c r="BQ11" s="104" t="s">
        <v>34</v>
      </c>
      <c r="BR11" s="104" t="s">
        <v>44</v>
      </c>
      <c r="BS11" s="105">
        <f t="shared" si="0"/>
        <v>3314.86501</v>
      </c>
      <c r="BT11" s="105">
        <f t="shared" si="1"/>
        <v>3262.3415800000002</v>
      </c>
      <c r="BU11" s="105">
        <f t="shared" si="2"/>
        <v>2974.7055399999999</v>
      </c>
      <c r="BV11" s="90" t="s">
        <v>51</v>
      </c>
      <c r="BW11" s="90" t="s">
        <v>34</v>
      </c>
      <c r="BX11" s="105">
        <v>46.729440000000004</v>
      </c>
      <c r="BY11" s="105">
        <v>42.082950000000004</v>
      </c>
      <c r="BZ11" s="105">
        <v>27.3337</v>
      </c>
      <c r="CA11" s="104"/>
      <c r="CB11" s="104"/>
      <c r="CC11" s="104"/>
      <c r="CD11" s="104"/>
      <c r="CE11" s="104"/>
      <c r="CF11" s="104"/>
      <c r="CG11" s="104"/>
      <c r="CH11" s="99" t="s">
        <v>34</v>
      </c>
      <c r="CI11" s="108" t="s">
        <v>49</v>
      </c>
      <c r="CN11" s="99">
        <v>1</v>
      </c>
      <c r="CO11" s="99">
        <v>1</v>
      </c>
      <c r="CP11" s="99" t="s">
        <v>117</v>
      </c>
      <c r="CQ11" s="109">
        <v>657.72</v>
      </c>
      <c r="CR11" s="109"/>
      <c r="CS11" s="109">
        <v>146.88999999999999</v>
      </c>
      <c r="CT11" s="109">
        <v>759.91</v>
      </c>
      <c r="CU11" s="109"/>
      <c r="CV11" s="109">
        <v>5.01</v>
      </c>
      <c r="CW11" s="109" t="s">
        <v>89</v>
      </c>
      <c r="CX11" s="105">
        <v>75.930000000000007</v>
      </c>
      <c r="CY11" s="105">
        <v>42.62</v>
      </c>
      <c r="CZ11" s="105">
        <v>79.48</v>
      </c>
      <c r="DA11" s="99" t="s">
        <v>90</v>
      </c>
      <c r="DB11" s="99">
        <v>1368.4500000000003</v>
      </c>
      <c r="DC11" s="99">
        <v>1922.37</v>
      </c>
      <c r="DD11" s="99">
        <v>1360.8400000000001</v>
      </c>
    </row>
    <row r="12" spans="1:108" s="99" customFormat="1" x14ac:dyDescent="0.35">
      <c r="A12" s="104" t="s">
        <v>34</v>
      </c>
      <c r="B12" s="104" t="s">
        <v>45</v>
      </c>
      <c r="C12" s="104">
        <v>24</v>
      </c>
      <c r="D12" s="105">
        <v>6039.9600000000009</v>
      </c>
      <c r="E12" s="105">
        <v>767.82999999999993</v>
      </c>
      <c r="F12" s="105">
        <v>5573.3799999999992</v>
      </c>
      <c r="G12" s="105">
        <v>12381.169999999998</v>
      </c>
      <c r="H12" s="106">
        <v>13</v>
      </c>
      <c r="I12" s="105">
        <v>1832.9300000000003</v>
      </c>
      <c r="J12" s="105">
        <v>1373.92</v>
      </c>
      <c r="K12" s="105">
        <v>7445.86</v>
      </c>
      <c r="L12" s="105">
        <v>10652.71</v>
      </c>
      <c r="M12" s="106">
        <v>21</v>
      </c>
      <c r="N12" s="105">
        <v>5354.9099999999989</v>
      </c>
      <c r="O12" s="105">
        <v>1584.3</v>
      </c>
      <c r="P12" s="105">
        <v>7748.8</v>
      </c>
      <c r="Q12" s="105">
        <v>14688.01</v>
      </c>
      <c r="R12" s="90" t="s">
        <v>50</v>
      </c>
      <c r="S12" s="90" t="s">
        <v>34</v>
      </c>
      <c r="T12" s="106">
        <v>27</v>
      </c>
      <c r="U12" s="105">
        <v>29218.149999999998</v>
      </c>
      <c r="V12" s="105">
        <v>809.84</v>
      </c>
      <c r="W12" s="105">
        <v>953.67000000000007</v>
      </c>
      <c r="X12" s="105">
        <v>30981.66</v>
      </c>
      <c r="Y12" s="106">
        <v>11</v>
      </c>
      <c r="Z12" s="105">
        <v>1246.17</v>
      </c>
      <c r="AA12" s="105">
        <v>541.29</v>
      </c>
      <c r="AB12" s="105">
        <v>1581.95</v>
      </c>
      <c r="AC12" s="105">
        <v>3369.4100000000003</v>
      </c>
      <c r="AD12" s="106">
        <v>24</v>
      </c>
      <c r="AE12" s="105">
        <v>33570.239999999998</v>
      </c>
      <c r="AF12" s="105">
        <v>410.60999999999996</v>
      </c>
      <c r="AG12" s="105">
        <v>1393.36</v>
      </c>
      <c r="AH12" s="105">
        <v>35374.209999999992</v>
      </c>
      <c r="AI12" s="107" t="s">
        <v>34</v>
      </c>
      <c r="AJ12" s="99" t="s">
        <v>56</v>
      </c>
      <c r="AK12" s="104">
        <v>4</v>
      </c>
      <c r="AL12" s="105">
        <v>378.67</v>
      </c>
      <c r="AM12" s="105">
        <v>249.13</v>
      </c>
      <c r="AN12" s="105">
        <v>728.58</v>
      </c>
      <c r="AO12" s="105">
        <v>1356.3799999999999</v>
      </c>
      <c r="AP12" s="104">
        <v>4</v>
      </c>
      <c r="AQ12" s="105">
        <v>357.79999999999995</v>
      </c>
      <c r="AR12" s="105">
        <v>209.84</v>
      </c>
      <c r="AS12" s="105">
        <v>977.71</v>
      </c>
      <c r="AT12" s="105">
        <v>1545.35</v>
      </c>
      <c r="AU12" s="104">
        <v>3</v>
      </c>
      <c r="AV12" s="105">
        <v>297.18</v>
      </c>
      <c r="AW12" s="105">
        <v>174.7</v>
      </c>
      <c r="AX12" s="105">
        <v>1176.78</v>
      </c>
      <c r="AY12" s="105">
        <v>1648.6599999999999</v>
      </c>
      <c r="AZ12" s="105" t="s">
        <v>34</v>
      </c>
      <c r="BA12" s="105" t="s">
        <v>55</v>
      </c>
      <c r="BB12" s="105">
        <v>6</v>
      </c>
      <c r="BC12" s="105">
        <v>6418.74</v>
      </c>
      <c r="BD12" s="105">
        <v>11.34</v>
      </c>
      <c r="BE12" s="105">
        <v>650.48</v>
      </c>
      <c r="BF12" s="105">
        <v>7080.56</v>
      </c>
      <c r="BG12" s="105">
        <v>6</v>
      </c>
      <c r="BH12" s="105">
        <v>4152.47</v>
      </c>
      <c r="BI12" s="105">
        <v>1531.2599999999998</v>
      </c>
      <c r="BJ12" s="105">
        <v>88.2</v>
      </c>
      <c r="BK12" s="105">
        <v>5771.93</v>
      </c>
      <c r="BL12" s="105">
        <v>4</v>
      </c>
      <c r="BM12" s="105">
        <v>2645.64</v>
      </c>
      <c r="BN12" s="105">
        <v>79.990000000000009</v>
      </c>
      <c r="BO12" s="105">
        <v>22.92</v>
      </c>
      <c r="BP12" s="105">
        <v>2748.55</v>
      </c>
      <c r="BQ12" s="104" t="s">
        <v>34</v>
      </c>
      <c r="BR12" s="104" t="s">
        <v>45</v>
      </c>
      <c r="BS12" s="105">
        <f t="shared" si="0"/>
        <v>1567.9187499999998</v>
      </c>
      <c r="BT12" s="105">
        <f t="shared" si="1"/>
        <v>1882.0469400000002</v>
      </c>
      <c r="BU12" s="105">
        <f t="shared" si="2"/>
        <v>1889.36196</v>
      </c>
      <c r="BV12" s="90" t="s">
        <v>50</v>
      </c>
      <c r="BW12" s="90" t="s">
        <v>34</v>
      </c>
      <c r="BX12" s="105">
        <v>526.97802000000001</v>
      </c>
      <c r="BY12" s="105">
        <v>195.85032000000001</v>
      </c>
      <c r="BZ12" s="105">
        <v>394.55002999999999</v>
      </c>
      <c r="CA12" s="104"/>
      <c r="CB12" s="104"/>
      <c r="CC12" s="104"/>
      <c r="CD12" s="104"/>
      <c r="CE12" s="104"/>
      <c r="CF12" s="104"/>
      <c r="CG12" s="104"/>
      <c r="CH12" s="99" t="s">
        <v>34</v>
      </c>
      <c r="CI12" s="108" t="s">
        <v>52</v>
      </c>
      <c r="CJ12" s="99">
        <v>2</v>
      </c>
      <c r="CL12" s="99">
        <v>1</v>
      </c>
      <c r="CN12" s="99">
        <v>1</v>
      </c>
      <c r="CP12" s="99" t="s">
        <v>90</v>
      </c>
      <c r="CQ12" s="109">
        <v>7253.970000000003</v>
      </c>
      <c r="CR12" s="109">
        <v>5276.6500000000005</v>
      </c>
      <c r="CS12" s="109">
        <v>4428.9900000000007</v>
      </c>
      <c r="CT12" s="109">
        <v>7238.07</v>
      </c>
      <c r="CU12" s="109">
        <v>6164.8100000000013</v>
      </c>
      <c r="CV12" s="109">
        <v>13717.789999999999</v>
      </c>
      <c r="CW12" s="109" t="s">
        <v>90</v>
      </c>
      <c r="CX12" s="105">
        <v>1026.75</v>
      </c>
      <c r="CY12" s="105">
        <v>858.81</v>
      </c>
      <c r="CZ12" s="105">
        <v>731.97</v>
      </c>
      <c r="DA12" s="99" t="s">
        <v>234</v>
      </c>
      <c r="DB12" s="99">
        <v>150.11000000000001</v>
      </c>
    </row>
    <row r="13" spans="1:108" s="99" customFormat="1" x14ac:dyDescent="0.35">
      <c r="A13" s="104" t="s">
        <v>34</v>
      </c>
      <c r="B13" s="104" t="s">
        <v>46</v>
      </c>
      <c r="C13" s="104">
        <v>7</v>
      </c>
      <c r="D13" s="105">
        <v>3076.12</v>
      </c>
      <c r="E13" s="105">
        <v>1938.6599999999999</v>
      </c>
      <c r="F13" s="105">
        <v>2003.6100000000001</v>
      </c>
      <c r="G13" s="105">
        <v>7018.3900000000012</v>
      </c>
      <c r="H13" s="106">
        <v>7</v>
      </c>
      <c r="I13" s="105">
        <v>3435.96</v>
      </c>
      <c r="J13" s="105">
        <v>2655.23</v>
      </c>
      <c r="K13" s="105">
        <v>3922.6499999999996</v>
      </c>
      <c r="L13" s="105">
        <v>10013.84</v>
      </c>
      <c r="M13" s="106">
        <v>9</v>
      </c>
      <c r="N13" s="105">
        <v>4758.6800000000012</v>
      </c>
      <c r="O13" s="105">
        <v>3272.2</v>
      </c>
      <c r="P13" s="105">
        <v>1844.34</v>
      </c>
      <c r="Q13" s="105">
        <v>9875.2200000000012</v>
      </c>
      <c r="R13" s="90" t="s">
        <v>49</v>
      </c>
      <c r="S13" s="90" t="s">
        <v>34</v>
      </c>
      <c r="T13" s="106">
        <v>39</v>
      </c>
      <c r="U13" s="105">
        <v>23418.389999999996</v>
      </c>
      <c r="V13" s="105">
        <v>976.76</v>
      </c>
      <c r="W13" s="105">
        <v>3421.27</v>
      </c>
      <c r="X13" s="105">
        <v>27816.42</v>
      </c>
      <c r="Y13" s="106">
        <v>33</v>
      </c>
      <c r="Z13" s="105">
        <v>19344.350000000002</v>
      </c>
      <c r="AA13" s="105">
        <v>1106.9299999999998</v>
      </c>
      <c r="AB13" s="105">
        <v>4285.41</v>
      </c>
      <c r="AC13" s="105">
        <v>24736.69</v>
      </c>
      <c r="AD13" s="106">
        <v>33</v>
      </c>
      <c r="AE13" s="105">
        <v>6875.91</v>
      </c>
      <c r="AF13" s="105">
        <v>1032.94</v>
      </c>
      <c r="AG13" s="105">
        <v>4995.7</v>
      </c>
      <c r="AH13" s="105">
        <v>12904.55</v>
      </c>
      <c r="AI13" s="107" t="s">
        <v>34</v>
      </c>
      <c r="AJ13" s="99" t="s">
        <v>57</v>
      </c>
      <c r="AK13" s="104">
        <v>1</v>
      </c>
      <c r="AL13" s="105">
        <v>191.52</v>
      </c>
      <c r="AM13" s="105">
        <v>111.91</v>
      </c>
      <c r="AN13" s="105">
        <v>298.69</v>
      </c>
      <c r="AO13" s="105">
        <v>602.12</v>
      </c>
      <c r="AP13" s="104">
        <v>1</v>
      </c>
      <c r="AQ13" s="105">
        <v>139.04</v>
      </c>
      <c r="AR13" s="105">
        <v>191.52</v>
      </c>
      <c r="AS13" s="105">
        <v>110.6</v>
      </c>
      <c r="AT13" s="105">
        <v>441.16</v>
      </c>
      <c r="AU13" s="104">
        <v>1</v>
      </c>
      <c r="AV13" s="105">
        <v>86.41</v>
      </c>
      <c r="AW13" s="105">
        <v>139.04</v>
      </c>
      <c r="AX13" s="105">
        <v>302.12</v>
      </c>
      <c r="AY13" s="105">
        <v>527.57000000000005</v>
      </c>
      <c r="AZ13" s="105" t="s">
        <v>34</v>
      </c>
      <c r="BA13" s="105" t="s">
        <v>56</v>
      </c>
      <c r="BB13" s="105">
        <v>3</v>
      </c>
      <c r="BC13" s="105">
        <v>374.25</v>
      </c>
      <c r="BD13" s="105">
        <v>107.31</v>
      </c>
      <c r="BE13" s="105">
        <v>1098.31</v>
      </c>
      <c r="BF13" s="105">
        <v>1579.87</v>
      </c>
      <c r="BG13" s="105">
        <v>3</v>
      </c>
      <c r="BH13" s="105">
        <v>385.42</v>
      </c>
      <c r="BI13" s="105">
        <v>374.25</v>
      </c>
      <c r="BJ13" s="105">
        <v>1205.6199999999999</v>
      </c>
      <c r="BK13" s="105">
        <v>1965.29</v>
      </c>
      <c r="BL13" s="105">
        <v>2</v>
      </c>
      <c r="BM13" s="105">
        <v>193.02</v>
      </c>
      <c r="BN13" s="105">
        <v>273.23</v>
      </c>
      <c r="BO13" s="105">
        <v>252.38</v>
      </c>
      <c r="BP13" s="105">
        <v>718.63</v>
      </c>
      <c r="BQ13" s="104" t="s">
        <v>34</v>
      </c>
      <c r="BR13" s="104" t="s">
        <v>46</v>
      </c>
      <c r="BS13" s="105">
        <f t="shared" si="0"/>
        <v>649.92440000000011</v>
      </c>
      <c r="BT13" s="105">
        <f t="shared" si="1"/>
        <v>1144.13086</v>
      </c>
      <c r="BU13" s="105">
        <f t="shared" si="2"/>
        <v>615.45898</v>
      </c>
      <c r="BV13" s="90" t="s">
        <v>49</v>
      </c>
      <c r="BW13" s="90" t="s">
        <v>34</v>
      </c>
      <c r="BX13" s="105">
        <v>861.63894000000005</v>
      </c>
      <c r="BY13" s="105">
        <v>651.46697999999992</v>
      </c>
      <c r="BZ13" s="105">
        <v>500.13157999999993</v>
      </c>
      <c r="CA13" s="104"/>
      <c r="CB13" s="104"/>
      <c r="CC13" s="104"/>
      <c r="CD13" s="104"/>
      <c r="CE13" s="104"/>
      <c r="CF13" s="104"/>
      <c r="CG13" s="104"/>
      <c r="CH13" s="99" t="s">
        <v>34</v>
      </c>
      <c r="CI13" s="108" t="s">
        <v>53</v>
      </c>
      <c r="CJ13" s="99">
        <v>1</v>
      </c>
      <c r="CK13" s="99">
        <v>1</v>
      </c>
      <c r="CL13" s="99">
        <v>1</v>
      </c>
      <c r="CO13" s="99">
        <v>2</v>
      </c>
      <c r="CP13" s="99" t="s">
        <v>118</v>
      </c>
      <c r="CQ13" s="109">
        <v>339.13</v>
      </c>
      <c r="CR13" s="109"/>
      <c r="CS13" s="109"/>
      <c r="CT13" s="109">
        <v>147.96</v>
      </c>
      <c r="CU13" s="109">
        <v>2025.42</v>
      </c>
      <c r="CV13" s="109">
        <v>208.13</v>
      </c>
      <c r="CW13" s="109" t="s">
        <v>111</v>
      </c>
      <c r="CX13" s="105">
        <v>991.38</v>
      </c>
      <c r="CY13" s="105"/>
      <c r="CZ13" s="105"/>
      <c r="DA13" s="99" t="s">
        <v>96</v>
      </c>
      <c r="DB13" s="99">
        <v>306.74</v>
      </c>
      <c r="DC13" s="99">
        <v>668.57</v>
      </c>
      <c r="DD13" s="99">
        <v>484.84</v>
      </c>
    </row>
    <row r="14" spans="1:108" s="99" customFormat="1" x14ac:dyDescent="0.35">
      <c r="A14" s="104" t="s">
        <v>34</v>
      </c>
      <c r="B14" s="104" t="s">
        <v>47</v>
      </c>
      <c r="C14" s="104">
        <v>8</v>
      </c>
      <c r="D14" s="105">
        <v>226.14000000000001</v>
      </c>
      <c r="E14" s="105">
        <v>190.13000000000002</v>
      </c>
      <c r="F14" s="105">
        <v>1676.68</v>
      </c>
      <c r="G14" s="105">
        <v>2092.9500000000003</v>
      </c>
      <c r="H14" s="106">
        <v>2</v>
      </c>
      <c r="I14" s="105">
        <v>387.23</v>
      </c>
      <c r="J14" s="105">
        <v>332.63</v>
      </c>
      <c r="K14" s="105">
        <v>1676.68</v>
      </c>
      <c r="L14" s="105">
        <v>2396.54</v>
      </c>
      <c r="M14" s="106">
        <v>2</v>
      </c>
      <c r="N14" s="105">
        <v>423.77</v>
      </c>
      <c r="O14" s="105">
        <v>202.53</v>
      </c>
      <c r="P14" s="105">
        <v>1855.26</v>
      </c>
      <c r="Q14" s="105">
        <v>2481.5600000000004</v>
      </c>
      <c r="R14" s="90" t="s">
        <v>58</v>
      </c>
      <c r="S14" s="90" t="s">
        <v>34</v>
      </c>
      <c r="T14" s="106">
        <v>49</v>
      </c>
      <c r="U14" s="105">
        <v>5343.9400000000005</v>
      </c>
      <c r="V14" s="105">
        <v>3672.56</v>
      </c>
      <c r="W14" s="105">
        <v>17066.369999999995</v>
      </c>
      <c r="X14" s="105">
        <v>26082.869999999992</v>
      </c>
      <c r="Y14" s="106">
        <v>47</v>
      </c>
      <c r="Z14" s="105">
        <v>6071.0999999999995</v>
      </c>
      <c r="AA14" s="105">
        <v>2373.7800000000002</v>
      </c>
      <c r="AB14" s="105">
        <v>16564.43</v>
      </c>
      <c r="AC14" s="105">
        <v>25009.310000000005</v>
      </c>
      <c r="AD14" s="106">
        <v>46</v>
      </c>
      <c r="AE14" s="105">
        <v>5987.4500000000007</v>
      </c>
      <c r="AF14" s="105">
        <v>2246.48</v>
      </c>
      <c r="AG14" s="105">
        <v>17852.990000000002</v>
      </c>
      <c r="AH14" s="105">
        <v>26086.92</v>
      </c>
      <c r="AI14" s="107" t="s">
        <v>34</v>
      </c>
      <c r="AJ14" s="99" t="s">
        <v>64</v>
      </c>
      <c r="AK14" s="104">
        <v>2</v>
      </c>
      <c r="AL14" s="105">
        <v>522.01</v>
      </c>
      <c r="AM14" s="105">
        <v>305.81</v>
      </c>
      <c r="AN14" s="105">
        <v>46.45</v>
      </c>
      <c r="AO14" s="105">
        <v>874.2700000000001</v>
      </c>
      <c r="AP14" s="104">
        <v>2</v>
      </c>
      <c r="AQ14" s="105">
        <v>338.57000000000005</v>
      </c>
      <c r="AR14" s="105">
        <v>522.01</v>
      </c>
      <c r="AS14" s="105">
        <v>352.26</v>
      </c>
      <c r="AT14" s="105">
        <v>1212.8399999999999</v>
      </c>
      <c r="AU14" s="104">
        <v>1</v>
      </c>
      <c r="AV14" s="105">
        <v>126.21</v>
      </c>
      <c r="AW14" s="105">
        <v>188.49</v>
      </c>
      <c r="AX14" s="105">
        <v>716.19</v>
      </c>
      <c r="AY14" s="105">
        <v>1030.8900000000001</v>
      </c>
      <c r="AZ14" s="105" t="s">
        <v>34</v>
      </c>
      <c r="BA14" s="105" t="s">
        <v>57</v>
      </c>
      <c r="BB14" s="105">
        <v>1</v>
      </c>
      <c r="BC14" s="105">
        <v>86.45</v>
      </c>
      <c r="BD14" s="105">
        <v>86.41</v>
      </c>
      <c r="BE14" s="105">
        <v>441.16</v>
      </c>
      <c r="BF14" s="105">
        <v>614.02</v>
      </c>
      <c r="BG14" s="105">
        <v>1</v>
      </c>
      <c r="BH14" s="105">
        <v>74.27</v>
      </c>
      <c r="BI14" s="105">
        <v>86.45</v>
      </c>
      <c r="BJ14" s="105">
        <v>527.57000000000005</v>
      </c>
      <c r="BK14" s="105">
        <v>688.29</v>
      </c>
      <c r="BL14" s="105">
        <v>1</v>
      </c>
      <c r="BM14" s="105">
        <v>54.78</v>
      </c>
      <c r="BN14" s="105">
        <v>74.27</v>
      </c>
      <c r="BO14" s="105">
        <v>614.02</v>
      </c>
      <c r="BP14" s="105">
        <v>743.07</v>
      </c>
      <c r="BQ14" s="104" t="s">
        <v>34</v>
      </c>
      <c r="BR14" s="104" t="s">
        <v>47</v>
      </c>
      <c r="BS14" s="105">
        <f t="shared" si="0"/>
        <v>438.19485000000003</v>
      </c>
      <c r="BT14" s="105">
        <f t="shared" si="1"/>
        <v>424.64726000000002</v>
      </c>
      <c r="BU14" s="105">
        <f t="shared" si="2"/>
        <v>431.90995999999996</v>
      </c>
      <c r="BV14" s="90" t="s">
        <v>58</v>
      </c>
      <c r="BW14" s="90" t="s">
        <v>34</v>
      </c>
      <c r="BX14" s="105">
        <v>2928.0383399999992</v>
      </c>
      <c r="BY14" s="105">
        <v>1932.3223500000001</v>
      </c>
      <c r="BZ14" s="105">
        <v>1616.9539400000001</v>
      </c>
      <c r="CA14" s="104"/>
      <c r="CB14" s="104"/>
      <c r="CC14" s="104"/>
      <c r="CD14" s="104"/>
      <c r="CE14" s="104"/>
      <c r="CF14" s="104"/>
      <c r="CG14" s="104"/>
      <c r="CH14" s="99" t="s">
        <v>34</v>
      </c>
      <c r="CI14" s="108" t="s">
        <v>55</v>
      </c>
      <c r="CK14" s="99">
        <v>2</v>
      </c>
      <c r="CL14" s="99">
        <v>1</v>
      </c>
      <c r="CO14" s="99">
        <v>1</v>
      </c>
      <c r="CP14" s="99" t="s">
        <v>111</v>
      </c>
      <c r="CQ14" s="109">
        <v>2773.87</v>
      </c>
      <c r="CR14" s="109"/>
      <c r="CS14" s="109"/>
      <c r="CT14" s="109"/>
      <c r="CU14" s="109">
        <v>2438.29</v>
      </c>
      <c r="CV14" s="109">
        <v>931.24</v>
      </c>
      <c r="CW14" s="109" t="s">
        <v>96</v>
      </c>
      <c r="CX14" s="105">
        <v>186.74</v>
      </c>
      <c r="CY14" s="105">
        <v>570.36</v>
      </c>
      <c r="CZ14" s="105">
        <v>574.16999999999996</v>
      </c>
      <c r="DA14" s="99" t="s">
        <v>235</v>
      </c>
      <c r="DB14" s="99">
        <v>158.49</v>
      </c>
      <c r="DC14" s="99">
        <v>9.66</v>
      </c>
    </row>
    <row r="15" spans="1:108" s="99" customFormat="1" x14ac:dyDescent="0.35">
      <c r="A15" s="104" t="s">
        <v>34</v>
      </c>
      <c r="B15" s="104" t="s">
        <v>48</v>
      </c>
      <c r="C15" s="104">
        <v>20</v>
      </c>
      <c r="D15" s="105">
        <v>7414.41</v>
      </c>
      <c r="E15" s="105">
        <v>825.90000000000009</v>
      </c>
      <c r="F15" s="105">
        <v>13972.91</v>
      </c>
      <c r="G15" s="105">
        <v>22213.22</v>
      </c>
      <c r="H15" s="106">
        <v>19</v>
      </c>
      <c r="I15" s="105">
        <v>7280.5599999999986</v>
      </c>
      <c r="J15" s="105">
        <v>6095.77</v>
      </c>
      <c r="K15" s="105">
        <v>9444.2100000000009</v>
      </c>
      <c r="L15" s="105">
        <v>22820.54</v>
      </c>
      <c r="M15" s="106">
        <v>32</v>
      </c>
      <c r="N15" s="105">
        <v>5577.8900000000012</v>
      </c>
      <c r="O15" s="105">
        <v>2083.8100000000004</v>
      </c>
      <c r="P15" s="105">
        <v>11013.099999999999</v>
      </c>
      <c r="Q15" s="105">
        <v>18674.8</v>
      </c>
      <c r="R15" s="90" t="s">
        <v>47</v>
      </c>
      <c r="S15" s="90" t="s">
        <v>34</v>
      </c>
      <c r="T15" s="106">
        <v>5</v>
      </c>
      <c r="U15" s="105">
        <v>1311.68</v>
      </c>
      <c r="V15" s="105">
        <v>191.03</v>
      </c>
      <c r="W15" s="105">
        <v>2057.79</v>
      </c>
      <c r="X15" s="105">
        <v>3560.5000000000005</v>
      </c>
      <c r="Y15" s="106">
        <v>3</v>
      </c>
      <c r="Z15" s="105">
        <v>321.74</v>
      </c>
      <c r="AA15" s="105">
        <v>388.12</v>
      </c>
      <c r="AB15" s="105">
        <v>2248.8200000000002</v>
      </c>
      <c r="AC15" s="105">
        <v>2958.6800000000003</v>
      </c>
      <c r="AD15" s="106">
        <v>3</v>
      </c>
      <c r="AE15" s="105">
        <v>423.72</v>
      </c>
      <c r="AF15" s="105">
        <v>142.26</v>
      </c>
      <c r="AG15" s="105">
        <v>2463.0300000000002</v>
      </c>
      <c r="AH15" s="105">
        <v>3029.01</v>
      </c>
      <c r="AI15" s="110" t="s">
        <v>34</v>
      </c>
      <c r="AJ15" s="99" t="s">
        <v>69</v>
      </c>
      <c r="AK15" s="104"/>
      <c r="AL15" s="105"/>
      <c r="AM15" s="105"/>
      <c r="AN15" s="105"/>
      <c r="AO15" s="105"/>
      <c r="AP15" s="104">
        <v>2</v>
      </c>
      <c r="AQ15" s="105">
        <v>27.21</v>
      </c>
      <c r="AR15" s="105">
        <v>0</v>
      </c>
      <c r="AS15" s="105">
        <v>0</v>
      </c>
      <c r="AT15" s="105">
        <v>27.21</v>
      </c>
      <c r="AU15" s="104"/>
      <c r="AV15" s="105"/>
      <c r="AW15" s="105"/>
      <c r="AX15" s="105"/>
      <c r="AY15" s="105"/>
      <c r="AZ15" s="105" t="s">
        <v>34</v>
      </c>
      <c r="BA15" s="105" t="s">
        <v>58</v>
      </c>
      <c r="BB15" s="105">
        <v>2</v>
      </c>
      <c r="BC15" s="105">
        <v>128.22</v>
      </c>
      <c r="BD15" s="105">
        <v>133.96</v>
      </c>
      <c r="BE15" s="105">
        <v>260.51</v>
      </c>
      <c r="BF15" s="105">
        <v>522.69000000000005</v>
      </c>
      <c r="BG15" s="105">
        <v>2</v>
      </c>
      <c r="BH15" s="105">
        <v>133.66</v>
      </c>
      <c r="BI15" s="105">
        <v>128.22</v>
      </c>
      <c r="BJ15" s="105">
        <v>329.98</v>
      </c>
      <c r="BK15" s="105">
        <v>591.86</v>
      </c>
      <c r="BL15" s="105">
        <v>2</v>
      </c>
      <c r="BM15" s="105">
        <v>132.91</v>
      </c>
      <c r="BN15" s="105">
        <v>133.66</v>
      </c>
      <c r="BO15" s="105">
        <v>422.5</v>
      </c>
      <c r="BP15" s="105">
        <v>689.06999999999994</v>
      </c>
      <c r="BQ15" s="104" t="s">
        <v>34</v>
      </c>
      <c r="BR15" s="104" t="s">
        <v>48</v>
      </c>
      <c r="BS15" s="105">
        <f t="shared" si="0"/>
        <v>3731.2692399999996</v>
      </c>
      <c r="BT15" s="105">
        <f t="shared" si="1"/>
        <v>2720.1351800000002</v>
      </c>
      <c r="BU15" s="105">
        <f t="shared" si="2"/>
        <v>2646.3785199999998</v>
      </c>
      <c r="BV15" s="90" t="s">
        <v>47</v>
      </c>
      <c r="BW15" s="90" t="s">
        <v>34</v>
      </c>
      <c r="BX15" s="105">
        <v>354.25995</v>
      </c>
      <c r="BY15" s="105">
        <v>259.56722000000002</v>
      </c>
      <c r="BZ15" s="105">
        <v>217.34424000000001</v>
      </c>
      <c r="CA15" s="104"/>
      <c r="CB15" s="104"/>
      <c r="CC15" s="104"/>
      <c r="CD15" s="104"/>
      <c r="CE15" s="104"/>
      <c r="CF15" s="104"/>
      <c r="CG15" s="104"/>
      <c r="CH15" s="99" t="s">
        <v>34</v>
      </c>
      <c r="CI15" s="108" t="s">
        <v>56</v>
      </c>
      <c r="CJ15" s="99">
        <v>3</v>
      </c>
      <c r="CL15" s="99">
        <v>1</v>
      </c>
      <c r="CN15" s="99">
        <v>1</v>
      </c>
      <c r="CO15" s="99">
        <v>5</v>
      </c>
      <c r="CP15" s="99" t="s">
        <v>234</v>
      </c>
      <c r="CQ15" s="109">
        <v>467.76</v>
      </c>
      <c r="CR15" s="109"/>
      <c r="CS15" s="109"/>
      <c r="CT15" s="109">
        <v>150.11000000000001</v>
      </c>
      <c r="CU15" s="109"/>
      <c r="CV15" s="109"/>
      <c r="CW15" s="109" t="s">
        <v>94</v>
      </c>
      <c r="CX15" s="105"/>
      <c r="CY15" s="105">
        <v>389.04</v>
      </c>
      <c r="CZ15" s="105"/>
      <c r="DA15" s="99" t="s">
        <v>94</v>
      </c>
      <c r="DB15" s="99">
        <v>990.29999999999984</v>
      </c>
      <c r="DC15" s="99">
        <v>781.58999999999992</v>
      </c>
    </row>
    <row r="16" spans="1:108" s="99" customFormat="1" x14ac:dyDescent="0.35">
      <c r="A16" s="104" t="s">
        <v>34</v>
      </c>
      <c r="B16" s="104" t="s">
        <v>49</v>
      </c>
      <c r="C16" s="104">
        <v>37</v>
      </c>
      <c r="D16" s="105">
        <v>3072.1400000000003</v>
      </c>
      <c r="E16" s="105">
        <v>1223.1600000000001</v>
      </c>
      <c r="F16" s="105">
        <v>3421.13</v>
      </c>
      <c r="G16" s="105">
        <v>7716.43</v>
      </c>
      <c r="H16" s="106">
        <v>50</v>
      </c>
      <c r="I16" s="105">
        <v>23360.639999999996</v>
      </c>
      <c r="J16" s="105">
        <v>1649.79</v>
      </c>
      <c r="K16" s="105">
        <v>4383.6000000000004</v>
      </c>
      <c r="L16" s="105">
        <v>29394.03</v>
      </c>
      <c r="M16" s="106">
        <v>29</v>
      </c>
      <c r="N16" s="105">
        <v>5002.7900000000009</v>
      </c>
      <c r="O16" s="105">
        <v>1951.8</v>
      </c>
      <c r="P16" s="105">
        <v>4252.47</v>
      </c>
      <c r="Q16" s="105">
        <v>11207.060000000001</v>
      </c>
      <c r="R16" s="90" t="s">
        <v>54</v>
      </c>
      <c r="S16" s="90" t="s">
        <v>34</v>
      </c>
      <c r="T16" s="106">
        <v>15</v>
      </c>
      <c r="U16" s="105">
        <v>9403.8700000000008</v>
      </c>
      <c r="V16" s="105">
        <v>1677.47</v>
      </c>
      <c r="W16" s="105">
        <v>4228.99</v>
      </c>
      <c r="X16" s="105">
        <v>15310.330000000002</v>
      </c>
      <c r="Y16" s="106">
        <v>22</v>
      </c>
      <c r="Z16" s="105">
        <v>8652.1799999999985</v>
      </c>
      <c r="AA16" s="105">
        <v>1790.0799999999997</v>
      </c>
      <c r="AB16" s="105">
        <v>5265.0599999999995</v>
      </c>
      <c r="AC16" s="105">
        <v>15707.320000000003</v>
      </c>
      <c r="AD16" s="106">
        <v>15</v>
      </c>
      <c r="AE16" s="105">
        <v>5732.1400000000012</v>
      </c>
      <c r="AF16" s="105">
        <v>1866.4400000000003</v>
      </c>
      <c r="AG16" s="105">
        <v>5445.09</v>
      </c>
      <c r="AH16" s="105">
        <v>13043.67</v>
      </c>
      <c r="AI16" s="107" t="s">
        <v>75</v>
      </c>
      <c r="AJ16" s="99" t="s">
        <v>35</v>
      </c>
      <c r="AK16" s="104">
        <v>333</v>
      </c>
      <c r="AL16" s="105">
        <v>31436.930000000011</v>
      </c>
      <c r="AM16" s="105">
        <v>13117.869999999999</v>
      </c>
      <c r="AN16" s="105">
        <v>108321.59</v>
      </c>
      <c r="AO16" s="105">
        <v>152876.39000000007</v>
      </c>
      <c r="AP16" s="104">
        <v>336</v>
      </c>
      <c r="AQ16" s="105">
        <v>38705.400000000016</v>
      </c>
      <c r="AR16" s="105">
        <v>26860.429999999989</v>
      </c>
      <c r="AS16" s="105">
        <v>96853.610000000044</v>
      </c>
      <c r="AT16" s="105">
        <v>162419.43999999994</v>
      </c>
      <c r="AU16" s="104">
        <v>305</v>
      </c>
      <c r="AV16" s="105">
        <v>31631.389999999985</v>
      </c>
      <c r="AW16" s="105">
        <v>28430.359999999997</v>
      </c>
      <c r="AX16" s="105">
        <v>100862.74000000006</v>
      </c>
      <c r="AY16" s="105">
        <v>160924.49000000005</v>
      </c>
      <c r="AZ16" s="105" t="s">
        <v>34</v>
      </c>
      <c r="BA16" s="105" t="s">
        <v>64</v>
      </c>
      <c r="BB16" s="105">
        <v>1</v>
      </c>
      <c r="BC16" s="105">
        <v>144.96</v>
      </c>
      <c r="BD16" s="105">
        <v>126.21</v>
      </c>
      <c r="BE16" s="105">
        <v>904.68</v>
      </c>
      <c r="BF16" s="105">
        <v>1175.8499999999999</v>
      </c>
      <c r="BG16" s="105">
        <v>1</v>
      </c>
      <c r="BH16" s="105">
        <v>118.02</v>
      </c>
      <c r="BI16" s="105">
        <v>144.96</v>
      </c>
      <c r="BJ16" s="105">
        <v>1030.8900000000001</v>
      </c>
      <c r="BK16" s="105">
        <v>1293.8699999999999</v>
      </c>
      <c r="BL16" s="105">
        <v>1</v>
      </c>
      <c r="BM16" s="105">
        <v>100.32</v>
      </c>
      <c r="BN16" s="105">
        <v>118.02</v>
      </c>
      <c r="BO16" s="105">
        <v>1175.8499999999999</v>
      </c>
      <c r="BP16" s="105">
        <v>1394.19</v>
      </c>
      <c r="BQ16" s="104" t="s">
        <v>34</v>
      </c>
      <c r="BR16" s="104" t="s">
        <v>49</v>
      </c>
      <c r="BS16" s="105">
        <f t="shared" si="0"/>
        <v>980.55938000000003</v>
      </c>
      <c r="BT16" s="105">
        <f t="shared" si="1"/>
        <v>1556.1765599999999</v>
      </c>
      <c r="BU16" s="105">
        <f t="shared" si="2"/>
        <v>1111.0187900000001</v>
      </c>
      <c r="BV16" s="90" t="s">
        <v>54</v>
      </c>
      <c r="BW16" s="90" t="s">
        <v>34</v>
      </c>
      <c r="BX16" s="105">
        <v>843.23451</v>
      </c>
      <c r="BY16" s="105">
        <v>687.65062</v>
      </c>
      <c r="BZ16" s="105">
        <v>542.13146000000006</v>
      </c>
      <c r="CA16" s="104"/>
      <c r="CB16" s="104"/>
      <c r="CC16" s="104"/>
      <c r="CD16" s="104"/>
      <c r="CE16" s="104"/>
      <c r="CF16" s="104"/>
      <c r="CG16" s="104"/>
      <c r="CH16" s="99" t="s">
        <v>34</v>
      </c>
      <c r="CI16" s="108" t="s">
        <v>58</v>
      </c>
      <c r="CN16" s="99">
        <v>1</v>
      </c>
      <c r="CO16" s="99">
        <v>4</v>
      </c>
      <c r="CP16" s="99" t="s">
        <v>96</v>
      </c>
      <c r="CQ16" s="109">
        <v>3480.4400000000005</v>
      </c>
      <c r="CR16" s="109">
        <v>2069.5100000000002</v>
      </c>
      <c r="CS16" s="109">
        <v>1131.3500000000001</v>
      </c>
      <c r="CT16" s="109">
        <v>5993.43</v>
      </c>
      <c r="CU16" s="109">
        <v>7497.43</v>
      </c>
      <c r="CV16" s="109">
        <v>7986.4699999999993</v>
      </c>
      <c r="CW16" s="109" t="s">
        <v>97</v>
      </c>
      <c r="CX16" s="105">
        <v>70.69</v>
      </c>
      <c r="CY16" s="105"/>
      <c r="CZ16" s="105"/>
      <c r="DA16" s="99" t="s">
        <v>97</v>
      </c>
      <c r="DC16" s="99">
        <v>38.130000000000003</v>
      </c>
    </row>
    <row r="17" spans="1:108" s="99" customFormat="1" x14ac:dyDescent="0.35">
      <c r="A17" s="104" t="s">
        <v>34</v>
      </c>
      <c r="B17" s="104" t="s">
        <v>50</v>
      </c>
      <c r="C17" s="104">
        <v>28</v>
      </c>
      <c r="D17" s="105">
        <v>28300.499999999996</v>
      </c>
      <c r="E17" s="105">
        <v>29293.560000000005</v>
      </c>
      <c r="F17" s="105">
        <v>259.16000000000003</v>
      </c>
      <c r="G17" s="105">
        <v>57853.22</v>
      </c>
      <c r="H17" s="106">
        <v>25</v>
      </c>
      <c r="I17" s="105">
        <v>29735.730000000003</v>
      </c>
      <c r="J17" s="105">
        <v>545.85000000000014</v>
      </c>
      <c r="K17" s="105">
        <v>493.19</v>
      </c>
      <c r="L17" s="105">
        <v>30774.769999999997</v>
      </c>
      <c r="M17" s="106">
        <v>10</v>
      </c>
      <c r="N17" s="105">
        <v>987.58999999999992</v>
      </c>
      <c r="O17" s="105">
        <v>791.46</v>
      </c>
      <c r="P17" s="105">
        <v>611.42999999999995</v>
      </c>
      <c r="Q17" s="105">
        <v>2390.48</v>
      </c>
      <c r="R17" s="90" t="s">
        <v>45</v>
      </c>
      <c r="S17" s="90" t="s">
        <v>34</v>
      </c>
      <c r="T17" s="106">
        <v>20</v>
      </c>
      <c r="U17" s="105">
        <v>7130.62</v>
      </c>
      <c r="V17" s="105">
        <v>923.38</v>
      </c>
      <c r="W17" s="105">
        <v>8630.06</v>
      </c>
      <c r="X17" s="105">
        <v>16684.059999999998</v>
      </c>
      <c r="Y17" s="106">
        <v>33</v>
      </c>
      <c r="Z17" s="105">
        <v>27662.000000000004</v>
      </c>
      <c r="AA17" s="105">
        <v>1669.23</v>
      </c>
      <c r="AB17" s="105">
        <v>8387.1999999999989</v>
      </c>
      <c r="AC17" s="105">
        <v>37718.43</v>
      </c>
      <c r="AD17" s="106">
        <v>18</v>
      </c>
      <c r="AE17" s="105">
        <v>6387.78</v>
      </c>
      <c r="AF17" s="105">
        <v>1911</v>
      </c>
      <c r="AG17" s="105">
        <v>9920.130000000001</v>
      </c>
      <c r="AH17" s="105">
        <v>18218.910000000003</v>
      </c>
      <c r="AI17" s="107" t="s">
        <v>75</v>
      </c>
      <c r="AJ17" s="99" t="s">
        <v>36</v>
      </c>
      <c r="AK17" s="104">
        <v>499</v>
      </c>
      <c r="AL17" s="105">
        <v>58180.5</v>
      </c>
      <c r="AM17" s="105">
        <v>37954.749999999985</v>
      </c>
      <c r="AN17" s="105">
        <v>129300.97000000002</v>
      </c>
      <c r="AO17" s="105">
        <v>225436.21999999991</v>
      </c>
      <c r="AP17" s="104">
        <v>435</v>
      </c>
      <c r="AQ17" s="105">
        <v>49054.080000000016</v>
      </c>
      <c r="AR17" s="105">
        <v>36710.58</v>
      </c>
      <c r="AS17" s="105">
        <v>125421.33000000007</v>
      </c>
      <c r="AT17" s="105">
        <v>211185.99000000022</v>
      </c>
      <c r="AU17" s="104">
        <v>404</v>
      </c>
      <c r="AV17" s="105">
        <v>48531.760000000017</v>
      </c>
      <c r="AW17" s="105">
        <v>30608.820000000007</v>
      </c>
      <c r="AX17" s="105">
        <v>129772.16000000008</v>
      </c>
      <c r="AY17" s="105">
        <v>208912.74000000017</v>
      </c>
      <c r="AZ17" s="105" t="s">
        <v>75</v>
      </c>
      <c r="BA17" s="105" t="s">
        <v>35</v>
      </c>
      <c r="BB17" s="105">
        <v>211</v>
      </c>
      <c r="BC17" s="105">
        <v>26722.789999999979</v>
      </c>
      <c r="BD17" s="105">
        <v>14655.059999999996</v>
      </c>
      <c r="BE17" s="105">
        <v>64402.299999999988</v>
      </c>
      <c r="BF17" s="105">
        <v>105780.15000000004</v>
      </c>
      <c r="BG17" s="105">
        <v>273</v>
      </c>
      <c r="BH17" s="105">
        <v>23274.179999999993</v>
      </c>
      <c r="BI17" s="105">
        <v>18765.139999999989</v>
      </c>
      <c r="BJ17" s="105">
        <v>59339.409999999989</v>
      </c>
      <c r="BK17" s="105">
        <v>101378.7300000001</v>
      </c>
      <c r="BL17" s="105">
        <v>288</v>
      </c>
      <c r="BM17" s="105">
        <v>19098.05000000001</v>
      </c>
      <c r="BN17" s="105">
        <v>18716.599999999984</v>
      </c>
      <c r="BO17" s="105">
        <v>68141.52999999997</v>
      </c>
      <c r="BP17" s="105">
        <v>105956.18</v>
      </c>
      <c r="BQ17" s="104" t="s">
        <v>34</v>
      </c>
      <c r="BR17" s="104" t="s">
        <v>50</v>
      </c>
      <c r="BS17" s="105">
        <f t="shared" si="0"/>
        <v>1832.8726000000001</v>
      </c>
      <c r="BT17" s="105">
        <f t="shared" si="1"/>
        <v>683.18996000000016</v>
      </c>
      <c r="BU17" s="105">
        <f t="shared" si="2"/>
        <v>183.44866999999999</v>
      </c>
      <c r="BV17" s="90" t="s">
        <v>45</v>
      </c>
      <c r="BW17" s="90" t="s">
        <v>34</v>
      </c>
      <c r="BX17" s="105">
        <v>1508.5684200000001</v>
      </c>
      <c r="BY17" s="105">
        <v>1183.9905699999999</v>
      </c>
      <c r="BZ17" s="105">
        <v>932.89841999999999</v>
      </c>
      <c r="CA17" s="104"/>
      <c r="CB17" s="104"/>
      <c r="CC17" s="104"/>
      <c r="CD17" s="104"/>
      <c r="CE17" s="104"/>
      <c r="CF17" s="104"/>
      <c r="CG17" s="104"/>
      <c r="CH17" s="99" t="s">
        <v>34</v>
      </c>
      <c r="CI17" s="108" t="s">
        <v>60</v>
      </c>
      <c r="CM17" s="99">
        <v>1</v>
      </c>
      <c r="CP17" s="99" t="s">
        <v>235</v>
      </c>
      <c r="CQ17" s="109"/>
      <c r="CR17" s="105"/>
      <c r="CS17" s="105">
        <v>134.53</v>
      </c>
      <c r="CT17" s="105">
        <v>158.49</v>
      </c>
      <c r="CU17" s="105">
        <v>9.66</v>
      </c>
      <c r="CV17" s="105">
        <v>416.18</v>
      </c>
      <c r="CW17" s="105" t="s">
        <v>98</v>
      </c>
      <c r="CX17" s="105">
        <v>650.83000000000004</v>
      </c>
      <c r="CY17" s="105">
        <v>284.89</v>
      </c>
      <c r="CZ17" s="105"/>
      <c r="DA17" s="99" t="s">
        <v>107</v>
      </c>
      <c r="DB17" s="99">
        <v>328.99</v>
      </c>
      <c r="DC17" s="99">
        <v>129.71</v>
      </c>
    </row>
    <row r="18" spans="1:108" s="99" customFormat="1" x14ac:dyDescent="0.35">
      <c r="A18" s="104" t="s">
        <v>34</v>
      </c>
      <c r="B18" s="104" t="s">
        <v>51</v>
      </c>
      <c r="C18" s="104">
        <v>3</v>
      </c>
      <c r="D18" s="105">
        <v>452.92999999999995</v>
      </c>
      <c r="E18" s="105">
        <v>0</v>
      </c>
      <c r="F18" s="105">
        <v>673.28</v>
      </c>
      <c r="G18" s="105">
        <v>1126.21</v>
      </c>
      <c r="H18" s="106">
        <v>3</v>
      </c>
      <c r="I18" s="105">
        <v>696.56</v>
      </c>
      <c r="J18" s="105">
        <v>305.70999999999998</v>
      </c>
      <c r="K18" s="105">
        <v>201.45999999999998</v>
      </c>
      <c r="L18" s="105">
        <v>1203.73</v>
      </c>
      <c r="M18" s="106">
        <v>4</v>
      </c>
      <c r="N18" s="105">
        <v>621.6</v>
      </c>
      <c r="O18" s="105">
        <v>133.82</v>
      </c>
      <c r="P18" s="105">
        <v>0</v>
      </c>
      <c r="Q18" s="105">
        <v>755.42000000000007</v>
      </c>
      <c r="R18" s="90" t="s">
        <v>44</v>
      </c>
      <c r="S18" s="90" t="s">
        <v>34</v>
      </c>
      <c r="T18" s="106">
        <v>36</v>
      </c>
      <c r="U18" s="105">
        <v>8266.8700000000008</v>
      </c>
      <c r="V18" s="105">
        <v>4748.1100000000006</v>
      </c>
      <c r="W18" s="105">
        <v>15600.73</v>
      </c>
      <c r="X18" s="105">
        <v>28615.710000000003</v>
      </c>
      <c r="Y18" s="106">
        <v>32</v>
      </c>
      <c r="Z18" s="105">
        <v>6029.130000000001</v>
      </c>
      <c r="AA18" s="105">
        <v>5349.4600000000009</v>
      </c>
      <c r="AB18" s="105">
        <v>17889.27</v>
      </c>
      <c r="AC18" s="105">
        <v>29267.86</v>
      </c>
      <c r="AD18" s="106">
        <v>26</v>
      </c>
      <c r="AE18" s="105">
        <v>5774.8499999999995</v>
      </c>
      <c r="AF18" s="105">
        <v>3783.5400000000009</v>
      </c>
      <c r="AG18" s="105">
        <v>18293.670000000002</v>
      </c>
      <c r="AH18" s="105">
        <v>27852.06</v>
      </c>
      <c r="AI18" s="107" t="s">
        <v>75</v>
      </c>
      <c r="AJ18" s="99" t="s">
        <v>37</v>
      </c>
      <c r="AK18" s="104">
        <v>154</v>
      </c>
      <c r="AL18" s="105">
        <v>12124.110000000002</v>
      </c>
      <c r="AM18" s="105">
        <v>17322.79</v>
      </c>
      <c r="AN18" s="105">
        <v>46842.47</v>
      </c>
      <c r="AO18" s="105">
        <v>76289.369999999981</v>
      </c>
      <c r="AP18" s="104">
        <v>135</v>
      </c>
      <c r="AQ18" s="105">
        <v>23367.7</v>
      </c>
      <c r="AR18" s="105">
        <v>12528.059999999996</v>
      </c>
      <c r="AS18" s="105">
        <v>42778.3</v>
      </c>
      <c r="AT18" s="105">
        <v>78674.059999999969</v>
      </c>
      <c r="AU18" s="104">
        <v>128</v>
      </c>
      <c r="AV18" s="105">
        <v>19977.450000000004</v>
      </c>
      <c r="AW18" s="105">
        <v>15623.970000000003</v>
      </c>
      <c r="AX18" s="105">
        <v>39963.990000000005</v>
      </c>
      <c r="AY18" s="105">
        <v>75565.410000000018</v>
      </c>
      <c r="AZ18" s="105" t="s">
        <v>75</v>
      </c>
      <c r="BA18" s="105" t="s">
        <v>36</v>
      </c>
      <c r="BB18" s="105">
        <v>365</v>
      </c>
      <c r="BC18" s="105">
        <v>40123.880000000026</v>
      </c>
      <c r="BD18" s="105">
        <v>21211.610000000011</v>
      </c>
      <c r="BE18" s="105">
        <v>81045.709999999977</v>
      </c>
      <c r="BF18" s="105">
        <v>142381.20000000007</v>
      </c>
      <c r="BG18" s="105">
        <v>462</v>
      </c>
      <c r="BH18" s="105">
        <v>36110.44999999999</v>
      </c>
      <c r="BI18" s="105">
        <v>31734.28</v>
      </c>
      <c r="BJ18" s="105">
        <v>76670.480000000025</v>
      </c>
      <c r="BK18" s="105">
        <v>144515.21000000014</v>
      </c>
      <c r="BL18" s="105">
        <v>450</v>
      </c>
      <c r="BM18" s="105">
        <v>27560.960000000017</v>
      </c>
      <c r="BN18" s="105">
        <v>27924.91</v>
      </c>
      <c r="BO18" s="105">
        <v>90407.959999999977</v>
      </c>
      <c r="BP18" s="105">
        <v>145893.82999999999</v>
      </c>
      <c r="BQ18" s="104" t="s">
        <v>34</v>
      </c>
      <c r="BR18" s="104" t="s">
        <v>51</v>
      </c>
      <c r="BS18" s="105">
        <f t="shared" si="0"/>
        <v>180.07171999999997</v>
      </c>
      <c r="BT18" s="105">
        <f t="shared" si="1"/>
        <v>77.605319999999992</v>
      </c>
      <c r="BU18" s="105">
        <f t="shared" si="2"/>
        <v>15.030760000000001</v>
      </c>
      <c r="BV18" s="90" t="s">
        <v>44</v>
      </c>
      <c r="BW18" s="90" t="s">
        <v>34</v>
      </c>
      <c r="BX18" s="105">
        <v>2754.71967</v>
      </c>
      <c r="BY18" s="105">
        <v>2135.5817500000003</v>
      </c>
      <c r="BZ18" s="105">
        <v>1676.2075200000002</v>
      </c>
      <c r="CA18" s="104"/>
      <c r="CB18" s="104"/>
      <c r="CC18" s="104"/>
      <c r="CD18" s="104"/>
      <c r="CE18" s="104"/>
      <c r="CF18" s="104"/>
      <c r="CG18" s="104"/>
      <c r="CH18" s="99" t="s">
        <v>34</v>
      </c>
      <c r="CI18" s="108" t="s">
        <v>62</v>
      </c>
      <c r="CK18" s="99">
        <v>2</v>
      </c>
      <c r="CP18" s="99" t="s">
        <v>94</v>
      </c>
      <c r="CQ18" s="109">
        <v>183.76</v>
      </c>
      <c r="CR18" s="105">
        <v>2629.3599999999997</v>
      </c>
      <c r="CS18" s="105">
        <v>92.4</v>
      </c>
      <c r="CT18" s="105">
        <v>1075.32</v>
      </c>
      <c r="CU18" s="105">
        <v>2215.17</v>
      </c>
      <c r="CV18" s="105">
        <v>2641.54</v>
      </c>
      <c r="CW18" s="105" t="s">
        <v>107</v>
      </c>
      <c r="CX18" s="105">
        <v>43.72</v>
      </c>
      <c r="CY18" s="105">
        <v>830.32999999999993</v>
      </c>
      <c r="CZ18" s="105"/>
      <c r="DA18" s="99" t="s">
        <v>105</v>
      </c>
      <c r="DD18" s="99">
        <v>12.55</v>
      </c>
    </row>
    <row r="19" spans="1:108" s="99" customFormat="1" x14ac:dyDescent="0.35">
      <c r="A19" s="104" t="s">
        <v>34</v>
      </c>
      <c r="B19" s="104" t="s">
        <v>52</v>
      </c>
      <c r="C19" s="104">
        <v>57</v>
      </c>
      <c r="D19" s="105">
        <v>10591.57</v>
      </c>
      <c r="E19" s="105">
        <v>5544.3100000000013</v>
      </c>
      <c r="F19" s="105">
        <v>24429.419999999995</v>
      </c>
      <c r="G19" s="105">
        <v>40565.299999999981</v>
      </c>
      <c r="H19" s="106">
        <v>51</v>
      </c>
      <c r="I19" s="105">
        <v>10927.130000000001</v>
      </c>
      <c r="J19" s="105">
        <v>5675.1800000000012</v>
      </c>
      <c r="K19" s="105">
        <v>24010.809999999998</v>
      </c>
      <c r="L19" s="105">
        <v>40613.119999999995</v>
      </c>
      <c r="M19" s="106">
        <v>51</v>
      </c>
      <c r="N19" s="105">
        <v>9877.3200000000015</v>
      </c>
      <c r="O19" s="105">
        <v>4391.1900000000005</v>
      </c>
      <c r="P19" s="105">
        <v>20718.84</v>
      </c>
      <c r="Q19" s="105">
        <v>34987.35</v>
      </c>
      <c r="R19" s="90" t="s">
        <v>43</v>
      </c>
      <c r="S19" s="90" t="s">
        <v>34</v>
      </c>
      <c r="T19" s="106">
        <v>17</v>
      </c>
      <c r="U19" s="105">
        <v>14019.150000000001</v>
      </c>
      <c r="V19" s="105">
        <v>43.02</v>
      </c>
      <c r="W19" s="105">
        <v>399.76</v>
      </c>
      <c r="X19" s="105">
        <v>14461.930000000002</v>
      </c>
      <c r="Y19" s="106">
        <v>17</v>
      </c>
      <c r="Z19" s="105">
        <v>12493.4</v>
      </c>
      <c r="AA19" s="105">
        <v>61.070000000000007</v>
      </c>
      <c r="AB19" s="105">
        <v>442.78000000000003</v>
      </c>
      <c r="AC19" s="105">
        <v>12997.249999999998</v>
      </c>
      <c r="AD19" s="106">
        <v>16</v>
      </c>
      <c r="AE19" s="105">
        <v>10278.09</v>
      </c>
      <c r="AF19" s="105">
        <v>62.64</v>
      </c>
      <c r="AG19" s="105">
        <v>503.85</v>
      </c>
      <c r="AH19" s="105">
        <v>10844.58</v>
      </c>
      <c r="AI19" s="107" t="s">
        <v>75</v>
      </c>
      <c r="AJ19" s="99" t="s">
        <v>40</v>
      </c>
      <c r="AK19" s="104">
        <v>134</v>
      </c>
      <c r="AL19" s="105">
        <v>20642.350000000002</v>
      </c>
      <c r="AM19" s="105">
        <v>10329.730000000001</v>
      </c>
      <c r="AN19" s="105">
        <v>39272.14</v>
      </c>
      <c r="AO19" s="105">
        <v>70244.219999999972</v>
      </c>
      <c r="AP19" s="104">
        <v>122</v>
      </c>
      <c r="AQ19" s="105">
        <v>17080.960000000003</v>
      </c>
      <c r="AR19" s="105">
        <v>14339.39</v>
      </c>
      <c r="AS19" s="105">
        <v>39897.889999999992</v>
      </c>
      <c r="AT19" s="105">
        <v>71318.239999999976</v>
      </c>
      <c r="AU19" s="104">
        <v>129</v>
      </c>
      <c r="AV19" s="105">
        <v>17412.430000000004</v>
      </c>
      <c r="AW19" s="105">
        <v>12146.710000000003</v>
      </c>
      <c r="AX19" s="105">
        <v>40888.28</v>
      </c>
      <c r="AY19" s="105">
        <v>70447.419999999969</v>
      </c>
      <c r="AZ19" s="105" t="s">
        <v>75</v>
      </c>
      <c r="BA19" s="105" t="s">
        <v>37</v>
      </c>
      <c r="BB19" s="105">
        <v>80</v>
      </c>
      <c r="BC19" s="105">
        <v>16663.53</v>
      </c>
      <c r="BD19" s="105">
        <v>5417.21</v>
      </c>
      <c r="BE19" s="105">
        <v>25254.269999999997</v>
      </c>
      <c r="BF19" s="105">
        <v>47335.00999999998</v>
      </c>
      <c r="BG19" s="105">
        <v>113</v>
      </c>
      <c r="BH19" s="105">
        <v>11637.790000000003</v>
      </c>
      <c r="BI19" s="105">
        <v>10980.169999999998</v>
      </c>
      <c r="BJ19" s="105">
        <v>25342.269999999997</v>
      </c>
      <c r="BK19" s="105">
        <v>47960.230000000018</v>
      </c>
      <c r="BL19" s="105">
        <v>112</v>
      </c>
      <c r="BM19" s="105">
        <v>6240.24</v>
      </c>
      <c r="BN19" s="105">
        <v>11103.550000000003</v>
      </c>
      <c r="BO19" s="105">
        <v>28124.939999999991</v>
      </c>
      <c r="BP19" s="105">
        <v>45468.729999999981</v>
      </c>
      <c r="BQ19" s="104" t="s">
        <v>34</v>
      </c>
      <c r="BR19" s="104" t="s">
        <v>52</v>
      </c>
      <c r="BS19" s="105">
        <f t="shared" si="0"/>
        <v>6644.2207899999985</v>
      </c>
      <c r="BT19" s="105">
        <f t="shared" si="1"/>
        <v>6229.0711999999994</v>
      </c>
      <c r="BU19" s="105">
        <f t="shared" si="2"/>
        <v>4986.6413400000001</v>
      </c>
      <c r="BV19" s="90" t="s">
        <v>43</v>
      </c>
      <c r="BW19" s="90" t="s">
        <v>34</v>
      </c>
      <c r="BX19" s="105">
        <v>234.15246000000002</v>
      </c>
      <c r="BY19" s="105">
        <v>150.25611000000001</v>
      </c>
      <c r="BZ19" s="105">
        <v>126.49542</v>
      </c>
      <c r="CA19" s="104"/>
      <c r="CB19" s="104"/>
      <c r="CC19" s="104"/>
      <c r="CD19" s="104"/>
      <c r="CE19" s="104"/>
      <c r="CF19" s="104"/>
      <c r="CG19" s="104"/>
      <c r="CH19" s="99" t="s">
        <v>34</v>
      </c>
      <c r="CI19" s="108" t="s">
        <v>64</v>
      </c>
      <c r="CO19" s="99">
        <v>1</v>
      </c>
      <c r="CP19" s="99" t="s">
        <v>95</v>
      </c>
      <c r="CQ19" s="109"/>
      <c r="CR19" s="105"/>
      <c r="CS19" s="105"/>
      <c r="CT19" s="105"/>
      <c r="CU19" s="105">
        <v>91.42</v>
      </c>
      <c r="CV19" s="105"/>
      <c r="CW19" s="105" t="s">
        <v>105</v>
      </c>
      <c r="CX19" s="105"/>
      <c r="CY19" s="105">
        <v>184.02</v>
      </c>
      <c r="CZ19" s="105"/>
      <c r="DA19" s="99" t="s">
        <v>99</v>
      </c>
      <c r="DB19" s="99">
        <v>811.83</v>
      </c>
      <c r="DD19" s="99">
        <v>54.27</v>
      </c>
    </row>
    <row r="20" spans="1:108" s="99" customFormat="1" x14ac:dyDescent="0.35">
      <c r="A20" s="104" t="s">
        <v>34</v>
      </c>
      <c r="B20" s="104" t="s">
        <v>53</v>
      </c>
      <c r="C20" s="104">
        <v>120</v>
      </c>
      <c r="D20" s="105">
        <v>40041.429999999978</v>
      </c>
      <c r="E20" s="105">
        <v>26774.1</v>
      </c>
      <c r="F20" s="105">
        <v>67976.680000000008</v>
      </c>
      <c r="G20" s="105">
        <v>134792.21000000005</v>
      </c>
      <c r="H20" s="106">
        <v>121</v>
      </c>
      <c r="I20" s="105">
        <v>30689.160000000003</v>
      </c>
      <c r="J20" s="105">
        <v>16041.189999999999</v>
      </c>
      <c r="K20" s="105">
        <v>73299.450000000012</v>
      </c>
      <c r="L20" s="105">
        <v>120029.8</v>
      </c>
      <c r="M20" s="106">
        <v>128</v>
      </c>
      <c r="N20" s="105">
        <v>25421.509999999995</v>
      </c>
      <c r="O20" s="105">
        <v>19045.620000000003</v>
      </c>
      <c r="P20" s="105">
        <v>75254.73000000004</v>
      </c>
      <c r="Q20" s="105">
        <v>119721.86000000003</v>
      </c>
      <c r="R20" s="90" t="s">
        <v>42</v>
      </c>
      <c r="S20" s="90" t="s">
        <v>34</v>
      </c>
      <c r="T20" s="106">
        <v>2</v>
      </c>
      <c r="U20" s="105">
        <v>88.87</v>
      </c>
      <c r="V20" s="105">
        <v>0</v>
      </c>
      <c r="W20" s="105">
        <v>0</v>
      </c>
      <c r="X20" s="105">
        <v>88.87</v>
      </c>
      <c r="Y20" s="106">
        <v>3</v>
      </c>
      <c r="Z20" s="105">
        <v>189.26</v>
      </c>
      <c r="AA20" s="105">
        <v>88.87</v>
      </c>
      <c r="AB20" s="105">
        <v>0</v>
      </c>
      <c r="AC20" s="105">
        <v>278.13</v>
      </c>
      <c r="AD20" s="106">
        <v>3</v>
      </c>
      <c r="AE20" s="105">
        <v>181.97000000000003</v>
      </c>
      <c r="AF20" s="105">
        <v>189.26</v>
      </c>
      <c r="AG20" s="105">
        <v>88.87</v>
      </c>
      <c r="AH20" s="105">
        <v>460.1</v>
      </c>
      <c r="AI20" s="107" t="s">
        <v>75</v>
      </c>
      <c r="AJ20" s="99" t="s">
        <v>42</v>
      </c>
      <c r="AK20" s="104">
        <v>30</v>
      </c>
      <c r="AL20" s="105">
        <v>3313.1399999999994</v>
      </c>
      <c r="AM20" s="105">
        <v>1536.6599999999996</v>
      </c>
      <c r="AN20" s="105">
        <v>4328.84</v>
      </c>
      <c r="AO20" s="105">
        <v>9178.64</v>
      </c>
      <c r="AP20" s="104">
        <v>28</v>
      </c>
      <c r="AQ20" s="105">
        <v>3243.89</v>
      </c>
      <c r="AR20" s="105">
        <v>2346.98</v>
      </c>
      <c r="AS20" s="105">
        <v>4639.5800000000008</v>
      </c>
      <c r="AT20" s="105">
        <v>10230.449999999999</v>
      </c>
      <c r="AU20" s="104">
        <v>30</v>
      </c>
      <c r="AV20" s="105">
        <v>3107.6699999999996</v>
      </c>
      <c r="AW20" s="105">
        <v>2536.5899999999997</v>
      </c>
      <c r="AX20" s="105">
        <v>5123.18</v>
      </c>
      <c r="AY20" s="105">
        <v>10767.439999999997</v>
      </c>
      <c r="AZ20" s="105" t="s">
        <v>75</v>
      </c>
      <c r="BA20" s="105" t="s">
        <v>40</v>
      </c>
      <c r="BB20" s="105">
        <v>138</v>
      </c>
      <c r="BC20" s="105">
        <v>17828.72</v>
      </c>
      <c r="BD20" s="105">
        <v>9196.399999999996</v>
      </c>
      <c r="BE20" s="105">
        <v>41411.760000000002</v>
      </c>
      <c r="BF20" s="105">
        <v>68436.88</v>
      </c>
      <c r="BG20" s="105">
        <v>127</v>
      </c>
      <c r="BH20" s="105">
        <v>11302.890000000001</v>
      </c>
      <c r="BI20" s="105">
        <v>9409.5499999999975</v>
      </c>
      <c r="BJ20" s="105">
        <v>28493.629999999997</v>
      </c>
      <c r="BK20" s="105">
        <v>49206.07</v>
      </c>
      <c r="BL20" s="105">
        <v>141</v>
      </c>
      <c r="BM20" s="105">
        <v>9534.850000000004</v>
      </c>
      <c r="BN20" s="105">
        <v>9004.5099999999984</v>
      </c>
      <c r="BO20" s="105">
        <v>33980.019999999997</v>
      </c>
      <c r="BP20" s="105">
        <v>52519.380000000005</v>
      </c>
      <c r="BQ20" s="104" t="s">
        <v>34</v>
      </c>
      <c r="BR20" s="104" t="s">
        <v>53</v>
      </c>
      <c r="BS20" s="105">
        <f t="shared" si="0"/>
        <v>19164.64342</v>
      </c>
      <c r="BT20" s="105">
        <f t="shared" si="1"/>
        <v>18895.980620000006</v>
      </c>
      <c r="BU20" s="105">
        <f t="shared" si="2"/>
        <v>18062.791970000009</v>
      </c>
      <c r="BV20" s="90" t="s">
        <v>42</v>
      </c>
      <c r="BW20" s="90" t="s">
        <v>34</v>
      </c>
      <c r="BX20" s="105">
        <v>1.0664400000000001</v>
      </c>
      <c r="BY20" s="105">
        <v>3.20261</v>
      </c>
      <c r="BZ20" s="105">
        <v>11.937480000000001</v>
      </c>
      <c r="CA20" s="104"/>
      <c r="CB20" s="104"/>
      <c r="CC20" s="104"/>
      <c r="CD20" s="104"/>
      <c r="CE20" s="104"/>
      <c r="CF20" s="104"/>
      <c r="CG20" s="104"/>
      <c r="CH20" s="99" t="s">
        <v>34</v>
      </c>
      <c r="CI20" s="108" t="s">
        <v>68</v>
      </c>
      <c r="CN20" s="99">
        <v>1</v>
      </c>
      <c r="CP20" s="99" t="s">
        <v>97</v>
      </c>
      <c r="CQ20" s="109">
        <v>153.07999999999998</v>
      </c>
      <c r="CR20" s="105">
        <v>63.84</v>
      </c>
      <c r="CS20" s="105">
        <v>1618.0700000000002</v>
      </c>
      <c r="CT20" s="105">
        <v>2160.6</v>
      </c>
      <c r="CU20" s="105">
        <v>798.96</v>
      </c>
      <c r="CV20" s="105">
        <v>3745.66</v>
      </c>
      <c r="CW20" s="105" t="s">
        <v>99</v>
      </c>
      <c r="CX20" s="105">
        <v>429.77000000000004</v>
      </c>
      <c r="CY20" s="105">
        <v>150.57</v>
      </c>
      <c r="CZ20" s="105">
        <v>166.5</v>
      </c>
      <c r="DA20" s="99" t="s">
        <v>91</v>
      </c>
      <c r="DB20" s="99">
        <v>681.77</v>
      </c>
      <c r="DC20" s="99">
        <v>333.32</v>
      </c>
      <c r="DD20" s="99">
        <v>467.76000000000005</v>
      </c>
    </row>
    <row r="21" spans="1:108" s="99" customFormat="1" x14ac:dyDescent="0.35">
      <c r="A21" s="104" t="s">
        <v>34</v>
      </c>
      <c r="B21" s="104" t="s">
        <v>54</v>
      </c>
      <c r="C21" s="104">
        <v>17</v>
      </c>
      <c r="D21" s="105">
        <v>2649.95</v>
      </c>
      <c r="E21" s="105">
        <v>1687.6699999999998</v>
      </c>
      <c r="F21" s="105">
        <v>3601.3100000000004</v>
      </c>
      <c r="G21" s="105">
        <v>7938.93</v>
      </c>
      <c r="H21" s="106">
        <v>11</v>
      </c>
      <c r="I21" s="105">
        <v>2719.3900000000003</v>
      </c>
      <c r="J21" s="105">
        <v>1621.7900000000002</v>
      </c>
      <c r="K21" s="105">
        <v>3008.6</v>
      </c>
      <c r="L21" s="105">
        <v>7349.78</v>
      </c>
      <c r="M21" s="106">
        <v>14</v>
      </c>
      <c r="N21" s="105">
        <v>2462.8899999999994</v>
      </c>
      <c r="O21" s="105">
        <v>2032.38</v>
      </c>
      <c r="P21" s="105">
        <v>3510.0000000000005</v>
      </c>
      <c r="Q21" s="105">
        <v>8005.2699999999995</v>
      </c>
      <c r="R21" s="90" t="s">
        <v>40</v>
      </c>
      <c r="S21" s="90" t="s">
        <v>34</v>
      </c>
      <c r="T21" s="106">
        <v>106</v>
      </c>
      <c r="U21" s="105">
        <v>14251.300000000001</v>
      </c>
      <c r="V21" s="105">
        <v>3450.5599999999995</v>
      </c>
      <c r="W21" s="105">
        <v>21334.79</v>
      </c>
      <c r="X21" s="105">
        <v>39036.65</v>
      </c>
      <c r="Y21" s="106">
        <v>106</v>
      </c>
      <c r="Z21" s="105">
        <v>22684.67</v>
      </c>
      <c r="AA21" s="105">
        <v>5985.91</v>
      </c>
      <c r="AB21" s="105">
        <v>23617.58</v>
      </c>
      <c r="AC21" s="105">
        <v>52288.159999999989</v>
      </c>
      <c r="AD21" s="106">
        <v>105</v>
      </c>
      <c r="AE21" s="105">
        <v>28916.549999999996</v>
      </c>
      <c r="AF21" s="105">
        <v>6306.8000000000011</v>
      </c>
      <c r="AG21" s="105">
        <v>26563.18</v>
      </c>
      <c r="AH21" s="105">
        <v>61786.53</v>
      </c>
      <c r="AI21" s="107" t="s">
        <v>75</v>
      </c>
      <c r="AJ21" s="99" t="s">
        <v>43</v>
      </c>
      <c r="AK21" s="104">
        <v>12</v>
      </c>
      <c r="AL21" s="105">
        <v>1420.9800000000002</v>
      </c>
      <c r="AM21" s="105">
        <v>313.93999999999994</v>
      </c>
      <c r="AN21" s="105">
        <v>413.26</v>
      </c>
      <c r="AO21" s="105">
        <v>2148.1799999999998</v>
      </c>
      <c r="AP21" s="104">
        <v>10</v>
      </c>
      <c r="AQ21" s="105">
        <v>956.47</v>
      </c>
      <c r="AR21" s="105">
        <v>378.18</v>
      </c>
      <c r="AS21" s="105">
        <v>613.78</v>
      </c>
      <c r="AT21" s="105">
        <v>1948.43</v>
      </c>
      <c r="AU21" s="104">
        <v>7</v>
      </c>
      <c r="AV21" s="105">
        <v>902.11999999999989</v>
      </c>
      <c r="AW21" s="105">
        <v>540.22</v>
      </c>
      <c r="AX21" s="105">
        <v>504.24</v>
      </c>
      <c r="AY21" s="105">
        <v>1946.58</v>
      </c>
      <c r="AZ21" s="105" t="s">
        <v>75</v>
      </c>
      <c r="BA21" s="105" t="s">
        <v>42</v>
      </c>
      <c r="BB21" s="105">
        <v>23</v>
      </c>
      <c r="BC21" s="105">
        <v>2429.46</v>
      </c>
      <c r="BD21" s="105">
        <v>1661.6300000000003</v>
      </c>
      <c r="BE21" s="105">
        <v>2633.0899999999997</v>
      </c>
      <c r="BF21" s="105">
        <v>6724.18</v>
      </c>
      <c r="BG21" s="105">
        <v>17</v>
      </c>
      <c r="BH21" s="105">
        <v>1035.6299999999999</v>
      </c>
      <c r="BI21" s="105">
        <v>1118.9299999999998</v>
      </c>
      <c r="BJ21" s="105">
        <v>812.84</v>
      </c>
      <c r="BK21" s="105">
        <v>2967.3999999999996</v>
      </c>
      <c r="BL21" s="105">
        <v>18</v>
      </c>
      <c r="BM21" s="105">
        <v>1039.6600000000001</v>
      </c>
      <c r="BN21" s="105">
        <v>965.9</v>
      </c>
      <c r="BO21" s="105">
        <v>1440.7700000000002</v>
      </c>
      <c r="BP21" s="105">
        <v>3446.329999999999</v>
      </c>
      <c r="BQ21" s="104" t="s">
        <v>34</v>
      </c>
      <c r="BR21" s="104" t="s">
        <v>54</v>
      </c>
      <c r="BS21" s="105">
        <f t="shared" si="0"/>
        <v>1036.9262100000001</v>
      </c>
      <c r="BT21" s="105">
        <f t="shared" si="1"/>
        <v>855.81606000000011</v>
      </c>
      <c r="BU21" s="105">
        <f t="shared" si="2"/>
        <v>906.38668000000007</v>
      </c>
      <c r="BV21" s="90" t="s">
        <v>40</v>
      </c>
      <c r="BW21" s="90" t="s">
        <v>34</v>
      </c>
      <c r="BX21" s="105">
        <v>3720.4167000000002</v>
      </c>
      <c r="BY21" s="105">
        <v>2916.7610300000001</v>
      </c>
      <c r="BZ21" s="105">
        <v>2610.3678799999998</v>
      </c>
      <c r="CA21" s="104"/>
      <c r="CB21" s="104"/>
      <c r="CC21" s="104"/>
      <c r="CD21" s="104"/>
      <c r="CE21" s="104"/>
      <c r="CF21" s="104"/>
      <c r="CG21" s="104"/>
      <c r="CH21" s="99" t="s">
        <v>34</v>
      </c>
      <c r="CI21" s="108" t="s">
        <v>69</v>
      </c>
      <c r="CJ21" s="99">
        <v>1</v>
      </c>
      <c r="CK21" s="99">
        <v>1</v>
      </c>
      <c r="CM21" s="99">
        <v>3</v>
      </c>
      <c r="CO21" s="99">
        <v>4</v>
      </c>
      <c r="CP21" s="99" t="s">
        <v>98</v>
      </c>
      <c r="CQ21" s="109">
        <v>1613.38</v>
      </c>
      <c r="CR21" s="105">
        <v>288.07000000000005</v>
      </c>
      <c r="CS21" s="105">
        <v>1563.24</v>
      </c>
      <c r="CT21" s="105">
        <v>2970.7400000000002</v>
      </c>
      <c r="CU21" s="105">
        <v>4347.0600000000004</v>
      </c>
      <c r="CV21" s="105">
        <v>890.95</v>
      </c>
      <c r="CW21" s="105" t="s">
        <v>91</v>
      </c>
      <c r="CX21" s="105">
        <v>270.20999999999998</v>
      </c>
      <c r="CY21" s="105">
        <v>349.04999999999995</v>
      </c>
      <c r="CZ21" s="105">
        <v>186.57</v>
      </c>
      <c r="DA21" s="99" t="s">
        <v>100</v>
      </c>
      <c r="DD21" s="99">
        <v>34.32</v>
      </c>
    </row>
    <row r="22" spans="1:108" s="99" customFormat="1" x14ac:dyDescent="0.35">
      <c r="A22" s="104" t="s">
        <v>34</v>
      </c>
      <c r="B22" s="104" t="s">
        <v>55</v>
      </c>
      <c r="C22" s="104">
        <v>92</v>
      </c>
      <c r="D22" s="105">
        <v>36068.229999999996</v>
      </c>
      <c r="E22" s="105">
        <v>23451.829999999994</v>
      </c>
      <c r="F22" s="105">
        <v>46739.130000000012</v>
      </c>
      <c r="G22" s="105">
        <v>106259.18999999996</v>
      </c>
      <c r="H22" s="106">
        <v>73</v>
      </c>
      <c r="I22" s="105">
        <v>17324.170000000009</v>
      </c>
      <c r="J22" s="105">
        <v>5577.3</v>
      </c>
      <c r="K22" s="105">
        <v>50696.43</v>
      </c>
      <c r="L22" s="105">
        <v>73597.899999999965</v>
      </c>
      <c r="M22" s="106">
        <v>58</v>
      </c>
      <c r="N22" s="105">
        <v>13970.94</v>
      </c>
      <c r="O22" s="105">
        <v>8616.9600000000009</v>
      </c>
      <c r="P22" s="105">
        <v>30602.040000000005</v>
      </c>
      <c r="Q22" s="105">
        <v>53189.94000000001</v>
      </c>
      <c r="R22" s="90" t="s">
        <v>37</v>
      </c>
      <c r="S22" s="90" t="s">
        <v>34</v>
      </c>
      <c r="T22" s="106">
        <v>101</v>
      </c>
      <c r="U22" s="105">
        <v>23164.090000000007</v>
      </c>
      <c r="V22" s="105">
        <v>8719.7699999999986</v>
      </c>
      <c r="W22" s="105">
        <v>46876.649999999994</v>
      </c>
      <c r="X22" s="105">
        <v>78760.50999999998</v>
      </c>
      <c r="Y22" s="106">
        <v>124</v>
      </c>
      <c r="Z22" s="105">
        <v>26051.810000000009</v>
      </c>
      <c r="AA22" s="105">
        <v>16808.650000000009</v>
      </c>
      <c r="AB22" s="105">
        <v>49174.9</v>
      </c>
      <c r="AC22" s="105">
        <v>92035.359999999986</v>
      </c>
      <c r="AD22" s="106">
        <v>135</v>
      </c>
      <c r="AE22" s="105">
        <v>34843.68</v>
      </c>
      <c r="AF22" s="105">
        <v>12824.119999999999</v>
      </c>
      <c r="AG22" s="105">
        <v>52507.960000000006</v>
      </c>
      <c r="AH22" s="105">
        <v>100175.76</v>
      </c>
      <c r="AI22" s="107" t="s">
        <v>75</v>
      </c>
      <c r="AJ22" s="99" t="s">
        <v>44</v>
      </c>
      <c r="AK22" s="104">
        <v>126</v>
      </c>
      <c r="AL22" s="105">
        <v>13777.860000000002</v>
      </c>
      <c r="AM22" s="105">
        <v>2546.3800000000006</v>
      </c>
      <c r="AN22" s="105">
        <v>23293.820000000007</v>
      </c>
      <c r="AO22" s="105">
        <v>39618.06</v>
      </c>
      <c r="AP22" s="104">
        <v>129</v>
      </c>
      <c r="AQ22" s="105">
        <v>18660.630000000005</v>
      </c>
      <c r="AR22" s="105">
        <v>9575.59</v>
      </c>
      <c r="AS22" s="105">
        <v>19541.330000000005</v>
      </c>
      <c r="AT22" s="105">
        <v>47777.55</v>
      </c>
      <c r="AU22" s="104">
        <v>117</v>
      </c>
      <c r="AV22" s="105">
        <v>14596.069999999996</v>
      </c>
      <c r="AW22" s="105">
        <v>12011.650000000005</v>
      </c>
      <c r="AX22" s="105">
        <v>22702.269999999993</v>
      </c>
      <c r="AY22" s="105">
        <v>49309.990000000005</v>
      </c>
      <c r="AZ22" s="105" t="s">
        <v>75</v>
      </c>
      <c r="BA22" s="105" t="s">
        <v>43</v>
      </c>
      <c r="BB22" s="105">
        <v>7</v>
      </c>
      <c r="BC22" s="105">
        <v>972.86</v>
      </c>
      <c r="BD22" s="105">
        <v>816.88</v>
      </c>
      <c r="BE22" s="105">
        <v>1136.3800000000001</v>
      </c>
      <c r="BF22" s="105">
        <v>2926.12</v>
      </c>
      <c r="BG22" s="105">
        <v>7</v>
      </c>
      <c r="BH22" s="105">
        <v>743.91</v>
      </c>
      <c r="BI22" s="105">
        <v>529.92999999999995</v>
      </c>
      <c r="BJ22" s="105">
        <v>436.44</v>
      </c>
      <c r="BK22" s="105">
        <v>1710.28</v>
      </c>
      <c r="BL22" s="105">
        <v>6</v>
      </c>
      <c r="BM22" s="105">
        <v>418.67999999999995</v>
      </c>
      <c r="BN22" s="105">
        <v>449</v>
      </c>
      <c r="BO22" s="105">
        <v>319.14999999999998</v>
      </c>
      <c r="BP22" s="105">
        <v>1186.83</v>
      </c>
      <c r="BQ22" s="104" t="s">
        <v>34</v>
      </c>
      <c r="BR22" s="104" t="s">
        <v>55</v>
      </c>
      <c r="BS22" s="105">
        <f t="shared" si="0"/>
        <v>13554.628650000002</v>
      </c>
      <c r="BT22" s="105">
        <f t="shared" si="1"/>
        <v>12689.914200000001</v>
      </c>
      <c r="BU22" s="105">
        <f t="shared" si="2"/>
        <v>7436.4385200000006</v>
      </c>
      <c r="BV22" s="90" t="s">
        <v>37</v>
      </c>
      <c r="BW22" s="90" t="s">
        <v>34</v>
      </c>
      <c r="BX22" s="105">
        <v>8107.4201699999994</v>
      </c>
      <c r="BY22" s="105">
        <v>5986.1927300000007</v>
      </c>
      <c r="BZ22" s="105">
        <v>4986.7958000000008</v>
      </c>
      <c r="CA22" s="104"/>
      <c r="CB22" s="104"/>
      <c r="CC22" s="104"/>
      <c r="CD22" s="104"/>
      <c r="CE22" s="104"/>
      <c r="CF22" s="104"/>
      <c r="CG22" s="104"/>
      <c r="CH22" s="99" t="s">
        <v>75</v>
      </c>
      <c r="CI22" s="108" t="s">
        <v>35</v>
      </c>
      <c r="CJ22" s="99">
        <v>35</v>
      </c>
      <c r="CK22" s="99">
        <v>41</v>
      </c>
      <c r="CL22" s="99">
        <v>35</v>
      </c>
      <c r="CM22" s="99">
        <v>35</v>
      </c>
      <c r="CN22" s="99">
        <v>50</v>
      </c>
      <c r="CO22" s="99">
        <v>33</v>
      </c>
      <c r="CP22" s="99" t="s">
        <v>213</v>
      </c>
      <c r="CQ22" s="109"/>
      <c r="CR22" s="105"/>
      <c r="CS22" s="105"/>
      <c r="CT22" s="105"/>
      <c r="CU22" s="105">
        <v>6.28</v>
      </c>
      <c r="CV22" s="105">
        <v>1393.22</v>
      </c>
      <c r="CW22" s="105" t="s">
        <v>101</v>
      </c>
      <c r="CX22" s="105">
        <v>12.21</v>
      </c>
      <c r="CY22" s="105">
        <v>211.41</v>
      </c>
      <c r="CZ22" s="105">
        <v>492.49</v>
      </c>
      <c r="DA22" s="99" t="s">
        <v>101</v>
      </c>
      <c r="DB22" s="99">
        <v>940.76</v>
      </c>
      <c r="DC22" s="99">
        <v>210.06</v>
      </c>
    </row>
    <row r="23" spans="1:108" s="99" customFormat="1" x14ac:dyDescent="0.35">
      <c r="A23" s="104" t="s">
        <v>34</v>
      </c>
      <c r="B23" s="104" t="s">
        <v>56</v>
      </c>
      <c r="C23" s="104">
        <v>87</v>
      </c>
      <c r="D23" s="105">
        <v>14109.450000000004</v>
      </c>
      <c r="E23" s="105">
        <v>5595.7499999999982</v>
      </c>
      <c r="F23" s="105">
        <v>12667.820000000002</v>
      </c>
      <c r="G23" s="105">
        <v>32373.019999999997</v>
      </c>
      <c r="H23" s="106">
        <v>78</v>
      </c>
      <c r="I23" s="105">
        <v>12520.900000000003</v>
      </c>
      <c r="J23" s="105">
        <v>6523.05</v>
      </c>
      <c r="K23" s="105">
        <v>11499.73</v>
      </c>
      <c r="L23" s="105">
        <v>30543.680000000011</v>
      </c>
      <c r="M23" s="106">
        <v>80</v>
      </c>
      <c r="N23" s="105">
        <v>15069.600000000002</v>
      </c>
      <c r="O23" s="105">
        <v>7404.19</v>
      </c>
      <c r="P23" s="105">
        <v>12049.05</v>
      </c>
      <c r="Q23" s="105">
        <v>34522.840000000004</v>
      </c>
      <c r="R23" s="90" t="s">
        <v>36</v>
      </c>
      <c r="S23" s="90" t="s">
        <v>34</v>
      </c>
      <c r="T23" s="106">
        <v>159</v>
      </c>
      <c r="U23" s="105">
        <v>35332.179999999993</v>
      </c>
      <c r="V23" s="105">
        <v>16366.58</v>
      </c>
      <c r="W23" s="105">
        <v>86678.939999999988</v>
      </c>
      <c r="X23" s="105">
        <v>138377.69999999998</v>
      </c>
      <c r="Y23" s="106">
        <v>189</v>
      </c>
      <c r="Z23" s="105">
        <v>36072.339999999982</v>
      </c>
      <c r="AA23" s="105">
        <v>17334.8</v>
      </c>
      <c r="AB23" s="105">
        <v>93695.489999999976</v>
      </c>
      <c r="AC23" s="105">
        <v>147102.62999999998</v>
      </c>
      <c r="AD23" s="106">
        <v>173</v>
      </c>
      <c r="AE23" s="105">
        <v>32323.770000000015</v>
      </c>
      <c r="AF23" s="105">
        <v>15670.260000000004</v>
      </c>
      <c r="AG23" s="105">
        <v>98821.78</v>
      </c>
      <c r="AH23" s="105">
        <v>146815.81</v>
      </c>
      <c r="AI23" s="107" t="s">
        <v>75</v>
      </c>
      <c r="AJ23" s="99" t="s">
        <v>45</v>
      </c>
      <c r="AK23" s="104">
        <v>65</v>
      </c>
      <c r="AL23" s="105">
        <v>9483.39</v>
      </c>
      <c r="AM23" s="105">
        <v>4037.5699999999997</v>
      </c>
      <c r="AN23" s="105">
        <v>9259.3299999999981</v>
      </c>
      <c r="AO23" s="105">
        <v>22780.29</v>
      </c>
      <c r="AP23" s="104">
        <v>60</v>
      </c>
      <c r="AQ23" s="105">
        <v>8412.2400000000016</v>
      </c>
      <c r="AR23" s="105">
        <v>6164.9900000000016</v>
      </c>
      <c r="AS23" s="105">
        <v>11314.839999999998</v>
      </c>
      <c r="AT23" s="105">
        <v>25892.070000000007</v>
      </c>
      <c r="AU23" s="104">
        <v>52</v>
      </c>
      <c r="AV23" s="105">
        <v>8369.9700000000012</v>
      </c>
      <c r="AW23" s="105">
        <v>5313.69</v>
      </c>
      <c r="AX23" s="105">
        <v>13230.82</v>
      </c>
      <c r="AY23" s="105">
        <v>26914.479999999996</v>
      </c>
      <c r="AZ23" s="105" t="s">
        <v>75</v>
      </c>
      <c r="BA23" s="105" t="s">
        <v>44</v>
      </c>
      <c r="BB23" s="105">
        <v>122</v>
      </c>
      <c r="BC23" s="105">
        <v>16865.719999999998</v>
      </c>
      <c r="BD23" s="105">
        <v>5815.5799999999981</v>
      </c>
      <c r="BE23" s="105">
        <v>16871.650000000001</v>
      </c>
      <c r="BF23" s="105">
        <v>39552.950000000004</v>
      </c>
      <c r="BG23" s="105">
        <v>106</v>
      </c>
      <c r="BH23" s="105">
        <v>9592.43</v>
      </c>
      <c r="BI23" s="105">
        <v>10715.220000000001</v>
      </c>
      <c r="BJ23" s="105">
        <v>17200.75</v>
      </c>
      <c r="BK23" s="105">
        <v>37508.399999999994</v>
      </c>
      <c r="BL23" s="105">
        <v>94</v>
      </c>
      <c r="BM23" s="105">
        <v>6676.5399999999954</v>
      </c>
      <c r="BN23" s="105">
        <v>6496.699999999998</v>
      </c>
      <c r="BO23" s="105">
        <v>20503.23</v>
      </c>
      <c r="BP23" s="105">
        <v>33676.47</v>
      </c>
      <c r="BQ23" s="104" t="s">
        <v>34</v>
      </c>
      <c r="BR23" s="104" t="s">
        <v>56</v>
      </c>
      <c r="BS23" s="105">
        <f t="shared" si="0"/>
        <v>3729.2410300000001</v>
      </c>
      <c r="BT23" s="105">
        <f t="shared" si="1"/>
        <v>3327.6027400000003</v>
      </c>
      <c r="BU23" s="105">
        <f t="shared" si="2"/>
        <v>3233.5090700000001</v>
      </c>
      <c r="BV23" s="90" t="s">
        <v>36</v>
      </c>
      <c r="BW23" s="90" t="s">
        <v>34</v>
      </c>
      <c r="BX23" s="105">
        <v>14907.872099999997</v>
      </c>
      <c r="BY23" s="105">
        <v>11018.139309999999</v>
      </c>
      <c r="BZ23" s="105">
        <v>8992.3171399999992</v>
      </c>
      <c r="CA23" s="104"/>
      <c r="CB23" s="104"/>
      <c r="CC23" s="104"/>
      <c r="CD23" s="104"/>
      <c r="CE23" s="104"/>
      <c r="CF23" s="104"/>
      <c r="CG23" s="104"/>
      <c r="CH23" s="99" t="s">
        <v>75</v>
      </c>
      <c r="CI23" s="108" t="s">
        <v>36</v>
      </c>
      <c r="CJ23" s="99">
        <v>45</v>
      </c>
      <c r="CK23" s="99">
        <v>48</v>
      </c>
      <c r="CL23" s="99">
        <v>61</v>
      </c>
      <c r="CM23" s="99">
        <v>60</v>
      </c>
      <c r="CN23" s="99">
        <v>36</v>
      </c>
      <c r="CO23" s="99">
        <v>61</v>
      </c>
      <c r="CP23" s="99" t="s">
        <v>107</v>
      </c>
      <c r="CQ23" s="109">
        <v>1440.4399999999998</v>
      </c>
      <c r="CR23" s="105">
        <v>1751.0099999999998</v>
      </c>
      <c r="CS23" s="105">
        <v>4025</v>
      </c>
      <c r="CT23" s="105">
        <v>1099.71</v>
      </c>
      <c r="CU23" s="105">
        <v>597.53</v>
      </c>
      <c r="CV23" s="105">
        <v>465.09</v>
      </c>
      <c r="CW23" s="105" t="s">
        <v>106</v>
      </c>
      <c r="CX23" s="105">
        <v>286.62</v>
      </c>
      <c r="CY23" s="105">
        <v>217.39</v>
      </c>
      <c r="CZ23" s="105">
        <v>497.46</v>
      </c>
      <c r="DA23" s="99" t="s">
        <v>112</v>
      </c>
      <c r="DC23" s="99">
        <v>18.11</v>
      </c>
    </row>
    <row r="24" spans="1:108" s="99" customFormat="1" x14ac:dyDescent="0.35">
      <c r="A24" s="104" t="s">
        <v>34</v>
      </c>
      <c r="B24" s="104" t="s">
        <v>57</v>
      </c>
      <c r="C24" s="104">
        <v>1</v>
      </c>
      <c r="D24" s="105">
        <v>191.52</v>
      </c>
      <c r="E24" s="105">
        <v>111.91</v>
      </c>
      <c r="F24" s="105">
        <v>298.69</v>
      </c>
      <c r="G24" s="105">
        <v>602.12</v>
      </c>
      <c r="H24" s="106">
        <v>5</v>
      </c>
      <c r="I24" s="105">
        <v>318.02</v>
      </c>
      <c r="J24" s="105">
        <v>191.52</v>
      </c>
      <c r="K24" s="105">
        <v>110.6</v>
      </c>
      <c r="L24" s="105">
        <v>620.14</v>
      </c>
      <c r="M24" s="106">
        <v>5</v>
      </c>
      <c r="N24" s="105">
        <v>286.53999999999996</v>
      </c>
      <c r="O24" s="105">
        <v>239.94</v>
      </c>
      <c r="P24" s="105">
        <v>302.12</v>
      </c>
      <c r="Q24" s="105">
        <v>828.59999999999991</v>
      </c>
      <c r="R24" s="90" t="s">
        <v>35</v>
      </c>
      <c r="S24" s="90" t="s">
        <v>34</v>
      </c>
      <c r="T24" s="106">
        <v>145</v>
      </c>
      <c r="U24" s="105">
        <v>54508.429999999993</v>
      </c>
      <c r="V24" s="105">
        <v>24590.389999999989</v>
      </c>
      <c r="W24" s="105">
        <v>83841.619999999966</v>
      </c>
      <c r="X24" s="105">
        <v>162940.44000000012</v>
      </c>
      <c r="Y24" s="106">
        <v>138</v>
      </c>
      <c r="Z24" s="105">
        <v>42594.660000000025</v>
      </c>
      <c r="AA24" s="105">
        <v>27467.569999999992</v>
      </c>
      <c r="AB24" s="105">
        <v>94234.959999999977</v>
      </c>
      <c r="AC24" s="105">
        <v>164297.19000000009</v>
      </c>
      <c r="AD24" s="106">
        <v>140</v>
      </c>
      <c r="AE24" s="105">
        <v>38190.94999999999</v>
      </c>
      <c r="AF24" s="105">
        <v>18577.529999999995</v>
      </c>
      <c r="AG24" s="105">
        <v>103172.63000000002</v>
      </c>
      <c r="AH24" s="105">
        <v>159941.11000000007</v>
      </c>
      <c r="AI24" s="107" t="s">
        <v>75</v>
      </c>
      <c r="AJ24" s="99" t="s">
        <v>46</v>
      </c>
      <c r="AK24" s="104">
        <v>13</v>
      </c>
      <c r="AL24" s="105">
        <v>2066.14</v>
      </c>
      <c r="AM24" s="105">
        <v>946.89</v>
      </c>
      <c r="AN24" s="105">
        <v>4403.7800000000007</v>
      </c>
      <c r="AO24" s="105">
        <v>7416.8099999999995</v>
      </c>
      <c r="AP24" s="104">
        <v>16</v>
      </c>
      <c r="AQ24" s="105">
        <v>2809.6800000000007</v>
      </c>
      <c r="AR24" s="105">
        <v>1645.77</v>
      </c>
      <c r="AS24" s="105">
        <v>3636.87</v>
      </c>
      <c r="AT24" s="105">
        <v>8092.32</v>
      </c>
      <c r="AU24" s="104">
        <v>13</v>
      </c>
      <c r="AV24" s="105">
        <v>2769.9599999999996</v>
      </c>
      <c r="AW24" s="105">
        <v>1606.1000000000001</v>
      </c>
      <c r="AX24" s="105">
        <v>4285.37</v>
      </c>
      <c r="AY24" s="105">
        <v>8661.43</v>
      </c>
      <c r="AZ24" s="105" t="s">
        <v>75</v>
      </c>
      <c r="BA24" s="105" t="s">
        <v>45</v>
      </c>
      <c r="BB24" s="105">
        <v>70</v>
      </c>
      <c r="BC24" s="105">
        <v>8042.1100000000024</v>
      </c>
      <c r="BD24" s="105">
        <v>5124.9800000000005</v>
      </c>
      <c r="BE24" s="105">
        <v>11746.42</v>
      </c>
      <c r="BF24" s="105">
        <v>24913.509999999995</v>
      </c>
      <c r="BG24" s="105">
        <v>65</v>
      </c>
      <c r="BH24" s="105">
        <v>6887.5999999999995</v>
      </c>
      <c r="BI24" s="105">
        <v>5470.8300000000017</v>
      </c>
      <c r="BJ24" s="105">
        <v>12364.869999999999</v>
      </c>
      <c r="BK24" s="105">
        <v>24723.300000000003</v>
      </c>
      <c r="BL24" s="105">
        <v>62</v>
      </c>
      <c r="BM24" s="105">
        <v>4633.95</v>
      </c>
      <c r="BN24" s="105">
        <v>4489.8599999999997</v>
      </c>
      <c r="BO24" s="105">
        <v>13716.31</v>
      </c>
      <c r="BP24" s="105">
        <v>22840.12</v>
      </c>
      <c r="BQ24" s="104" t="s">
        <v>34</v>
      </c>
      <c r="BR24" s="104" t="s">
        <v>57</v>
      </c>
      <c r="BS24" s="105">
        <f t="shared" si="0"/>
        <v>84.285970000000006</v>
      </c>
      <c r="BT24" s="105">
        <f t="shared" si="1"/>
        <v>42.772280000000002</v>
      </c>
      <c r="BU24" s="105">
        <f t="shared" si="2"/>
        <v>81.679360000000003</v>
      </c>
      <c r="BV24" s="90" t="s">
        <v>35</v>
      </c>
      <c r="BW24" s="90" t="s">
        <v>34</v>
      </c>
      <c r="BX24" s="105">
        <v>14900.384129999995</v>
      </c>
      <c r="BY24" s="105">
        <v>11322.721669999999</v>
      </c>
      <c r="BZ24" s="105">
        <v>9457.0367299999998</v>
      </c>
      <c r="CA24" s="104"/>
      <c r="CB24" s="104"/>
      <c r="CC24" s="104"/>
      <c r="CD24" s="104"/>
      <c r="CE24" s="104"/>
      <c r="CF24" s="104"/>
      <c r="CG24" s="104"/>
      <c r="CH24" s="99" t="s">
        <v>75</v>
      </c>
      <c r="CI24" s="108" t="s">
        <v>37</v>
      </c>
      <c r="CJ24" s="99">
        <v>10</v>
      </c>
      <c r="CK24" s="99">
        <v>10</v>
      </c>
      <c r="CL24" s="99">
        <v>13</v>
      </c>
      <c r="CM24" s="99">
        <v>14</v>
      </c>
      <c r="CN24" s="99">
        <v>6</v>
      </c>
      <c r="CO24" s="99">
        <v>16</v>
      </c>
      <c r="CP24" s="99" t="s">
        <v>105</v>
      </c>
      <c r="CQ24" s="109"/>
      <c r="CR24" s="105">
        <v>1100.95</v>
      </c>
      <c r="CS24" s="105"/>
      <c r="CT24" s="105">
        <v>1017.22</v>
      </c>
      <c r="CU24" s="105">
        <v>1293.0999999999999</v>
      </c>
      <c r="CV24" s="105">
        <v>255.86</v>
      </c>
      <c r="CW24" s="105" t="s">
        <v>110</v>
      </c>
      <c r="CX24" s="105">
        <v>587.37</v>
      </c>
      <c r="CY24" s="105"/>
      <c r="CZ24" s="105"/>
      <c r="DA24" s="99" t="s">
        <v>106</v>
      </c>
      <c r="DB24" s="99">
        <v>216.19</v>
      </c>
      <c r="DC24" s="99">
        <v>1681.08</v>
      </c>
    </row>
    <row r="25" spans="1:108" s="99" customFormat="1" x14ac:dyDescent="0.35">
      <c r="A25" s="104" t="s">
        <v>34</v>
      </c>
      <c r="B25" s="104" t="s">
        <v>58</v>
      </c>
      <c r="C25" s="104">
        <v>44</v>
      </c>
      <c r="D25" s="105">
        <v>7915.9100000000017</v>
      </c>
      <c r="E25" s="105">
        <v>3322.46</v>
      </c>
      <c r="F25" s="105">
        <v>17979.670000000002</v>
      </c>
      <c r="G25" s="105">
        <v>29218.040000000005</v>
      </c>
      <c r="H25" s="106">
        <v>51</v>
      </c>
      <c r="I25" s="105">
        <v>8059</v>
      </c>
      <c r="J25" s="105">
        <v>4195.0500000000011</v>
      </c>
      <c r="K25" s="105">
        <v>18490.050000000003</v>
      </c>
      <c r="L25" s="105">
        <v>30744.099999999995</v>
      </c>
      <c r="M25" s="106">
        <v>45</v>
      </c>
      <c r="N25" s="105">
        <v>7079.51</v>
      </c>
      <c r="O25" s="105">
        <v>3880.1299999999997</v>
      </c>
      <c r="P25" s="105">
        <v>16974.169999999998</v>
      </c>
      <c r="Q25" s="105">
        <v>27933.81</v>
      </c>
      <c r="R25" s="90" t="s">
        <v>48</v>
      </c>
      <c r="S25" s="90" t="s">
        <v>34</v>
      </c>
      <c r="T25" s="106">
        <v>25</v>
      </c>
      <c r="U25" s="105">
        <v>3635.2699999999995</v>
      </c>
      <c r="V25" s="105">
        <v>1734.2700000000002</v>
      </c>
      <c r="W25" s="105">
        <v>12546.099999999997</v>
      </c>
      <c r="X25" s="105">
        <v>17915.64</v>
      </c>
      <c r="Y25" s="106">
        <v>20</v>
      </c>
      <c r="Z25" s="105">
        <v>7132.1999999999989</v>
      </c>
      <c r="AA25" s="105">
        <v>2060.79</v>
      </c>
      <c r="AB25" s="105">
        <v>13577.590000000002</v>
      </c>
      <c r="AC25" s="105">
        <v>22770.579999999998</v>
      </c>
      <c r="AD25" s="106">
        <v>27</v>
      </c>
      <c r="AE25" s="105">
        <v>8963.2599999999984</v>
      </c>
      <c r="AF25" s="105">
        <v>1626.4900000000002</v>
      </c>
      <c r="AG25" s="105">
        <v>15368.199999999999</v>
      </c>
      <c r="AH25" s="105">
        <v>25957.949999999997</v>
      </c>
      <c r="AI25" s="107" t="s">
        <v>75</v>
      </c>
      <c r="AJ25" s="99" t="s">
        <v>47</v>
      </c>
      <c r="AK25" s="104">
        <v>34</v>
      </c>
      <c r="AL25" s="105">
        <v>133.03</v>
      </c>
      <c r="AM25" s="105">
        <v>4183.7900000000018</v>
      </c>
      <c r="AN25" s="105">
        <v>11296.63</v>
      </c>
      <c r="AO25" s="105">
        <v>15613.449999999997</v>
      </c>
      <c r="AP25" s="104">
        <v>36</v>
      </c>
      <c r="AQ25" s="105">
        <v>5386.1899999999987</v>
      </c>
      <c r="AR25" s="105">
        <v>3199.7899999999991</v>
      </c>
      <c r="AS25" s="105">
        <v>9655.1299999999992</v>
      </c>
      <c r="AT25" s="105">
        <v>18241.11</v>
      </c>
      <c r="AU25" s="104">
        <v>35</v>
      </c>
      <c r="AV25" s="105">
        <v>4519.24</v>
      </c>
      <c r="AW25" s="105">
        <v>3991.81</v>
      </c>
      <c r="AX25" s="105">
        <v>11393.04</v>
      </c>
      <c r="AY25" s="105">
        <v>19904.090000000007</v>
      </c>
      <c r="AZ25" s="105" t="s">
        <v>75</v>
      </c>
      <c r="BA25" s="105" t="s">
        <v>46</v>
      </c>
      <c r="BB25" s="105">
        <v>14</v>
      </c>
      <c r="BC25" s="105">
        <v>2979.36</v>
      </c>
      <c r="BD25" s="105">
        <v>1537.0099999999998</v>
      </c>
      <c r="BE25" s="105">
        <v>3997.5499999999997</v>
      </c>
      <c r="BF25" s="105">
        <v>8513.92</v>
      </c>
      <c r="BG25" s="105">
        <v>13</v>
      </c>
      <c r="BH25" s="105">
        <v>1970.31</v>
      </c>
      <c r="BI25" s="105">
        <v>1584.2799999999997</v>
      </c>
      <c r="BJ25" s="105">
        <v>2184.11</v>
      </c>
      <c r="BK25" s="105">
        <v>5738.7</v>
      </c>
      <c r="BL25" s="105">
        <v>14</v>
      </c>
      <c r="BM25" s="105">
        <v>1288.82</v>
      </c>
      <c r="BN25" s="105">
        <v>1610.39</v>
      </c>
      <c r="BO25" s="105">
        <v>2290.59</v>
      </c>
      <c r="BP25" s="105">
        <v>5189.7999999999993</v>
      </c>
      <c r="BQ25" s="104" t="s">
        <v>34</v>
      </c>
      <c r="BR25" s="104" t="s">
        <v>58</v>
      </c>
      <c r="BS25" s="105">
        <f t="shared" si="0"/>
        <v>4861.3752400000003</v>
      </c>
      <c r="BT25" s="105">
        <f t="shared" si="1"/>
        <v>4780.6167000000014</v>
      </c>
      <c r="BU25" s="105">
        <f t="shared" si="2"/>
        <v>4079.9053499999995</v>
      </c>
      <c r="BV25" s="90" t="s">
        <v>48</v>
      </c>
      <c r="BW25" s="90" t="s">
        <v>34</v>
      </c>
      <c r="BX25" s="105">
        <v>2122.9167299999995</v>
      </c>
      <c r="BY25" s="105">
        <v>1603.3251000000002</v>
      </c>
      <c r="BZ25" s="105">
        <v>1417.7686299999998</v>
      </c>
      <c r="CA25" s="104"/>
      <c r="CB25" s="104"/>
      <c r="CC25" s="104"/>
      <c r="CD25" s="104"/>
      <c r="CE25" s="104"/>
      <c r="CF25" s="104"/>
      <c r="CG25" s="104"/>
      <c r="CH25" s="99" t="s">
        <v>75</v>
      </c>
      <c r="CI25" s="108" t="s">
        <v>40</v>
      </c>
      <c r="CJ25" s="99">
        <v>33</v>
      </c>
      <c r="CK25" s="99">
        <v>22</v>
      </c>
      <c r="CL25" s="99">
        <v>13</v>
      </c>
      <c r="CM25" s="99">
        <v>24</v>
      </c>
      <c r="CN25" s="99">
        <v>21</v>
      </c>
      <c r="CO25" s="99">
        <v>41</v>
      </c>
      <c r="CP25" s="99" t="s">
        <v>119</v>
      </c>
      <c r="CQ25" s="109">
        <v>289.93</v>
      </c>
      <c r="CR25" s="105"/>
      <c r="CS25" s="105"/>
      <c r="CT25" s="105"/>
      <c r="CU25" s="105">
        <v>127.56</v>
      </c>
      <c r="CV25" s="105">
        <v>567.25</v>
      </c>
      <c r="CW25" s="105" t="s">
        <v>92</v>
      </c>
      <c r="CX25" s="105"/>
      <c r="CY25" s="105">
        <v>308.68000000000006</v>
      </c>
      <c r="CZ25" s="105">
        <v>203.44</v>
      </c>
      <c r="DA25" s="99" t="s">
        <v>110</v>
      </c>
      <c r="DB25" s="99">
        <v>135.99</v>
      </c>
    </row>
    <row r="26" spans="1:108" s="99" customFormat="1" x14ac:dyDescent="0.35">
      <c r="A26" s="104" t="s">
        <v>34</v>
      </c>
      <c r="B26" s="104" t="s">
        <v>60</v>
      </c>
      <c r="C26" s="104">
        <v>12</v>
      </c>
      <c r="D26" s="105">
        <v>2027.9899999999998</v>
      </c>
      <c r="E26" s="105">
        <v>296.09000000000003</v>
      </c>
      <c r="F26" s="105">
        <v>3078.84</v>
      </c>
      <c r="G26" s="105">
        <v>5402.92</v>
      </c>
      <c r="H26" s="106">
        <v>11</v>
      </c>
      <c r="I26" s="105">
        <v>4551.82</v>
      </c>
      <c r="J26" s="105">
        <v>317.18</v>
      </c>
      <c r="K26" s="105">
        <v>1898.08</v>
      </c>
      <c r="L26" s="105">
        <v>6767.0800000000008</v>
      </c>
      <c r="M26" s="106">
        <v>10</v>
      </c>
      <c r="N26" s="105">
        <v>833.41000000000008</v>
      </c>
      <c r="O26" s="105">
        <v>386.68</v>
      </c>
      <c r="P26" s="105">
        <v>2172.3000000000002</v>
      </c>
      <c r="Q26" s="105">
        <v>3392.39</v>
      </c>
      <c r="R26" s="90" t="s">
        <v>62</v>
      </c>
      <c r="S26" s="90" t="s">
        <v>34</v>
      </c>
      <c r="T26" s="106">
        <v>41</v>
      </c>
      <c r="U26" s="105">
        <v>16140.930000000002</v>
      </c>
      <c r="V26" s="105">
        <v>3607.0299999999997</v>
      </c>
      <c r="W26" s="105">
        <v>5809.72</v>
      </c>
      <c r="X26" s="105">
        <v>25557.680000000004</v>
      </c>
      <c r="Y26" s="106">
        <v>27</v>
      </c>
      <c r="Z26" s="105">
        <v>4331.7000000000007</v>
      </c>
      <c r="AA26" s="105">
        <v>1989.1699999999998</v>
      </c>
      <c r="AB26" s="105">
        <v>7409.41</v>
      </c>
      <c r="AC26" s="105">
        <v>13730.280000000002</v>
      </c>
      <c r="AD26" s="106">
        <v>50</v>
      </c>
      <c r="AE26" s="105">
        <v>12995.52</v>
      </c>
      <c r="AF26" s="105">
        <v>1895.29</v>
      </c>
      <c r="AG26" s="105">
        <v>8243.51</v>
      </c>
      <c r="AH26" s="105">
        <v>23134.319999999996</v>
      </c>
      <c r="AI26" s="107" t="s">
        <v>75</v>
      </c>
      <c r="AJ26" s="99" t="s">
        <v>48</v>
      </c>
      <c r="AK26" s="104">
        <v>13</v>
      </c>
      <c r="AL26" s="105">
        <v>1614.1799999999998</v>
      </c>
      <c r="AM26" s="105">
        <v>0</v>
      </c>
      <c r="AN26" s="105">
        <v>3178.0299999999997</v>
      </c>
      <c r="AO26" s="105">
        <v>4792.21</v>
      </c>
      <c r="AP26" s="104">
        <v>18</v>
      </c>
      <c r="AQ26" s="105">
        <v>2667.92</v>
      </c>
      <c r="AR26" s="105">
        <v>1196.54</v>
      </c>
      <c r="AS26" s="105">
        <v>2449.58</v>
      </c>
      <c r="AT26" s="105">
        <v>6314.0399999999991</v>
      </c>
      <c r="AU26" s="104">
        <v>18</v>
      </c>
      <c r="AV26" s="105">
        <v>2339.1999999999998</v>
      </c>
      <c r="AW26" s="105">
        <v>1467.6000000000001</v>
      </c>
      <c r="AX26" s="105">
        <v>2548.02</v>
      </c>
      <c r="AY26" s="105">
        <v>6354.82</v>
      </c>
      <c r="AZ26" s="105" t="s">
        <v>75</v>
      </c>
      <c r="BA26" s="105" t="s">
        <v>47</v>
      </c>
      <c r="BB26" s="105">
        <v>18</v>
      </c>
      <c r="BC26" s="105">
        <v>3649.1000000000004</v>
      </c>
      <c r="BD26" s="105">
        <v>2854.5299999999993</v>
      </c>
      <c r="BE26" s="105">
        <v>7538.88</v>
      </c>
      <c r="BF26" s="105">
        <v>14042.51</v>
      </c>
      <c r="BG26" s="105">
        <v>27</v>
      </c>
      <c r="BH26" s="105">
        <v>2949.8099999999995</v>
      </c>
      <c r="BI26" s="105">
        <v>2544.98</v>
      </c>
      <c r="BJ26" s="105">
        <v>8319.7799999999988</v>
      </c>
      <c r="BK26" s="105">
        <v>13814.57</v>
      </c>
      <c r="BL26" s="105">
        <v>23</v>
      </c>
      <c r="BM26" s="105">
        <v>1887.0899999999997</v>
      </c>
      <c r="BN26" s="105">
        <v>1954.6600000000003</v>
      </c>
      <c r="BO26" s="105">
        <v>9184.8200000000015</v>
      </c>
      <c r="BP26" s="105">
        <v>13026.569999999998</v>
      </c>
      <c r="BQ26" s="104" t="s">
        <v>34</v>
      </c>
      <c r="BR26" s="104" t="s">
        <v>60</v>
      </c>
      <c r="BS26" s="105">
        <f t="shared" si="0"/>
        <v>834.72485000000006</v>
      </c>
      <c r="BT26" s="105">
        <f t="shared" si="1"/>
        <v>551.43787999999995</v>
      </c>
      <c r="BU26" s="105">
        <f t="shared" si="2"/>
        <v>516.79590000000007</v>
      </c>
      <c r="BV26" s="90" t="s">
        <v>62</v>
      </c>
      <c r="BW26" s="90" t="s">
        <v>34</v>
      </c>
      <c r="BX26" s="105">
        <v>1232.2556100000002</v>
      </c>
      <c r="BY26" s="105">
        <v>894.8923400000001</v>
      </c>
      <c r="BZ26" s="105">
        <v>841.3353699999999</v>
      </c>
      <c r="CA26" s="104"/>
      <c r="CB26" s="104"/>
      <c r="CC26" s="104"/>
      <c r="CD26" s="104"/>
      <c r="CE26" s="104"/>
      <c r="CF26" s="104"/>
      <c r="CG26" s="104"/>
      <c r="CH26" s="99" t="s">
        <v>75</v>
      </c>
      <c r="CI26" s="108" t="s">
        <v>42</v>
      </c>
      <c r="CJ26" s="99">
        <v>1</v>
      </c>
      <c r="CM26" s="99">
        <v>1</v>
      </c>
      <c r="CN26" s="99">
        <v>1</v>
      </c>
      <c r="CO26" s="99">
        <v>1</v>
      </c>
      <c r="CP26" s="99" t="s">
        <v>214</v>
      </c>
      <c r="CQ26" s="109">
        <v>424.56</v>
      </c>
      <c r="CR26" s="105"/>
      <c r="CS26" s="105">
        <v>3846.37</v>
      </c>
      <c r="CT26" s="105"/>
      <c r="CU26" s="105">
        <v>1575.51</v>
      </c>
      <c r="CV26" s="105"/>
      <c r="CW26" s="105" t="s">
        <v>114</v>
      </c>
      <c r="CX26" s="105">
        <v>65.209999999999994</v>
      </c>
      <c r="CY26" s="105"/>
      <c r="CZ26" s="105"/>
      <c r="DA26" s="99" t="s">
        <v>237</v>
      </c>
      <c r="DC26" s="99">
        <v>524.11</v>
      </c>
      <c r="DD26" s="99">
        <v>262.32</v>
      </c>
    </row>
    <row r="27" spans="1:108" s="99" customFormat="1" x14ac:dyDescent="0.35">
      <c r="A27" s="104" t="s">
        <v>34</v>
      </c>
      <c r="B27" s="104" t="s">
        <v>61</v>
      </c>
      <c r="C27" s="104">
        <v>5</v>
      </c>
      <c r="D27" s="105">
        <v>3199.32</v>
      </c>
      <c r="E27" s="105">
        <v>1433.1299999999999</v>
      </c>
      <c r="F27" s="105">
        <v>658.07</v>
      </c>
      <c r="G27" s="105">
        <v>5290.52</v>
      </c>
      <c r="H27" s="106">
        <v>10</v>
      </c>
      <c r="I27" s="105">
        <v>3513.6</v>
      </c>
      <c r="J27" s="105">
        <v>892.23</v>
      </c>
      <c r="K27" s="105">
        <v>838.09999999999991</v>
      </c>
      <c r="L27" s="105">
        <v>5243.9300000000012</v>
      </c>
      <c r="M27" s="106">
        <v>14</v>
      </c>
      <c r="N27" s="105">
        <v>4246.43</v>
      </c>
      <c r="O27" s="105">
        <v>3044.92</v>
      </c>
      <c r="P27" s="105">
        <v>1648.9699999999998</v>
      </c>
      <c r="Q27" s="105">
        <v>8940.3200000000015</v>
      </c>
      <c r="R27" s="90" t="s">
        <v>64</v>
      </c>
      <c r="S27" s="90" t="s">
        <v>34</v>
      </c>
      <c r="T27" s="106">
        <v>15</v>
      </c>
      <c r="U27" s="105">
        <v>3855.71</v>
      </c>
      <c r="V27" s="105">
        <v>2142.9</v>
      </c>
      <c r="W27" s="105">
        <v>6180.51</v>
      </c>
      <c r="X27" s="105">
        <v>12179.12</v>
      </c>
      <c r="Y27" s="106">
        <v>18</v>
      </c>
      <c r="Z27" s="105">
        <v>2740.7</v>
      </c>
      <c r="AA27" s="105">
        <v>2231.9499999999998</v>
      </c>
      <c r="AB27" s="105">
        <v>3153.67</v>
      </c>
      <c r="AC27" s="105">
        <v>8126.3200000000006</v>
      </c>
      <c r="AD27" s="106">
        <v>17</v>
      </c>
      <c r="AE27" s="105">
        <v>2835.1900000000005</v>
      </c>
      <c r="AF27" s="105">
        <v>2044.4399999999998</v>
      </c>
      <c r="AG27" s="105">
        <v>5180.1099999999997</v>
      </c>
      <c r="AH27" s="105">
        <v>10059.74</v>
      </c>
      <c r="AI27" s="107" t="s">
        <v>75</v>
      </c>
      <c r="AJ27" s="99" t="s">
        <v>49</v>
      </c>
      <c r="AK27" s="104">
        <v>14</v>
      </c>
      <c r="AL27" s="105">
        <v>2263.73</v>
      </c>
      <c r="AM27" s="105">
        <v>935.78000000000009</v>
      </c>
      <c r="AN27" s="105">
        <v>1307.76</v>
      </c>
      <c r="AO27" s="105">
        <v>4507.2699999999995</v>
      </c>
      <c r="AP27" s="104">
        <v>13</v>
      </c>
      <c r="AQ27" s="105">
        <v>2250.4899999999998</v>
      </c>
      <c r="AR27" s="105">
        <v>1471.5000000000002</v>
      </c>
      <c r="AS27" s="105">
        <v>1928.42</v>
      </c>
      <c r="AT27" s="105">
        <v>5650.41</v>
      </c>
      <c r="AU27" s="104">
        <v>12</v>
      </c>
      <c r="AV27" s="105">
        <v>2113.25</v>
      </c>
      <c r="AW27" s="105">
        <v>1943.6799999999998</v>
      </c>
      <c r="AX27" s="105">
        <v>2633.01</v>
      </c>
      <c r="AY27" s="105">
        <v>6689.9400000000005</v>
      </c>
      <c r="AZ27" s="105" t="s">
        <v>75</v>
      </c>
      <c r="BA27" s="105" t="s">
        <v>48</v>
      </c>
      <c r="BB27" s="105">
        <v>20</v>
      </c>
      <c r="BC27" s="105">
        <v>3342.97</v>
      </c>
      <c r="BD27" s="105">
        <v>1878.65</v>
      </c>
      <c r="BE27" s="105">
        <v>6397.5999999999995</v>
      </c>
      <c r="BF27" s="105">
        <v>11619.220000000001</v>
      </c>
      <c r="BG27" s="105">
        <v>20</v>
      </c>
      <c r="BH27" s="105">
        <v>2370.23</v>
      </c>
      <c r="BI27" s="105">
        <v>2506.62</v>
      </c>
      <c r="BJ27" s="105">
        <v>6613.55</v>
      </c>
      <c r="BK27" s="105">
        <v>11490.4</v>
      </c>
      <c r="BL27" s="105">
        <v>26</v>
      </c>
      <c r="BM27" s="105">
        <v>2073.31</v>
      </c>
      <c r="BN27" s="105">
        <v>2324.0300000000002</v>
      </c>
      <c r="BO27" s="105">
        <v>8257.8900000000012</v>
      </c>
      <c r="BP27" s="105">
        <v>12655.23</v>
      </c>
      <c r="BQ27" s="104" t="s">
        <v>34</v>
      </c>
      <c r="BR27" s="104" t="s">
        <v>61</v>
      </c>
      <c r="BS27" s="105">
        <f t="shared" si="0"/>
        <v>289.89451000000003</v>
      </c>
      <c r="BT27" s="105">
        <f t="shared" si="1"/>
        <v>312.67747999999995</v>
      </c>
      <c r="BU27" s="105">
        <f t="shared" si="2"/>
        <v>554.66808999999989</v>
      </c>
      <c r="BV27" s="90" t="s">
        <v>64</v>
      </c>
      <c r="BW27" s="90" t="s">
        <v>34</v>
      </c>
      <c r="BX27" s="105">
        <v>1105.3694400000002</v>
      </c>
      <c r="BY27" s="105">
        <v>414.39001999999999</v>
      </c>
      <c r="BZ27" s="105">
        <v>498.83757999999995</v>
      </c>
      <c r="CA27" s="104"/>
      <c r="CB27" s="104"/>
      <c r="CC27" s="104"/>
      <c r="CD27" s="104"/>
      <c r="CE27" s="104"/>
      <c r="CF27" s="104"/>
      <c r="CG27" s="104"/>
      <c r="CH27" s="99" t="s">
        <v>75</v>
      </c>
      <c r="CI27" s="108" t="s">
        <v>43</v>
      </c>
      <c r="CJ27" s="99">
        <v>4</v>
      </c>
      <c r="CN27" s="99">
        <v>1</v>
      </c>
      <c r="CO27" s="99">
        <v>2</v>
      </c>
      <c r="CP27" s="99" t="s">
        <v>99</v>
      </c>
      <c r="CQ27" s="109">
        <v>2815.5</v>
      </c>
      <c r="CR27" s="105">
        <v>795.24</v>
      </c>
      <c r="CS27" s="105">
        <v>964.95999999999992</v>
      </c>
      <c r="CT27" s="105">
        <v>10821.87</v>
      </c>
      <c r="CU27" s="105">
        <v>1695.6299999999999</v>
      </c>
      <c r="CV27" s="105">
        <v>13286.390000000001</v>
      </c>
      <c r="CW27" s="105" t="s">
        <v>108</v>
      </c>
      <c r="CX27" s="105">
        <v>50.27</v>
      </c>
      <c r="CY27" s="105"/>
      <c r="CZ27" s="105">
        <v>158.78</v>
      </c>
      <c r="DA27" s="99" t="s">
        <v>92</v>
      </c>
      <c r="DD27" s="99">
        <v>192.10999999999999</v>
      </c>
    </row>
    <row r="28" spans="1:108" s="99" customFormat="1" x14ac:dyDescent="0.35">
      <c r="A28" s="104" t="s">
        <v>34</v>
      </c>
      <c r="B28" s="104" t="s">
        <v>62</v>
      </c>
      <c r="C28" s="104">
        <v>50</v>
      </c>
      <c r="D28" s="105">
        <v>15840.919999999996</v>
      </c>
      <c r="E28" s="105">
        <v>1616.58</v>
      </c>
      <c r="F28" s="105">
        <v>1938.83</v>
      </c>
      <c r="G28" s="105">
        <v>19396.329999999998</v>
      </c>
      <c r="H28" s="106">
        <v>47</v>
      </c>
      <c r="I28" s="105">
        <v>16686.640000000003</v>
      </c>
      <c r="J28" s="105">
        <v>3080.9700000000003</v>
      </c>
      <c r="K28" s="105">
        <v>3248.5299999999997</v>
      </c>
      <c r="L28" s="105">
        <v>23016.139999999996</v>
      </c>
      <c r="M28" s="106">
        <v>30</v>
      </c>
      <c r="N28" s="105">
        <v>7784.9499999999989</v>
      </c>
      <c r="O28" s="105">
        <v>2772.9</v>
      </c>
      <c r="P28" s="105">
        <v>3917.4100000000003</v>
      </c>
      <c r="Q28" s="105">
        <v>14475.26</v>
      </c>
      <c r="R28" s="90" t="s">
        <v>67</v>
      </c>
      <c r="S28" s="90" t="s">
        <v>34</v>
      </c>
      <c r="T28" s="106">
        <v>8</v>
      </c>
      <c r="U28" s="105">
        <v>2495.8999999999996</v>
      </c>
      <c r="V28" s="105">
        <v>572.32000000000005</v>
      </c>
      <c r="W28" s="105">
        <v>6082.22</v>
      </c>
      <c r="X28" s="105">
        <v>9150.44</v>
      </c>
      <c r="Y28" s="106">
        <v>12</v>
      </c>
      <c r="Z28" s="105">
        <v>17597.439999999999</v>
      </c>
      <c r="AA28" s="105">
        <v>1673.2900000000002</v>
      </c>
      <c r="AB28" s="105">
        <v>7957.3099999999995</v>
      </c>
      <c r="AC28" s="105">
        <v>27228.04</v>
      </c>
      <c r="AD28" s="106">
        <v>14</v>
      </c>
      <c r="AE28" s="105">
        <v>7325.13</v>
      </c>
      <c r="AF28" s="105">
        <v>1789.3700000000001</v>
      </c>
      <c r="AG28" s="105">
        <v>8047.42</v>
      </c>
      <c r="AH28" s="105">
        <v>17161.920000000006</v>
      </c>
      <c r="AI28" s="107" t="s">
        <v>75</v>
      </c>
      <c r="AJ28" s="99" t="s">
        <v>50</v>
      </c>
      <c r="AK28" s="104">
        <v>21</v>
      </c>
      <c r="AL28" s="105">
        <v>3998.1499999999992</v>
      </c>
      <c r="AM28" s="105">
        <v>1858.4599999999998</v>
      </c>
      <c r="AN28" s="105">
        <v>3204.29</v>
      </c>
      <c r="AO28" s="105">
        <v>9060.9</v>
      </c>
      <c r="AP28" s="104">
        <v>25</v>
      </c>
      <c r="AQ28" s="105">
        <v>4314.8599999999997</v>
      </c>
      <c r="AR28" s="105">
        <v>2949.1200000000003</v>
      </c>
      <c r="AS28" s="105">
        <v>4587.0800000000008</v>
      </c>
      <c r="AT28" s="105">
        <v>11851.060000000001</v>
      </c>
      <c r="AU28" s="104">
        <v>18</v>
      </c>
      <c r="AV28" s="105">
        <v>3815.49</v>
      </c>
      <c r="AW28" s="105">
        <v>2717.9800000000005</v>
      </c>
      <c r="AX28" s="105">
        <v>6047.8300000000008</v>
      </c>
      <c r="AY28" s="105">
        <v>12581.3</v>
      </c>
      <c r="AZ28" s="105" t="s">
        <v>75</v>
      </c>
      <c r="BA28" s="105" t="s">
        <v>49</v>
      </c>
      <c r="BB28" s="105">
        <v>16</v>
      </c>
      <c r="BC28" s="105">
        <v>2550.34</v>
      </c>
      <c r="BD28" s="105">
        <v>589.24</v>
      </c>
      <c r="BE28" s="105">
        <v>1533.27</v>
      </c>
      <c r="BF28" s="105">
        <v>4672.8500000000004</v>
      </c>
      <c r="BG28" s="105">
        <v>18</v>
      </c>
      <c r="BH28" s="105">
        <v>1813.83</v>
      </c>
      <c r="BI28" s="105">
        <v>1871.5600000000002</v>
      </c>
      <c r="BJ28" s="105">
        <v>884.96</v>
      </c>
      <c r="BK28" s="105">
        <v>4570.3499999999995</v>
      </c>
      <c r="BL28" s="105">
        <v>17</v>
      </c>
      <c r="BM28" s="105">
        <v>1282.1400000000001</v>
      </c>
      <c r="BN28" s="105">
        <v>1505.9900000000002</v>
      </c>
      <c r="BO28" s="105">
        <v>1558.97</v>
      </c>
      <c r="BP28" s="105">
        <v>4347.0999999999995</v>
      </c>
      <c r="BQ28" s="104" t="s">
        <v>34</v>
      </c>
      <c r="BR28" s="104" t="s">
        <v>62</v>
      </c>
      <c r="BS28" s="105">
        <f t="shared" si="0"/>
        <v>875.56099999999992</v>
      </c>
      <c r="BT28" s="105">
        <f t="shared" si="1"/>
        <v>1246.0439799999999</v>
      </c>
      <c r="BU28" s="105">
        <f t="shared" si="2"/>
        <v>1111.34665</v>
      </c>
      <c r="BV28" s="90" t="s">
        <v>67</v>
      </c>
      <c r="BW28" s="90" t="s">
        <v>34</v>
      </c>
      <c r="BX28" s="105">
        <v>1030.72308</v>
      </c>
      <c r="BY28" s="105">
        <v>1055.8334399999999</v>
      </c>
      <c r="BZ28" s="105">
        <v>777.51970999999992</v>
      </c>
      <c r="CA28" s="104"/>
      <c r="CB28" s="104"/>
      <c r="CC28" s="104"/>
      <c r="CD28" s="104"/>
      <c r="CE28" s="104"/>
      <c r="CF28" s="104"/>
      <c r="CG28" s="104"/>
      <c r="CH28" s="99" t="s">
        <v>75</v>
      </c>
      <c r="CI28" s="108" t="s">
        <v>44</v>
      </c>
      <c r="CJ28" s="99">
        <v>8</v>
      </c>
      <c r="CK28" s="99">
        <v>12</v>
      </c>
      <c r="CL28" s="99">
        <v>8</v>
      </c>
      <c r="CM28" s="99">
        <v>11</v>
      </c>
      <c r="CN28" s="99">
        <v>11</v>
      </c>
      <c r="CO28" s="99">
        <v>12</v>
      </c>
      <c r="CP28" s="99" t="s">
        <v>236</v>
      </c>
      <c r="CQ28" s="109">
        <v>214.54</v>
      </c>
      <c r="CR28" s="105">
        <v>408.79</v>
      </c>
      <c r="CS28" s="105">
        <v>567.47</v>
      </c>
      <c r="CT28" s="105"/>
      <c r="CU28" s="105"/>
      <c r="CV28" s="105">
        <v>15960.99</v>
      </c>
      <c r="CW28" s="105" t="s">
        <v>102</v>
      </c>
      <c r="CX28" s="105"/>
      <c r="CY28" s="105">
        <v>28.75</v>
      </c>
      <c r="CZ28" s="105">
        <v>244.14999999999998</v>
      </c>
      <c r="DA28" s="99" t="s">
        <v>114</v>
      </c>
      <c r="DC28" s="99">
        <v>136.59</v>
      </c>
      <c r="DD28" s="99">
        <v>420.63</v>
      </c>
    </row>
    <row r="29" spans="1:108" s="99" customFormat="1" x14ac:dyDescent="0.35">
      <c r="A29" s="104" t="s">
        <v>34</v>
      </c>
      <c r="B29" s="104" t="s">
        <v>63</v>
      </c>
      <c r="C29" s="104">
        <v>2</v>
      </c>
      <c r="D29" s="105">
        <v>521.68000000000006</v>
      </c>
      <c r="E29" s="105">
        <v>149.86999999999998</v>
      </c>
      <c r="F29" s="105">
        <v>1174.1500000000001</v>
      </c>
      <c r="G29" s="105">
        <v>1845.7</v>
      </c>
      <c r="H29" s="106">
        <v>2</v>
      </c>
      <c r="I29" s="105">
        <v>555.17999999999995</v>
      </c>
      <c r="J29" s="105">
        <v>521.68000000000006</v>
      </c>
      <c r="K29" s="105">
        <v>1324.0200000000002</v>
      </c>
      <c r="L29" s="105">
        <v>2400.88</v>
      </c>
      <c r="M29" s="106">
        <v>2</v>
      </c>
      <c r="N29" s="105">
        <v>471.4</v>
      </c>
      <c r="O29" s="105">
        <v>487.83000000000004</v>
      </c>
      <c r="P29" s="105">
        <v>1437.42</v>
      </c>
      <c r="Q29" s="105">
        <v>2396.65</v>
      </c>
      <c r="R29" s="90" t="s">
        <v>63</v>
      </c>
      <c r="S29" s="90" t="s">
        <v>34</v>
      </c>
      <c r="T29" s="106">
        <v>2</v>
      </c>
      <c r="U29" s="105">
        <v>469.52</v>
      </c>
      <c r="V29" s="105">
        <v>305.93</v>
      </c>
      <c r="W29" s="105">
        <v>1631.82</v>
      </c>
      <c r="X29" s="105">
        <v>2407.27</v>
      </c>
      <c r="Y29" s="106">
        <v>4</v>
      </c>
      <c r="Z29" s="105">
        <v>458.23999999999995</v>
      </c>
      <c r="AA29" s="105">
        <v>469.52</v>
      </c>
      <c r="AB29" s="105">
        <v>1937.75</v>
      </c>
      <c r="AC29" s="105">
        <v>2865.5099999999998</v>
      </c>
      <c r="AD29" s="106">
        <v>2</v>
      </c>
      <c r="AE29" s="105">
        <v>157.54000000000002</v>
      </c>
      <c r="AF29" s="105">
        <v>332.47</v>
      </c>
      <c r="AG29" s="105">
        <v>1832.27</v>
      </c>
      <c r="AH29" s="105">
        <v>2322.2800000000002</v>
      </c>
      <c r="AI29" s="107" t="s">
        <v>75</v>
      </c>
      <c r="AJ29" s="99" t="s">
        <v>51</v>
      </c>
      <c r="AK29" s="104">
        <v>2</v>
      </c>
      <c r="AL29" s="105">
        <v>297.95999999999998</v>
      </c>
      <c r="AM29" s="105">
        <v>166.29</v>
      </c>
      <c r="AN29" s="105">
        <v>464.19</v>
      </c>
      <c r="AO29" s="105">
        <v>928.44</v>
      </c>
      <c r="AP29" s="104">
        <v>2</v>
      </c>
      <c r="AQ29" s="105">
        <v>302.51</v>
      </c>
      <c r="AR29" s="105">
        <v>297.95999999999998</v>
      </c>
      <c r="AS29" s="105">
        <v>326.63</v>
      </c>
      <c r="AT29" s="105">
        <v>927.1</v>
      </c>
      <c r="AU29" s="104">
        <v>3</v>
      </c>
      <c r="AV29" s="105">
        <v>430.87</v>
      </c>
      <c r="AW29" s="105">
        <v>302.51</v>
      </c>
      <c r="AX29" s="105">
        <v>624.59</v>
      </c>
      <c r="AY29" s="105">
        <v>1357.97</v>
      </c>
      <c r="AZ29" s="105" t="s">
        <v>75</v>
      </c>
      <c r="BA29" s="105" t="s">
        <v>50</v>
      </c>
      <c r="BB29" s="105">
        <v>20</v>
      </c>
      <c r="BC29" s="105">
        <v>2877.3399999999992</v>
      </c>
      <c r="BD29" s="105">
        <v>2598.4499999999998</v>
      </c>
      <c r="BE29" s="105">
        <v>5369.6799999999994</v>
      </c>
      <c r="BF29" s="105">
        <v>10845.470000000001</v>
      </c>
      <c r="BG29" s="105">
        <v>20</v>
      </c>
      <c r="BH29" s="105">
        <v>2185.4100000000003</v>
      </c>
      <c r="BI29" s="105">
        <v>2187.2199999999998</v>
      </c>
      <c r="BJ29" s="105">
        <v>7354.56</v>
      </c>
      <c r="BK29" s="105">
        <v>11727.189999999999</v>
      </c>
      <c r="BL29" s="105">
        <v>16</v>
      </c>
      <c r="BM29" s="105">
        <v>1290.6500000000001</v>
      </c>
      <c r="BN29" s="105">
        <v>1464.5</v>
      </c>
      <c r="BO29" s="105">
        <v>7747.07</v>
      </c>
      <c r="BP29" s="105">
        <v>10502.220000000001</v>
      </c>
      <c r="BQ29" s="104" t="s">
        <v>34</v>
      </c>
      <c r="BR29" s="104" t="s">
        <v>63</v>
      </c>
      <c r="BS29" s="105">
        <f t="shared" si="0"/>
        <v>314.81236999999999</v>
      </c>
      <c r="BT29" s="105">
        <f t="shared" si="1"/>
        <v>354.32408000000004</v>
      </c>
      <c r="BU29" s="105">
        <f t="shared" si="2"/>
        <v>349.49944000000005</v>
      </c>
      <c r="BV29" s="90" t="s">
        <v>63</v>
      </c>
      <c r="BW29" s="90" t="s">
        <v>34</v>
      </c>
      <c r="BX29" s="105">
        <v>278.24919</v>
      </c>
      <c r="BY29" s="105">
        <v>227.67705000000001</v>
      </c>
      <c r="BZ29" s="105">
        <v>163.82258999999996</v>
      </c>
      <c r="CA29" s="104"/>
      <c r="CB29" s="104"/>
      <c r="CC29" s="104"/>
      <c r="CD29" s="104"/>
      <c r="CE29" s="104"/>
      <c r="CF29" s="104"/>
      <c r="CG29" s="104"/>
      <c r="CH29" s="99" t="s">
        <v>75</v>
      </c>
      <c r="CI29" s="108" t="s">
        <v>45</v>
      </c>
      <c r="CJ29" s="99">
        <v>2</v>
      </c>
      <c r="CK29" s="99">
        <v>6</v>
      </c>
      <c r="CL29" s="99">
        <v>3</v>
      </c>
      <c r="CM29" s="99">
        <v>5</v>
      </c>
      <c r="CN29" s="99">
        <v>6</v>
      </c>
      <c r="CO29" s="99">
        <v>4</v>
      </c>
      <c r="CP29" s="99" t="s">
        <v>91</v>
      </c>
      <c r="CQ29" s="109">
        <v>2196.8500000000004</v>
      </c>
      <c r="CR29" s="105">
        <v>8185.37</v>
      </c>
      <c r="CS29" s="105">
        <v>2119.4900000000002</v>
      </c>
      <c r="CT29" s="105">
        <v>5768.35</v>
      </c>
      <c r="CU29" s="105">
        <v>3151.02</v>
      </c>
      <c r="CV29" s="105">
        <v>10334.310000000001</v>
      </c>
      <c r="CW29" s="105" t="s">
        <v>103</v>
      </c>
      <c r="CX29" s="105">
        <v>79.319999999999993</v>
      </c>
      <c r="CY29" s="105"/>
      <c r="CZ29" s="105"/>
      <c r="DA29" s="99" t="s">
        <v>108</v>
      </c>
      <c r="DB29" s="99">
        <v>31.6</v>
      </c>
      <c r="DC29" s="99">
        <v>689.75</v>
      </c>
      <c r="DD29" s="99">
        <v>320.24</v>
      </c>
    </row>
    <row r="30" spans="1:108" s="99" customFormat="1" x14ac:dyDescent="0.35">
      <c r="A30" s="104" t="s">
        <v>34</v>
      </c>
      <c r="B30" s="104" t="s">
        <v>64</v>
      </c>
      <c r="C30" s="104">
        <v>20</v>
      </c>
      <c r="D30" s="105">
        <v>5295.3899999999994</v>
      </c>
      <c r="E30" s="105">
        <v>1850.3500000000001</v>
      </c>
      <c r="F30" s="105">
        <v>1414.33</v>
      </c>
      <c r="G30" s="105">
        <v>8560.07</v>
      </c>
      <c r="H30" s="106">
        <v>21</v>
      </c>
      <c r="I30" s="105">
        <v>3805.33</v>
      </c>
      <c r="J30" s="105">
        <v>3554.6200000000003</v>
      </c>
      <c r="K30" s="105">
        <v>1454.19</v>
      </c>
      <c r="L30" s="105">
        <v>8814.1400000000012</v>
      </c>
      <c r="M30" s="106">
        <v>14</v>
      </c>
      <c r="N30" s="105">
        <v>2853.09</v>
      </c>
      <c r="O30" s="105">
        <v>2514.4300000000003</v>
      </c>
      <c r="P30" s="105">
        <v>4083.03</v>
      </c>
      <c r="Q30" s="105">
        <v>9450.5499999999993</v>
      </c>
      <c r="R30" s="90" t="s">
        <v>65</v>
      </c>
      <c r="S30" s="90" t="s">
        <v>34</v>
      </c>
      <c r="T30" s="106">
        <v>2</v>
      </c>
      <c r="U30" s="105">
        <v>101.22</v>
      </c>
      <c r="V30" s="105">
        <v>0</v>
      </c>
      <c r="W30" s="105">
        <v>0</v>
      </c>
      <c r="X30" s="105">
        <v>101.22</v>
      </c>
      <c r="Y30" s="106">
        <v>8</v>
      </c>
      <c r="Z30" s="105">
        <v>7405.02</v>
      </c>
      <c r="AA30" s="105">
        <v>0</v>
      </c>
      <c r="AB30" s="105">
        <v>0</v>
      </c>
      <c r="AC30" s="105">
        <v>7405.02</v>
      </c>
      <c r="AD30" s="106">
        <v>1</v>
      </c>
      <c r="AE30" s="105">
        <v>16.18</v>
      </c>
      <c r="AF30" s="105">
        <v>0</v>
      </c>
      <c r="AG30" s="105">
        <v>0</v>
      </c>
      <c r="AH30" s="105">
        <v>16.18</v>
      </c>
      <c r="AI30" s="107" t="s">
        <v>75</v>
      </c>
      <c r="AJ30" s="99" t="s">
        <v>52</v>
      </c>
      <c r="AK30" s="104">
        <v>53</v>
      </c>
      <c r="AL30" s="105">
        <v>7811.3099999999986</v>
      </c>
      <c r="AM30" s="105">
        <v>3574.7999999999997</v>
      </c>
      <c r="AN30" s="105">
        <v>18230.71</v>
      </c>
      <c r="AO30" s="105">
        <v>29616.820000000007</v>
      </c>
      <c r="AP30" s="104">
        <v>59</v>
      </c>
      <c r="AQ30" s="105">
        <v>8228.7400000000016</v>
      </c>
      <c r="AR30" s="105">
        <v>5531.7300000000005</v>
      </c>
      <c r="AS30" s="105">
        <v>18668.09</v>
      </c>
      <c r="AT30" s="105">
        <v>32428.560000000005</v>
      </c>
      <c r="AU30" s="104">
        <v>60</v>
      </c>
      <c r="AV30" s="105">
        <v>6539.569999999997</v>
      </c>
      <c r="AW30" s="105">
        <v>6276.5200000000013</v>
      </c>
      <c r="AX30" s="105">
        <v>20773.29</v>
      </c>
      <c r="AY30" s="105">
        <v>33589.380000000005</v>
      </c>
      <c r="AZ30" s="105" t="s">
        <v>75</v>
      </c>
      <c r="BA30" s="105" t="s">
        <v>51</v>
      </c>
      <c r="BB30" s="105">
        <v>4</v>
      </c>
      <c r="BC30" s="105">
        <v>607.5</v>
      </c>
      <c r="BD30" s="105">
        <v>319.60000000000002</v>
      </c>
      <c r="BE30" s="105">
        <v>101.06</v>
      </c>
      <c r="BF30" s="105">
        <v>1028.1600000000001</v>
      </c>
      <c r="BG30" s="105">
        <v>2</v>
      </c>
      <c r="BH30" s="105">
        <v>240.44</v>
      </c>
      <c r="BI30" s="105">
        <v>246.99</v>
      </c>
      <c r="BJ30" s="105">
        <v>0</v>
      </c>
      <c r="BK30" s="105">
        <v>487.43</v>
      </c>
      <c r="BL30" s="105">
        <v>2</v>
      </c>
      <c r="BM30" s="105">
        <v>175.95</v>
      </c>
      <c r="BN30" s="105">
        <v>240.44</v>
      </c>
      <c r="BO30" s="105">
        <v>246.99</v>
      </c>
      <c r="BP30" s="105">
        <v>663.38</v>
      </c>
      <c r="BQ30" s="104" t="s">
        <v>34</v>
      </c>
      <c r="BR30" s="104" t="s">
        <v>64</v>
      </c>
      <c r="BS30" s="105">
        <f t="shared" si="0"/>
        <v>541.01197000000002</v>
      </c>
      <c r="BT30" s="105">
        <f t="shared" si="1"/>
        <v>613.65188000000012</v>
      </c>
      <c r="BU30" s="105">
        <f t="shared" si="2"/>
        <v>1059.8795300000002</v>
      </c>
      <c r="BV30" s="90" t="s">
        <v>65</v>
      </c>
      <c r="BW30" s="90" t="s">
        <v>34</v>
      </c>
      <c r="BX30" s="105">
        <v>1.2146399999999999</v>
      </c>
      <c r="BY30" s="105">
        <v>59.240160000000003</v>
      </c>
      <c r="BZ30" s="105">
        <v>0.12944</v>
      </c>
      <c r="CA30" s="104"/>
      <c r="CB30" s="104"/>
      <c r="CC30" s="104"/>
      <c r="CD30" s="104"/>
      <c r="CE30" s="104"/>
      <c r="CF30" s="104"/>
      <c r="CG30" s="104"/>
      <c r="CH30" s="99" t="s">
        <v>75</v>
      </c>
      <c r="CI30" s="108" t="s">
        <v>46</v>
      </c>
      <c r="CN30" s="99">
        <v>1</v>
      </c>
      <c r="CP30" s="99" t="s">
        <v>100</v>
      </c>
      <c r="CQ30" s="109">
        <v>2048.16</v>
      </c>
      <c r="CR30" s="105"/>
      <c r="CS30" s="105">
        <v>3.65</v>
      </c>
      <c r="CT30" s="105">
        <v>2892.6800000000003</v>
      </c>
      <c r="CU30" s="105">
        <v>1881.6100000000001</v>
      </c>
      <c r="CV30" s="105">
        <v>3362.9700000000003</v>
      </c>
      <c r="CW30" s="105" t="s">
        <v>93</v>
      </c>
      <c r="CX30" s="105">
        <v>1786.05</v>
      </c>
      <c r="CY30" s="105">
        <v>761.40000000000009</v>
      </c>
      <c r="CZ30" s="105">
        <v>869.88</v>
      </c>
      <c r="DA30" s="99" t="s">
        <v>109</v>
      </c>
      <c r="DC30" s="99">
        <v>840.03</v>
      </c>
    </row>
    <row r="31" spans="1:108" s="99" customFormat="1" x14ac:dyDescent="0.35">
      <c r="A31" s="104" t="s">
        <v>34</v>
      </c>
      <c r="B31" s="104" t="s">
        <v>65</v>
      </c>
      <c r="C31" s="104">
        <v>5</v>
      </c>
      <c r="D31" s="105">
        <v>615.20000000000005</v>
      </c>
      <c r="E31" s="105">
        <v>525.64</v>
      </c>
      <c r="F31" s="105">
        <v>166.93</v>
      </c>
      <c r="G31" s="105">
        <v>1307.7700000000002</v>
      </c>
      <c r="H31" s="106">
        <v>5</v>
      </c>
      <c r="I31" s="105">
        <v>778.01</v>
      </c>
      <c r="J31" s="105">
        <v>427.43</v>
      </c>
      <c r="K31" s="105">
        <v>305.02999999999997</v>
      </c>
      <c r="L31" s="105">
        <v>1510.47</v>
      </c>
      <c r="M31" s="106">
        <v>3</v>
      </c>
      <c r="N31" s="105">
        <v>840.45999999999992</v>
      </c>
      <c r="O31" s="105">
        <v>0</v>
      </c>
      <c r="P31" s="105">
        <v>0</v>
      </c>
      <c r="Q31" s="105">
        <v>840.45999999999992</v>
      </c>
      <c r="R31" s="90" t="s">
        <v>68</v>
      </c>
      <c r="S31" s="90" t="s">
        <v>34</v>
      </c>
      <c r="T31" s="106">
        <v>11</v>
      </c>
      <c r="U31" s="105">
        <v>1248.6100000000001</v>
      </c>
      <c r="V31" s="105">
        <v>640.37999999999988</v>
      </c>
      <c r="W31" s="105">
        <v>6891.8099999999995</v>
      </c>
      <c r="X31" s="105">
        <v>8780.7999999999993</v>
      </c>
      <c r="Y31" s="106">
        <v>12</v>
      </c>
      <c r="Z31" s="105">
        <v>1161.8899999999999</v>
      </c>
      <c r="AA31" s="105">
        <v>1040.1400000000001</v>
      </c>
      <c r="AB31" s="105">
        <v>7432.19</v>
      </c>
      <c r="AC31" s="105">
        <v>9634.2200000000012</v>
      </c>
      <c r="AD31" s="106">
        <v>12</v>
      </c>
      <c r="AE31" s="105">
        <v>476.05</v>
      </c>
      <c r="AF31" s="105">
        <v>589.24</v>
      </c>
      <c r="AG31" s="105">
        <v>7833.01</v>
      </c>
      <c r="AH31" s="105">
        <v>8898.3000000000011</v>
      </c>
      <c r="AI31" s="107" t="s">
        <v>75</v>
      </c>
      <c r="AJ31" s="99" t="s">
        <v>53</v>
      </c>
      <c r="AK31" s="104">
        <v>250</v>
      </c>
      <c r="AL31" s="105">
        <v>32273.290000000015</v>
      </c>
      <c r="AM31" s="105">
        <v>15041.320000000007</v>
      </c>
      <c r="AN31" s="105">
        <v>50308.319999999992</v>
      </c>
      <c r="AO31" s="105">
        <v>97622.930000000008</v>
      </c>
      <c r="AP31" s="104">
        <v>256</v>
      </c>
      <c r="AQ31" s="105">
        <v>32186.19000000001</v>
      </c>
      <c r="AR31" s="105">
        <v>21950.77</v>
      </c>
      <c r="AS31" s="105">
        <v>53139.290000000008</v>
      </c>
      <c r="AT31" s="105">
        <v>107276.24999999991</v>
      </c>
      <c r="AU31" s="104">
        <v>239</v>
      </c>
      <c r="AV31" s="105">
        <v>29404.710000000003</v>
      </c>
      <c r="AW31" s="105">
        <v>22802.910000000011</v>
      </c>
      <c r="AX31" s="105">
        <v>61586.479999999989</v>
      </c>
      <c r="AY31" s="105">
        <v>113794.09999999998</v>
      </c>
      <c r="AZ31" s="105" t="s">
        <v>75</v>
      </c>
      <c r="BA31" s="105" t="s">
        <v>52</v>
      </c>
      <c r="BB31" s="105">
        <v>57</v>
      </c>
      <c r="BC31" s="105">
        <v>7351.3999999999987</v>
      </c>
      <c r="BD31" s="105">
        <v>3222.22</v>
      </c>
      <c r="BE31" s="105">
        <v>13116.01</v>
      </c>
      <c r="BF31" s="105">
        <v>23689.629999999997</v>
      </c>
      <c r="BG31" s="105">
        <v>49</v>
      </c>
      <c r="BH31" s="105">
        <v>4615.2200000000012</v>
      </c>
      <c r="BI31" s="105">
        <v>4596.08</v>
      </c>
      <c r="BJ31" s="105">
        <v>11373</v>
      </c>
      <c r="BK31" s="105">
        <v>20584.300000000007</v>
      </c>
      <c r="BL31" s="105">
        <v>48</v>
      </c>
      <c r="BM31" s="105">
        <v>4097.2899999999991</v>
      </c>
      <c r="BN31" s="105">
        <v>3561.1200000000008</v>
      </c>
      <c r="BO31" s="105">
        <v>14283.54</v>
      </c>
      <c r="BP31" s="105">
        <v>21941.950000000008</v>
      </c>
      <c r="BQ31" s="104" t="s">
        <v>34</v>
      </c>
      <c r="BR31" s="104" t="s">
        <v>65</v>
      </c>
      <c r="BS31" s="105">
        <f t="shared" si="0"/>
        <v>76.255459999999999</v>
      </c>
      <c r="BT31" s="105">
        <f t="shared" si="1"/>
        <v>110.53739999999999</v>
      </c>
      <c r="BU31" s="105">
        <f t="shared" si="2"/>
        <v>13.44736</v>
      </c>
      <c r="BV31" s="90" t="s">
        <v>68</v>
      </c>
      <c r="BW31" s="90" t="s">
        <v>34</v>
      </c>
      <c r="BX31" s="105">
        <v>1148.7467999999999</v>
      </c>
      <c r="BY31" s="105">
        <v>854.03086999999994</v>
      </c>
      <c r="BZ31" s="105">
        <v>686.28585999999996</v>
      </c>
      <c r="CA31" s="104"/>
      <c r="CB31" s="104"/>
      <c r="CC31" s="104"/>
      <c r="CD31" s="104"/>
      <c r="CE31" s="104"/>
      <c r="CF31" s="104"/>
      <c r="CG31" s="104"/>
      <c r="CH31" s="99" t="s">
        <v>75</v>
      </c>
      <c r="CI31" s="108" t="s">
        <v>47</v>
      </c>
      <c r="CJ31" s="99">
        <v>2</v>
      </c>
      <c r="CK31" s="99">
        <v>2</v>
      </c>
      <c r="CL31" s="99">
        <v>2</v>
      </c>
      <c r="CM31" s="99">
        <v>3</v>
      </c>
      <c r="CN31" s="99">
        <v>2</v>
      </c>
      <c r="CO31" s="99">
        <v>3</v>
      </c>
      <c r="CP31" s="99" t="s">
        <v>120</v>
      </c>
      <c r="CQ31" s="109"/>
      <c r="CR31" s="105">
        <v>702.79</v>
      </c>
      <c r="CS31" s="105">
        <v>132.13999999999999</v>
      </c>
      <c r="CT31" s="105"/>
      <c r="CU31" s="105"/>
      <c r="CV31" s="105">
        <v>164.95</v>
      </c>
      <c r="CW31" s="105"/>
      <c r="CX31" s="105"/>
      <c r="CY31" s="105"/>
      <c r="CZ31" s="105"/>
      <c r="DA31" s="99" t="s">
        <v>132</v>
      </c>
      <c r="DB31" s="99">
        <v>21.74</v>
      </c>
      <c r="DD31" s="99">
        <v>17.55</v>
      </c>
    </row>
    <row r="32" spans="1:108" s="99" customFormat="1" x14ac:dyDescent="0.35">
      <c r="A32" s="104" t="s">
        <v>34</v>
      </c>
      <c r="B32" s="104" t="s">
        <v>67</v>
      </c>
      <c r="C32" s="104">
        <v>10</v>
      </c>
      <c r="D32" s="105">
        <v>371.96000000000004</v>
      </c>
      <c r="E32" s="105">
        <v>2939.3500000000004</v>
      </c>
      <c r="F32" s="105">
        <v>5172.25</v>
      </c>
      <c r="G32" s="105">
        <v>8483.56</v>
      </c>
      <c r="H32" s="106">
        <v>7</v>
      </c>
      <c r="I32" s="105">
        <v>865.96</v>
      </c>
      <c r="J32" s="105">
        <v>224.87</v>
      </c>
      <c r="K32" s="105">
        <v>6270.17</v>
      </c>
      <c r="L32" s="105">
        <v>7361</v>
      </c>
      <c r="M32" s="106">
        <v>6</v>
      </c>
      <c r="N32" s="105">
        <v>2069.69</v>
      </c>
      <c r="O32" s="105">
        <v>353.19000000000005</v>
      </c>
      <c r="P32" s="105">
        <v>6024.4500000000007</v>
      </c>
      <c r="Q32" s="105">
        <v>8447.33</v>
      </c>
      <c r="R32" s="90" t="s">
        <v>69</v>
      </c>
      <c r="S32" s="90" t="s">
        <v>34</v>
      </c>
      <c r="T32" s="106">
        <v>103</v>
      </c>
      <c r="U32" s="105">
        <v>18347.41</v>
      </c>
      <c r="V32" s="105">
        <v>9058.14</v>
      </c>
      <c r="W32" s="105">
        <v>51395.990000000013</v>
      </c>
      <c r="X32" s="105">
        <v>78801.540000000008</v>
      </c>
      <c r="Y32" s="106">
        <v>122</v>
      </c>
      <c r="Z32" s="105">
        <v>17852.059999999998</v>
      </c>
      <c r="AA32" s="105">
        <v>11333.439999999999</v>
      </c>
      <c r="AB32" s="105">
        <v>49584.45</v>
      </c>
      <c r="AC32" s="105">
        <v>78769.949999999968</v>
      </c>
      <c r="AD32" s="106">
        <v>95</v>
      </c>
      <c r="AE32" s="105">
        <v>22210.960000000006</v>
      </c>
      <c r="AF32" s="105">
        <v>9007.8300000000017</v>
      </c>
      <c r="AG32" s="105">
        <v>44757.86</v>
      </c>
      <c r="AH32" s="105">
        <v>75976.649999999994</v>
      </c>
      <c r="AI32" s="107" t="s">
        <v>75</v>
      </c>
      <c r="AJ32" s="99" t="s">
        <v>54</v>
      </c>
      <c r="AK32" s="104">
        <v>26</v>
      </c>
      <c r="AL32" s="105">
        <v>4191.3899999999994</v>
      </c>
      <c r="AM32" s="105">
        <v>1967.6399999999994</v>
      </c>
      <c r="AN32" s="105">
        <v>7375.23</v>
      </c>
      <c r="AO32" s="105">
        <v>13534.260000000004</v>
      </c>
      <c r="AP32" s="104">
        <v>23</v>
      </c>
      <c r="AQ32" s="105">
        <v>3436.2299999999996</v>
      </c>
      <c r="AR32" s="105">
        <v>2624.47</v>
      </c>
      <c r="AS32" s="105">
        <v>5988.99</v>
      </c>
      <c r="AT32" s="105">
        <v>12049.689999999999</v>
      </c>
      <c r="AU32" s="104">
        <v>23</v>
      </c>
      <c r="AV32" s="105">
        <v>3459.11</v>
      </c>
      <c r="AW32" s="105">
        <v>2530.2199999999993</v>
      </c>
      <c r="AX32" s="105">
        <v>6666.49</v>
      </c>
      <c r="AY32" s="105">
        <v>12655.819999999998</v>
      </c>
      <c r="AZ32" s="105" t="s">
        <v>75</v>
      </c>
      <c r="BA32" s="105" t="s">
        <v>53</v>
      </c>
      <c r="BB32" s="105">
        <v>242</v>
      </c>
      <c r="BC32" s="105">
        <v>28305.73000000001</v>
      </c>
      <c r="BD32" s="105">
        <v>16468.009999999998</v>
      </c>
      <c r="BE32" s="105">
        <v>43441.819999999985</v>
      </c>
      <c r="BF32" s="105">
        <v>88215.56</v>
      </c>
      <c r="BG32" s="105">
        <v>221</v>
      </c>
      <c r="BH32" s="105">
        <v>18700.34</v>
      </c>
      <c r="BI32" s="105">
        <v>19176.350000000002</v>
      </c>
      <c r="BJ32" s="105">
        <v>44690.959999999985</v>
      </c>
      <c r="BK32" s="105">
        <v>82567.650000000038</v>
      </c>
      <c r="BL32" s="105">
        <v>204</v>
      </c>
      <c r="BM32" s="105">
        <v>13329.590000000006</v>
      </c>
      <c r="BN32" s="105">
        <v>13164.570000000002</v>
      </c>
      <c r="BO32" s="105">
        <v>43049.880000000012</v>
      </c>
      <c r="BP32" s="105">
        <v>69544.040000000008</v>
      </c>
      <c r="BQ32" s="104" t="s">
        <v>34</v>
      </c>
      <c r="BR32" s="104" t="s">
        <v>67</v>
      </c>
      <c r="BS32" s="105">
        <f t="shared" si="0"/>
        <v>1441.7040500000001</v>
      </c>
      <c r="BT32" s="105">
        <f t="shared" si="1"/>
        <v>1520.4804600000002</v>
      </c>
      <c r="BU32" s="105">
        <f t="shared" si="2"/>
        <v>1402.0375100000003</v>
      </c>
      <c r="BV32" s="90" t="s">
        <v>69</v>
      </c>
      <c r="BW32" s="90" t="s">
        <v>34</v>
      </c>
      <c r="BX32" s="105">
        <v>8790.8890800000027</v>
      </c>
      <c r="BY32" s="105">
        <v>5862.0257899999997</v>
      </c>
      <c r="BZ32" s="105">
        <v>4161.9810899999993</v>
      </c>
      <c r="CA32" s="104"/>
      <c r="CB32" s="104"/>
      <c r="CC32" s="104"/>
      <c r="CD32" s="104"/>
      <c r="CE32" s="104"/>
      <c r="CF32" s="104"/>
      <c r="CG32" s="104"/>
      <c r="CH32" s="99" t="s">
        <v>75</v>
      </c>
      <c r="CI32" s="108" t="s">
        <v>48</v>
      </c>
      <c r="CJ32" s="99">
        <v>3</v>
      </c>
      <c r="CK32" s="99">
        <v>4</v>
      </c>
      <c r="CL32" s="99">
        <v>2</v>
      </c>
      <c r="CM32" s="99">
        <v>3</v>
      </c>
      <c r="CN32" s="99">
        <v>1</v>
      </c>
      <c r="CO32" s="99">
        <v>3</v>
      </c>
      <c r="CP32" s="99" t="s">
        <v>101</v>
      </c>
      <c r="CQ32" s="109">
        <v>709.46</v>
      </c>
      <c r="CR32" s="105">
        <v>3452.9199999999996</v>
      </c>
      <c r="CS32" s="105">
        <v>2870.1700000000005</v>
      </c>
      <c r="CT32" s="105">
        <v>3891.4400000000005</v>
      </c>
      <c r="CU32" s="105">
        <v>5162.2000000000007</v>
      </c>
      <c r="CV32" s="105">
        <v>557.98</v>
      </c>
      <c r="CW32" s="105"/>
      <c r="CX32" s="105"/>
      <c r="CY32" s="105"/>
      <c r="CZ32" s="105"/>
      <c r="DA32" s="99" t="s">
        <v>93</v>
      </c>
      <c r="DB32" s="99">
        <v>147.10999999999999</v>
      </c>
      <c r="DC32" s="99">
        <v>2006.88</v>
      </c>
      <c r="DD32" s="99">
        <v>361.46999999999997</v>
      </c>
    </row>
    <row r="33" spans="1:104" s="99" customFormat="1" x14ac:dyDescent="0.35">
      <c r="A33" s="104" t="s">
        <v>34</v>
      </c>
      <c r="B33" s="104" t="s">
        <v>68</v>
      </c>
      <c r="C33" s="104">
        <v>34</v>
      </c>
      <c r="D33" s="105">
        <v>5130.2300000000023</v>
      </c>
      <c r="E33" s="105">
        <v>878.11</v>
      </c>
      <c r="F33" s="105">
        <v>5280.8799999999992</v>
      </c>
      <c r="G33" s="105">
        <v>11289.22</v>
      </c>
      <c r="H33" s="106">
        <v>14</v>
      </c>
      <c r="I33" s="105">
        <v>1586</v>
      </c>
      <c r="J33" s="105">
        <v>703.46</v>
      </c>
      <c r="K33" s="105">
        <v>5656.12</v>
      </c>
      <c r="L33" s="105">
        <v>7945.579999999999</v>
      </c>
      <c r="M33" s="106">
        <v>12</v>
      </c>
      <c r="N33" s="105">
        <v>1294.2899999999997</v>
      </c>
      <c r="O33" s="105">
        <v>766.32</v>
      </c>
      <c r="P33" s="105">
        <v>6359.58</v>
      </c>
      <c r="Q33" s="105">
        <v>8420.19</v>
      </c>
      <c r="R33" s="90" t="s">
        <v>60</v>
      </c>
      <c r="S33" s="90" t="s">
        <v>34</v>
      </c>
      <c r="T33" s="106">
        <v>10</v>
      </c>
      <c r="U33" s="105">
        <v>3009.4600000000005</v>
      </c>
      <c r="V33" s="105">
        <v>0</v>
      </c>
      <c r="W33" s="105">
        <v>2492.3199999999997</v>
      </c>
      <c r="X33" s="105">
        <v>5501.7800000000007</v>
      </c>
      <c r="Y33" s="106">
        <v>14</v>
      </c>
      <c r="Z33" s="105">
        <v>3286.66</v>
      </c>
      <c r="AA33" s="105">
        <v>519.33000000000004</v>
      </c>
      <c r="AB33" s="105">
        <v>2726.81</v>
      </c>
      <c r="AC33" s="105">
        <v>6532.7999999999993</v>
      </c>
      <c r="AD33" s="106">
        <v>11</v>
      </c>
      <c r="AE33" s="105">
        <v>607.79999999999995</v>
      </c>
      <c r="AF33" s="105">
        <v>313.09999999999997</v>
      </c>
      <c r="AG33" s="105">
        <v>2722.37</v>
      </c>
      <c r="AH33" s="105">
        <v>3643.2700000000004</v>
      </c>
      <c r="AI33" s="107" t="s">
        <v>75</v>
      </c>
      <c r="AJ33" s="99" t="s">
        <v>55</v>
      </c>
      <c r="AK33" s="104">
        <v>240</v>
      </c>
      <c r="AL33" s="105">
        <v>25609.339999999986</v>
      </c>
      <c r="AM33" s="105">
        <v>26396.11</v>
      </c>
      <c r="AN33" s="105">
        <v>74329.720000000016</v>
      </c>
      <c r="AO33" s="105">
        <v>126335.17000000003</v>
      </c>
      <c r="AP33" s="104">
        <v>210</v>
      </c>
      <c r="AQ33" s="105">
        <v>26696.689999999991</v>
      </c>
      <c r="AR33" s="105">
        <v>18613.46000000001</v>
      </c>
      <c r="AS33" s="105">
        <v>81173.069999999963</v>
      </c>
      <c r="AT33" s="105">
        <v>126483.22000000013</v>
      </c>
      <c r="AU33" s="104">
        <v>211</v>
      </c>
      <c r="AV33" s="105">
        <v>32558.65</v>
      </c>
      <c r="AW33" s="105">
        <v>20629.849999999999</v>
      </c>
      <c r="AX33" s="105">
        <v>81261.080000000045</v>
      </c>
      <c r="AY33" s="105">
        <v>134449.57999999996</v>
      </c>
      <c r="AZ33" s="105" t="s">
        <v>75</v>
      </c>
      <c r="BA33" s="105" t="s">
        <v>54</v>
      </c>
      <c r="BB33" s="105">
        <v>25</v>
      </c>
      <c r="BC33" s="105">
        <v>4306.41</v>
      </c>
      <c r="BD33" s="105">
        <v>2346.75</v>
      </c>
      <c r="BE33" s="105">
        <v>8891.81</v>
      </c>
      <c r="BF33" s="105">
        <v>15544.97</v>
      </c>
      <c r="BG33" s="105">
        <v>22</v>
      </c>
      <c r="BH33" s="105">
        <v>2490.4</v>
      </c>
      <c r="BI33" s="105">
        <v>2515.0600000000004</v>
      </c>
      <c r="BJ33" s="105">
        <v>4244.97</v>
      </c>
      <c r="BK33" s="105">
        <v>9250.4299999999967</v>
      </c>
      <c r="BL33" s="105">
        <v>22</v>
      </c>
      <c r="BM33" s="105">
        <v>1908.73</v>
      </c>
      <c r="BN33" s="105">
        <v>2246.75</v>
      </c>
      <c r="BO33" s="105">
        <v>6391.6399999999994</v>
      </c>
      <c r="BP33" s="105">
        <v>10547.12</v>
      </c>
      <c r="BQ33" s="104" t="s">
        <v>34</v>
      </c>
      <c r="BR33" s="104" t="s">
        <v>68</v>
      </c>
      <c r="BS33" s="105">
        <f t="shared" si="0"/>
        <v>1479.9506299999998</v>
      </c>
      <c r="BT33" s="105">
        <f t="shared" si="1"/>
        <v>1414.0983200000001</v>
      </c>
      <c r="BU33" s="105">
        <f t="shared" si="2"/>
        <v>1480.7343000000001</v>
      </c>
      <c r="BV33" s="90" t="s">
        <v>60</v>
      </c>
      <c r="BW33" s="90" t="s">
        <v>34</v>
      </c>
      <c r="BX33" s="105">
        <v>439.86935999999997</v>
      </c>
      <c r="BY33" s="105">
        <v>338.83645999999999</v>
      </c>
      <c r="BZ33" s="105">
        <v>243.68271999999996</v>
      </c>
      <c r="CA33" s="104"/>
      <c r="CB33" s="104"/>
      <c r="CC33" s="104"/>
      <c r="CD33" s="104"/>
      <c r="CE33" s="104"/>
      <c r="CF33" s="104"/>
      <c r="CG33" s="104"/>
      <c r="CH33" s="99" t="s">
        <v>75</v>
      </c>
      <c r="CI33" s="108" t="s">
        <v>49</v>
      </c>
      <c r="CJ33" s="99">
        <v>4</v>
      </c>
      <c r="CK33" s="99">
        <v>5</v>
      </c>
      <c r="CL33" s="99">
        <v>2</v>
      </c>
      <c r="CM33" s="99">
        <v>4</v>
      </c>
      <c r="CN33" s="99">
        <v>2</v>
      </c>
      <c r="CO33" s="99">
        <v>1</v>
      </c>
      <c r="CP33" s="99" t="s">
        <v>112</v>
      </c>
      <c r="CQ33" s="109">
        <v>8424.9500000000007</v>
      </c>
      <c r="CR33" s="105"/>
      <c r="CS33" s="105">
        <v>4716.54</v>
      </c>
      <c r="CT33" s="105"/>
      <c r="CU33" s="105">
        <v>18.11</v>
      </c>
      <c r="CV33" s="105">
        <v>6897.21</v>
      </c>
      <c r="CW33" s="105"/>
      <c r="CX33" s="105"/>
      <c r="CY33" s="105"/>
      <c r="CZ33" s="105"/>
    </row>
    <row r="34" spans="1:104" s="99" customFormat="1" x14ac:dyDescent="0.35">
      <c r="A34" s="104" t="s">
        <v>34</v>
      </c>
      <c r="B34" s="104" t="s">
        <v>69</v>
      </c>
      <c r="C34" s="104">
        <v>113</v>
      </c>
      <c r="D34" s="105">
        <v>38605.49</v>
      </c>
      <c r="E34" s="105">
        <v>10369.869999999999</v>
      </c>
      <c r="F34" s="105">
        <v>45612.850000000006</v>
      </c>
      <c r="G34" s="105">
        <v>94588.21</v>
      </c>
      <c r="H34" s="106">
        <v>145</v>
      </c>
      <c r="I34" s="105">
        <v>36504.529999999984</v>
      </c>
      <c r="J34" s="105">
        <v>14339.470000000001</v>
      </c>
      <c r="K34" s="105">
        <v>41448.310000000005</v>
      </c>
      <c r="L34" s="105">
        <v>92292.310000000041</v>
      </c>
      <c r="M34" s="106">
        <v>114</v>
      </c>
      <c r="N34" s="105">
        <v>17511.570000000007</v>
      </c>
      <c r="O34" s="105">
        <v>11654.469999999998</v>
      </c>
      <c r="P34" s="105">
        <v>46693.979999999989</v>
      </c>
      <c r="Q34" s="105">
        <v>75860.020000000019</v>
      </c>
      <c r="R34" s="90" t="s">
        <v>70</v>
      </c>
      <c r="S34" s="90" t="s">
        <v>34</v>
      </c>
      <c r="T34" s="106">
        <v>1</v>
      </c>
      <c r="U34" s="105">
        <v>142.03</v>
      </c>
      <c r="V34" s="105">
        <v>115.11</v>
      </c>
      <c r="W34" s="105">
        <v>72.48</v>
      </c>
      <c r="X34" s="105">
        <v>329.62</v>
      </c>
      <c r="Y34" s="106">
        <v>3</v>
      </c>
      <c r="Z34" s="105">
        <v>165.42000000000002</v>
      </c>
      <c r="AA34" s="105">
        <v>79.78</v>
      </c>
      <c r="AB34" s="105">
        <v>329.62</v>
      </c>
      <c r="AC34" s="105">
        <v>574.81999999999994</v>
      </c>
      <c r="AD34" s="106">
        <v>5</v>
      </c>
      <c r="AE34" s="105">
        <v>297.62</v>
      </c>
      <c r="AF34" s="105">
        <v>44.5</v>
      </c>
      <c r="AG34" s="105">
        <v>409.4</v>
      </c>
      <c r="AH34" s="105">
        <v>751.5200000000001</v>
      </c>
      <c r="AI34" s="107" t="s">
        <v>75</v>
      </c>
      <c r="AJ34" s="99" t="s">
        <v>56</v>
      </c>
      <c r="AK34" s="104">
        <v>264</v>
      </c>
      <c r="AL34" s="105">
        <v>49352.189999999988</v>
      </c>
      <c r="AM34" s="105">
        <v>17325.079999999998</v>
      </c>
      <c r="AN34" s="105">
        <v>146351.56999999995</v>
      </c>
      <c r="AO34" s="105">
        <v>213028.83999999994</v>
      </c>
      <c r="AP34" s="104">
        <v>262</v>
      </c>
      <c r="AQ34" s="105">
        <v>48161.080000000009</v>
      </c>
      <c r="AR34" s="105">
        <v>37597.669999999984</v>
      </c>
      <c r="AS34" s="105">
        <v>145433.37</v>
      </c>
      <c r="AT34" s="105">
        <v>231192.11999999991</v>
      </c>
      <c r="AU34" s="104">
        <v>256</v>
      </c>
      <c r="AV34" s="105">
        <v>45703.320000000022</v>
      </c>
      <c r="AW34" s="105">
        <v>35284.24000000002</v>
      </c>
      <c r="AX34" s="105">
        <v>161485.21000000005</v>
      </c>
      <c r="AY34" s="105">
        <v>242472.77</v>
      </c>
      <c r="AZ34" s="105" t="s">
        <v>75</v>
      </c>
      <c r="BA34" s="105" t="s">
        <v>55</v>
      </c>
      <c r="BB34" s="105">
        <v>145</v>
      </c>
      <c r="BC34" s="105">
        <v>27504.920000000006</v>
      </c>
      <c r="BD34" s="105">
        <v>10251.75</v>
      </c>
      <c r="BE34" s="105">
        <v>48155.639999999992</v>
      </c>
      <c r="BF34" s="105">
        <v>85912.31</v>
      </c>
      <c r="BG34" s="105">
        <v>233</v>
      </c>
      <c r="BH34" s="105">
        <v>22377.930000000008</v>
      </c>
      <c r="BI34" s="105">
        <v>24984.61</v>
      </c>
      <c r="BJ34" s="105">
        <v>59147.379999999976</v>
      </c>
      <c r="BK34" s="105">
        <v>106509.92000000001</v>
      </c>
      <c r="BL34" s="105">
        <v>212</v>
      </c>
      <c r="BM34" s="105">
        <v>10667.670000000002</v>
      </c>
      <c r="BN34" s="105">
        <v>22508.820000000011</v>
      </c>
      <c r="BO34" s="105">
        <v>65902.670000000013</v>
      </c>
      <c r="BP34" s="105">
        <v>99079.159999999989</v>
      </c>
      <c r="BQ34" s="104" t="s">
        <v>34</v>
      </c>
      <c r="BR34" s="104" t="s">
        <v>69</v>
      </c>
      <c r="BS34" s="105">
        <f t="shared" si="0"/>
        <v>12782.938370000002</v>
      </c>
      <c r="BT34" s="105">
        <f t="shared" si="1"/>
        <v>11324.789640000003</v>
      </c>
      <c r="BU34" s="105">
        <f t="shared" si="2"/>
        <v>11229.200479999998</v>
      </c>
      <c r="BV34" s="90" t="s">
        <v>70</v>
      </c>
      <c r="BW34" s="90" t="s">
        <v>34</v>
      </c>
      <c r="BX34" s="105">
        <v>16.554090000000002</v>
      </c>
      <c r="BY34" s="105">
        <v>39.427</v>
      </c>
      <c r="BZ34" s="105">
        <v>38.256859999999996</v>
      </c>
      <c r="CA34" s="104"/>
      <c r="CB34" s="104"/>
      <c r="CC34" s="104"/>
      <c r="CD34" s="104"/>
      <c r="CE34" s="104"/>
      <c r="CF34" s="104"/>
      <c r="CG34" s="104"/>
      <c r="CH34" s="99" t="s">
        <v>75</v>
      </c>
      <c r="CI34" s="108" t="s">
        <v>50</v>
      </c>
      <c r="CK34" s="99">
        <v>2</v>
      </c>
      <c r="CM34" s="99">
        <v>1</v>
      </c>
      <c r="CN34" s="99">
        <v>2</v>
      </c>
      <c r="CO34" s="99">
        <v>2</v>
      </c>
      <c r="CP34" s="99" t="s">
        <v>106</v>
      </c>
      <c r="CQ34" s="109">
        <v>1450.34</v>
      </c>
      <c r="CR34" s="105">
        <v>3310.2299999999996</v>
      </c>
      <c r="CS34" s="105">
        <v>6537.0700000000006</v>
      </c>
      <c r="CT34" s="105">
        <v>2054.9900000000002</v>
      </c>
      <c r="CU34" s="105">
        <v>4075.37</v>
      </c>
      <c r="CV34" s="105">
        <v>7504.8899999999994</v>
      </c>
      <c r="CW34" s="105"/>
      <c r="CX34" s="105"/>
      <c r="CY34" s="105"/>
      <c r="CZ34" s="105"/>
    </row>
    <row r="35" spans="1:104" s="99" customFormat="1" x14ac:dyDescent="0.35">
      <c r="A35" s="104" t="s">
        <v>34</v>
      </c>
      <c r="B35" s="104" t="s">
        <v>70</v>
      </c>
      <c r="C35" s="104">
        <v>1</v>
      </c>
      <c r="D35" s="105">
        <v>0</v>
      </c>
      <c r="E35" s="105">
        <v>86.69</v>
      </c>
      <c r="F35" s="105">
        <v>225.27</v>
      </c>
      <c r="G35" s="105">
        <v>311.95999999999998</v>
      </c>
      <c r="H35" s="106">
        <v>1</v>
      </c>
      <c r="I35" s="105">
        <v>160.52000000000001</v>
      </c>
      <c r="J35" s="105">
        <v>0</v>
      </c>
      <c r="K35" s="105">
        <v>311.95999999999998</v>
      </c>
      <c r="L35" s="105">
        <v>472.48</v>
      </c>
      <c r="M35" s="106">
        <v>2</v>
      </c>
      <c r="N35" s="105">
        <v>769.72</v>
      </c>
      <c r="O35" s="105">
        <v>160.52000000000001</v>
      </c>
      <c r="P35" s="105">
        <v>311.95999999999998</v>
      </c>
      <c r="Q35" s="105">
        <v>1242.2</v>
      </c>
      <c r="R35" s="90" t="s">
        <v>61</v>
      </c>
      <c r="S35" s="90" t="s">
        <v>34</v>
      </c>
      <c r="T35" s="106">
        <v>6</v>
      </c>
      <c r="U35" s="105">
        <v>1663.3500000000001</v>
      </c>
      <c r="V35" s="105">
        <v>3003.9900000000002</v>
      </c>
      <c r="W35" s="105">
        <v>2324.42</v>
      </c>
      <c r="X35" s="105">
        <v>6991.76</v>
      </c>
      <c r="Y35" s="106">
        <v>15</v>
      </c>
      <c r="Z35" s="105">
        <v>2235.5199999999995</v>
      </c>
      <c r="AA35" s="105">
        <v>907.09999999999991</v>
      </c>
      <c r="AB35" s="105">
        <v>1468.9299999999998</v>
      </c>
      <c r="AC35" s="105">
        <v>4611.55</v>
      </c>
      <c r="AD35" s="106">
        <v>10</v>
      </c>
      <c r="AE35" s="105">
        <v>1823.8200000000002</v>
      </c>
      <c r="AF35" s="105">
        <v>1523.1299999999999</v>
      </c>
      <c r="AG35" s="105">
        <v>2356.2200000000003</v>
      </c>
      <c r="AH35" s="105">
        <v>5703.17</v>
      </c>
      <c r="AI35" s="107" t="s">
        <v>75</v>
      </c>
      <c r="AJ35" s="99" t="s">
        <v>57</v>
      </c>
      <c r="AK35" s="104">
        <v>27</v>
      </c>
      <c r="AL35" s="105">
        <v>5309.04</v>
      </c>
      <c r="AM35" s="105">
        <v>2258.2500000000005</v>
      </c>
      <c r="AN35" s="105">
        <v>12663.800000000001</v>
      </c>
      <c r="AO35" s="105">
        <v>20231.090000000007</v>
      </c>
      <c r="AP35" s="104">
        <v>30</v>
      </c>
      <c r="AQ35" s="105">
        <v>5355.170000000001</v>
      </c>
      <c r="AR35" s="105">
        <v>3752.7199999999993</v>
      </c>
      <c r="AS35" s="105">
        <v>12814.350000000002</v>
      </c>
      <c r="AT35" s="105">
        <v>21922.240000000002</v>
      </c>
      <c r="AU35" s="104">
        <v>33</v>
      </c>
      <c r="AV35" s="105">
        <v>6475.1699999999983</v>
      </c>
      <c r="AW35" s="105">
        <v>3998.76</v>
      </c>
      <c r="AX35" s="105">
        <v>15403.26</v>
      </c>
      <c r="AY35" s="105">
        <v>25877.19</v>
      </c>
      <c r="AZ35" s="105" t="s">
        <v>75</v>
      </c>
      <c r="BA35" s="105" t="s">
        <v>56</v>
      </c>
      <c r="BB35" s="105">
        <v>252</v>
      </c>
      <c r="BC35" s="105">
        <v>41246.120000000046</v>
      </c>
      <c r="BD35" s="105">
        <v>16362.470000000003</v>
      </c>
      <c r="BE35" s="105">
        <v>86720.589999999982</v>
      </c>
      <c r="BF35" s="105">
        <v>144329.18000000002</v>
      </c>
      <c r="BG35" s="105">
        <v>234</v>
      </c>
      <c r="BH35" s="105">
        <v>28423.09</v>
      </c>
      <c r="BI35" s="105">
        <v>30398.349999999995</v>
      </c>
      <c r="BJ35" s="105">
        <v>93627.23000000001</v>
      </c>
      <c r="BK35" s="105">
        <v>152448.66999999995</v>
      </c>
      <c r="BL35" s="105">
        <v>223</v>
      </c>
      <c r="BM35" s="105">
        <v>19430.85999999999</v>
      </c>
      <c r="BN35" s="105">
        <v>22086.769999999997</v>
      </c>
      <c r="BO35" s="105">
        <v>110484.15999999999</v>
      </c>
      <c r="BP35" s="105">
        <v>152001.79</v>
      </c>
      <c r="BQ35" s="104" t="s">
        <v>34</v>
      </c>
      <c r="BR35" s="104" t="s">
        <v>70</v>
      </c>
      <c r="BS35" s="105">
        <f t="shared" si="0"/>
        <v>60.772870000000005</v>
      </c>
      <c r="BT35" s="105">
        <f t="shared" si="1"/>
        <v>77.135840000000002</v>
      </c>
      <c r="BU35" s="105">
        <f t="shared" si="2"/>
        <v>88.606279999999998</v>
      </c>
      <c r="BV35" s="90" t="s">
        <v>61</v>
      </c>
      <c r="BW35" s="90" t="s">
        <v>34</v>
      </c>
      <c r="BX35" s="105">
        <v>477.62396999999999</v>
      </c>
      <c r="BY35" s="105">
        <v>198.17028999999997</v>
      </c>
      <c r="BZ35" s="105">
        <v>240.07243</v>
      </c>
      <c r="CA35" s="104"/>
      <c r="CB35" s="104"/>
      <c r="CC35" s="104"/>
      <c r="CD35" s="104"/>
      <c r="CE35" s="104"/>
      <c r="CF35" s="104"/>
      <c r="CG35" s="104"/>
      <c r="CH35" s="99" t="s">
        <v>75</v>
      </c>
      <c r="CI35" s="108" t="s">
        <v>51</v>
      </c>
      <c r="CJ35" s="99">
        <v>1</v>
      </c>
      <c r="CN35" s="99">
        <v>1</v>
      </c>
      <c r="CO35" s="99">
        <v>2</v>
      </c>
      <c r="CP35" s="99" t="s">
        <v>110</v>
      </c>
      <c r="CQ35" s="109">
        <v>726</v>
      </c>
      <c r="CR35" s="105">
        <v>3855.4</v>
      </c>
      <c r="CS35" s="105">
        <v>791.59</v>
      </c>
      <c r="CT35" s="105">
        <v>1287.82</v>
      </c>
      <c r="CU35" s="105"/>
      <c r="CV35" s="105">
        <v>106.4</v>
      </c>
      <c r="CW35" s="105"/>
      <c r="CX35" s="105"/>
      <c r="CY35" s="105"/>
      <c r="CZ35" s="105"/>
    </row>
    <row r="36" spans="1:104" s="99" customFormat="1" x14ac:dyDescent="0.35">
      <c r="A36" s="104" t="s">
        <v>75</v>
      </c>
      <c r="B36" s="104" t="s">
        <v>76</v>
      </c>
      <c r="C36" s="104">
        <v>2</v>
      </c>
      <c r="D36" s="105">
        <v>248.78</v>
      </c>
      <c r="E36" s="105">
        <v>152.18</v>
      </c>
      <c r="F36" s="105">
        <v>236.46</v>
      </c>
      <c r="G36" s="105">
        <v>637.42000000000007</v>
      </c>
      <c r="H36" s="106">
        <v>2</v>
      </c>
      <c r="I36" s="105">
        <v>216.12</v>
      </c>
      <c r="J36" s="105">
        <v>74.989999999999995</v>
      </c>
      <c r="K36" s="105">
        <v>0</v>
      </c>
      <c r="L36" s="105">
        <v>291.11</v>
      </c>
      <c r="M36" s="106">
        <v>1</v>
      </c>
      <c r="N36" s="105">
        <v>152.58000000000001</v>
      </c>
      <c r="O36" s="105">
        <v>104.46</v>
      </c>
      <c r="P36" s="105">
        <v>0</v>
      </c>
      <c r="Q36" s="105">
        <v>257.04000000000002</v>
      </c>
      <c r="R36" s="90" t="s">
        <v>46</v>
      </c>
      <c r="S36" s="90" t="s">
        <v>75</v>
      </c>
      <c r="T36" s="106">
        <v>76</v>
      </c>
      <c r="U36" s="105">
        <v>13096.009999999997</v>
      </c>
      <c r="V36" s="105">
        <v>6152.3000000000011</v>
      </c>
      <c r="W36" s="105">
        <v>22965.98</v>
      </c>
      <c r="X36" s="105">
        <v>42214.290000000008</v>
      </c>
      <c r="Y36" s="106">
        <v>81</v>
      </c>
      <c r="Z36" s="105">
        <v>9566.1399999999976</v>
      </c>
      <c r="AA36" s="105">
        <v>7104.0200000000013</v>
      </c>
      <c r="AB36" s="105">
        <v>24066.17</v>
      </c>
      <c r="AC36" s="105">
        <v>40736.330000000016</v>
      </c>
      <c r="AD36" s="106">
        <v>65</v>
      </c>
      <c r="AE36" s="105">
        <v>4911.920000000001</v>
      </c>
      <c r="AF36" s="105">
        <v>5626.15</v>
      </c>
      <c r="AG36" s="105">
        <v>25020.51</v>
      </c>
      <c r="AH36" s="105">
        <v>35558.579999999994</v>
      </c>
      <c r="AI36" s="107" t="s">
        <v>75</v>
      </c>
      <c r="AJ36" s="99" t="s">
        <v>58</v>
      </c>
      <c r="AK36" s="104">
        <v>39</v>
      </c>
      <c r="AL36" s="105">
        <v>6824.369999999999</v>
      </c>
      <c r="AM36" s="105">
        <v>3635.88</v>
      </c>
      <c r="AN36" s="105">
        <v>10392.439999999999</v>
      </c>
      <c r="AO36" s="105">
        <v>20852.690000000006</v>
      </c>
      <c r="AP36" s="104">
        <v>40</v>
      </c>
      <c r="AQ36" s="105">
        <v>6386.5000000000009</v>
      </c>
      <c r="AR36" s="105">
        <v>4892.4799999999996</v>
      </c>
      <c r="AS36" s="105">
        <v>8369.7900000000009</v>
      </c>
      <c r="AT36" s="105">
        <v>19648.77</v>
      </c>
      <c r="AU36" s="104">
        <v>35</v>
      </c>
      <c r="AV36" s="105">
        <v>6014.63</v>
      </c>
      <c r="AW36" s="105">
        <v>4120.6900000000005</v>
      </c>
      <c r="AX36" s="105">
        <v>9096.86</v>
      </c>
      <c r="AY36" s="105">
        <v>19232.18</v>
      </c>
      <c r="AZ36" s="105" t="s">
        <v>75</v>
      </c>
      <c r="BA36" s="105" t="s">
        <v>57</v>
      </c>
      <c r="BB36" s="105">
        <v>29</v>
      </c>
      <c r="BC36" s="105">
        <v>6534.0699999999988</v>
      </c>
      <c r="BD36" s="105">
        <v>1791.72</v>
      </c>
      <c r="BE36" s="105">
        <v>4413.6499999999996</v>
      </c>
      <c r="BF36" s="105">
        <v>12739.44</v>
      </c>
      <c r="BG36" s="105">
        <v>30</v>
      </c>
      <c r="BH36" s="105">
        <v>4794.0800000000008</v>
      </c>
      <c r="BI36" s="105">
        <v>5893.5399999999991</v>
      </c>
      <c r="BJ36" s="105">
        <v>5250.82</v>
      </c>
      <c r="BK36" s="105">
        <v>15938.44</v>
      </c>
      <c r="BL36" s="105">
        <v>33</v>
      </c>
      <c r="BM36" s="105">
        <v>3531.2899999999991</v>
      </c>
      <c r="BN36" s="105">
        <v>3933.37</v>
      </c>
      <c r="BO36" s="105">
        <v>9761.0399999999991</v>
      </c>
      <c r="BP36" s="105">
        <v>17225.699999999997</v>
      </c>
      <c r="BQ36" s="104" t="s">
        <v>75</v>
      </c>
      <c r="BR36" s="104" t="s">
        <v>76</v>
      </c>
      <c r="BS36" s="105">
        <f t="shared" si="0"/>
        <v>71.27582000000001</v>
      </c>
      <c r="BT36" s="105">
        <f t="shared" si="1"/>
        <v>8.0896000000000008</v>
      </c>
      <c r="BU36" s="105">
        <f t="shared" si="2"/>
        <v>6.4107599999999998</v>
      </c>
      <c r="BV36" s="90" t="s">
        <v>46</v>
      </c>
      <c r="BW36" s="90" t="s">
        <v>75</v>
      </c>
      <c r="BX36" s="105">
        <v>4043.7529800000002</v>
      </c>
      <c r="BY36" s="105">
        <v>2882.8503700000001</v>
      </c>
      <c r="BZ36" s="105">
        <v>2275.4514699999995</v>
      </c>
      <c r="CA36" s="104"/>
      <c r="CB36" s="104"/>
      <c r="CC36" s="104"/>
      <c r="CD36" s="104"/>
      <c r="CE36" s="104"/>
      <c r="CF36" s="104"/>
      <c r="CG36" s="104"/>
      <c r="CH36" s="99" t="s">
        <v>75</v>
      </c>
      <c r="CI36" s="108" t="s">
        <v>52</v>
      </c>
      <c r="CJ36" s="99">
        <v>13</v>
      </c>
      <c r="CK36" s="99">
        <v>7</v>
      </c>
      <c r="CL36" s="99">
        <v>5</v>
      </c>
      <c r="CM36" s="99">
        <v>16</v>
      </c>
      <c r="CN36" s="99">
        <v>4</v>
      </c>
      <c r="CO36" s="99">
        <v>11</v>
      </c>
      <c r="CP36" s="99" t="s">
        <v>237</v>
      </c>
      <c r="CQ36" s="109"/>
      <c r="CR36" s="105"/>
      <c r="CS36" s="105"/>
      <c r="CT36" s="105"/>
      <c r="CU36" s="105">
        <v>524.11</v>
      </c>
      <c r="CV36" s="105">
        <v>9286.1099999999988</v>
      </c>
      <c r="CW36" s="105"/>
      <c r="CX36" s="105"/>
      <c r="CY36" s="105"/>
      <c r="CZ36" s="105"/>
    </row>
    <row r="37" spans="1:104" s="99" customFormat="1" x14ac:dyDescent="0.35">
      <c r="A37" s="104" t="s">
        <v>75</v>
      </c>
      <c r="B37" s="104" t="s">
        <v>35</v>
      </c>
      <c r="C37" s="104">
        <v>2092</v>
      </c>
      <c r="D37" s="105">
        <v>236108.51000000004</v>
      </c>
      <c r="E37" s="105">
        <v>84557.910000000047</v>
      </c>
      <c r="F37" s="105">
        <v>584416.62000000034</v>
      </c>
      <c r="G37" s="105">
        <v>905083.04000000155</v>
      </c>
      <c r="H37" s="106">
        <v>2435</v>
      </c>
      <c r="I37" s="105">
        <v>335136.19000000012</v>
      </c>
      <c r="J37" s="105">
        <v>182521.51999999979</v>
      </c>
      <c r="K37" s="105">
        <v>558219.47999999928</v>
      </c>
      <c r="L37" s="105">
        <v>1075877.1900000006</v>
      </c>
      <c r="M37" s="106">
        <v>2422</v>
      </c>
      <c r="N37" s="105">
        <v>300172.41999999958</v>
      </c>
      <c r="O37" s="105">
        <v>216855.08999999994</v>
      </c>
      <c r="P37" s="105">
        <v>607938.81999999972</v>
      </c>
      <c r="Q37" s="105">
        <v>1124966.3299999998</v>
      </c>
      <c r="R37" s="90" t="s">
        <v>65</v>
      </c>
      <c r="S37" s="90" t="s">
        <v>75</v>
      </c>
      <c r="T37" s="106">
        <v>50</v>
      </c>
      <c r="U37" s="105">
        <v>7217.8499999999985</v>
      </c>
      <c r="V37" s="105">
        <v>3046.1000000000004</v>
      </c>
      <c r="W37" s="105">
        <v>5548.76</v>
      </c>
      <c r="X37" s="105">
        <v>15812.710000000003</v>
      </c>
      <c r="Y37" s="106">
        <v>57</v>
      </c>
      <c r="Z37" s="105">
        <v>7853.2699999999995</v>
      </c>
      <c r="AA37" s="105">
        <v>4847.9299999999994</v>
      </c>
      <c r="AB37" s="105">
        <v>6993.7099999999991</v>
      </c>
      <c r="AC37" s="105">
        <v>19694.910000000003</v>
      </c>
      <c r="AD37" s="106">
        <v>45</v>
      </c>
      <c r="AE37" s="105">
        <v>3781.67</v>
      </c>
      <c r="AF37" s="105">
        <v>3866.1899999999996</v>
      </c>
      <c r="AG37" s="105">
        <v>7904.9599999999982</v>
      </c>
      <c r="AH37" s="105">
        <v>15552.820000000003</v>
      </c>
      <c r="AI37" s="107" t="s">
        <v>75</v>
      </c>
      <c r="AJ37" s="99" t="s">
        <v>60</v>
      </c>
      <c r="AK37" s="104">
        <v>11</v>
      </c>
      <c r="AL37" s="105">
        <v>1565.88</v>
      </c>
      <c r="AM37" s="105">
        <v>719.21</v>
      </c>
      <c r="AN37" s="105">
        <v>5132.3</v>
      </c>
      <c r="AO37" s="105">
        <v>7417.3899999999985</v>
      </c>
      <c r="AP37" s="104">
        <v>10</v>
      </c>
      <c r="AQ37" s="105">
        <v>1410.4900000000002</v>
      </c>
      <c r="AR37" s="105">
        <v>1028.8800000000001</v>
      </c>
      <c r="AS37" s="105">
        <v>5233.76</v>
      </c>
      <c r="AT37" s="105">
        <v>7673.13</v>
      </c>
      <c r="AU37" s="104">
        <v>10</v>
      </c>
      <c r="AV37" s="105">
        <v>1480.58</v>
      </c>
      <c r="AW37" s="105">
        <v>1131.3899999999999</v>
      </c>
      <c r="AX37" s="105">
        <v>6063.95</v>
      </c>
      <c r="AY37" s="105">
        <v>8675.92</v>
      </c>
      <c r="AZ37" s="105" t="s">
        <v>75</v>
      </c>
      <c r="BA37" s="105" t="s">
        <v>58</v>
      </c>
      <c r="BB37" s="105">
        <v>37</v>
      </c>
      <c r="BC37" s="105">
        <v>4803.7700000000004</v>
      </c>
      <c r="BD37" s="105">
        <v>2421.62</v>
      </c>
      <c r="BE37" s="105">
        <v>5650.2199999999993</v>
      </c>
      <c r="BF37" s="105">
        <v>12875.610000000002</v>
      </c>
      <c r="BG37" s="105">
        <v>35</v>
      </c>
      <c r="BH37" s="105">
        <v>3004.7100000000005</v>
      </c>
      <c r="BI37" s="105">
        <v>2677.0199999999995</v>
      </c>
      <c r="BJ37" s="105">
        <v>3091.13</v>
      </c>
      <c r="BK37" s="105">
        <v>8772.8599999999988</v>
      </c>
      <c r="BL37" s="105">
        <v>34</v>
      </c>
      <c r="BM37" s="105">
        <v>2191.9299999999998</v>
      </c>
      <c r="BN37" s="105">
        <v>2202.4800000000005</v>
      </c>
      <c r="BO37" s="105">
        <v>4859.49</v>
      </c>
      <c r="BP37" s="105">
        <v>9253.9000000000033</v>
      </c>
      <c r="BQ37" s="104" t="s">
        <v>75</v>
      </c>
      <c r="BR37" s="104" t="s">
        <v>35</v>
      </c>
      <c r="BS37" s="105">
        <f t="shared" si="0"/>
        <v>156630.86599000011</v>
      </c>
      <c r="BT37" s="105">
        <f t="shared" si="1"/>
        <v>149109.89277999985</v>
      </c>
      <c r="BU37" s="105">
        <f t="shared" si="2"/>
        <v>149829.48663999993</v>
      </c>
      <c r="BV37" s="90" t="s">
        <v>65</v>
      </c>
      <c r="BW37" s="90" t="s">
        <v>75</v>
      </c>
      <c r="BX37" s="105">
        <v>1067.75802</v>
      </c>
      <c r="BY37" s="105">
        <v>931.23863999999992</v>
      </c>
      <c r="BZ37" s="105">
        <v>768.07276999999976</v>
      </c>
      <c r="CA37" s="104"/>
      <c r="CB37" s="104"/>
      <c r="CC37" s="104"/>
      <c r="CD37" s="104"/>
      <c r="CE37" s="104"/>
      <c r="CF37" s="104"/>
      <c r="CG37" s="104"/>
      <c r="CH37" s="99" t="s">
        <v>75</v>
      </c>
      <c r="CI37" s="108" t="s">
        <v>53</v>
      </c>
      <c r="CJ37" s="99">
        <v>11</v>
      </c>
      <c r="CK37" s="99">
        <v>20</v>
      </c>
      <c r="CL37" s="99">
        <v>9</v>
      </c>
      <c r="CM37" s="99">
        <v>12</v>
      </c>
      <c r="CN37" s="99">
        <v>11</v>
      </c>
      <c r="CO37" s="99">
        <v>19</v>
      </c>
      <c r="CP37" s="99" t="s">
        <v>92</v>
      </c>
      <c r="CQ37" s="109">
        <v>821.24</v>
      </c>
      <c r="CR37" s="105">
        <v>1179.33</v>
      </c>
      <c r="CS37" s="105">
        <v>1933.28</v>
      </c>
      <c r="CT37" s="105">
        <v>1948.58</v>
      </c>
      <c r="CU37" s="105">
        <v>137.41</v>
      </c>
      <c r="CV37" s="105">
        <v>6056.86</v>
      </c>
      <c r="CW37" s="105"/>
      <c r="CX37" s="105"/>
      <c r="CY37" s="105"/>
      <c r="CZ37" s="105"/>
    </row>
    <row r="38" spans="1:104" s="99" customFormat="1" x14ac:dyDescent="0.35">
      <c r="A38" s="104" t="s">
        <v>75</v>
      </c>
      <c r="B38" s="104" t="s">
        <v>36</v>
      </c>
      <c r="C38" s="104">
        <v>4186</v>
      </c>
      <c r="D38" s="105">
        <v>465610.93999999983</v>
      </c>
      <c r="E38" s="105">
        <v>244854.58000000022</v>
      </c>
      <c r="F38" s="105">
        <v>717877.63000000059</v>
      </c>
      <c r="G38" s="105">
        <v>1428343.1499999992</v>
      </c>
      <c r="H38" s="106">
        <v>4130</v>
      </c>
      <c r="I38" s="105">
        <v>441608.81999999995</v>
      </c>
      <c r="J38" s="105">
        <v>281808.15000000014</v>
      </c>
      <c r="K38" s="105">
        <v>777957.19999999972</v>
      </c>
      <c r="L38" s="105">
        <v>1501374.1699999992</v>
      </c>
      <c r="M38" s="106">
        <v>4135</v>
      </c>
      <c r="N38" s="105">
        <v>511202.55000000156</v>
      </c>
      <c r="O38" s="105">
        <v>261388.2299999996</v>
      </c>
      <c r="P38" s="105">
        <v>855199.34000000102</v>
      </c>
      <c r="Q38" s="105">
        <v>1627790.1200000003</v>
      </c>
      <c r="R38" s="90" t="s">
        <v>45</v>
      </c>
      <c r="S38" s="90" t="s">
        <v>75</v>
      </c>
      <c r="T38" s="106">
        <v>521</v>
      </c>
      <c r="U38" s="105">
        <v>61856.000000000015</v>
      </c>
      <c r="V38" s="105">
        <v>51062.070000000007</v>
      </c>
      <c r="W38" s="105">
        <v>112287.06000000008</v>
      </c>
      <c r="X38" s="105">
        <v>225205.12999999998</v>
      </c>
      <c r="Y38" s="106">
        <v>504</v>
      </c>
      <c r="Z38" s="105">
        <v>47337.749999999964</v>
      </c>
      <c r="AA38" s="105">
        <v>39127.150000000009</v>
      </c>
      <c r="AB38" s="105">
        <v>129835.28000000004</v>
      </c>
      <c r="AC38" s="105">
        <v>216300.17999999996</v>
      </c>
      <c r="AD38" s="106">
        <v>457</v>
      </c>
      <c r="AE38" s="105">
        <v>32791.130000000026</v>
      </c>
      <c r="AF38" s="105">
        <v>30932.310000000019</v>
      </c>
      <c r="AG38" s="105">
        <v>141241.23999999996</v>
      </c>
      <c r="AH38" s="105">
        <v>204964.67999999993</v>
      </c>
      <c r="AI38" s="107" t="s">
        <v>75</v>
      </c>
      <c r="AJ38" s="99" t="s">
        <v>61</v>
      </c>
      <c r="AK38" s="104">
        <v>68</v>
      </c>
      <c r="AL38" s="105">
        <v>6397.7700000000013</v>
      </c>
      <c r="AM38" s="105">
        <v>2948.2500000000014</v>
      </c>
      <c r="AN38" s="105">
        <v>15197.049999999997</v>
      </c>
      <c r="AO38" s="105">
        <v>24543.07</v>
      </c>
      <c r="AP38" s="104">
        <v>71</v>
      </c>
      <c r="AQ38" s="105">
        <v>6984.8</v>
      </c>
      <c r="AR38" s="105">
        <v>4229.4900000000007</v>
      </c>
      <c r="AS38" s="105">
        <v>13820.63</v>
      </c>
      <c r="AT38" s="105">
        <v>25034.920000000006</v>
      </c>
      <c r="AU38" s="104">
        <v>64</v>
      </c>
      <c r="AV38" s="105">
        <v>6170.84</v>
      </c>
      <c r="AW38" s="105">
        <v>4888.67</v>
      </c>
      <c r="AX38" s="105">
        <v>13614.100000000002</v>
      </c>
      <c r="AY38" s="105">
        <v>24673.61</v>
      </c>
      <c r="AZ38" s="105" t="s">
        <v>75</v>
      </c>
      <c r="BA38" s="105" t="s">
        <v>60</v>
      </c>
      <c r="BB38" s="105">
        <v>9</v>
      </c>
      <c r="BC38" s="105">
        <v>1939.4699999999998</v>
      </c>
      <c r="BD38" s="105">
        <v>0</v>
      </c>
      <c r="BE38" s="105">
        <v>655.96</v>
      </c>
      <c r="BF38" s="105">
        <v>2595.4299999999998</v>
      </c>
      <c r="BG38" s="105">
        <v>8</v>
      </c>
      <c r="BH38" s="105">
        <v>654.37</v>
      </c>
      <c r="BI38" s="105">
        <v>837.34</v>
      </c>
      <c r="BJ38" s="105">
        <v>1002.16</v>
      </c>
      <c r="BK38" s="105">
        <v>2493.87</v>
      </c>
      <c r="BL38" s="105">
        <v>6</v>
      </c>
      <c r="BM38" s="105">
        <v>390</v>
      </c>
      <c r="BN38" s="105">
        <v>346.54999999999995</v>
      </c>
      <c r="BO38" s="105">
        <v>1115.77</v>
      </c>
      <c r="BP38" s="105">
        <v>1852.3200000000002</v>
      </c>
      <c r="BQ38" s="104" t="s">
        <v>75</v>
      </c>
      <c r="BR38" s="104" t="s">
        <v>36</v>
      </c>
      <c r="BS38" s="105">
        <f t="shared" si="0"/>
        <v>201692.17460000017</v>
      </c>
      <c r="BT38" s="105">
        <f t="shared" si="1"/>
        <v>208884.02875999996</v>
      </c>
      <c r="BU38" s="105">
        <f t="shared" si="2"/>
        <v>210531.84504000022</v>
      </c>
      <c r="BV38" s="90" t="s">
        <v>45</v>
      </c>
      <c r="BW38" s="90" t="s">
        <v>75</v>
      </c>
      <c r="BX38" s="105">
        <v>20311.451610000015</v>
      </c>
      <c r="BY38" s="105">
        <v>15533.833930000006</v>
      </c>
      <c r="BZ38" s="105">
        <v>12873.060329999997</v>
      </c>
      <c r="CA38" s="104"/>
      <c r="CB38" s="104"/>
      <c r="CC38" s="104"/>
      <c r="CD38" s="104"/>
      <c r="CE38" s="104"/>
      <c r="CF38" s="104"/>
      <c r="CG38" s="104"/>
      <c r="CH38" s="99" t="s">
        <v>75</v>
      </c>
      <c r="CI38" s="108" t="s">
        <v>54</v>
      </c>
      <c r="CJ38" s="99">
        <v>3</v>
      </c>
      <c r="CL38" s="99">
        <v>1</v>
      </c>
      <c r="CM38" s="99">
        <v>2</v>
      </c>
      <c r="CN38" s="99">
        <v>2</v>
      </c>
      <c r="CO38" s="99">
        <v>4</v>
      </c>
      <c r="CP38" s="99" t="s">
        <v>238</v>
      </c>
      <c r="CQ38" s="109"/>
      <c r="CR38" s="105"/>
      <c r="CS38" s="105"/>
      <c r="CT38" s="105">
        <v>1986.19</v>
      </c>
      <c r="CU38" s="105"/>
      <c r="CV38" s="105"/>
      <c r="CW38" s="105"/>
      <c r="CX38" s="105"/>
      <c r="CY38" s="105"/>
      <c r="CZ38" s="105"/>
    </row>
    <row r="39" spans="1:104" s="99" customFormat="1" x14ac:dyDescent="0.35">
      <c r="A39" s="104" t="s">
        <v>75</v>
      </c>
      <c r="B39" s="104" t="s">
        <v>37</v>
      </c>
      <c r="C39" s="104">
        <v>1413</v>
      </c>
      <c r="D39" s="105">
        <v>173030.97000000012</v>
      </c>
      <c r="E39" s="105">
        <v>119328.85000000015</v>
      </c>
      <c r="F39" s="105">
        <v>344340.08999999944</v>
      </c>
      <c r="G39" s="105">
        <v>636699.91</v>
      </c>
      <c r="H39" s="106">
        <v>1584</v>
      </c>
      <c r="I39" s="105">
        <v>253837.5400000005</v>
      </c>
      <c r="J39" s="105">
        <v>112581.52000000014</v>
      </c>
      <c r="K39" s="105">
        <v>359955.09999999974</v>
      </c>
      <c r="L39" s="105">
        <v>726374.16000000015</v>
      </c>
      <c r="M39" s="106">
        <v>1635</v>
      </c>
      <c r="N39" s="105">
        <v>266974.10999999993</v>
      </c>
      <c r="O39" s="105">
        <v>142845.77999999985</v>
      </c>
      <c r="P39" s="105">
        <v>386284.08000000042</v>
      </c>
      <c r="Q39" s="105">
        <v>796103.96999999799</v>
      </c>
      <c r="R39" s="90" t="s">
        <v>66</v>
      </c>
      <c r="S39" s="90" t="s">
        <v>75</v>
      </c>
      <c r="T39" s="106">
        <v>7</v>
      </c>
      <c r="U39" s="105">
        <v>1652.3999999999999</v>
      </c>
      <c r="V39" s="105">
        <v>603.88</v>
      </c>
      <c r="W39" s="105">
        <v>1609.05</v>
      </c>
      <c r="X39" s="105">
        <v>3865.33</v>
      </c>
      <c r="Y39" s="106">
        <v>6</v>
      </c>
      <c r="Z39" s="105">
        <v>1092.31</v>
      </c>
      <c r="AA39" s="105">
        <v>689.79</v>
      </c>
      <c r="AB39" s="105">
        <v>1873.77</v>
      </c>
      <c r="AC39" s="105">
        <v>3655.8700000000003</v>
      </c>
      <c r="AD39" s="106">
        <v>5</v>
      </c>
      <c r="AE39" s="105">
        <v>713.37</v>
      </c>
      <c r="AF39" s="105">
        <v>573.92000000000007</v>
      </c>
      <c r="AG39" s="105">
        <v>2188.71</v>
      </c>
      <c r="AH39" s="105">
        <v>3476</v>
      </c>
      <c r="AI39" s="107" t="s">
        <v>75</v>
      </c>
      <c r="AJ39" s="99" t="s">
        <v>62</v>
      </c>
      <c r="AK39" s="104">
        <v>50</v>
      </c>
      <c r="AL39" s="105">
        <v>6368.5099999999984</v>
      </c>
      <c r="AM39" s="105">
        <v>4246.6599999999989</v>
      </c>
      <c r="AN39" s="105">
        <v>15224.999999999998</v>
      </c>
      <c r="AO39" s="105">
        <v>25840.170000000002</v>
      </c>
      <c r="AP39" s="104">
        <v>59</v>
      </c>
      <c r="AQ39" s="105">
        <v>8016.5700000000033</v>
      </c>
      <c r="AR39" s="105">
        <v>4903.72</v>
      </c>
      <c r="AS39" s="105">
        <v>17493.309999999994</v>
      </c>
      <c r="AT39" s="105">
        <v>30413.600000000009</v>
      </c>
      <c r="AU39" s="104">
        <v>54</v>
      </c>
      <c r="AV39" s="105">
        <v>7886.2300000000014</v>
      </c>
      <c r="AW39" s="105">
        <v>6264.8700000000026</v>
      </c>
      <c r="AX39" s="105">
        <v>19913.810000000001</v>
      </c>
      <c r="AY39" s="105">
        <v>34064.910000000003</v>
      </c>
      <c r="AZ39" s="105" t="s">
        <v>75</v>
      </c>
      <c r="BA39" s="105" t="s">
        <v>61</v>
      </c>
      <c r="BB39" s="105">
        <v>56</v>
      </c>
      <c r="BC39" s="105">
        <v>5516.2199999999984</v>
      </c>
      <c r="BD39" s="105">
        <v>2245.4200000000005</v>
      </c>
      <c r="BE39" s="105">
        <v>9455.1</v>
      </c>
      <c r="BF39" s="105">
        <v>17216.739999999998</v>
      </c>
      <c r="BG39" s="105">
        <v>53</v>
      </c>
      <c r="BH39" s="105">
        <v>3297.4000000000005</v>
      </c>
      <c r="BI39" s="105">
        <v>3233.45</v>
      </c>
      <c r="BJ39" s="105">
        <v>7681.9900000000016</v>
      </c>
      <c r="BK39" s="105">
        <v>14212.84</v>
      </c>
      <c r="BL39" s="105">
        <v>58</v>
      </c>
      <c r="BM39" s="105">
        <v>2984.47</v>
      </c>
      <c r="BN39" s="105">
        <v>2550.7400000000002</v>
      </c>
      <c r="BO39" s="105">
        <v>8668.630000000001</v>
      </c>
      <c r="BP39" s="105">
        <v>14203.839999999997</v>
      </c>
      <c r="BQ39" s="104" t="s">
        <v>75</v>
      </c>
      <c r="BR39" s="104" t="s">
        <v>37</v>
      </c>
      <c r="BS39" s="105">
        <f t="shared" si="0"/>
        <v>95815.485109999878</v>
      </c>
      <c r="BT39" s="105">
        <f t="shared" si="1"/>
        <v>96542.954639999967</v>
      </c>
      <c r="BU39" s="105">
        <f t="shared" si="2"/>
        <v>96613.643400000088</v>
      </c>
      <c r="BV39" s="90" t="s">
        <v>66</v>
      </c>
      <c r="BW39" s="90" t="s">
        <v>75</v>
      </c>
      <c r="BX39" s="105">
        <v>296.79966000000002</v>
      </c>
      <c r="BY39" s="105">
        <v>229.83296000000001</v>
      </c>
      <c r="BZ39" s="105">
        <v>202.54481999999999</v>
      </c>
      <c r="CA39" s="104"/>
      <c r="CB39" s="104"/>
      <c r="CC39" s="104"/>
      <c r="CD39" s="104"/>
      <c r="CE39" s="104"/>
      <c r="CF39" s="104"/>
      <c r="CG39" s="104"/>
      <c r="CH39" s="99" t="s">
        <v>75</v>
      </c>
      <c r="CI39" s="108" t="s">
        <v>55</v>
      </c>
      <c r="CJ39" s="99">
        <v>4</v>
      </c>
      <c r="CK39" s="99">
        <v>11</v>
      </c>
      <c r="CL39" s="99">
        <v>13</v>
      </c>
      <c r="CM39" s="99">
        <v>7</v>
      </c>
      <c r="CN39" s="99">
        <v>8</v>
      </c>
      <c r="CO39" s="99">
        <v>5</v>
      </c>
      <c r="CP39" s="99" t="s">
        <v>114</v>
      </c>
      <c r="CQ39" s="109">
        <v>65.209999999999994</v>
      </c>
      <c r="CR39" s="105"/>
      <c r="CS39" s="105"/>
      <c r="CT39" s="105"/>
      <c r="CU39" s="105">
        <v>136.59</v>
      </c>
      <c r="CV39" s="105">
        <v>1098.3400000000001</v>
      </c>
      <c r="CW39" s="105"/>
      <c r="CX39" s="105"/>
      <c r="CY39" s="105"/>
      <c r="CZ39" s="105"/>
    </row>
    <row r="40" spans="1:104" s="99" customFormat="1" x14ac:dyDescent="0.35">
      <c r="A40" s="104" t="s">
        <v>75</v>
      </c>
      <c r="B40" s="104" t="s">
        <v>40</v>
      </c>
      <c r="C40" s="104">
        <v>2986</v>
      </c>
      <c r="D40" s="105">
        <v>405957.58000000019</v>
      </c>
      <c r="E40" s="105">
        <v>143684.5900000002</v>
      </c>
      <c r="F40" s="105">
        <v>431781.01000000007</v>
      </c>
      <c r="G40" s="105">
        <v>981423.1800000004</v>
      </c>
      <c r="H40" s="106">
        <v>3330</v>
      </c>
      <c r="I40" s="105">
        <v>448108.89000000089</v>
      </c>
      <c r="J40" s="105">
        <v>214130.77999999968</v>
      </c>
      <c r="K40" s="105">
        <v>467350.73999999918</v>
      </c>
      <c r="L40" s="105">
        <v>1129590.4100000008</v>
      </c>
      <c r="M40" s="106">
        <v>3403</v>
      </c>
      <c r="N40" s="105">
        <v>471350.97000000085</v>
      </c>
      <c r="O40" s="105">
        <v>226271.43999999954</v>
      </c>
      <c r="P40" s="105">
        <v>522830.7400000004</v>
      </c>
      <c r="Q40" s="105">
        <v>1220453.1500000013</v>
      </c>
      <c r="R40" s="90" t="s">
        <v>44</v>
      </c>
      <c r="S40" s="90" t="s">
        <v>75</v>
      </c>
      <c r="T40" s="106">
        <v>911</v>
      </c>
      <c r="U40" s="105">
        <v>132555.51999999999</v>
      </c>
      <c r="V40" s="105">
        <v>62668.160000000018</v>
      </c>
      <c r="W40" s="105">
        <v>168437.31000000003</v>
      </c>
      <c r="X40" s="105">
        <v>363660.98999999993</v>
      </c>
      <c r="Y40" s="106">
        <v>863</v>
      </c>
      <c r="Z40" s="105">
        <v>86852.13000000015</v>
      </c>
      <c r="AA40" s="105">
        <v>77794.309999999939</v>
      </c>
      <c r="AB40" s="105">
        <v>181398.35000000006</v>
      </c>
      <c r="AC40" s="105">
        <v>346044.7900000001</v>
      </c>
      <c r="AD40" s="106">
        <v>809</v>
      </c>
      <c r="AE40" s="105">
        <v>60737.630000000048</v>
      </c>
      <c r="AF40" s="105">
        <v>55138.620000000032</v>
      </c>
      <c r="AG40" s="105">
        <v>207257.22</v>
      </c>
      <c r="AH40" s="105">
        <v>323133.47000000032</v>
      </c>
      <c r="AI40" s="107" t="s">
        <v>75</v>
      </c>
      <c r="AJ40" s="99" t="s">
        <v>63</v>
      </c>
      <c r="AK40" s="104"/>
      <c r="AL40" s="105"/>
      <c r="AM40" s="105"/>
      <c r="AN40" s="105"/>
      <c r="AO40" s="105"/>
      <c r="AP40" s="104">
        <v>1</v>
      </c>
      <c r="AQ40" s="105">
        <v>38.520000000000003</v>
      </c>
      <c r="AR40" s="105">
        <v>0</v>
      </c>
      <c r="AS40" s="105">
        <v>0</v>
      </c>
      <c r="AT40" s="105">
        <v>38.520000000000003</v>
      </c>
      <c r="AU40" s="104">
        <v>1</v>
      </c>
      <c r="AV40" s="105">
        <v>52.38</v>
      </c>
      <c r="AW40" s="105">
        <v>38.520000000000003</v>
      </c>
      <c r="AX40" s="105">
        <v>0</v>
      </c>
      <c r="AY40" s="105">
        <v>90.9</v>
      </c>
      <c r="AZ40" s="105" t="s">
        <v>75</v>
      </c>
      <c r="BA40" s="105" t="s">
        <v>62</v>
      </c>
      <c r="BB40" s="105">
        <v>50</v>
      </c>
      <c r="BC40" s="105">
        <v>5974.7700000000023</v>
      </c>
      <c r="BD40" s="105">
        <v>3424.5199999999995</v>
      </c>
      <c r="BE40" s="105">
        <v>13299.740000000002</v>
      </c>
      <c r="BF40" s="105">
        <v>22699.030000000002</v>
      </c>
      <c r="BG40" s="105">
        <v>59</v>
      </c>
      <c r="BH40" s="105">
        <v>5981.35</v>
      </c>
      <c r="BI40" s="105">
        <v>4858.5600000000004</v>
      </c>
      <c r="BJ40" s="105">
        <v>15873.749999999998</v>
      </c>
      <c r="BK40" s="105">
        <v>26713.660000000007</v>
      </c>
      <c r="BL40" s="105">
        <v>57</v>
      </c>
      <c r="BM40" s="105">
        <v>3983.29</v>
      </c>
      <c r="BN40" s="105">
        <v>4252.1100000000006</v>
      </c>
      <c r="BO40" s="105">
        <v>17676.759999999998</v>
      </c>
      <c r="BP40" s="105">
        <v>25912.16</v>
      </c>
      <c r="BQ40" s="104" t="s">
        <v>75</v>
      </c>
      <c r="BR40" s="104" t="s">
        <v>40</v>
      </c>
      <c r="BS40" s="105">
        <f t="shared" si="0"/>
        <v>123682.59633000003</v>
      </c>
      <c r="BT40" s="105">
        <f t="shared" si="1"/>
        <v>131286.7598199998</v>
      </c>
      <c r="BU40" s="105">
        <f t="shared" si="2"/>
        <v>133776.8467400001</v>
      </c>
      <c r="BV40" s="90" t="s">
        <v>44</v>
      </c>
      <c r="BW40" s="90" t="s">
        <v>75</v>
      </c>
      <c r="BX40" s="105">
        <v>30569.550780000005</v>
      </c>
      <c r="BY40" s="105">
        <v>22308.125780000009</v>
      </c>
      <c r="BZ40" s="105">
        <v>19137.101259999999</v>
      </c>
      <c r="CA40" s="104"/>
      <c r="CB40" s="104"/>
      <c r="CC40" s="104"/>
      <c r="CD40" s="104"/>
      <c r="CE40" s="104"/>
      <c r="CF40" s="104"/>
      <c r="CG40" s="104"/>
      <c r="CH40" s="99" t="s">
        <v>75</v>
      </c>
      <c r="CI40" s="108" t="s">
        <v>56</v>
      </c>
      <c r="CJ40" s="99">
        <v>4</v>
      </c>
      <c r="CK40" s="99">
        <v>10</v>
      </c>
      <c r="CL40" s="99">
        <v>12</v>
      </c>
      <c r="CM40" s="99">
        <v>8</v>
      </c>
      <c r="CN40" s="99">
        <v>14</v>
      </c>
      <c r="CO40" s="99">
        <v>8</v>
      </c>
      <c r="CP40" s="99" t="s">
        <v>108</v>
      </c>
      <c r="CQ40" s="109">
        <v>2652.3799999999997</v>
      </c>
      <c r="CR40" s="104">
        <v>23.23</v>
      </c>
      <c r="CS40" s="104">
        <v>3683.03</v>
      </c>
      <c r="CT40" s="104">
        <v>1702.68</v>
      </c>
      <c r="CU40" s="104">
        <v>2078.0299999999997</v>
      </c>
      <c r="CV40" s="104">
        <v>1478.0399999999997</v>
      </c>
      <c r="CW40" s="104"/>
      <c r="CX40" s="104"/>
      <c r="CY40" s="104"/>
      <c r="CZ40" s="104"/>
    </row>
    <row r="41" spans="1:104" s="99" customFormat="1" x14ac:dyDescent="0.35">
      <c r="A41" s="104" t="s">
        <v>75</v>
      </c>
      <c r="B41" s="104" t="s">
        <v>41</v>
      </c>
      <c r="C41" s="104">
        <v>1</v>
      </c>
      <c r="D41" s="105">
        <v>112.36</v>
      </c>
      <c r="E41" s="105">
        <v>104.45</v>
      </c>
      <c r="F41" s="105">
        <v>0</v>
      </c>
      <c r="G41" s="105">
        <v>216.81</v>
      </c>
      <c r="H41" s="106">
        <v>1</v>
      </c>
      <c r="I41" s="105">
        <v>122.6</v>
      </c>
      <c r="J41" s="105">
        <v>112.36</v>
      </c>
      <c r="K41" s="105">
        <v>104.45</v>
      </c>
      <c r="L41" s="105">
        <v>339.41</v>
      </c>
      <c r="M41" s="106"/>
      <c r="N41" s="105"/>
      <c r="O41" s="105"/>
      <c r="P41" s="105"/>
      <c r="Q41" s="105"/>
      <c r="R41" s="90" t="s">
        <v>42</v>
      </c>
      <c r="S41" s="90" t="s">
        <v>75</v>
      </c>
      <c r="T41" s="106">
        <v>89</v>
      </c>
      <c r="U41" s="105">
        <v>10272.870000000003</v>
      </c>
      <c r="V41" s="105">
        <v>6233.3699999999972</v>
      </c>
      <c r="W41" s="105">
        <v>19774.46</v>
      </c>
      <c r="X41" s="105">
        <v>36280.699999999997</v>
      </c>
      <c r="Y41" s="106">
        <v>80</v>
      </c>
      <c r="Z41" s="105">
        <v>6660.0099999999984</v>
      </c>
      <c r="AA41" s="105">
        <v>6324.6699999999992</v>
      </c>
      <c r="AB41" s="105">
        <v>19515.150000000001</v>
      </c>
      <c r="AC41" s="105">
        <v>32499.83</v>
      </c>
      <c r="AD41" s="106">
        <v>77</v>
      </c>
      <c r="AE41" s="105">
        <v>5347.47</v>
      </c>
      <c r="AF41" s="105">
        <v>5005.3799999999983</v>
      </c>
      <c r="AG41" s="105">
        <v>22640.389999999996</v>
      </c>
      <c r="AH41" s="105">
        <v>32993.240000000005</v>
      </c>
      <c r="AI41" s="107" t="s">
        <v>75</v>
      </c>
      <c r="AJ41" s="99" t="s">
        <v>64</v>
      </c>
      <c r="AK41" s="104">
        <v>15</v>
      </c>
      <c r="AL41" s="105">
        <v>2121.62</v>
      </c>
      <c r="AM41" s="105">
        <v>1138.19</v>
      </c>
      <c r="AN41" s="105">
        <v>2862.71</v>
      </c>
      <c r="AO41" s="105">
        <v>6122.52</v>
      </c>
      <c r="AP41" s="104">
        <v>18</v>
      </c>
      <c r="AQ41" s="105">
        <v>2195.0300000000002</v>
      </c>
      <c r="AR41" s="105">
        <v>1111.4400000000003</v>
      </c>
      <c r="AS41" s="105">
        <v>3449.29</v>
      </c>
      <c r="AT41" s="105">
        <v>6755.76</v>
      </c>
      <c r="AU41" s="104">
        <v>14</v>
      </c>
      <c r="AV41" s="105">
        <v>1611.9600000000003</v>
      </c>
      <c r="AW41" s="105">
        <v>1601.55</v>
      </c>
      <c r="AX41" s="105">
        <v>3981.02</v>
      </c>
      <c r="AY41" s="105">
        <v>7194.53</v>
      </c>
      <c r="AZ41" s="105" t="s">
        <v>75</v>
      </c>
      <c r="BA41" s="105" t="s">
        <v>63</v>
      </c>
      <c r="BB41" s="105">
        <v>1</v>
      </c>
      <c r="BC41" s="105">
        <v>58.34</v>
      </c>
      <c r="BD41" s="105">
        <v>0</v>
      </c>
      <c r="BE41" s="105">
        <v>0</v>
      </c>
      <c r="BF41" s="105">
        <v>58.34</v>
      </c>
      <c r="BG41" s="105">
        <v>1</v>
      </c>
      <c r="BH41" s="105">
        <v>55.22</v>
      </c>
      <c r="BI41" s="105">
        <v>58.34</v>
      </c>
      <c r="BJ41" s="105">
        <v>0</v>
      </c>
      <c r="BK41" s="105">
        <v>113.56</v>
      </c>
      <c r="BL41" s="105">
        <v>1</v>
      </c>
      <c r="BM41" s="105">
        <v>49.43</v>
      </c>
      <c r="BN41" s="105">
        <v>55.22</v>
      </c>
      <c r="BO41" s="105">
        <v>58.34</v>
      </c>
      <c r="BP41" s="105">
        <v>162.99</v>
      </c>
      <c r="BQ41" s="104" t="s">
        <v>75</v>
      </c>
      <c r="BR41" s="104" t="s">
        <v>41</v>
      </c>
      <c r="BS41" s="105">
        <f t="shared" si="0"/>
        <v>6.5296500000000002</v>
      </c>
      <c r="BT41" s="105">
        <f t="shared" si="1"/>
        <v>33.358060000000002</v>
      </c>
      <c r="BU41" s="105">
        <f t="shared" si="2"/>
        <v>0</v>
      </c>
      <c r="BV41" s="90" t="s">
        <v>42</v>
      </c>
      <c r="BW41" s="90" t="s">
        <v>75</v>
      </c>
      <c r="BX41" s="105">
        <v>3495.0379499999999</v>
      </c>
      <c r="BY41" s="105">
        <v>2339.6304599999999</v>
      </c>
      <c r="BZ41" s="105">
        <v>2064.9339999999993</v>
      </c>
      <c r="CA41" s="104"/>
      <c r="CB41" s="104"/>
      <c r="CC41" s="104"/>
      <c r="CD41" s="104"/>
      <c r="CE41" s="104"/>
      <c r="CF41" s="104"/>
      <c r="CG41" s="104"/>
      <c r="CH41" s="99" t="s">
        <v>75</v>
      </c>
      <c r="CI41" s="108" t="s">
        <v>57</v>
      </c>
      <c r="CJ41" s="99">
        <v>2</v>
      </c>
      <c r="CK41" s="99">
        <v>2</v>
      </c>
      <c r="CL41" s="99">
        <v>2</v>
      </c>
      <c r="CM41" s="99">
        <v>2</v>
      </c>
      <c r="CO41" s="99">
        <v>1</v>
      </c>
      <c r="CP41" s="99" t="s">
        <v>239</v>
      </c>
      <c r="CQ41" s="109"/>
      <c r="CR41" s="104">
        <v>10814.5</v>
      </c>
      <c r="CS41" s="104"/>
      <c r="CT41" s="104"/>
      <c r="CU41" s="104"/>
      <c r="CV41" s="104"/>
      <c r="CW41" s="104"/>
      <c r="CX41" s="104"/>
      <c r="CY41" s="104"/>
      <c r="CZ41" s="104"/>
    </row>
    <row r="42" spans="1:104" s="99" customFormat="1" x14ac:dyDescent="0.35">
      <c r="A42" s="104" t="s">
        <v>75</v>
      </c>
      <c r="B42" s="104" t="s">
        <v>42</v>
      </c>
      <c r="C42" s="104">
        <v>87</v>
      </c>
      <c r="D42" s="105">
        <v>10621.58</v>
      </c>
      <c r="E42" s="105">
        <v>4369.3600000000006</v>
      </c>
      <c r="F42" s="105">
        <v>18895.03</v>
      </c>
      <c r="G42" s="105">
        <v>33885.969999999994</v>
      </c>
      <c r="H42" s="106">
        <v>90</v>
      </c>
      <c r="I42" s="105">
        <v>12859.149999999998</v>
      </c>
      <c r="J42" s="105">
        <v>7281.5599999999977</v>
      </c>
      <c r="K42" s="105">
        <v>20810.97</v>
      </c>
      <c r="L42" s="105">
        <v>40951.679999999993</v>
      </c>
      <c r="M42" s="106">
        <v>101</v>
      </c>
      <c r="N42" s="105">
        <v>13888.6</v>
      </c>
      <c r="O42" s="105">
        <v>7673.1499999999969</v>
      </c>
      <c r="P42" s="105">
        <v>20858.209999999995</v>
      </c>
      <c r="Q42" s="105">
        <v>42419.959999999992</v>
      </c>
      <c r="R42" s="90" t="s">
        <v>43</v>
      </c>
      <c r="S42" s="90" t="s">
        <v>75</v>
      </c>
      <c r="T42" s="106">
        <v>116</v>
      </c>
      <c r="U42" s="105">
        <v>20045.170000000009</v>
      </c>
      <c r="V42" s="105">
        <v>13099.63</v>
      </c>
      <c r="W42" s="105">
        <v>22740.910000000003</v>
      </c>
      <c r="X42" s="105">
        <v>55885.710000000014</v>
      </c>
      <c r="Y42" s="106">
        <v>123</v>
      </c>
      <c r="Z42" s="105">
        <v>16390.989999999998</v>
      </c>
      <c r="AA42" s="105">
        <v>13238.509999999998</v>
      </c>
      <c r="AB42" s="105">
        <v>27886.120000000003</v>
      </c>
      <c r="AC42" s="105">
        <v>57515.62000000001</v>
      </c>
      <c r="AD42" s="106">
        <v>118</v>
      </c>
      <c r="AE42" s="105">
        <v>11444.009999999998</v>
      </c>
      <c r="AF42" s="105">
        <v>11610.429999999995</v>
      </c>
      <c r="AG42" s="105">
        <v>31439.179999999989</v>
      </c>
      <c r="AH42" s="105">
        <v>54493.62</v>
      </c>
      <c r="AI42" s="107" t="s">
        <v>75</v>
      </c>
      <c r="AJ42" s="99" t="s">
        <v>65</v>
      </c>
      <c r="AK42" s="104">
        <v>8</v>
      </c>
      <c r="AL42" s="105">
        <v>1267.9000000000001</v>
      </c>
      <c r="AM42" s="105">
        <v>642.25</v>
      </c>
      <c r="AN42" s="105">
        <v>1277.8800000000001</v>
      </c>
      <c r="AO42" s="105">
        <v>3188.0299999999997</v>
      </c>
      <c r="AP42" s="104">
        <v>8</v>
      </c>
      <c r="AQ42" s="105">
        <v>1107.6000000000001</v>
      </c>
      <c r="AR42" s="105">
        <v>814.58</v>
      </c>
      <c r="AS42" s="105">
        <v>1538.93</v>
      </c>
      <c r="AT42" s="105">
        <v>3461.11</v>
      </c>
      <c r="AU42" s="104">
        <v>7</v>
      </c>
      <c r="AV42" s="105">
        <v>1023.4100000000001</v>
      </c>
      <c r="AW42" s="105">
        <v>698.64</v>
      </c>
      <c r="AX42" s="105">
        <v>1790.3700000000001</v>
      </c>
      <c r="AY42" s="105">
        <v>3512.4199999999996</v>
      </c>
      <c r="AZ42" s="105" t="s">
        <v>75</v>
      </c>
      <c r="BA42" s="105" t="s">
        <v>64</v>
      </c>
      <c r="BB42" s="105">
        <v>15</v>
      </c>
      <c r="BC42" s="105">
        <v>1918.5900000000001</v>
      </c>
      <c r="BD42" s="105">
        <v>1209.1399999999999</v>
      </c>
      <c r="BE42" s="105">
        <v>7104.7199999999993</v>
      </c>
      <c r="BF42" s="105">
        <v>10232.449999999999</v>
      </c>
      <c r="BG42" s="105">
        <v>18</v>
      </c>
      <c r="BH42" s="105">
        <v>1603.1000000000001</v>
      </c>
      <c r="BI42" s="105">
        <v>1396.4599999999998</v>
      </c>
      <c r="BJ42" s="105">
        <v>7473.3600000000006</v>
      </c>
      <c r="BK42" s="105">
        <v>10472.92</v>
      </c>
      <c r="BL42" s="105">
        <v>18</v>
      </c>
      <c r="BM42" s="105">
        <v>1322.72</v>
      </c>
      <c r="BN42" s="105">
        <v>1344.9</v>
      </c>
      <c r="BO42" s="105">
        <v>8676.9699999999993</v>
      </c>
      <c r="BP42" s="105">
        <v>11344.589999999998</v>
      </c>
      <c r="BQ42" s="104" t="s">
        <v>75</v>
      </c>
      <c r="BR42" s="104" t="s">
        <v>42</v>
      </c>
      <c r="BS42" s="105">
        <f t="shared" si="0"/>
        <v>5190.9129799999992</v>
      </c>
      <c r="BT42" s="105">
        <f t="shared" si="1"/>
        <v>5592.2429200000006</v>
      </c>
      <c r="BU42" s="105">
        <f t="shared" si="2"/>
        <v>5206.8945499999991</v>
      </c>
      <c r="BV42" s="90" t="s">
        <v>43</v>
      </c>
      <c r="BW42" s="90" t="s">
        <v>75</v>
      </c>
      <c r="BX42" s="105">
        <v>4278.2594700000009</v>
      </c>
      <c r="BY42" s="105">
        <v>3478.0189300000002</v>
      </c>
      <c r="BZ42" s="105">
        <v>2969.4780099999989</v>
      </c>
      <c r="CA42" s="104"/>
      <c r="CB42" s="104"/>
      <c r="CC42" s="104"/>
      <c r="CD42" s="104"/>
      <c r="CE42" s="104"/>
      <c r="CF42" s="104"/>
      <c r="CG42" s="104"/>
      <c r="CH42" s="99" t="s">
        <v>75</v>
      </c>
      <c r="CI42" s="108" t="s">
        <v>58</v>
      </c>
      <c r="CJ42" s="99">
        <v>1</v>
      </c>
      <c r="CK42" s="99">
        <v>7</v>
      </c>
      <c r="CL42" s="99">
        <v>3</v>
      </c>
      <c r="CM42" s="99">
        <v>4</v>
      </c>
      <c r="CN42" s="99">
        <v>1</v>
      </c>
      <c r="CO42" s="99">
        <v>13</v>
      </c>
      <c r="CP42" s="99" t="s">
        <v>102</v>
      </c>
      <c r="CQ42" s="109">
        <v>1842.99</v>
      </c>
      <c r="CR42" s="104">
        <v>1447.49</v>
      </c>
      <c r="CS42" s="104">
        <v>1948.3</v>
      </c>
      <c r="CT42" s="104">
        <v>1278.25</v>
      </c>
      <c r="CU42" s="104">
        <v>2123.1499999999996</v>
      </c>
      <c r="CV42" s="104">
        <v>1752.1599999999999</v>
      </c>
      <c r="CW42" s="104"/>
      <c r="CX42" s="104"/>
      <c r="CY42" s="104"/>
      <c r="CZ42" s="104"/>
    </row>
    <row r="43" spans="1:104" s="99" customFormat="1" x14ac:dyDescent="0.35">
      <c r="A43" s="104" t="s">
        <v>75</v>
      </c>
      <c r="B43" s="104" t="s">
        <v>43</v>
      </c>
      <c r="C43" s="104">
        <v>105</v>
      </c>
      <c r="D43" s="105">
        <v>18972.3</v>
      </c>
      <c r="E43" s="105">
        <v>5289.9400000000005</v>
      </c>
      <c r="F43" s="105">
        <v>15700.079999999996</v>
      </c>
      <c r="G43" s="105">
        <v>39962.32</v>
      </c>
      <c r="H43" s="106">
        <v>119</v>
      </c>
      <c r="I43" s="105">
        <v>21156.959999999999</v>
      </c>
      <c r="J43" s="105">
        <v>10425.100000000002</v>
      </c>
      <c r="K43" s="105">
        <v>18309.39</v>
      </c>
      <c r="L43" s="105">
        <v>49891.45</v>
      </c>
      <c r="M43" s="106">
        <v>111</v>
      </c>
      <c r="N43" s="105">
        <v>22113.280000000002</v>
      </c>
      <c r="O43" s="105">
        <v>11156.4</v>
      </c>
      <c r="P43" s="105">
        <v>18809.840000000004</v>
      </c>
      <c r="Q43" s="105">
        <v>52079.51999999999</v>
      </c>
      <c r="R43" s="90" t="s">
        <v>67</v>
      </c>
      <c r="S43" s="90" t="s">
        <v>75</v>
      </c>
      <c r="T43" s="106">
        <v>66</v>
      </c>
      <c r="U43" s="105">
        <v>11760.570000000003</v>
      </c>
      <c r="V43" s="105">
        <v>5257.2900000000009</v>
      </c>
      <c r="W43" s="105">
        <v>13674.77</v>
      </c>
      <c r="X43" s="105">
        <v>30692.63</v>
      </c>
      <c r="Y43" s="106">
        <v>90</v>
      </c>
      <c r="Z43" s="105">
        <v>9979.6099999999988</v>
      </c>
      <c r="AA43" s="105">
        <v>8158.3000000000011</v>
      </c>
      <c r="AB43" s="105">
        <v>20272.349999999999</v>
      </c>
      <c r="AC43" s="105">
        <v>38410.260000000024</v>
      </c>
      <c r="AD43" s="106">
        <v>95</v>
      </c>
      <c r="AE43" s="105">
        <v>8238.2800000000025</v>
      </c>
      <c r="AF43" s="105">
        <v>5864.3099999999995</v>
      </c>
      <c r="AG43" s="105">
        <v>21417.350000000002</v>
      </c>
      <c r="AH43" s="105">
        <v>35519.940000000017</v>
      </c>
      <c r="AI43" s="107" t="s">
        <v>75</v>
      </c>
      <c r="AJ43" s="99" t="s">
        <v>67</v>
      </c>
      <c r="AK43" s="104">
        <v>2</v>
      </c>
      <c r="AL43" s="105">
        <v>299.18</v>
      </c>
      <c r="AM43" s="105">
        <v>449.61</v>
      </c>
      <c r="AN43" s="105">
        <v>143.67000000000002</v>
      </c>
      <c r="AO43" s="105">
        <v>892.46</v>
      </c>
      <c r="AP43" s="104">
        <v>3</v>
      </c>
      <c r="AQ43" s="105">
        <v>261.90999999999997</v>
      </c>
      <c r="AR43" s="105">
        <v>0</v>
      </c>
      <c r="AS43" s="105">
        <v>0</v>
      </c>
      <c r="AT43" s="105">
        <v>261.90999999999997</v>
      </c>
      <c r="AU43" s="104">
        <v>3</v>
      </c>
      <c r="AV43" s="105">
        <v>635.48</v>
      </c>
      <c r="AW43" s="105">
        <v>240.09</v>
      </c>
      <c r="AX43" s="105">
        <v>0</v>
      </c>
      <c r="AY43" s="105">
        <v>875.56999999999994</v>
      </c>
      <c r="AZ43" s="105" t="s">
        <v>75</v>
      </c>
      <c r="BA43" s="105" t="s">
        <v>65</v>
      </c>
      <c r="BB43" s="105">
        <v>9</v>
      </c>
      <c r="BC43" s="105">
        <v>1377.72</v>
      </c>
      <c r="BD43" s="105">
        <v>275.25</v>
      </c>
      <c r="BE43" s="105">
        <v>180.67</v>
      </c>
      <c r="BF43" s="105">
        <v>1833.64</v>
      </c>
      <c r="BG43" s="105">
        <v>10</v>
      </c>
      <c r="BH43" s="105">
        <v>1373.5499999999997</v>
      </c>
      <c r="BI43" s="105">
        <v>1269.96</v>
      </c>
      <c r="BJ43" s="105">
        <v>401.66999999999996</v>
      </c>
      <c r="BK43" s="105">
        <v>3045.18</v>
      </c>
      <c r="BL43" s="105">
        <v>9</v>
      </c>
      <c r="BM43" s="105">
        <v>719.06</v>
      </c>
      <c r="BN43" s="105">
        <v>742.97</v>
      </c>
      <c r="BO43" s="105">
        <v>868.15</v>
      </c>
      <c r="BP43" s="105">
        <v>2330.1799999999998</v>
      </c>
      <c r="BQ43" s="104" t="s">
        <v>75</v>
      </c>
      <c r="BR43" s="104" t="s">
        <v>43</v>
      </c>
      <c r="BS43" s="105">
        <f t="shared" si="0"/>
        <v>4584.1538599999985</v>
      </c>
      <c r="BT43" s="105">
        <f t="shared" si="1"/>
        <v>5322.2656999999999</v>
      </c>
      <c r="BU43" s="105">
        <f t="shared" si="2"/>
        <v>5009.9696800000011</v>
      </c>
      <c r="BV43" s="90" t="s">
        <v>67</v>
      </c>
      <c r="BW43" s="90" t="s">
        <v>75</v>
      </c>
      <c r="BX43" s="105">
        <v>2498.3864100000005</v>
      </c>
      <c r="BY43" s="105">
        <v>2485.0754299999999</v>
      </c>
      <c r="BZ43" s="105">
        <v>1995.7629900000002</v>
      </c>
      <c r="CA43" s="104"/>
      <c r="CB43" s="104"/>
      <c r="CC43" s="104"/>
      <c r="CD43" s="104"/>
      <c r="CE43" s="104"/>
      <c r="CF43" s="104"/>
      <c r="CG43" s="104"/>
      <c r="CH43" s="99" t="s">
        <v>75</v>
      </c>
      <c r="CI43" s="108" t="s">
        <v>60</v>
      </c>
      <c r="CJ43" s="99">
        <v>1</v>
      </c>
      <c r="CN43" s="99">
        <v>1</v>
      </c>
      <c r="CO43" s="99">
        <v>3</v>
      </c>
      <c r="CP43" s="99" t="s">
        <v>121</v>
      </c>
      <c r="CQ43" s="109"/>
      <c r="CR43" s="104"/>
      <c r="CS43" s="104"/>
      <c r="CT43" s="104"/>
      <c r="CU43" s="104"/>
      <c r="CV43" s="104">
        <v>588.87</v>
      </c>
      <c r="CW43" s="104"/>
      <c r="CX43" s="104"/>
      <c r="CY43" s="104"/>
      <c r="CZ43" s="104"/>
    </row>
    <row r="44" spans="1:104" s="99" customFormat="1" x14ac:dyDescent="0.35">
      <c r="A44" s="104" t="s">
        <v>75</v>
      </c>
      <c r="B44" s="104" t="s">
        <v>44</v>
      </c>
      <c r="C44" s="104">
        <v>673</v>
      </c>
      <c r="D44" s="105">
        <v>80843.449999999968</v>
      </c>
      <c r="E44" s="105">
        <v>20392.289999999994</v>
      </c>
      <c r="F44" s="105">
        <v>157312.32999999996</v>
      </c>
      <c r="G44" s="105">
        <v>258548.07</v>
      </c>
      <c r="H44" s="106">
        <v>812</v>
      </c>
      <c r="I44" s="105">
        <v>118685.23000000016</v>
      </c>
      <c r="J44" s="105">
        <v>54346.869999999944</v>
      </c>
      <c r="K44" s="105">
        <v>144955.96</v>
      </c>
      <c r="L44" s="105">
        <v>317988.06</v>
      </c>
      <c r="M44" s="106">
        <v>836</v>
      </c>
      <c r="N44" s="105">
        <v>108783.04000000002</v>
      </c>
      <c r="O44" s="105">
        <v>66456.929999999978</v>
      </c>
      <c r="P44" s="105">
        <v>157154.69</v>
      </c>
      <c r="Q44" s="105">
        <v>332394.65999999992</v>
      </c>
      <c r="R44" s="90" t="s">
        <v>69</v>
      </c>
      <c r="S44" s="90" t="s">
        <v>75</v>
      </c>
      <c r="T44" s="106">
        <v>2259</v>
      </c>
      <c r="U44" s="105">
        <v>247386.73000000024</v>
      </c>
      <c r="V44" s="105">
        <v>126208.46000000004</v>
      </c>
      <c r="W44" s="105">
        <v>400499.52000000043</v>
      </c>
      <c r="X44" s="105">
        <v>774094.71000000066</v>
      </c>
      <c r="Y44" s="106">
        <v>2312</v>
      </c>
      <c r="Z44" s="105">
        <v>192707.8499999998</v>
      </c>
      <c r="AA44" s="105">
        <v>147676.33000000007</v>
      </c>
      <c r="AB44" s="105">
        <v>431710.2199999998</v>
      </c>
      <c r="AC44" s="105">
        <v>772094.40000000084</v>
      </c>
      <c r="AD44" s="106">
        <v>2107</v>
      </c>
      <c r="AE44" s="105">
        <v>136074.42000000001</v>
      </c>
      <c r="AF44" s="105">
        <v>112814.49000000014</v>
      </c>
      <c r="AG44" s="105">
        <v>465126.64</v>
      </c>
      <c r="AH44" s="105">
        <v>714015.5499999997</v>
      </c>
      <c r="AI44" s="107" t="s">
        <v>75</v>
      </c>
      <c r="AJ44" s="99" t="s">
        <v>68</v>
      </c>
      <c r="AK44" s="104">
        <v>7</v>
      </c>
      <c r="AL44" s="105">
        <v>1384.5500000000002</v>
      </c>
      <c r="AM44" s="105">
        <v>850.33</v>
      </c>
      <c r="AN44" s="105">
        <v>4534.6000000000004</v>
      </c>
      <c r="AO44" s="105">
        <v>6769.48</v>
      </c>
      <c r="AP44" s="104">
        <v>7</v>
      </c>
      <c r="AQ44" s="105">
        <v>1234.47</v>
      </c>
      <c r="AR44" s="105">
        <v>1254.07</v>
      </c>
      <c r="AS44" s="105">
        <v>5197.8000000000011</v>
      </c>
      <c r="AT44" s="105">
        <v>7686.34</v>
      </c>
      <c r="AU44" s="104">
        <v>10</v>
      </c>
      <c r="AV44" s="105">
        <v>1087.42</v>
      </c>
      <c r="AW44" s="105">
        <v>902.62999999999988</v>
      </c>
      <c r="AX44" s="105">
        <v>4391.05</v>
      </c>
      <c r="AY44" s="105">
        <v>6381.1</v>
      </c>
      <c r="AZ44" s="105" t="s">
        <v>75</v>
      </c>
      <c r="BA44" s="105" t="s">
        <v>67</v>
      </c>
      <c r="BB44" s="105">
        <v>3</v>
      </c>
      <c r="BC44" s="105">
        <v>532.79999999999995</v>
      </c>
      <c r="BD44" s="105">
        <v>171.06</v>
      </c>
      <c r="BE44" s="105">
        <v>0</v>
      </c>
      <c r="BF44" s="105">
        <v>703.86</v>
      </c>
      <c r="BG44" s="105">
        <v>4</v>
      </c>
      <c r="BH44" s="105">
        <v>457.57</v>
      </c>
      <c r="BI44" s="105">
        <v>423.20000000000005</v>
      </c>
      <c r="BJ44" s="105">
        <v>340.78</v>
      </c>
      <c r="BK44" s="105">
        <v>1221.55</v>
      </c>
      <c r="BL44" s="105">
        <v>2</v>
      </c>
      <c r="BM44" s="105">
        <v>171.57</v>
      </c>
      <c r="BN44" s="105">
        <v>112.02000000000001</v>
      </c>
      <c r="BO44" s="105">
        <v>36.99</v>
      </c>
      <c r="BP44" s="105">
        <v>320.58</v>
      </c>
      <c r="BQ44" s="104" t="s">
        <v>75</v>
      </c>
      <c r="BR44" s="104" t="s">
        <v>44</v>
      </c>
      <c r="BS44" s="105">
        <f t="shared" si="0"/>
        <v>42410.284709999993</v>
      </c>
      <c r="BT44" s="105">
        <f t="shared" si="1"/>
        <v>39679.277340000001</v>
      </c>
      <c r="BU44" s="105">
        <f t="shared" si="2"/>
        <v>39625.697230000005</v>
      </c>
      <c r="BV44" s="90" t="s">
        <v>69</v>
      </c>
      <c r="BW44" s="90" t="s">
        <v>75</v>
      </c>
      <c r="BX44" s="105">
        <v>71257.191420000076</v>
      </c>
      <c r="BY44" s="105">
        <v>52267.347489999978</v>
      </c>
      <c r="BZ44" s="105">
        <v>42781.703750000001</v>
      </c>
      <c r="CA44" s="104"/>
      <c r="CB44" s="104"/>
      <c r="CC44" s="104"/>
      <c r="CD44" s="104"/>
      <c r="CE44" s="104"/>
      <c r="CF44" s="104"/>
      <c r="CG44" s="104"/>
      <c r="CH44" s="99" t="s">
        <v>75</v>
      </c>
      <c r="CI44" s="108" t="s">
        <v>61</v>
      </c>
      <c r="CJ44" s="99">
        <v>8</v>
      </c>
      <c r="CK44" s="99">
        <v>1</v>
      </c>
      <c r="CL44" s="99">
        <v>9</v>
      </c>
      <c r="CM44" s="99">
        <v>10</v>
      </c>
      <c r="CN44" s="99">
        <v>10</v>
      </c>
      <c r="CO44" s="99">
        <v>7</v>
      </c>
      <c r="CP44" s="99" t="s">
        <v>109</v>
      </c>
      <c r="CQ44" s="109">
        <v>438.6</v>
      </c>
      <c r="CR44" s="104">
        <v>231.51</v>
      </c>
      <c r="CS44" s="104">
        <v>189.63</v>
      </c>
      <c r="CT44" s="104"/>
      <c r="CU44" s="104">
        <v>1099.06</v>
      </c>
      <c r="CV44" s="104">
        <v>553.36</v>
      </c>
      <c r="CW44" s="104"/>
      <c r="CX44" s="104"/>
      <c r="CY44" s="104"/>
      <c r="CZ44" s="104"/>
    </row>
    <row r="45" spans="1:104" s="99" customFormat="1" x14ac:dyDescent="0.35">
      <c r="A45" s="104" t="s">
        <v>75</v>
      </c>
      <c r="B45" s="104" t="s">
        <v>45</v>
      </c>
      <c r="C45" s="104">
        <v>459</v>
      </c>
      <c r="D45" s="105">
        <v>69078.079999999958</v>
      </c>
      <c r="E45" s="105">
        <v>24644.84</v>
      </c>
      <c r="F45" s="105">
        <v>73584.989999999976</v>
      </c>
      <c r="G45" s="105">
        <v>167307.91000000015</v>
      </c>
      <c r="H45" s="106">
        <v>488</v>
      </c>
      <c r="I45" s="105">
        <v>74077.120000000024</v>
      </c>
      <c r="J45" s="105">
        <v>43165.270000000004</v>
      </c>
      <c r="K45" s="105">
        <v>82389.150000000009</v>
      </c>
      <c r="L45" s="105">
        <v>199631.5400000001</v>
      </c>
      <c r="M45" s="106">
        <v>530</v>
      </c>
      <c r="N45" s="105">
        <v>88596.68</v>
      </c>
      <c r="O45" s="105">
        <v>45204.960000000028</v>
      </c>
      <c r="P45" s="105">
        <v>104421.54999999999</v>
      </c>
      <c r="Q45" s="105">
        <v>238223.19000000003</v>
      </c>
      <c r="R45" s="90" t="s">
        <v>36</v>
      </c>
      <c r="S45" s="90" t="s">
        <v>75</v>
      </c>
      <c r="T45" s="106">
        <v>3970</v>
      </c>
      <c r="U45" s="105">
        <v>428236.2400000004</v>
      </c>
      <c r="V45" s="105">
        <v>296128.04000000021</v>
      </c>
      <c r="W45" s="105">
        <v>811402.74000000046</v>
      </c>
      <c r="X45" s="105">
        <v>1535767.02</v>
      </c>
      <c r="Y45" s="106">
        <v>4552</v>
      </c>
      <c r="Z45" s="105">
        <v>361758.77000000037</v>
      </c>
      <c r="AA45" s="105">
        <v>329763.3599999994</v>
      </c>
      <c r="AB45" s="105">
        <v>965208.35000000068</v>
      </c>
      <c r="AC45" s="105">
        <v>1656730.4800000023</v>
      </c>
      <c r="AD45" s="106">
        <v>4073</v>
      </c>
      <c r="AE45" s="105">
        <v>230949.07999999973</v>
      </c>
      <c r="AF45" s="105">
        <v>258167.67999999964</v>
      </c>
      <c r="AG45" s="105">
        <v>1035563.0499999991</v>
      </c>
      <c r="AH45" s="105">
        <v>1524679.8099999961</v>
      </c>
      <c r="AI45" s="107" t="s">
        <v>75</v>
      </c>
      <c r="AJ45" s="99" t="s">
        <v>69</v>
      </c>
      <c r="AK45" s="104">
        <v>330</v>
      </c>
      <c r="AL45" s="105">
        <v>18309.45</v>
      </c>
      <c r="AM45" s="105">
        <v>18427.639999999992</v>
      </c>
      <c r="AN45" s="105">
        <v>90896.119999999952</v>
      </c>
      <c r="AO45" s="105">
        <v>127633.21000000009</v>
      </c>
      <c r="AP45" s="104">
        <v>352</v>
      </c>
      <c r="AQ45" s="105">
        <v>36498.50999999998</v>
      </c>
      <c r="AR45" s="105">
        <v>23884.840000000018</v>
      </c>
      <c r="AS45" s="105">
        <v>82192.820000000065</v>
      </c>
      <c r="AT45" s="105">
        <v>142576.16999999987</v>
      </c>
      <c r="AU45" s="104">
        <v>322</v>
      </c>
      <c r="AV45" s="105">
        <v>29881.930000000011</v>
      </c>
      <c r="AW45" s="105">
        <v>25029.860000000004</v>
      </c>
      <c r="AX45" s="105">
        <v>81492.030000000013</v>
      </c>
      <c r="AY45" s="105">
        <v>136403.82000000004</v>
      </c>
      <c r="AZ45" s="105" t="s">
        <v>75</v>
      </c>
      <c r="BA45" s="105" t="s">
        <v>68</v>
      </c>
      <c r="BB45" s="105">
        <v>13</v>
      </c>
      <c r="BC45" s="105">
        <v>1850.9099999999999</v>
      </c>
      <c r="BD45" s="105">
        <v>948.96999999999991</v>
      </c>
      <c r="BE45" s="105">
        <v>6510.2099999999991</v>
      </c>
      <c r="BF45" s="105">
        <v>9310.09</v>
      </c>
      <c r="BG45" s="105">
        <v>10</v>
      </c>
      <c r="BH45" s="105">
        <v>1188.46</v>
      </c>
      <c r="BI45" s="105">
        <v>1274.58</v>
      </c>
      <c r="BJ45" s="105">
        <v>6963.33</v>
      </c>
      <c r="BK45" s="105">
        <v>9426.369999999999</v>
      </c>
      <c r="BL45" s="105">
        <v>9</v>
      </c>
      <c r="BM45" s="105">
        <v>716.63000000000011</v>
      </c>
      <c r="BN45" s="105">
        <v>713.28</v>
      </c>
      <c r="BO45" s="105">
        <v>4440.93</v>
      </c>
      <c r="BP45" s="105">
        <v>5870.84</v>
      </c>
      <c r="BQ45" s="104" t="s">
        <v>75</v>
      </c>
      <c r="BR45" s="104" t="s">
        <v>45</v>
      </c>
      <c r="BS45" s="105">
        <f t="shared" si="0"/>
        <v>21082.587499999994</v>
      </c>
      <c r="BT45" s="105">
        <f t="shared" si="1"/>
        <v>23359.260980000003</v>
      </c>
      <c r="BU45" s="105">
        <f t="shared" si="2"/>
        <v>26630.184109999998</v>
      </c>
      <c r="BV45" s="90" t="s">
        <v>36</v>
      </c>
      <c r="BW45" s="90" t="s">
        <v>75</v>
      </c>
      <c r="BX45" s="105">
        <v>144581.53584000008</v>
      </c>
      <c r="BY45" s="105">
        <v>116297.70085000007</v>
      </c>
      <c r="BZ45" s="105">
        <v>94778.530139999915</v>
      </c>
      <c r="CA45" s="104"/>
      <c r="CB45" s="104"/>
      <c r="CC45" s="104"/>
      <c r="CD45" s="104"/>
      <c r="CE45" s="104"/>
      <c r="CF45" s="104"/>
      <c r="CG45" s="104"/>
      <c r="CH45" s="104" t="s">
        <v>75</v>
      </c>
      <c r="CI45" s="104" t="s">
        <v>62</v>
      </c>
      <c r="CJ45" s="104">
        <v>5</v>
      </c>
      <c r="CK45" s="104">
        <v>5</v>
      </c>
      <c r="CL45" s="104">
        <v>4</v>
      </c>
      <c r="CM45" s="104">
        <v>2</v>
      </c>
      <c r="CN45" s="104">
        <v>5</v>
      </c>
      <c r="CO45" s="104">
        <v>3</v>
      </c>
      <c r="CP45" s="104" t="s">
        <v>113</v>
      </c>
      <c r="CQ45" s="104"/>
      <c r="CR45" s="104">
        <v>1391.4</v>
      </c>
      <c r="CS45" s="104"/>
      <c r="CT45" s="104">
        <v>762.90000000000009</v>
      </c>
      <c r="CU45" s="104">
        <v>1469.47</v>
      </c>
      <c r="CV45" s="104"/>
      <c r="CW45" s="104"/>
      <c r="CX45" s="104"/>
      <c r="CY45" s="104"/>
      <c r="CZ45" s="104"/>
    </row>
    <row r="46" spans="1:104" s="99" customFormat="1" x14ac:dyDescent="0.35">
      <c r="A46" s="104" t="s">
        <v>75</v>
      </c>
      <c r="B46" s="104" t="s">
        <v>46</v>
      </c>
      <c r="C46" s="104">
        <v>51</v>
      </c>
      <c r="D46" s="105">
        <v>8544.26</v>
      </c>
      <c r="E46" s="105">
        <v>3348.1600000000003</v>
      </c>
      <c r="F46" s="105">
        <v>20443.16</v>
      </c>
      <c r="G46" s="105">
        <v>32335.58</v>
      </c>
      <c r="H46" s="106">
        <v>70</v>
      </c>
      <c r="I46" s="105">
        <v>11025.19</v>
      </c>
      <c r="J46" s="105">
        <v>6688.2899999999991</v>
      </c>
      <c r="K46" s="105">
        <v>21143.71</v>
      </c>
      <c r="L46" s="105">
        <v>38857.19</v>
      </c>
      <c r="M46" s="106">
        <v>62</v>
      </c>
      <c r="N46" s="105">
        <v>11203.000000000005</v>
      </c>
      <c r="O46" s="105">
        <v>5498.4</v>
      </c>
      <c r="P46" s="105">
        <v>23697.910000000003</v>
      </c>
      <c r="Q46" s="105">
        <v>40399.30999999999</v>
      </c>
      <c r="R46" s="90" t="s">
        <v>48</v>
      </c>
      <c r="S46" s="90" t="s">
        <v>75</v>
      </c>
      <c r="T46" s="106">
        <v>435</v>
      </c>
      <c r="U46" s="105">
        <v>61318.160000000033</v>
      </c>
      <c r="V46" s="105">
        <v>28427.380000000012</v>
      </c>
      <c r="W46" s="105">
        <v>118564.92000000004</v>
      </c>
      <c r="X46" s="105">
        <v>208310.46000000005</v>
      </c>
      <c r="Y46" s="106">
        <v>444</v>
      </c>
      <c r="Z46" s="105">
        <v>48922.299999999959</v>
      </c>
      <c r="AA46" s="105">
        <v>36519.240000000005</v>
      </c>
      <c r="AB46" s="105">
        <v>127354.30999999997</v>
      </c>
      <c r="AC46" s="105">
        <v>212795.84999999977</v>
      </c>
      <c r="AD46" s="106">
        <v>432</v>
      </c>
      <c r="AE46" s="105">
        <v>36312.290000000008</v>
      </c>
      <c r="AF46" s="105">
        <v>33199.570000000014</v>
      </c>
      <c r="AG46" s="105">
        <v>144795.15000000005</v>
      </c>
      <c r="AH46" s="105">
        <v>214307.01000000007</v>
      </c>
      <c r="AI46" s="110" t="s">
        <v>75</v>
      </c>
      <c r="AJ46" s="99" t="s">
        <v>70</v>
      </c>
      <c r="AK46" s="104">
        <v>1</v>
      </c>
      <c r="AL46" s="105">
        <v>0</v>
      </c>
      <c r="AM46" s="105">
        <v>212.55</v>
      </c>
      <c r="AN46" s="105">
        <v>501.59000000000003</v>
      </c>
      <c r="AO46" s="105">
        <v>714.14</v>
      </c>
      <c r="AP46" s="104">
        <v>1</v>
      </c>
      <c r="AQ46" s="105">
        <v>232.62</v>
      </c>
      <c r="AR46" s="105">
        <v>0</v>
      </c>
      <c r="AS46" s="105">
        <v>714.1400000000001</v>
      </c>
      <c r="AT46" s="105">
        <v>946.76</v>
      </c>
      <c r="AU46" s="104">
        <v>2</v>
      </c>
      <c r="AV46" s="105">
        <v>268.65999999999997</v>
      </c>
      <c r="AW46" s="105">
        <v>232.62</v>
      </c>
      <c r="AX46" s="105">
        <v>714.1400000000001</v>
      </c>
      <c r="AY46" s="105">
        <v>1215.42</v>
      </c>
      <c r="AZ46" s="105" t="s">
        <v>75</v>
      </c>
      <c r="BA46" s="105" t="s">
        <v>69</v>
      </c>
      <c r="BB46" s="105">
        <v>221</v>
      </c>
      <c r="BC46" s="105">
        <v>26398.850000000002</v>
      </c>
      <c r="BD46" s="105">
        <v>14125.529999999999</v>
      </c>
      <c r="BE46" s="105">
        <v>60914.19999999999</v>
      </c>
      <c r="BF46" s="105">
        <v>101438.57999999999</v>
      </c>
      <c r="BG46" s="105">
        <v>303</v>
      </c>
      <c r="BH46" s="105">
        <v>23270.860000000015</v>
      </c>
      <c r="BI46" s="105">
        <v>16987.059999999998</v>
      </c>
      <c r="BJ46" s="105">
        <v>50785.33</v>
      </c>
      <c r="BK46" s="105">
        <v>91043.249999999956</v>
      </c>
      <c r="BL46" s="105">
        <v>286</v>
      </c>
      <c r="BM46" s="105">
        <v>16749.61</v>
      </c>
      <c r="BN46" s="105">
        <v>14667.36</v>
      </c>
      <c r="BO46" s="105">
        <v>42328.309999999983</v>
      </c>
      <c r="BP46" s="105">
        <v>73745.279999999984</v>
      </c>
      <c r="BQ46" s="104" t="s">
        <v>75</v>
      </c>
      <c r="BR46" s="104" t="s">
        <v>46</v>
      </c>
      <c r="BS46" s="105">
        <f t="shared" si="0"/>
        <v>5500.7224000000006</v>
      </c>
      <c r="BT46" s="105">
        <f t="shared" si="1"/>
        <v>5605.20064</v>
      </c>
      <c r="BU46" s="105">
        <f t="shared" si="2"/>
        <v>5720.2169500000009</v>
      </c>
      <c r="BV46" s="90" t="s">
        <v>48</v>
      </c>
      <c r="BW46" s="90" t="s">
        <v>75</v>
      </c>
      <c r="BX46" s="105">
        <v>20710.874220000005</v>
      </c>
      <c r="BY46" s="105">
        <v>15221.572369999996</v>
      </c>
      <c r="BZ46" s="105">
        <v>13240.874770000004</v>
      </c>
      <c r="CA46" s="104"/>
      <c r="CB46" s="104"/>
      <c r="CC46" s="104"/>
      <c r="CD46" s="104"/>
      <c r="CE46" s="104"/>
      <c r="CF46" s="104"/>
      <c r="CG46" s="104"/>
      <c r="CH46" s="104" t="s">
        <v>75</v>
      </c>
      <c r="CI46" s="104" t="s">
        <v>64</v>
      </c>
      <c r="CJ46" s="104">
        <v>2</v>
      </c>
      <c r="CK46" s="104">
        <v>3</v>
      </c>
      <c r="CL46" s="104">
        <v>2</v>
      </c>
      <c r="CM46" s="104"/>
      <c r="CN46" s="104">
        <v>5</v>
      </c>
      <c r="CO46" s="104">
        <v>1</v>
      </c>
      <c r="CP46" s="104" t="s">
        <v>123</v>
      </c>
      <c r="CQ46" s="104"/>
      <c r="CR46" s="104">
        <v>85.88000000000001</v>
      </c>
      <c r="CS46" s="104"/>
      <c r="CT46" s="104"/>
      <c r="CU46" s="104"/>
      <c r="CV46" s="104"/>
      <c r="CW46" s="104"/>
      <c r="CX46" s="104"/>
      <c r="CY46" s="104"/>
      <c r="CZ46" s="104"/>
    </row>
    <row r="47" spans="1:104" s="99" customFormat="1" x14ac:dyDescent="0.35">
      <c r="A47" s="104" t="s">
        <v>75</v>
      </c>
      <c r="B47" s="104" t="s">
        <v>47</v>
      </c>
      <c r="C47" s="104">
        <v>164</v>
      </c>
      <c r="D47" s="105">
        <v>7966.5199999999995</v>
      </c>
      <c r="E47" s="105">
        <v>21945.410000000007</v>
      </c>
      <c r="F47" s="105">
        <v>60165.789999999994</v>
      </c>
      <c r="G47" s="105">
        <v>90077.72000000003</v>
      </c>
      <c r="H47" s="106">
        <v>199</v>
      </c>
      <c r="I47" s="105">
        <v>38027.029999999992</v>
      </c>
      <c r="J47" s="105">
        <v>18813.830000000002</v>
      </c>
      <c r="K47" s="105">
        <v>54230.44</v>
      </c>
      <c r="L47" s="105">
        <v>111071.3</v>
      </c>
      <c r="M47" s="106">
        <v>214</v>
      </c>
      <c r="N47" s="105">
        <v>34561.94000000001</v>
      </c>
      <c r="O47" s="105">
        <v>23367.319999999992</v>
      </c>
      <c r="P47" s="105">
        <v>63841.630000000012</v>
      </c>
      <c r="Q47" s="105">
        <v>121770.89000000003</v>
      </c>
      <c r="R47" s="90" t="s">
        <v>40</v>
      </c>
      <c r="S47" s="90" t="s">
        <v>75</v>
      </c>
      <c r="T47" s="106">
        <v>3392</v>
      </c>
      <c r="U47" s="105">
        <v>425075.30999999965</v>
      </c>
      <c r="V47" s="105">
        <v>220753.62999999934</v>
      </c>
      <c r="W47" s="105">
        <v>570147.27999999968</v>
      </c>
      <c r="X47" s="105">
        <v>1215976.2199999979</v>
      </c>
      <c r="Y47" s="106">
        <v>3250</v>
      </c>
      <c r="Z47" s="105">
        <v>310771.95</v>
      </c>
      <c r="AA47" s="105">
        <v>220034.86000000031</v>
      </c>
      <c r="AB47" s="105">
        <v>638781.65000000084</v>
      </c>
      <c r="AC47" s="105">
        <v>1169588.4600000011</v>
      </c>
      <c r="AD47" s="106">
        <v>2981</v>
      </c>
      <c r="AE47" s="105">
        <v>219404.67999999996</v>
      </c>
      <c r="AF47" s="105">
        <v>181380.35000000006</v>
      </c>
      <c r="AG47" s="105">
        <v>685877.55999999994</v>
      </c>
      <c r="AH47" s="105">
        <v>1086662.5900000005</v>
      </c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 t="s">
        <v>75</v>
      </c>
      <c r="BA47" s="105" t="s">
        <v>70</v>
      </c>
      <c r="BB47" s="105"/>
      <c r="BC47" s="105"/>
      <c r="BD47" s="105"/>
      <c r="BE47" s="105"/>
      <c r="BF47" s="105"/>
      <c r="BG47" s="105">
        <v>1</v>
      </c>
      <c r="BH47" s="105">
        <v>126.95</v>
      </c>
      <c r="BI47" s="105">
        <v>142.22</v>
      </c>
      <c r="BJ47" s="105">
        <v>0</v>
      </c>
      <c r="BK47" s="105">
        <v>269.17</v>
      </c>
      <c r="BL47" s="105">
        <v>1</v>
      </c>
      <c r="BM47" s="105">
        <v>72.27</v>
      </c>
      <c r="BN47" s="105">
        <v>126.95</v>
      </c>
      <c r="BO47" s="105">
        <v>142.22</v>
      </c>
      <c r="BP47" s="105">
        <v>341.44</v>
      </c>
      <c r="BQ47" s="104" t="s">
        <v>75</v>
      </c>
      <c r="BR47" s="104" t="s">
        <v>47</v>
      </c>
      <c r="BS47" s="105">
        <f t="shared" si="0"/>
        <v>16341.202869999999</v>
      </c>
      <c r="BT47" s="105">
        <f t="shared" si="1"/>
        <v>14644.90574</v>
      </c>
      <c r="BU47" s="105">
        <f t="shared" si="2"/>
        <v>15805.315950000002</v>
      </c>
      <c r="BV47" s="90" t="s">
        <v>40</v>
      </c>
      <c r="BW47" s="90" t="s">
        <v>75</v>
      </c>
      <c r="BX47" s="105">
        <v>103425.11108999992</v>
      </c>
      <c r="BY47" s="105">
        <v>77571.601090000098</v>
      </c>
      <c r="BZ47" s="105">
        <v>63461.412849999993</v>
      </c>
      <c r="CA47" s="104"/>
      <c r="CB47" s="104"/>
      <c r="CC47" s="104"/>
      <c r="CD47" s="104"/>
      <c r="CE47" s="104"/>
      <c r="CF47" s="104"/>
      <c r="CG47" s="104"/>
      <c r="CH47" s="104" t="s">
        <v>75</v>
      </c>
      <c r="CI47" s="104" t="s">
        <v>65</v>
      </c>
      <c r="CJ47" s="104"/>
      <c r="CK47" s="104">
        <v>1</v>
      </c>
      <c r="CL47" s="104"/>
      <c r="CM47" s="104">
        <v>4</v>
      </c>
      <c r="CN47" s="104">
        <v>2</v>
      </c>
      <c r="CO47" s="104"/>
      <c r="CP47" s="104" t="s">
        <v>240</v>
      </c>
      <c r="CQ47" s="104"/>
      <c r="CR47" s="104"/>
      <c r="CS47" s="104"/>
      <c r="CT47" s="104"/>
      <c r="CU47" s="104">
        <v>99.18</v>
      </c>
      <c r="CV47" s="104"/>
      <c r="CW47" s="104"/>
      <c r="CX47" s="104"/>
      <c r="CY47" s="104"/>
      <c r="CZ47" s="104"/>
    </row>
    <row r="48" spans="1:104" s="99" customFormat="1" x14ac:dyDescent="0.35">
      <c r="A48" s="104" t="s">
        <v>75</v>
      </c>
      <c r="B48" s="104" t="s">
        <v>48</v>
      </c>
      <c r="C48" s="104">
        <v>322</v>
      </c>
      <c r="D48" s="105">
        <v>38099.74</v>
      </c>
      <c r="E48" s="105">
        <v>565.01</v>
      </c>
      <c r="F48" s="105">
        <v>113986.36999999995</v>
      </c>
      <c r="G48" s="105">
        <v>152651.11999999994</v>
      </c>
      <c r="H48" s="106">
        <v>396</v>
      </c>
      <c r="I48" s="105">
        <v>56375.030000000006</v>
      </c>
      <c r="J48" s="105">
        <v>25896.650000000005</v>
      </c>
      <c r="K48" s="105">
        <v>102164.81</v>
      </c>
      <c r="L48" s="105">
        <v>184436.49000000014</v>
      </c>
      <c r="M48" s="106">
        <v>393</v>
      </c>
      <c r="N48" s="105">
        <v>50123.060000000019</v>
      </c>
      <c r="O48" s="105">
        <v>34009.729999999996</v>
      </c>
      <c r="P48" s="105">
        <v>105455.56999999996</v>
      </c>
      <c r="Q48" s="105">
        <v>189588.35999999996</v>
      </c>
      <c r="R48" s="90" t="s">
        <v>68</v>
      </c>
      <c r="S48" s="90" t="s">
        <v>75</v>
      </c>
      <c r="T48" s="106">
        <v>146</v>
      </c>
      <c r="U48" s="105">
        <v>24455.349999999988</v>
      </c>
      <c r="V48" s="105">
        <v>11114.470000000003</v>
      </c>
      <c r="W48" s="105">
        <v>26812.62</v>
      </c>
      <c r="X48" s="105">
        <v>62382.440000000024</v>
      </c>
      <c r="Y48" s="106">
        <v>143</v>
      </c>
      <c r="Z48" s="105">
        <v>18821.03</v>
      </c>
      <c r="AA48" s="105">
        <v>15989.059999999996</v>
      </c>
      <c r="AB48" s="105">
        <v>31970.899999999994</v>
      </c>
      <c r="AC48" s="105">
        <v>66780.990000000005</v>
      </c>
      <c r="AD48" s="106">
        <v>133</v>
      </c>
      <c r="AE48" s="105">
        <v>10995.789999999997</v>
      </c>
      <c r="AF48" s="105">
        <v>11666.39</v>
      </c>
      <c r="AG48" s="105">
        <v>31192.94000000001</v>
      </c>
      <c r="AH48" s="105">
        <v>53855.119999999995</v>
      </c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 t="s">
        <v>75</v>
      </c>
      <c r="BR48" s="104" t="s">
        <v>48</v>
      </c>
      <c r="BS48" s="105">
        <f t="shared" si="0"/>
        <v>29737.698189999985</v>
      </c>
      <c r="BT48" s="105">
        <f t="shared" si="1"/>
        <v>26780.187720000002</v>
      </c>
      <c r="BU48" s="105">
        <f t="shared" si="2"/>
        <v>25821.841949999991</v>
      </c>
      <c r="BV48" s="90" t="s">
        <v>68</v>
      </c>
      <c r="BW48" s="90" t="s">
        <v>75</v>
      </c>
      <c r="BX48" s="105">
        <v>4937.1993299999995</v>
      </c>
      <c r="BY48" s="105">
        <v>4003.1302799999994</v>
      </c>
      <c r="BZ48" s="105">
        <v>2945.5550100000005</v>
      </c>
      <c r="CA48" s="104"/>
      <c r="CB48" s="104"/>
      <c r="CC48" s="104"/>
      <c r="CD48" s="104"/>
      <c r="CE48" s="104"/>
      <c r="CF48" s="104"/>
      <c r="CG48" s="104"/>
      <c r="CH48" s="104" t="s">
        <v>75</v>
      </c>
      <c r="CI48" s="104" t="s">
        <v>67</v>
      </c>
      <c r="CJ48" s="104"/>
      <c r="CK48" s="104">
        <v>2</v>
      </c>
      <c r="CL48" s="104"/>
      <c r="CM48" s="104"/>
      <c r="CN48" s="104"/>
      <c r="CO48" s="104"/>
      <c r="CP48" s="104" t="s">
        <v>103</v>
      </c>
      <c r="CQ48" s="104">
        <v>80.41</v>
      </c>
      <c r="CR48" s="104"/>
      <c r="CS48" s="104"/>
      <c r="CT48" s="104"/>
      <c r="CU48" s="104"/>
      <c r="CV48" s="104">
        <v>1643.75</v>
      </c>
      <c r="CW48" s="104"/>
      <c r="CX48" s="104"/>
      <c r="CY48" s="104"/>
      <c r="CZ48" s="104"/>
    </row>
    <row r="49" spans="1:104" s="99" customFormat="1" x14ac:dyDescent="0.35">
      <c r="A49" s="104" t="s">
        <v>75</v>
      </c>
      <c r="B49" s="104" t="s">
        <v>49</v>
      </c>
      <c r="C49" s="104">
        <v>292</v>
      </c>
      <c r="D49" s="105">
        <v>44368.389999999978</v>
      </c>
      <c r="E49" s="105">
        <v>14351.760000000002</v>
      </c>
      <c r="F49" s="105">
        <v>38988.340000000011</v>
      </c>
      <c r="G49" s="105">
        <v>97708.49</v>
      </c>
      <c r="H49" s="106">
        <v>359</v>
      </c>
      <c r="I49" s="105">
        <v>56840.879999999968</v>
      </c>
      <c r="J49" s="105">
        <v>23939.549999999992</v>
      </c>
      <c r="K49" s="105">
        <v>42248.510000000017</v>
      </c>
      <c r="L49" s="105">
        <v>123028.93999999999</v>
      </c>
      <c r="M49" s="106">
        <v>329</v>
      </c>
      <c r="N49" s="105">
        <v>48509.229999999967</v>
      </c>
      <c r="O49" s="105">
        <v>27398.65</v>
      </c>
      <c r="P49" s="105">
        <v>49905.579999999973</v>
      </c>
      <c r="Q49" s="105">
        <v>125813.45999999998</v>
      </c>
      <c r="R49" s="90" t="s">
        <v>37</v>
      </c>
      <c r="S49" s="90" t="s">
        <v>75</v>
      </c>
      <c r="T49" s="106">
        <v>1617</v>
      </c>
      <c r="U49" s="105">
        <v>298466.32000000047</v>
      </c>
      <c r="V49" s="105">
        <v>87428.809999999983</v>
      </c>
      <c r="W49" s="105">
        <v>411799.62000000011</v>
      </c>
      <c r="X49" s="105">
        <v>797694.75000000081</v>
      </c>
      <c r="Y49" s="106">
        <v>1767</v>
      </c>
      <c r="Z49" s="105">
        <v>189013.85000000003</v>
      </c>
      <c r="AA49" s="105">
        <v>180379.99000000028</v>
      </c>
      <c r="AB49" s="105">
        <v>466573.95999999932</v>
      </c>
      <c r="AC49" s="105">
        <v>835967.80000000028</v>
      </c>
      <c r="AD49" s="106">
        <v>1528</v>
      </c>
      <c r="AE49" s="105">
        <v>102900.32000000005</v>
      </c>
      <c r="AF49" s="105">
        <v>139705.33999999988</v>
      </c>
      <c r="AG49" s="105">
        <v>517289.69000000029</v>
      </c>
      <c r="AH49" s="105">
        <v>759895.34999999858</v>
      </c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 t="s">
        <v>75</v>
      </c>
      <c r="BR49" s="104" t="s">
        <v>49</v>
      </c>
      <c r="BS49" s="105">
        <f t="shared" si="0"/>
        <v>11378.828320000002</v>
      </c>
      <c r="BT49" s="105">
        <f t="shared" si="1"/>
        <v>12418.896020000004</v>
      </c>
      <c r="BU49" s="105">
        <f t="shared" si="2"/>
        <v>13046.051879999994</v>
      </c>
      <c r="BV49" s="90" t="s">
        <v>37</v>
      </c>
      <c r="BW49" s="90" t="s">
        <v>75</v>
      </c>
      <c r="BX49" s="105">
        <v>72653.712150000021</v>
      </c>
      <c r="BY49" s="105">
        <v>56729.040169999927</v>
      </c>
      <c r="BZ49" s="105">
        <v>47405.696000000018</v>
      </c>
      <c r="CA49" s="104"/>
      <c r="CB49" s="104"/>
      <c r="CC49" s="104"/>
      <c r="CD49" s="104"/>
      <c r="CE49" s="104"/>
      <c r="CF49" s="104"/>
      <c r="CG49" s="104"/>
      <c r="CH49" s="104" t="s">
        <v>75</v>
      </c>
      <c r="CI49" s="104" t="s">
        <v>68</v>
      </c>
      <c r="CJ49" s="104">
        <v>2</v>
      </c>
      <c r="CK49" s="104"/>
      <c r="CL49" s="104"/>
      <c r="CM49" s="104"/>
      <c r="CN49" s="104"/>
      <c r="CO49" s="104">
        <v>2</v>
      </c>
      <c r="CP49" s="104" t="s">
        <v>132</v>
      </c>
      <c r="CQ49" s="104">
        <v>26.42</v>
      </c>
      <c r="CR49" s="104">
        <v>1051.99</v>
      </c>
      <c r="CS49" s="104"/>
      <c r="CT49" s="104">
        <v>112.22</v>
      </c>
      <c r="CU49" s="104"/>
      <c r="CV49" s="104">
        <v>1371.8999999999999</v>
      </c>
      <c r="CW49" s="104"/>
      <c r="CX49" s="104"/>
      <c r="CY49" s="104"/>
      <c r="CZ49" s="104"/>
    </row>
    <row r="50" spans="1:104" s="99" customFormat="1" x14ac:dyDescent="0.35">
      <c r="A50" s="104" t="s">
        <v>75</v>
      </c>
      <c r="B50" s="104" t="s">
        <v>50</v>
      </c>
      <c r="C50" s="104">
        <v>156</v>
      </c>
      <c r="D50" s="105">
        <v>33258.010000000009</v>
      </c>
      <c r="E50" s="105">
        <v>13639.660000000002</v>
      </c>
      <c r="F50" s="105">
        <v>36036.449999999997</v>
      </c>
      <c r="G50" s="105">
        <v>82934.120000000024</v>
      </c>
      <c r="H50" s="106">
        <v>171</v>
      </c>
      <c r="I50" s="105">
        <v>35432.07999999998</v>
      </c>
      <c r="J50" s="105">
        <v>18547.680000000004</v>
      </c>
      <c r="K50" s="105">
        <v>41474.869999999981</v>
      </c>
      <c r="L50" s="105">
        <v>95454.630000000048</v>
      </c>
      <c r="M50" s="106">
        <v>178</v>
      </c>
      <c r="N50" s="105">
        <v>40037.56</v>
      </c>
      <c r="O50" s="105">
        <v>19208.050000000003</v>
      </c>
      <c r="P50" s="105">
        <v>50224.200000000004</v>
      </c>
      <c r="Q50" s="105">
        <v>109469.80999999998</v>
      </c>
      <c r="R50" s="90" t="s">
        <v>35</v>
      </c>
      <c r="S50" s="90" t="s">
        <v>75</v>
      </c>
      <c r="T50" s="106">
        <v>2300</v>
      </c>
      <c r="U50" s="105">
        <v>320232.41999999975</v>
      </c>
      <c r="V50" s="105">
        <v>180544.87999999963</v>
      </c>
      <c r="W50" s="105">
        <v>623304.5899999995</v>
      </c>
      <c r="X50" s="105">
        <v>1124081.8899999976</v>
      </c>
      <c r="Y50" s="106">
        <v>2307</v>
      </c>
      <c r="Z50" s="105">
        <v>229557.22999999969</v>
      </c>
      <c r="AA50" s="105">
        <v>209932.13</v>
      </c>
      <c r="AB50" s="105">
        <v>677849.78999999957</v>
      </c>
      <c r="AC50" s="105">
        <v>1117339.1499999985</v>
      </c>
      <c r="AD50" s="106">
        <v>2243</v>
      </c>
      <c r="AE50" s="105">
        <v>164785.92000000039</v>
      </c>
      <c r="AF50" s="105">
        <v>157381.27000000016</v>
      </c>
      <c r="AG50" s="105">
        <v>759682.16000000061</v>
      </c>
      <c r="AH50" s="105">
        <v>1081849.349999998</v>
      </c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 t="s">
        <v>75</v>
      </c>
      <c r="BR50" s="104" t="s">
        <v>50</v>
      </c>
      <c r="BS50" s="105">
        <f t="shared" si="0"/>
        <v>10377.644560000001</v>
      </c>
      <c r="BT50" s="105">
        <f t="shared" si="1"/>
        <v>11547.466579999997</v>
      </c>
      <c r="BU50" s="105">
        <f t="shared" si="2"/>
        <v>12670.951860000001</v>
      </c>
      <c r="BV50" s="90" t="s">
        <v>35</v>
      </c>
      <c r="BW50" s="90" t="s">
        <v>75</v>
      </c>
      <c r="BX50" s="105">
        <v>109692.84437999991</v>
      </c>
      <c r="BY50" s="105">
        <v>81066.494999999952</v>
      </c>
      <c r="BZ50" s="105">
        <v>69011.672170000049</v>
      </c>
      <c r="CA50" s="104"/>
      <c r="CB50" s="104"/>
      <c r="CC50" s="104"/>
      <c r="CD50" s="104"/>
      <c r="CE50" s="104"/>
      <c r="CF50" s="104"/>
      <c r="CG50" s="104"/>
      <c r="CH50" s="104" t="s">
        <v>75</v>
      </c>
      <c r="CI50" s="104" t="s">
        <v>69</v>
      </c>
      <c r="CJ50" s="104">
        <v>36</v>
      </c>
      <c r="CK50" s="104">
        <v>35</v>
      </c>
      <c r="CL50" s="104">
        <v>29</v>
      </c>
      <c r="CM50" s="104">
        <v>30</v>
      </c>
      <c r="CN50" s="104">
        <v>45</v>
      </c>
      <c r="CO50" s="104">
        <v>40</v>
      </c>
      <c r="CP50" s="104" t="s">
        <v>93</v>
      </c>
      <c r="CQ50" s="104">
        <v>9259.81</v>
      </c>
      <c r="CR50" s="104">
        <v>10871.109999999997</v>
      </c>
      <c r="CS50" s="104">
        <v>9595.130000000001</v>
      </c>
      <c r="CT50" s="104">
        <v>10549.24</v>
      </c>
      <c r="CU50" s="104">
        <v>13488.319999999998</v>
      </c>
      <c r="CV50" s="104">
        <v>10704.69</v>
      </c>
      <c r="CW50" s="104"/>
      <c r="CX50" s="104"/>
      <c r="CY50" s="104"/>
      <c r="CZ50" s="104"/>
    </row>
    <row r="51" spans="1:104" s="99" customFormat="1" x14ac:dyDescent="0.35">
      <c r="A51" s="104" t="s">
        <v>75</v>
      </c>
      <c r="B51" s="104" t="s">
        <v>51</v>
      </c>
      <c r="C51" s="104">
        <v>28</v>
      </c>
      <c r="D51" s="105">
        <v>4198.9699999999993</v>
      </c>
      <c r="E51" s="105">
        <v>1490.2699999999995</v>
      </c>
      <c r="F51" s="105">
        <v>9800.01</v>
      </c>
      <c r="G51" s="105">
        <v>15489.250000000002</v>
      </c>
      <c r="H51" s="106">
        <v>30</v>
      </c>
      <c r="I51" s="105">
        <v>4889.9699999999993</v>
      </c>
      <c r="J51" s="105">
        <v>2763.9799999999996</v>
      </c>
      <c r="K51" s="105">
        <v>10598.019999999999</v>
      </c>
      <c r="L51" s="105">
        <v>18251.97</v>
      </c>
      <c r="M51" s="106">
        <v>33</v>
      </c>
      <c r="N51" s="105">
        <v>5555.78</v>
      </c>
      <c r="O51" s="105">
        <v>3071.6499999999996</v>
      </c>
      <c r="P51" s="105">
        <v>10586.420000000002</v>
      </c>
      <c r="Q51" s="105">
        <v>19213.849999999999</v>
      </c>
      <c r="R51" s="90" t="s">
        <v>52</v>
      </c>
      <c r="S51" s="90" t="s">
        <v>75</v>
      </c>
      <c r="T51" s="106">
        <v>1528</v>
      </c>
      <c r="U51" s="105">
        <v>237036.59999999989</v>
      </c>
      <c r="V51" s="105">
        <v>111135.72999999982</v>
      </c>
      <c r="W51" s="105">
        <v>316243.12</v>
      </c>
      <c r="X51" s="105">
        <v>664415.45000000007</v>
      </c>
      <c r="Y51" s="106">
        <v>1490</v>
      </c>
      <c r="Z51" s="105">
        <v>165735.3600000001</v>
      </c>
      <c r="AA51" s="105">
        <v>140104.55999999988</v>
      </c>
      <c r="AB51" s="105">
        <v>352243.23999999993</v>
      </c>
      <c r="AC51" s="105">
        <v>658083.16000000131</v>
      </c>
      <c r="AD51" s="106">
        <v>1375</v>
      </c>
      <c r="AE51" s="105">
        <v>119119.12000000013</v>
      </c>
      <c r="AF51" s="105">
        <v>98819.120000000155</v>
      </c>
      <c r="AG51" s="105">
        <v>393668.57999999967</v>
      </c>
      <c r="AH51" s="105">
        <v>611606.81999999995</v>
      </c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 t="s">
        <v>75</v>
      </c>
      <c r="BR51" s="104" t="s">
        <v>51</v>
      </c>
      <c r="BS51" s="105">
        <f t="shared" si="0"/>
        <v>2634.2830100000001</v>
      </c>
      <c r="BT51" s="105">
        <f t="shared" si="1"/>
        <v>2765.1310999999996</v>
      </c>
      <c r="BU51" s="105">
        <f t="shared" si="2"/>
        <v>2587.5596800000003</v>
      </c>
      <c r="BV51" s="90" t="s">
        <v>52</v>
      </c>
      <c r="BW51" s="90" t="s">
        <v>75</v>
      </c>
      <c r="BX51" s="105">
        <v>57076.489349999989</v>
      </c>
      <c r="BY51" s="105">
        <v>43086.869159999995</v>
      </c>
      <c r="BZ51" s="105">
        <v>36290.73763999997</v>
      </c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</row>
    <row r="52" spans="1:104" s="99" customFormat="1" x14ac:dyDescent="0.35">
      <c r="A52" s="104" t="s">
        <v>75</v>
      </c>
      <c r="B52" s="104" t="s">
        <v>52</v>
      </c>
      <c r="C52" s="104">
        <v>1161</v>
      </c>
      <c r="D52" s="105">
        <v>168593.67000000007</v>
      </c>
      <c r="E52" s="105">
        <v>52704.86</v>
      </c>
      <c r="F52" s="105">
        <v>248813.76000000015</v>
      </c>
      <c r="G52" s="105">
        <v>470112.28999999957</v>
      </c>
      <c r="H52" s="106">
        <v>1479</v>
      </c>
      <c r="I52" s="105">
        <v>229778.83999999982</v>
      </c>
      <c r="J52" s="105">
        <v>101917.87000000011</v>
      </c>
      <c r="K52" s="105">
        <v>261790.40000000014</v>
      </c>
      <c r="L52" s="105">
        <v>593487.11000000103</v>
      </c>
      <c r="M52" s="106">
        <v>1442</v>
      </c>
      <c r="N52" s="105">
        <v>205605.63000000012</v>
      </c>
      <c r="O52" s="105">
        <v>120004.23000000014</v>
      </c>
      <c r="P52" s="105">
        <v>286768.36000000022</v>
      </c>
      <c r="Q52" s="105">
        <v>612378.22000000067</v>
      </c>
      <c r="R52" s="90" t="s">
        <v>58</v>
      </c>
      <c r="S52" s="90" t="s">
        <v>75</v>
      </c>
      <c r="T52" s="106">
        <v>623</v>
      </c>
      <c r="U52" s="105">
        <v>79042.039999999994</v>
      </c>
      <c r="V52" s="105">
        <v>51887.02</v>
      </c>
      <c r="W52" s="105">
        <v>118430.61000000002</v>
      </c>
      <c r="X52" s="105">
        <v>249359.6700000001</v>
      </c>
      <c r="Y52" s="106">
        <v>613</v>
      </c>
      <c r="Z52" s="105">
        <v>63199.77999999997</v>
      </c>
      <c r="AA52" s="105">
        <v>44249.709999999992</v>
      </c>
      <c r="AB52" s="105">
        <v>133494.88999999996</v>
      </c>
      <c r="AC52" s="105">
        <v>240944.37999999983</v>
      </c>
      <c r="AD52" s="106">
        <v>538</v>
      </c>
      <c r="AE52" s="105">
        <v>45916.299999999981</v>
      </c>
      <c r="AF52" s="105">
        <v>37045.620000000024</v>
      </c>
      <c r="AG52" s="105">
        <v>138297.84999999995</v>
      </c>
      <c r="AH52" s="105">
        <v>221259.76999999984</v>
      </c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 t="s">
        <v>75</v>
      </c>
      <c r="BR52" s="104" t="s">
        <v>52</v>
      </c>
      <c r="BS52" s="105">
        <f t="shared" si="0"/>
        <v>68731.467700000037</v>
      </c>
      <c r="BT52" s="105">
        <f t="shared" si="1"/>
        <v>72149.535040000046</v>
      </c>
      <c r="BU52" s="105">
        <f t="shared" si="2"/>
        <v>72372.731820000059</v>
      </c>
      <c r="BV52" s="90" t="s">
        <v>58</v>
      </c>
      <c r="BW52" s="90" t="s">
        <v>75</v>
      </c>
      <c r="BX52" s="105">
        <v>21535.212840000004</v>
      </c>
      <c r="BY52" s="105">
        <v>16164.275519999996</v>
      </c>
      <c r="BZ52" s="105">
        <v>12816.629799999995</v>
      </c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</row>
    <row r="53" spans="1:104" s="99" customFormat="1" x14ac:dyDescent="0.35">
      <c r="A53" s="104" t="s">
        <v>75</v>
      </c>
      <c r="B53" s="104" t="s">
        <v>53</v>
      </c>
      <c r="C53" s="104">
        <v>1501</v>
      </c>
      <c r="D53" s="105">
        <v>200534.47999999998</v>
      </c>
      <c r="E53" s="105">
        <v>70763.159999999974</v>
      </c>
      <c r="F53" s="105">
        <v>235395.68999999994</v>
      </c>
      <c r="G53" s="105">
        <v>506693.33000000054</v>
      </c>
      <c r="H53" s="106">
        <v>1686</v>
      </c>
      <c r="I53" s="105">
        <v>233540.96000000008</v>
      </c>
      <c r="J53" s="105">
        <v>121950.57000000008</v>
      </c>
      <c r="K53" s="105">
        <v>254392.1</v>
      </c>
      <c r="L53" s="105">
        <v>609883.63</v>
      </c>
      <c r="M53" s="106">
        <v>1706</v>
      </c>
      <c r="N53" s="105">
        <v>228440.35000000021</v>
      </c>
      <c r="O53" s="105">
        <v>130541.27000000002</v>
      </c>
      <c r="P53" s="105">
        <v>294023.02000000031</v>
      </c>
      <c r="Q53" s="105">
        <v>653004.63999999966</v>
      </c>
      <c r="R53" s="90" t="s">
        <v>57</v>
      </c>
      <c r="S53" s="90" t="s">
        <v>75</v>
      </c>
      <c r="T53" s="106">
        <v>71</v>
      </c>
      <c r="U53" s="105">
        <v>12900.479999999996</v>
      </c>
      <c r="V53" s="105">
        <v>6516.5499999999984</v>
      </c>
      <c r="W53" s="105">
        <v>25057.360000000001</v>
      </c>
      <c r="X53" s="105">
        <v>44474.389999999978</v>
      </c>
      <c r="Y53" s="106">
        <v>73</v>
      </c>
      <c r="Z53" s="105">
        <v>10647.730000000001</v>
      </c>
      <c r="AA53" s="105">
        <v>10418.089999999997</v>
      </c>
      <c r="AB53" s="105">
        <v>27217.38</v>
      </c>
      <c r="AC53" s="105">
        <v>48283.200000000004</v>
      </c>
      <c r="AD53" s="106">
        <v>79</v>
      </c>
      <c r="AE53" s="105">
        <v>6976.4000000000005</v>
      </c>
      <c r="AF53" s="105">
        <v>8359.69</v>
      </c>
      <c r="AG53" s="105">
        <v>34296.689999999995</v>
      </c>
      <c r="AH53" s="105">
        <v>49632.78</v>
      </c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 t="s">
        <v>75</v>
      </c>
      <c r="BR53" s="104" t="s">
        <v>53</v>
      </c>
      <c r="BS53" s="105">
        <f t="shared" si="0"/>
        <v>66702.484419999979</v>
      </c>
      <c r="BT53" s="105">
        <f t="shared" si="1"/>
        <v>71578.289000000019</v>
      </c>
      <c r="BU53" s="105">
        <f t="shared" si="2"/>
        <v>74770.793360000069</v>
      </c>
      <c r="BV53" s="90" t="s">
        <v>57</v>
      </c>
      <c r="BW53" s="90" t="s">
        <v>75</v>
      </c>
      <c r="BX53" s="105">
        <v>4390.04493</v>
      </c>
      <c r="BY53" s="105">
        <v>3304.2547300000001</v>
      </c>
      <c r="BZ53" s="105">
        <v>3130.7218899999993</v>
      </c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</row>
    <row r="54" spans="1:104" s="99" customFormat="1" x14ac:dyDescent="0.35">
      <c r="A54" s="104" t="s">
        <v>75</v>
      </c>
      <c r="B54" s="104" t="s">
        <v>54</v>
      </c>
      <c r="C54" s="104">
        <v>264</v>
      </c>
      <c r="D54" s="105">
        <v>43413.830000000024</v>
      </c>
      <c r="E54" s="105">
        <v>13878.49</v>
      </c>
      <c r="F54" s="105">
        <v>52703.439999999995</v>
      </c>
      <c r="G54" s="105">
        <v>109995.75999999998</v>
      </c>
      <c r="H54" s="106">
        <v>273</v>
      </c>
      <c r="I54" s="105">
        <v>43620.650000000031</v>
      </c>
      <c r="J54" s="105">
        <v>22473.790000000005</v>
      </c>
      <c r="K54" s="105">
        <v>53050.160000000011</v>
      </c>
      <c r="L54" s="105">
        <v>119144.59999999993</v>
      </c>
      <c r="M54" s="106">
        <v>302</v>
      </c>
      <c r="N54" s="105">
        <v>52815.32</v>
      </c>
      <c r="O54" s="105">
        <v>25702.21999999999</v>
      </c>
      <c r="P54" s="105">
        <v>63060.309999999961</v>
      </c>
      <c r="Q54" s="105">
        <v>141577.84999999998</v>
      </c>
      <c r="R54" s="90" t="s">
        <v>60</v>
      </c>
      <c r="S54" s="90" t="s">
        <v>75</v>
      </c>
      <c r="T54" s="106">
        <v>229</v>
      </c>
      <c r="U54" s="105">
        <v>46895.399999999994</v>
      </c>
      <c r="V54" s="105">
        <v>0</v>
      </c>
      <c r="W54" s="105">
        <v>34565.100000000006</v>
      </c>
      <c r="X54" s="105">
        <v>81460.499999999985</v>
      </c>
      <c r="Y54" s="106">
        <v>208</v>
      </c>
      <c r="Z54" s="105">
        <v>20757.339999999989</v>
      </c>
      <c r="AA54" s="105">
        <v>15418.999999999993</v>
      </c>
      <c r="AB54" s="105">
        <v>39039.85</v>
      </c>
      <c r="AC54" s="105">
        <v>75216.189999999959</v>
      </c>
      <c r="AD54" s="106">
        <v>203</v>
      </c>
      <c r="AE54" s="105">
        <v>15769.230000000001</v>
      </c>
      <c r="AF54" s="105">
        <v>11788.140000000003</v>
      </c>
      <c r="AG54" s="105">
        <v>42859.54</v>
      </c>
      <c r="AH54" s="105">
        <v>70416.91</v>
      </c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 t="s">
        <v>75</v>
      </c>
      <c r="BR54" s="104" t="s">
        <v>54</v>
      </c>
      <c r="BS54" s="105">
        <f t="shared" si="0"/>
        <v>14823.96845</v>
      </c>
      <c r="BT54" s="105">
        <f t="shared" si="1"/>
        <v>14669.642020000005</v>
      </c>
      <c r="BU54" s="105">
        <f t="shared" si="2"/>
        <v>16010.299229999991</v>
      </c>
      <c r="BV54" s="90" t="s">
        <v>60</v>
      </c>
      <c r="BW54" s="90" t="s">
        <v>75</v>
      </c>
      <c r="BX54" s="105">
        <v>6162.2910000000011</v>
      </c>
      <c r="BY54" s="105">
        <v>4792.4430699999994</v>
      </c>
      <c r="BZ54" s="105">
        <v>3988.8963800000001</v>
      </c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</row>
    <row r="55" spans="1:104" s="99" customFormat="1" x14ac:dyDescent="0.35">
      <c r="A55" s="104" t="s">
        <v>75</v>
      </c>
      <c r="B55" s="104" t="s">
        <v>55</v>
      </c>
      <c r="C55" s="104">
        <v>881</v>
      </c>
      <c r="D55" s="105">
        <v>103841.65999999974</v>
      </c>
      <c r="E55" s="105">
        <v>73503.940000000075</v>
      </c>
      <c r="F55" s="105">
        <v>191742.23000000007</v>
      </c>
      <c r="G55" s="105">
        <v>369087.83000000031</v>
      </c>
      <c r="H55" s="106">
        <v>820</v>
      </c>
      <c r="I55" s="105">
        <v>96865.790000000095</v>
      </c>
      <c r="J55" s="105">
        <v>60415.96</v>
      </c>
      <c r="K55" s="105">
        <v>213579.8499999998</v>
      </c>
      <c r="L55" s="105">
        <v>370861.59999999969</v>
      </c>
      <c r="M55" s="106">
        <v>833</v>
      </c>
      <c r="N55" s="105">
        <v>124538.8799999999</v>
      </c>
      <c r="O55" s="105">
        <v>61695.470000000023</v>
      </c>
      <c r="P55" s="105">
        <v>221834.04999999993</v>
      </c>
      <c r="Q55" s="105">
        <v>408068.39999999985</v>
      </c>
      <c r="R55" s="90" t="s">
        <v>56</v>
      </c>
      <c r="S55" s="90" t="s">
        <v>75</v>
      </c>
      <c r="T55" s="106">
        <v>1009</v>
      </c>
      <c r="U55" s="105">
        <v>159790.27999999997</v>
      </c>
      <c r="V55" s="105">
        <v>91147.86000000003</v>
      </c>
      <c r="W55" s="105">
        <v>291166.84000000014</v>
      </c>
      <c r="X55" s="105">
        <v>542104.97999999963</v>
      </c>
      <c r="Y55" s="106">
        <v>998</v>
      </c>
      <c r="Z55" s="105">
        <v>116529.87999999999</v>
      </c>
      <c r="AA55" s="105">
        <v>103378.43999999997</v>
      </c>
      <c r="AB55" s="105">
        <v>328622.6700000001</v>
      </c>
      <c r="AC55" s="105">
        <v>548530.98999999987</v>
      </c>
      <c r="AD55" s="106">
        <v>931</v>
      </c>
      <c r="AE55" s="105">
        <v>79840.439999999988</v>
      </c>
      <c r="AF55" s="105">
        <v>77172.65999999996</v>
      </c>
      <c r="AG55" s="105">
        <v>370953.37999999989</v>
      </c>
      <c r="AH55" s="105">
        <v>527966.48000000033</v>
      </c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 t="s">
        <v>75</v>
      </c>
      <c r="BR55" s="104" t="s">
        <v>55</v>
      </c>
      <c r="BS55" s="105">
        <f t="shared" si="0"/>
        <v>53793.021160000018</v>
      </c>
      <c r="BT55" s="105">
        <f t="shared" si="1"/>
        <v>55958.882279999962</v>
      </c>
      <c r="BU55" s="105">
        <f t="shared" si="2"/>
        <v>54249.71118999998</v>
      </c>
      <c r="BV55" s="90" t="s">
        <v>56</v>
      </c>
      <c r="BW55" s="90" t="s">
        <v>75</v>
      </c>
      <c r="BX55" s="105">
        <v>51547.503660000024</v>
      </c>
      <c r="BY55" s="105">
        <v>39373.545770000012</v>
      </c>
      <c r="BZ55" s="105">
        <v>33698.304099999987</v>
      </c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</row>
    <row r="56" spans="1:104" s="99" customFormat="1" x14ac:dyDescent="0.35">
      <c r="A56" s="104" t="s">
        <v>75</v>
      </c>
      <c r="B56" s="104" t="s">
        <v>56</v>
      </c>
      <c r="C56" s="104">
        <v>954</v>
      </c>
      <c r="D56" s="105">
        <v>164909.05000000019</v>
      </c>
      <c r="E56" s="105">
        <v>53309.060000000012</v>
      </c>
      <c r="F56" s="105">
        <v>307075.80000000005</v>
      </c>
      <c r="G56" s="105">
        <v>525293.91000000027</v>
      </c>
      <c r="H56" s="106">
        <v>1029</v>
      </c>
      <c r="I56" s="105">
        <v>170729.01999999993</v>
      </c>
      <c r="J56" s="105">
        <v>114650.32000000011</v>
      </c>
      <c r="K56" s="105">
        <v>315806.76</v>
      </c>
      <c r="L56" s="105">
        <v>601186.09999999881</v>
      </c>
      <c r="M56" s="106">
        <v>1038</v>
      </c>
      <c r="N56" s="105">
        <v>177460.43999999977</v>
      </c>
      <c r="O56" s="105">
        <v>108098.30999999995</v>
      </c>
      <c r="P56" s="105">
        <v>359922.49999999971</v>
      </c>
      <c r="Q56" s="105">
        <v>645481.25000000035</v>
      </c>
      <c r="R56" s="90" t="s">
        <v>55</v>
      </c>
      <c r="S56" s="90" t="s">
        <v>75</v>
      </c>
      <c r="T56" s="106">
        <v>746</v>
      </c>
      <c r="U56" s="105">
        <v>130931.38999999984</v>
      </c>
      <c r="V56" s="105">
        <v>40463.299999999996</v>
      </c>
      <c r="W56" s="105">
        <v>185176.97999999995</v>
      </c>
      <c r="X56" s="105">
        <v>356571.66999999987</v>
      </c>
      <c r="Y56" s="106">
        <v>1007</v>
      </c>
      <c r="Z56" s="105">
        <v>92642.930000000022</v>
      </c>
      <c r="AA56" s="105">
        <v>101640.3899999999</v>
      </c>
      <c r="AB56" s="105">
        <v>227093.71999999991</v>
      </c>
      <c r="AC56" s="105">
        <v>421377.03999999986</v>
      </c>
      <c r="AD56" s="106">
        <v>858</v>
      </c>
      <c r="AE56" s="105">
        <v>45517.510000000017</v>
      </c>
      <c r="AF56" s="105">
        <v>76948.710000000021</v>
      </c>
      <c r="AG56" s="105">
        <v>247142.05000000022</v>
      </c>
      <c r="AH56" s="105">
        <v>369608.27000000019</v>
      </c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 t="s">
        <v>75</v>
      </c>
      <c r="BR56" s="104" t="s">
        <v>56</v>
      </c>
      <c r="BS56" s="105">
        <f t="shared" si="0"/>
        <v>83481.105660000016</v>
      </c>
      <c r="BT56" s="105">
        <f t="shared" si="1"/>
        <v>84655.54916000001</v>
      </c>
      <c r="BU56" s="105">
        <f t="shared" si="2"/>
        <v>87929.665319999942</v>
      </c>
      <c r="BV56" s="90" t="s">
        <v>55</v>
      </c>
      <c r="BW56" s="90" t="s">
        <v>75</v>
      </c>
      <c r="BX56" s="105">
        <v>32662.356539999993</v>
      </c>
      <c r="BY56" s="105">
        <v>27879.713769999988</v>
      </c>
      <c r="BZ56" s="105">
        <v>22772.587030000017</v>
      </c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</row>
    <row r="57" spans="1:104" s="99" customFormat="1" x14ac:dyDescent="0.35">
      <c r="A57" s="104" t="s">
        <v>75</v>
      </c>
      <c r="B57" s="104" t="s">
        <v>57</v>
      </c>
      <c r="C57" s="104">
        <v>65</v>
      </c>
      <c r="D57" s="105">
        <v>12981.190000000002</v>
      </c>
      <c r="E57" s="105">
        <v>5087.99</v>
      </c>
      <c r="F57" s="105">
        <v>27140.340000000007</v>
      </c>
      <c r="G57" s="105">
        <v>45209.51999999999</v>
      </c>
      <c r="H57" s="106">
        <v>78</v>
      </c>
      <c r="I57" s="105">
        <v>14297.68</v>
      </c>
      <c r="J57" s="105">
        <v>9395.8700000000008</v>
      </c>
      <c r="K57" s="105">
        <v>28549.71</v>
      </c>
      <c r="L57" s="105">
        <v>52243.259999999995</v>
      </c>
      <c r="M57" s="106">
        <v>80</v>
      </c>
      <c r="N57" s="105">
        <v>14454.590000000002</v>
      </c>
      <c r="O57" s="105">
        <v>9664.7199999999993</v>
      </c>
      <c r="P57" s="105">
        <v>33820.69999999999</v>
      </c>
      <c r="Q57" s="105">
        <v>57940.01</v>
      </c>
      <c r="R57" s="90" t="s">
        <v>61</v>
      </c>
      <c r="S57" s="90" t="s">
        <v>75</v>
      </c>
      <c r="T57" s="106">
        <v>537</v>
      </c>
      <c r="U57" s="105">
        <v>53200.969999999936</v>
      </c>
      <c r="V57" s="105">
        <v>27486.78000000001</v>
      </c>
      <c r="W57" s="105">
        <v>58948.42</v>
      </c>
      <c r="X57" s="105">
        <v>139636.16999999998</v>
      </c>
      <c r="Y57" s="106">
        <v>539</v>
      </c>
      <c r="Z57" s="105">
        <v>40033.720000000016</v>
      </c>
      <c r="AA57" s="105">
        <v>29988.329999999994</v>
      </c>
      <c r="AB57" s="105">
        <v>63419.510000000017</v>
      </c>
      <c r="AC57" s="105">
        <v>133441.56000000006</v>
      </c>
      <c r="AD57" s="106">
        <v>506</v>
      </c>
      <c r="AE57" s="105">
        <v>30302.459999999974</v>
      </c>
      <c r="AF57" s="105">
        <v>23614.490000000005</v>
      </c>
      <c r="AG57" s="105">
        <v>75275.279999999955</v>
      </c>
      <c r="AH57" s="105">
        <v>129192.22999999984</v>
      </c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 t="s">
        <v>75</v>
      </c>
      <c r="BR57" s="104" t="s">
        <v>57</v>
      </c>
      <c r="BS57" s="105">
        <f t="shared" si="0"/>
        <v>7361.8777500000015</v>
      </c>
      <c r="BT57" s="105">
        <f t="shared" si="1"/>
        <v>7578.3579400000008</v>
      </c>
      <c r="BU57" s="105">
        <f t="shared" si="2"/>
        <v>8208.1902999999984</v>
      </c>
      <c r="BV57" s="90" t="s">
        <v>61</v>
      </c>
      <c r="BW57" s="90" t="s">
        <v>75</v>
      </c>
      <c r="BX57" s="105">
        <v>10930.198739999998</v>
      </c>
      <c r="BY57" s="105">
        <v>7929.6136400000023</v>
      </c>
      <c r="BZ57" s="105">
        <v>7070.3111099999951</v>
      </c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</row>
    <row r="58" spans="1:104" s="99" customFormat="1" x14ac:dyDescent="0.35">
      <c r="A58" s="104" t="s">
        <v>75</v>
      </c>
      <c r="B58" s="104" t="s">
        <v>58</v>
      </c>
      <c r="C58" s="104">
        <v>555</v>
      </c>
      <c r="D58" s="105">
        <v>93564.570000000109</v>
      </c>
      <c r="E58" s="105">
        <v>31922.469999999987</v>
      </c>
      <c r="F58" s="105">
        <v>94445.09</v>
      </c>
      <c r="G58" s="105">
        <v>219932.13000000003</v>
      </c>
      <c r="H58" s="106">
        <v>613</v>
      </c>
      <c r="I58" s="105">
        <v>99356.519999999931</v>
      </c>
      <c r="J58" s="105">
        <v>50873.07999999998</v>
      </c>
      <c r="K58" s="105">
        <v>102974.73</v>
      </c>
      <c r="L58" s="105">
        <v>253204.33000000007</v>
      </c>
      <c r="M58" s="106">
        <v>641</v>
      </c>
      <c r="N58" s="105">
        <v>104748.97999999998</v>
      </c>
      <c r="O58" s="105">
        <v>50385.269999999982</v>
      </c>
      <c r="P58" s="105">
        <v>116059.05000000003</v>
      </c>
      <c r="Q58" s="105">
        <v>271193.29999999981</v>
      </c>
      <c r="R58" s="90" t="s">
        <v>54</v>
      </c>
      <c r="S58" s="90" t="s">
        <v>75</v>
      </c>
      <c r="T58" s="106">
        <v>305</v>
      </c>
      <c r="U58" s="105">
        <v>48658.339999999982</v>
      </c>
      <c r="V58" s="105">
        <v>30788.449999999986</v>
      </c>
      <c r="W58" s="105">
        <v>68982.610000000015</v>
      </c>
      <c r="X58" s="105">
        <v>148429.40000000002</v>
      </c>
      <c r="Y58" s="106">
        <v>303</v>
      </c>
      <c r="Z58" s="105">
        <v>38696.479999999989</v>
      </c>
      <c r="AA58" s="105">
        <v>32321.329999999984</v>
      </c>
      <c r="AB58" s="105">
        <v>78791.55</v>
      </c>
      <c r="AC58" s="105">
        <v>149809.36000000002</v>
      </c>
      <c r="AD58" s="106">
        <v>298</v>
      </c>
      <c r="AE58" s="105">
        <v>25818.240000000002</v>
      </c>
      <c r="AF58" s="105">
        <v>26730.929999999982</v>
      </c>
      <c r="AG58" s="105">
        <v>86430.989999999962</v>
      </c>
      <c r="AH58" s="105">
        <v>138980.15999999995</v>
      </c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 t="s">
        <v>75</v>
      </c>
      <c r="BR58" s="104" t="s">
        <v>58</v>
      </c>
      <c r="BS58" s="105">
        <f t="shared" si="0"/>
        <v>27169.165530000002</v>
      </c>
      <c r="BT58" s="105">
        <f t="shared" si="1"/>
        <v>29145.295579999998</v>
      </c>
      <c r="BU58" s="105">
        <f t="shared" si="2"/>
        <v>29703.910190000006</v>
      </c>
      <c r="BV58" s="90" t="s">
        <v>54</v>
      </c>
      <c r="BW58" s="90" t="s">
        <v>75</v>
      </c>
      <c r="BX58" s="105">
        <v>12590.371050000003</v>
      </c>
      <c r="BY58" s="105">
        <v>9669.5391600000003</v>
      </c>
      <c r="BZ58" s="105">
        <v>8040.5750099999959</v>
      </c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</row>
    <row r="59" spans="1:104" s="99" customFormat="1" x14ac:dyDescent="0.35">
      <c r="A59" s="104" t="s">
        <v>75</v>
      </c>
      <c r="B59" s="104" t="s">
        <v>59</v>
      </c>
      <c r="C59" s="104"/>
      <c r="D59" s="105"/>
      <c r="E59" s="105"/>
      <c r="F59" s="105"/>
      <c r="G59" s="105"/>
      <c r="H59" s="106">
        <v>1</v>
      </c>
      <c r="I59" s="105">
        <v>253.09</v>
      </c>
      <c r="J59" s="105">
        <v>0</v>
      </c>
      <c r="K59" s="105">
        <v>0</v>
      </c>
      <c r="L59" s="105">
        <v>253.09</v>
      </c>
      <c r="M59" s="106">
        <v>1</v>
      </c>
      <c r="N59" s="105">
        <v>289.33</v>
      </c>
      <c r="O59" s="105">
        <v>253.09</v>
      </c>
      <c r="P59" s="105">
        <v>0</v>
      </c>
      <c r="Q59" s="105">
        <v>542.41999999999996</v>
      </c>
      <c r="R59" s="90" t="s">
        <v>47</v>
      </c>
      <c r="S59" s="90" t="s">
        <v>75</v>
      </c>
      <c r="T59" s="106">
        <v>205</v>
      </c>
      <c r="U59" s="105">
        <v>35862.909999999989</v>
      </c>
      <c r="V59" s="105">
        <v>20067.639999999992</v>
      </c>
      <c r="W59" s="105">
        <v>67845.98000000004</v>
      </c>
      <c r="X59" s="105">
        <v>123776.52999999996</v>
      </c>
      <c r="Y59" s="106">
        <v>211</v>
      </c>
      <c r="Z59" s="105">
        <v>25292.559999999994</v>
      </c>
      <c r="AA59" s="105">
        <v>23634.749999999993</v>
      </c>
      <c r="AB59" s="105">
        <v>75799.280000000042</v>
      </c>
      <c r="AC59" s="105">
        <v>124726.59000000003</v>
      </c>
      <c r="AD59" s="106">
        <v>202</v>
      </c>
      <c r="AE59" s="105">
        <v>17918.350000000006</v>
      </c>
      <c r="AF59" s="105">
        <v>17487.530000000006</v>
      </c>
      <c r="AG59" s="105">
        <v>87780.030000000013</v>
      </c>
      <c r="AH59" s="105">
        <v>123185.90999999997</v>
      </c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 t="s">
        <v>75</v>
      </c>
      <c r="BR59" s="104" t="s">
        <v>59</v>
      </c>
      <c r="BS59" s="105">
        <f t="shared" si="0"/>
        <v>0</v>
      </c>
      <c r="BT59" s="105">
        <f t="shared" si="1"/>
        <v>4.5556200000000002</v>
      </c>
      <c r="BU59" s="105">
        <f t="shared" si="2"/>
        <v>14.246699999999999</v>
      </c>
      <c r="BV59" s="90" t="s">
        <v>47</v>
      </c>
      <c r="BW59" s="90" t="s">
        <v>75</v>
      </c>
      <c r="BX59" s="105">
        <v>11963.229960000006</v>
      </c>
      <c r="BY59" s="105">
        <v>9065.120810000004</v>
      </c>
      <c r="BZ59" s="105">
        <v>7954.74233</v>
      </c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</row>
    <row r="60" spans="1:104" s="99" customFormat="1" x14ac:dyDescent="0.35">
      <c r="A60" s="104" t="s">
        <v>75</v>
      </c>
      <c r="B60" s="104" t="s">
        <v>60</v>
      </c>
      <c r="C60" s="104">
        <v>212</v>
      </c>
      <c r="D60" s="105">
        <v>34677.19000000001</v>
      </c>
      <c r="E60" s="105">
        <v>9813.6900000000041</v>
      </c>
      <c r="F60" s="105">
        <v>28930.42</v>
      </c>
      <c r="G60" s="105">
        <v>73421.299999999974</v>
      </c>
      <c r="H60" s="106">
        <v>218</v>
      </c>
      <c r="I60" s="105">
        <v>34418.450000000012</v>
      </c>
      <c r="J60" s="105">
        <v>15381.109999999999</v>
      </c>
      <c r="K60" s="105">
        <v>31273.15</v>
      </c>
      <c r="L60" s="105">
        <v>81072.710000000036</v>
      </c>
      <c r="M60" s="106">
        <v>229</v>
      </c>
      <c r="N60" s="105">
        <v>39390.890000000007</v>
      </c>
      <c r="O60" s="105">
        <v>14353.3</v>
      </c>
      <c r="P60" s="105">
        <v>35577.890000000007</v>
      </c>
      <c r="Q60" s="105">
        <v>89322.08</v>
      </c>
      <c r="R60" s="90" t="s">
        <v>76</v>
      </c>
      <c r="S60" s="90" t="s">
        <v>75</v>
      </c>
      <c r="T60" s="106">
        <v>1</v>
      </c>
      <c r="U60" s="105">
        <v>96.28</v>
      </c>
      <c r="V60" s="105">
        <v>0</v>
      </c>
      <c r="W60" s="105">
        <v>0</v>
      </c>
      <c r="X60" s="105">
        <v>96.28</v>
      </c>
      <c r="Y60" s="106">
        <v>2</v>
      </c>
      <c r="Z60" s="105">
        <v>214.28</v>
      </c>
      <c r="AA60" s="105">
        <v>96.28</v>
      </c>
      <c r="AB60" s="105">
        <v>0</v>
      </c>
      <c r="AC60" s="105">
        <v>310.56</v>
      </c>
      <c r="AD60" s="106"/>
      <c r="AE60" s="105"/>
      <c r="AF60" s="105"/>
      <c r="AG60" s="105"/>
      <c r="AH60" s="105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 t="s">
        <v>75</v>
      </c>
      <c r="BR60" s="104" t="s">
        <v>60</v>
      </c>
      <c r="BS60" s="105">
        <f t="shared" si="0"/>
        <v>8444.2317700000003</v>
      </c>
      <c r="BT60" s="105">
        <f t="shared" si="1"/>
        <v>8923.883960000001</v>
      </c>
      <c r="BU60" s="105">
        <f t="shared" si="2"/>
        <v>9180.7048900000009</v>
      </c>
      <c r="BV60" s="90" t="s">
        <v>76</v>
      </c>
      <c r="BW60" s="90" t="s">
        <v>75</v>
      </c>
      <c r="BX60" s="105">
        <v>1.1553599999999999</v>
      </c>
      <c r="BY60" s="105">
        <v>3.5435600000000003</v>
      </c>
      <c r="BZ60" s="105">
        <v>0</v>
      </c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</row>
    <row r="61" spans="1:104" s="99" customFormat="1" x14ac:dyDescent="0.35">
      <c r="A61" s="104" t="s">
        <v>75</v>
      </c>
      <c r="B61" s="104" t="s">
        <v>61</v>
      </c>
      <c r="C61" s="104">
        <v>467</v>
      </c>
      <c r="D61" s="105">
        <v>43831.049999999974</v>
      </c>
      <c r="E61" s="105">
        <v>15222.610000000002</v>
      </c>
      <c r="F61" s="105">
        <v>55605.250000000015</v>
      </c>
      <c r="G61" s="105">
        <v>114658.91000000002</v>
      </c>
      <c r="H61" s="106">
        <v>548</v>
      </c>
      <c r="I61" s="105">
        <v>51633.259999999995</v>
      </c>
      <c r="J61" s="105">
        <v>25137.459999999995</v>
      </c>
      <c r="K61" s="105">
        <v>55492.040000000015</v>
      </c>
      <c r="L61" s="105">
        <v>132262.76000000013</v>
      </c>
      <c r="M61" s="106">
        <v>557</v>
      </c>
      <c r="N61" s="105">
        <v>55165.98</v>
      </c>
      <c r="O61" s="105">
        <v>27422.15</v>
      </c>
      <c r="P61" s="105">
        <v>60294.139999999992</v>
      </c>
      <c r="Q61" s="105">
        <v>142882.26999999993</v>
      </c>
      <c r="R61" s="90" t="s">
        <v>53</v>
      </c>
      <c r="S61" s="90" t="s">
        <v>75</v>
      </c>
      <c r="T61" s="106">
        <v>1671</v>
      </c>
      <c r="U61" s="105">
        <v>202539.07999999987</v>
      </c>
      <c r="V61" s="105">
        <v>127405.78999999983</v>
      </c>
      <c r="W61" s="105">
        <v>297975.4800000001</v>
      </c>
      <c r="X61" s="105">
        <v>627920.35000000009</v>
      </c>
      <c r="Y61" s="106">
        <v>1596</v>
      </c>
      <c r="Z61" s="105">
        <v>144936.62</v>
      </c>
      <c r="AA61" s="105">
        <v>127545.28999999995</v>
      </c>
      <c r="AB61" s="105">
        <v>342886.67000000033</v>
      </c>
      <c r="AC61" s="105">
        <v>615368.58000000077</v>
      </c>
      <c r="AD61" s="106">
        <v>1514</v>
      </c>
      <c r="AE61" s="105">
        <v>105159.79000000024</v>
      </c>
      <c r="AF61" s="105">
        <v>93483.249999999956</v>
      </c>
      <c r="AG61" s="105">
        <v>377458.65999999992</v>
      </c>
      <c r="AH61" s="105">
        <v>576101.7000000003</v>
      </c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 t="s">
        <v>75</v>
      </c>
      <c r="BR61" s="104" t="s">
        <v>61</v>
      </c>
      <c r="BS61" s="105">
        <f t="shared" si="0"/>
        <v>15624.481510000003</v>
      </c>
      <c r="BT61" s="105">
        <f t="shared" si="1"/>
        <v>15544.201960000004</v>
      </c>
      <c r="BU61" s="105">
        <f t="shared" si="2"/>
        <v>15490.878879999998</v>
      </c>
      <c r="BV61" s="90" t="s">
        <v>53</v>
      </c>
      <c r="BW61" s="90" t="s">
        <v>75</v>
      </c>
      <c r="BX61" s="105">
        <v>54142.453050000011</v>
      </c>
      <c r="BY61" s="105">
        <v>41643.273840000038</v>
      </c>
      <c r="BZ61" s="105">
        <v>34704.971829999995</v>
      </c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</row>
    <row r="62" spans="1:104" s="99" customFormat="1" x14ac:dyDescent="0.35">
      <c r="A62" s="104" t="s">
        <v>75</v>
      </c>
      <c r="B62" s="104" t="s">
        <v>62</v>
      </c>
      <c r="C62" s="104">
        <v>328</v>
      </c>
      <c r="D62" s="105">
        <v>47351.960000000006</v>
      </c>
      <c r="E62" s="105">
        <v>20123.689999999995</v>
      </c>
      <c r="F62" s="105">
        <v>62897.140000000014</v>
      </c>
      <c r="G62" s="105">
        <v>130372.79000000004</v>
      </c>
      <c r="H62" s="106">
        <v>377</v>
      </c>
      <c r="I62" s="105">
        <v>64799.290000000037</v>
      </c>
      <c r="J62" s="105">
        <v>27398.089999999989</v>
      </c>
      <c r="K62" s="105">
        <v>69734.89999999998</v>
      </c>
      <c r="L62" s="105">
        <v>161932.27999999994</v>
      </c>
      <c r="M62" s="106">
        <v>385</v>
      </c>
      <c r="N62" s="105">
        <v>63136.640000000014</v>
      </c>
      <c r="O62" s="105">
        <v>33650.13999999997</v>
      </c>
      <c r="P62" s="105">
        <v>78670.670000000027</v>
      </c>
      <c r="Q62" s="105">
        <v>175457.44999999998</v>
      </c>
      <c r="R62" s="90" t="s">
        <v>62</v>
      </c>
      <c r="S62" s="90" t="s">
        <v>75</v>
      </c>
      <c r="T62" s="106">
        <v>391</v>
      </c>
      <c r="U62" s="105">
        <v>53997.610000000008</v>
      </c>
      <c r="V62" s="105">
        <v>31339.44000000001</v>
      </c>
      <c r="W62" s="105">
        <v>82491.900000000023</v>
      </c>
      <c r="X62" s="105">
        <v>167828.94999999998</v>
      </c>
      <c r="Y62" s="106">
        <v>387</v>
      </c>
      <c r="Z62" s="105">
        <v>43860.460000000036</v>
      </c>
      <c r="AA62" s="105">
        <v>32579.440000000006</v>
      </c>
      <c r="AB62" s="105">
        <v>95755.560000000027</v>
      </c>
      <c r="AC62" s="105">
        <v>172195.46000000008</v>
      </c>
      <c r="AD62" s="106">
        <v>377</v>
      </c>
      <c r="AE62" s="105">
        <v>29414.989999999987</v>
      </c>
      <c r="AF62" s="105">
        <v>28284.520000000011</v>
      </c>
      <c r="AG62" s="105">
        <v>102346.30000000005</v>
      </c>
      <c r="AH62" s="105">
        <v>160045.81000000011</v>
      </c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 t="s">
        <v>75</v>
      </c>
      <c r="BR62" s="104" t="s">
        <v>62</v>
      </c>
      <c r="BS62" s="105">
        <f t="shared" si="0"/>
        <v>17747.984050000003</v>
      </c>
      <c r="BT62" s="105">
        <f t="shared" si="1"/>
        <v>19297.586459999999</v>
      </c>
      <c r="BU62" s="105">
        <f t="shared" si="2"/>
        <v>19989.792310000008</v>
      </c>
      <c r="BV62" s="90" t="s">
        <v>62</v>
      </c>
      <c r="BW62" s="90" t="s">
        <v>75</v>
      </c>
      <c r="BX62" s="105">
        <v>14857.824000000004</v>
      </c>
      <c r="BY62" s="105">
        <v>11598.760200000004</v>
      </c>
      <c r="BZ62" s="105">
        <v>9461.369520000002</v>
      </c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</row>
    <row r="63" spans="1:104" s="99" customFormat="1" x14ac:dyDescent="0.35">
      <c r="A63" s="104" t="s">
        <v>75</v>
      </c>
      <c r="B63" s="104" t="s">
        <v>63</v>
      </c>
      <c r="C63" s="104">
        <v>18</v>
      </c>
      <c r="D63" s="105">
        <v>2272.5499999999997</v>
      </c>
      <c r="E63" s="105">
        <v>589.43999999999994</v>
      </c>
      <c r="F63" s="105">
        <v>1452.5</v>
      </c>
      <c r="G63" s="105">
        <v>4314.49</v>
      </c>
      <c r="H63" s="106">
        <v>24</v>
      </c>
      <c r="I63" s="105">
        <v>3596.05</v>
      </c>
      <c r="J63" s="105">
        <v>774.46</v>
      </c>
      <c r="K63" s="105">
        <v>1529.6</v>
      </c>
      <c r="L63" s="105">
        <v>5900.1099999999988</v>
      </c>
      <c r="M63" s="106">
        <v>21</v>
      </c>
      <c r="N63" s="105">
        <v>3483.4899999999993</v>
      </c>
      <c r="O63" s="105">
        <v>1080.06</v>
      </c>
      <c r="P63" s="105">
        <v>1431.7199999999998</v>
      </c>
      <c r="Q63" s="105">
        <v>5995.2699999999986</v>
      </c>
      <c r="R63" s="90" t="s">
        <v>51</v>
      </c>
      <c r="S63" s="90" t="s">
        <v>75</v>
      </c>
      <c r="T63" s="106">
        <v>29</v>
      </c>
      <c r="U63" s="105">
        <v>4674.4500000000007</v>
      </c>
      <c r="V63" s="105">
        <v>3360.04</v>
      </c>
      <c r="W63" s="105">
        <v>12035.58</v>
      </c>
      <c r="X63" s="105">
        <v>20070.070000000007</v>
      </c>
      <c r="Y63" s="106">
        <v>26</v>
      </c>
      <c r="Z63" s="105">
        <v>3049.4199999999996</v>
      </c>
      <c r="AA63" s="105">
        <v>3231.85</v>
      </c>
      <c r="AB63" s="105">
        <v>13642.580000000002</v>
      </c>
      <c r="AC63" s="105">
        <v>19923.849999999999</v>
      </c>
      <c r="AD63" s="106">
        <v>25</v>
      </c>
      <c r="AE63" s="105">
        <v>2086</v>
      </c>
      <c r="AF63" s="105">
        <v>2491.6099999999992</v>
      </c>
      <c r="AG63" s="105">
        <v>15904.940000000004</v>
      </c>
      <c r="AH63" s="105">
        <v>20482.550000000003</v>
      </c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 t="s">
        <v>75</v>
      </c>
      <c r="BR63" s="104" t="s">
        <v>63</v>
      </c>
      <c r="BS63" s="105">
        <f t="shared" si="0"/>
        <v>438.55304000000001</v>
      </c>
      <c r="BT63" s="105">
        <f t="shared" si="1"/>
        <v>472.14346</v>
      </c>
      <c r="BU63" s="105">
        <f t="shared" si="2"/>
        <v>418.91511999999994</v>
      </c>
      <c r="BV63" s="90" t="s">
        <v>51</v>
      </c>
      <c r="BW63" s="90" t="s">
        <v>75</v>
      </c>
      <c r="BX63" s="105">
        <v>2096.5784400000002</v>
      </c>
      <c r="BY63" s="105">
        <v>1600.1268900000002</v>
      </c>
      <c r="BZ63" s="105">
        <v>1421.8869900000002</v>
      </c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</row>
    <row r="64" spans="1:104" s="99" customFormat="1" x14ac:dyDescent="0.35">
      <c r="A64" s="104" t="s">
        <v>75</v>
      </c>
      <c r="B64" s="104" t="s">
        <v>64</v>
      </c>
      <c r="C64" s="104">
        <v>123</v>
      </c>
      <c r="D64" s="105">
        <v>20157.73</v>
      </c>
      <c r="E64" s="105">
        <v>7361.05</v>
      </c>
      <c r="F64" s="105">
        <v>33732.870000000003</v>
      </c>
      <c r="G64" s="105">
        <v>61251.65</v>
      </c>
      <c r="H64" s="106">
        <v>179</v>
      </c>
      <c r="I64" s="105">
        <v>30301.829999999998</v>
      </c>
      <c r="J64" s="105">
        <v>13552.12</v>
      </c>
      <c r="K64" s="105">
        <v>35332.62999999999</v>
      </c>
      <c r="L64" s="105">
        <v>79186.580000000016</v>
      </c>
      <c r="M64" s="106">
        <v>171</v>
      </c>
      <c r="N64" s="105">
        <v>27119.839999999993</v>
      </c>
      <c r="O64" s="105">
        <v>16324.520000000002</v>
      </c>
      <c r="P64" s="105">
        <v>39331.380000000012</v>
      </c>
      <c r="Q64" s="105">
        <v>82775.74000000002</v>
      </c>
      <c r="R64" s="90" t="s">
        <v>50</v>
      </c>
      <c r="S64" s="90" t="s">
        <v>75</v>
      </c>
      <c r="T64" s="106">
        <v>187</v>
      </c>
      <c r="U64" s="105">
        <v>31351.599999999991</v>
      </c>
      <c r="V64" s="105">
        <v>22504.550000000007</v>
      </c>
      <c r="W64" s="105">
        <v>58346.890000000007</v>
      </c>
      <c r="X64" s="105">
        <v>112203.04</v>
      </c>
      <c r="Y64" s="106">
        <v>168</v>
      </c>
      <c r="Z64" s="105">
        <v>21834.58</v>
      </c>
      <c r="AA64" s="105">
        <v>19118.019999999997</v>
      </c>
      <c r="AB64" s="105">
        <v>68488.739999999991</v>
      </c>
      <c r="AC64" s="105">
        <v>109441.33999999989</v>
      </c>
      <c r="AD64" s="106">
        <v>159</v>
      </c>
      <c r="AE64" s="105">
        <v>15377.719999999998</v>
      </c>
      <c r="AF64" s="105">
        <v>14339.820000000002</v>
      </c>
      <c r="AG64" s="105">
        <v>75848.859999999986</v>
      </c>
      <c r="AH64" s="105">
        <v>105566.39999999997</v>
      </c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 t="s">
        <v>75</v>
      </c>
      <c r="BR64" s="104" t="s">
        <v>64</v>
      </c>
      <c r="BS64" s="105">
        <f t="shared" si="0"/>
        <v>9273.1066300000002</v>
      </c>
      <c r="BT64" s="105">
        <f t="shared" si="1"/>
        <v>9713.5175999999992</v>
      </c>
      <c r="BU64" s="105">
        <f t="shared" si="2"/>
        <v>9903.8097000000034</v>
      </c>
      <c r="BV64" s="90" t="s">
        <v>50</v>
      </c>
      <c r="BW64" s="90" t="s">
        <v>75</v>
      </c>
      <c r="BX64" s="105">
        <v>10436.03823</v>
      </c>
      <c r="BY64" s="105">
        <v>8140.1691599999995</v>
      </c>
      <c r="BZ64" s="105">
        <v>6861.1210199999987</v>
      </c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</row>
    <row r="65" spans="1:104" s="99" customFormat="1" x14ac:dyDescent="0.35">
      <c r="A65" s="104" t="s">
        <v>75</v>
      </c>
      <c r="B65" s="104" t="s">
        <v>65</v>
      </c>
      <c r="C65" s="104">
        <v>40</v>
      </c>
      <c r="D65" s="105">
        <v>5822.7300000000005</v>
      </c>
      <c r="E65" s="105">
        <v>2659.4300000000003</v>
      </c>
      <c r="F65" s="105">
        <v>6449.22</v>
      </c>
      <c r="G65" s="105">
        <v>14931.38</v>
      </c>
      <c r="H65" s="106">
        <v>51</v>
      </c>
      <c r="I65" s="105">
        <v>7413.1599999999989</v>
      </c>
      <c r="J65" s="105">
        <v>3137.9100000000003</v>
      </c>
      <c r="K65" s="105">
        <v>6827.1200000000008</v>
      </c>
      <c r="L65" s="105">
        <v>17378.189999999999</v>
      </c>
      <c r="M65" s="106">
        <v>52</v>
      </c>
      <c r="N65" s="105">
        <v>7576.9099999999971</v>
      </c>
      <c r="O65" s="105">
        <v>3879.01</v>
      </c>
      <c r="P65" s="105">
        <v>8492.9699999999993</v>
      </c>
      <c r="Q65" s="105">
        <v>19948.889999999996</v>
      </c>
      <c r="R65" s="90" t="s">
        <v>63</v>
      </c>
      <c r="S65" s="90" t="s">
        <v>75</v>
      </c>
      <c r="T65" s="106">
        <v>26</v>
      </c>
      <c r="U65" s="105">
        <v>3588.23</v>
      </c>
      <c r="V65" s="105">
        <v>1469.38</v>
      </c>
      <c r="W65" s="105">
        <v>1582.3</v>
      </c>
      <c r="X65" s="105">
        <v>6639.9099999999989</v>
      </c>
      <c r="Y65" s="106">
        <v>28</v>
      </c>
      <c r="Z65" s="105">
        <v>3655.4</v>
      </c>
      <c r="AA65" s="105">
        <v>1927.63</v>
      </c>
      <c r="AB65" s="105">
        <v>1676.75</v>
      </c>
      <c r="AC65" s="105">
        <v>7259.78</v>
      </c>
      <c r="AD65" s="106">
        <v>23</v>
      </c>
      <c r="AE65" s="105">
        <v>2247.4699999999993</v>
      </c>
      <c r="AF65" s="105">
        <v>2141.11</v>
      </c>
      <c r="AG65" s="105">
        <v>2014.0500000000002</v>
      </c>
      <c r="AH65" s="105">
        <v>6402.63</v>
      </c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 t="s">
        <v>75</v>
      </c>
      <c r="BR65" s="104" t="s">
        <v>65</v>
      </c>
      <c r="BS65" s="105">
        <f t="shared" si="0"/>
        <v>1863.5931100000003</v>
      </c>
      <c r="BT65" s="105">
        <f t="shared" si="1"/>
        <v>1934.0144000000003</v>
      </c>
      <c r="BU65" s="105">
        <f t="shared" si="2"/>
        <v>2179.5511900000001</v>
      </c>
      <c r="BV65" s="90" t="s">
        <v>63</v>
      </c>
      <c r="BW65" s="90" t="s">
        <v>75</v>
      </c>
      <c r="BX65" s="105">
        <v>339.06461999999999</v>
      </c>
      <c r="BY65" s="105">
        <v>251.98741999999999</v>
      </c>
      <c r="BZ65" s="105">
        <v>223.30471</v>
      </c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</row>
    <row r="66" spans="1:104" s="99" customFormat="1" x14ac:dyDescent="0.35">
      <c r="A66" s="104" t="s">
        <v>75</v>
      </c>
      <c r="B66" s="104" t="s">
        <v>66</v>
      </c>
      <c r="C66" s="104">
        <v>7</v>
      </c>
      <c r="D66" s="105">
        <v>0</v>
      </c>
      <c r="E66" s="105">
        <v>676.76</v>
      </c>
      <c r="F66" s="105">
        <v>1779.7000000000003</v>
      </c>
      <c r="G66" s="105">
        <v>2456.4599999999996</v>
      </c>
      <c r="H66" s="106">
        <v>8</v>
      </c>
      <c r="I66" s="105">
        <v>830.63999999999987</v>
      </c>
      <c r="J66" s="105">
        <v>376.59</v>
      </c>
      <c r="K66" s="105">
        <v>1515.2200000000003</v>
      </c>
      <c r="L66" s="105">
        <v>2722.45</v>
      </c>
      <c r="M66" s="106">
        <v>6</v>
      </c>
      <c r="N66" s="105">
        <v>1206.92</v>
      </c>
      <c r="O66" s="105">
        <v>390.07</v>
      </c>
      <c r="P66" s="105">
        <v>1265.79</v>
      </c>
      <c r="Q66" s="105">
        <v>2862.78</v>
      </c>
      <c r="R66" s="90" t="s">
        <v>49</v>
      </c>
      <c r="S66" s="90" t="s">
        <v>75</v>
      </c>
      <c r="T66" s="106">
        <v>370</v>
      </c>
      <c r="U66" s="105">
        <v>57669.76999999999</v>
      </c>
      <c r="V66" s="105">
        <v>26457.110000000015</v>
      </c>
      <c r="W66" s="105">
        <v>54252.48000000001</v>
      </c>
      <c r="X66" s="105">
        <v>138379.35999999987</v>
      </c>
      <c r="Y66" s="106">
        <v>374</v>
      </c>
      <c r="Z66" s="105">
        <v>41703.489999999969</v>
      </c>
      <c r="AA66" s="105">
        <v>34526.189999999988</v>
      </c>
      <c r="AB66" s="105">
        <v>59577.399999999965</v>
      </c>
      <c r="AC66" s="105">
        <v>135807.07999999993</v>
      </c>
      <c r="AD66" s="106">
        <v>342</v>
      </c>
      <c r="AE66" s="105">
        <v>28469.200000000012</v>
      </c>
      <c r="AF66" s="105">
        <v>25517.559999999998</v>
      </c>
      <c r="AG66" s="105">
        <v>70344.439999999959</v>
      </c>
      <c r="AH66" s="105">
        <v>124331.20000000001</v>
      </c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 t="s">
        <v>75</v>
      </c>
      <c r="BR66" s="104" t="s">
        <v>66</v>
      </c>
      <c r="BS66" s="105">
        <f t="shared" si="0"/>
        <v>479.7909600000001</v>
      </c>
      <c r="BT66" s="105">
        <f t="shared" si="1"/>
        <v>396.6629200000001</v>
      </c>
      <c r="BU66" s="105">
        <f t="shared" si="2"/>
        <v>318.93612999999999</v>
      </c>
      <c r="BV66" s="90" t="s">
        <v>49</v>
      </c>
      <c r="BW66" s="90" t="s">
        <v>75</v>
      </c>
      <c r="BX66" s="105">
        <v>10195.280970000003</v>
      </c>
      <c r="BY66" s="105">
        <v>7602.716929999996</v>
      </c>
      <c r="BZ66" s="105">
        <v>6660.138839999996</v>
      </c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</row>
    <row r="67" spans="1:104" s="99" customFormat="1" x14ac:dyDescent="0.35">
      <c r="A67" s="104" t="s">
        <v>75</v>
      </c>
      <c r="B67" s="104" t="s">
        <v>67</v>
      </c>
      <c r="C67" s="104">
        <v>50</v>
      </c>
      <c r="D67" s="105">
        <v>2908.98</v>
      </c>
      <c r="E67" s="105">
        <v>6049.9300000000012</v>
      </c>
      <c r="F67" s="105">
        <v>12026.73</v>
      </c>
      <c r="G67" s="105">
        <v>20985.64</v>
      </c>
      <c r="H67" s="106">
        <v>63</v>
      </c>
      <c r="I67" s="105">
        <v>11629.140000000005</v>
      </c>
      <c r="J67" s="105">
        <v>149.25</v>
      </c>
      <c r="K67" s="105">
        <v>14321.289999999997</v>
      </c>
      <c r="L67" s="105">
        <v>26099.680000000004</v>
      </c>
      <c r="M67" s="106">
        <v>73</v>
      </c>
      <c r="N67" s="105">
        <v>11264.960000000003</v>
      </c>
      <c r="O67" s="105">
        <v>6090.0800000000008</v>
      </c>
      <c r="P67" s="105">
        <v>11755.920000000002</v>
      </c>
      <c r="Q67" s="105">
        <v>29110.959999999999</v>
      </c>
      <c r="R67" s="90" t="s">
        <v>59</v>
      </c>
      <c r="S67" s="90" t="s">
        <v>75</v>
      </c>
      <c r="T67" s="106">
        <v>1</v>
      </c>
      <c r="U67" s="105">
        <v>470.39</v>
      </c>
      <c r="V67" s="105">
        <v>0</v>
      </c>
      <c r="W67" s="105">
        <v>253.09</v>
      </c>
      <c r="X67" s="105">
        <v>723.48</v>
      </c>
      <c r="Y67" s="106">
        <v>1</v>
      </c>
      <c r="Z67" s="105">
        <v>131.71</v>
      </c>
      <c r="AA67" s="105">
        <v>181.06</v>
      </c>
      <c r="AB67" s="105">
        <v>542.41999999999996</v>
      </c>
      <c r="AC67" s="105">
        <v>855.19</v>
      </c>
      <c r="AD67" s="106">
        <v>1</v>
      </c>
      <c r="AE67" s="105">
        <v>72.16</v>
      </c>
      <c r="AF67" s="105">
        <v>131.71</v>
      </c>
      <c r="AG67" s="105">
        <v>121.63</v>
      </c>
      <c r="AH67" s="105">
        <v>325.5</v>
      </c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 t="s">
        <v>75</v>
      </c>
      <c r="BR67" s="104" t="s">
        <v>67</v>
      </c>
      <c r="BS67" s="105">
        <f t="shared" si="0"/>
        <v>3361.0161499999999</v>
      </c>
      <c r="BT67" s="105">
        <f t="shared" si="1"/>
        <v>3626.1495399999999</v>
      </c>
      <c r="BU67" s="105">
        <f t="shared" si="2"/>
        <v>3056.7444000000005</v>
      </c>
      <c r="BV67" s="90" t="s">
        <v>59</v>
      </c>
      <c r="BW67" s="90" t="s">
        <v>75</v>
      </c>
      <c r="BX67" s="105">
        <v>46.64526</v>
      </c>
      <c r="BY67" s="105">
        <v>64.702439999999996</v>
      </c>
      <c r="BZ67" s="105">
        <v>13.013109999999999</v>
      </c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</row>
    <row r="68" spans="1:104" s="99" customFormat="1" x14ac:dyDescent="0.35">
      <c r="A68" s="104" t="s">
        <v>75</v>
      </c>
      <c r="B68" s="104" t="s">
        <v>68</v>
      </c>
      <c r="C68" s="104">
        <v>111</v>
      </c>
      <c r="D68" s="105">
        <v>17445.009999999998</v>
      </c>
      <c r="E68" s="105">
        <v>5981.380000000001</v>
      </c>
      <c r="F68" s="105">
        <v>21226.420000000002</v>
      </c>
      <c r="G68" s="105">
        <v>44652.81</v>
      </c>
      <c r="H68" s="106">
        <v>136</v>
      </c>
      <c r="I68" s="105">
        <v>22031.120000000006</v>
      </c>
      <c r="J68" s="105">
        <v>10050.180000000004</v>
      </c>
      <c r="K68" s="105">
        <v>23524.9</v>
      </c>
      <c r="L68" s="105">
        <v>55606.200000000012</v>
      </c>
      <c r="M68" s="106">
        <v>137</v>
      </c>
      <c r="N68" s="105">
        <v>20523.829999999987</v>
      </c>
      <c r="O68" s="105">
        <v>11464.15</v>
      </c>
      <c r="P68" s="105">
        <v>26032.839999999989</v>
      </c>
      <c r="Q68" s="105">
        <v>58020.82</v>
      </c>
      <c r="R68" s="90" t="s">
        <v>64</v>
      </c>
      <c r="S68" s="90" t="s">
        <v>75</v>
      </c>
      <c r="T68" s="106">
        <v>185</v>
      </c>
      <c r="U68" s="105">
        <v>33917.960000000021</v>
      </c>
      <c r="V68" s="105">
        <v>15842.380000000001</v>
      </c>
      <c r="W68" s="105">
        <v>45561.63</v>
      </c>
      <c r="X68" s="105">
        <v>95321.969999999972</v>
      </c>
      <c r="Y68" s="106">
        <v>190</v>
      </c>
      <c r="Z68" s="105">
        <v>24834.899999999998</v>
      </c>
      <c r="AA68" s="105">
        <v>21607.670000000006</v>
      </c>
      <c r="AB68" s="105">
        <v>52604.170000000006</v>
      </c>
      <c r="AC68" s="105">
        <v>99046.739999999991</v>
      </c>
      <c r="AD68" s="106">
        <v>174</v>
      </c>
      <c r="AE68" s="105">
        <v>16645.829999999998</v>
      </c>
      <c r="AF68" s="105">
        <v>16116.300000000005</v>
      </c>
      <c r="AG68" s="105">
        <v>62726.840000000026</v>
      </c>
      <c r="AH68" s="105">
        <v>95488.97</v>
      </c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 t="s">
        <v>75</v>
      </c>
      <c r="BR68" s="104" t="s">
        <v>68</v>
      </c>
      <c r="BS68" s="105">
        <f t="shared" si="0"/>
        <v>5985.6474600000001</v>
      </c>
      <c r="BT68" s="105">
        <f t="shared" si="1"/>
        <v>6558.296440000001</v>
      </c>
      <c r="BU68" s="105">
        <f t="shared" si="2"/>
        <v>6621.4079799999972</v>
      </c>
      <c r="BV68" s="90" t="s">
        <v>64</v>
      </c>
      <c r="BW68" s="90" t="s">
        <v>75</v>
      </c>
      <c r="BX68" s="105">
        <v>8215.7438399999992</v>
      </c>
      <c r="BY68" s="105">
        <v>6448.287800000001</v>
      </c>
      <c r="BZ68" s="105">
        <v>5769.4193800000021</v>
      </c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</row>
    <row r="69" spans="1:104" s="99" customFormat="1" x14ac:dyDescent="0.35">
      <c r="A69" s="104" t="s">
        <v>75</v>
      </c>
      <c r="B69" s="104" t="s">
        <v>69</v>
      </c>
      <c r="C69" s="104">
        <v>2035</v>
      </c>
      <c r="D69" s="105">
        <v>159841.37000000011</v>
      </c>
      <c r="E69" s="105">
        <v>95599.909999999974</v>
      </c>
      <c r="F69" s="105">
        <v>382796.34000000008</v>
      </c>
      <c r="G69" s="105">
        <v>638237.62000000151</v>
      </c>
      <c r="H69" s="106">
        <v>2400</v>
      </c>
      <c r="I69" s="105">
        <v>249582.64000000036</v>
      </c>
      <c r="J69" s="105">
        <v>131829.51000000004</v>
      </c>
      <c r="K69" s="105">
        <v>362451.10000000038</v>
      </c>
      <c r="L69" s="105">
        <v>743863.24999999942</v>
      </c>
      <c r="M69" s="106">
        <v>2334</v>
      </c>
      <c r="N69" s="105">
        <v>240019.64999999982</v>
      </c>
      <c r="O69" s="105">
        <v>147394.43999999992</v>
      </c>
      <c r="P69" s="105">
        <v>397818.95000000024</v>
      </c>
      <c r="Q69" s="105">
        <v>785233.03999999817</v>
      </c>
      <c r="R69" s="90" t="s">
        <v>70</v>
      </c>
      <c r="S69" s="90" t="s">
        <v>75</v>
      </c>
      <c r="T69" s="106">
        <v>12</v>
      </c>
      <c r="U69" s="105">
        <v>1581.1699999999998</v>
      </c>
      <c r="V69" s="105">
        <v>735.7</v>
      </c>
      <c r="W69" s="105">
        <v>2056.0899999999997</v>
      </c>
      <c r="X69" s="105">
        <v>4372.96</v>
      </c>
      <c r="Y69" s="106">
        <v>22</v>
      </c>
      <c r="Z69" s="105">
        <v>2151.44</v>
      </c>
      <c r="AA69" s="105">
        <v>1630.3500000000001</v>
      </c>
      <c r="AB69" s="105">
        <v>3428.17</v>
      </c>
      <c r="AC69" s="105">
        <v>7209.9600000000009</v>
      </c>
      <c r="AD69" s="106">
        <v>25</v>
      </c>
      <c r="AE69" s="105">
        <v>1849.6499999999999</v>
      </c>
      <c r="AF69" s="105">
        <v>1320.1</v>
      </c>
      <c r="AG69" s="105">
        <v>3501.1200000000003</v>
      </c>
      <c r="AH69" s="105">
        <v>6670.8700000000008</v>
      </c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 t="s">
        <v>75</v>
      </c>
      <c r="BR69" s="104" t="s">
        <v>69</v>
      </c>
      <c r="BS69" s="105">
        <f t="shared" si="0"/>
        <v>104346.69407000003</v>
      </c>
      <c r="BT69" s="105">
        <f t="shared" si="1"/>
        <v>98138.301880000101</v>
      </c>
      <c r="BU69" s="105">
        <f t="shared" si="2"/>
        <v>98950.566870000053</v>
      </c>
      <c r="BV69" s="90" t="s">
        <v>70</v>
      </c>
      <c r="BW69" s="90" t="s">
        <v>75</v>
      </c>
      <c r="BX69" s="105">
        <v>371.92451999999997</v>
      </c>
      <c r="BY69" s="105">
        <v>428.71504000000004</v>
      </c>
      <c r="BZ69" s="105">
        <v>335.69502</v>
      </c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</row>
    <row r="70" spans="1:104" s="99" customFormat="1" x14ac:dyDescent="0.35">
      <c r="A70" s="104" t="s">
        <v>75</v>
      </c>
      <c r="B70" s="104" t="s">
        <v>70</v>
      </c>
      <c r="C70" s="104">
        <v>12</v>
      </c>
      <c r="D70" s="105">
        <v>0</v>
      </c>
      <c r="E70" s="105">
        <v>1615.5</v>
      </c>
      <c r="F70" s="105">
        <v>1987.5200000000002</v>
      </c>
      <c r="G70" s="105">
        <v>3603.02</v>
      </c>
      <c r="H70" s="106">
        <v>14</v>
      </c>
      <c r="I70" s="105">
        <v>2347.98</v>
      </c>
      <c r="J70" s="105">
        <v>0</v>
      </c>
      <c r="K70" s="105">
        <v>2590.33</v>
      </c>
      <c r="L70" s="105">
        <v>4938.3100000000004</v>
      </c>
      <c r="M70" s="106">
        <v>17</v>
      </c>
      <c r="N70" s="105">
        <v>1944.93</v>
      </c>
      <c r="O70" s="105">
        <v>907.03000000000009</v>
      </c>
      <c r="P70" s="105">
        <v>2151.2200000000003</v>
      </c>
      <c r="Q70" s="105">
        <v>5003.18</v>
      </c>
      <c r="R70" s="90" t="s">
        <v>41</v>
      </c>
      <c r="S70" s="90" t="s">
        <v>75</v>
      </c>
      <c r="T70" s="106"/>
      <c r="U70" s="105"/>
      <c r="V70" s="105"/>
      <c r="W70" s="105"/>
      <c r="X70" s="105"/>
      <c r="Y70" s="106">
        <v>1</v>
      </c>
      <c r="Z70" s="105">
        <v>45.97</v>
      </c>
      <c r="AA70" s="105">
        <v>0</v>
      </c>
      <c r="AB70" s="105">
        <v>0</v>
      </c>
      <c r="AC70" s="105">
        <v>45.97</v>
      </c>
      <c r="AD70" s="106">
        <v>1</v>
      </c>
      <c r="AE70" s="105">
        <v>114.61</v>
      </c>
      <c r="AF70" s="105">
        <v>45.97</v>
      </c>
      <c r="AG70" s="105">
        <v>0</v>
      </c>
      <c r="AH70" s="105">
        <v>160.58000000000001</v>
      </c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 t="s">
        <v>75</v>
      </c>
      <c r="BR70" s="104" t="s">
        <v>70</v>
      </c>
      <c r="BS70" s="105">
        <f t="shared" ref="BS70" si="3">D70*2%+E70*4.1%+F70*25.4%</f>
        <v>571.06558000000007</v>
      </c>
      <c r="BT70" s="105">
        <f t="shared" ref="BT70" si="4">I70*1.8%+J70*5.6%+K70*23.8%</f>
        <v>658.76218000000006</v>
      </c>
      <c r="BU70" s="105">
        <f t="shared" ref="BU70" si="5">N70*1.6%+O70*3.8%+P70*22.5%</f>
        <v>549.61052000000007</v>
      </c>
      <c r="BV70" s="90" t="s">
        <v>41</v>
      </c>
      <c r="BW70" s="90" t="s">
        <v>75</v>
      </c>
      <c r="BX70" s="105">
        <v>0</v>
      </c>
      <c r="BY70" s="105">
        <v>0.36775999999999998</v>
      </c>
      <c r="BZ70" s="105">
        <v>1.60643</v>
      </c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</row>
    <row r="71" spans="1:104" x14ac:dyDescent="0.35">
      <c r="A71" s="10"/>
      <c r="B71" s="10"/>
      <c r="C71" s="10"/>
      <c r="D71" s="98"/>
      <c r="E71" s="98"/>
      <c r="F71" s="10"/>
      <c r="G71" s="10"/>
      <c r="H71" s="95"/>
      <c r="I71" s="10"/>
      <c r="J71" s="10"/>
      <c r="K71" s="10"/>
      <c r="L71" s="10"/>
      <c r="M71" s="95"/>
      <c r="N71" s="10"/>
      <c r="O71" s="10"/>
      <c r="P71" s="10"/>
      <c r="Q71" s="10"/>
      <c r="R71" s="10"/>
      <c r="S71" s="10"/>
      <c r="T71" s="106"/>
      <c r="U71" s="105"/>
      <c r="V71" s="105"/>
      <c r="W71" s="105"/>
      <c r="X71" s="105"/>
      <c r="Y71" s="106"/>
      <c r="Z71" s="105"/>
      <c r="AA71" s="105"/>
      <c r="AB71" s="105"/>
      <c r="AC71" s="105"/>
      <c r="AD71" s="106"/>
      <c r="AE71" s="105"/>
      <c r="AF71" s="105"/>
      <c r="AG71" s="105"/>
      <c r="AH71" s="105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</row>
  </sheetData>
  <mergeCells count="21">
    <mergeCell ref="BG3:BK3"/>
    <mergeCell ref="BL3:BP3"/>
    <mergeCell ref="T3:X3"/>
    <mergeCell ref="Y3:AC3"/>
    <mergeCell ref="AD3:AH3"/>
    <mergeCell ref="CP1:CV1"/>
    <mergeCell ref="CW1:DD1"/>
    <mergeCell ref="AU3:AY3"/>
    <mergeCell ref="C3:G3"/>
    <mergeCell ref="H3:L3"/>
    <mergeCell ref="M3:Q3"/>
    <mergeCell ref="AK3:AO3"/>
    <mergeCell ref="AP3:AT3"/>
    <mergeCell ref="CH1:CO1"/>
    <mergeCell ref="C1:E1"/>
    <mergeCell ref="CA1:CG1"/>
    <mergeCell ref="F1:AH1"/>
    <mergeCell ref="BQ1:BU1"/>
    <mergeCell ref="BV1:BZ1"/>
    <mergeCell ref="AI1:BP1"/>
    <mergeCell ref="BB3:BF3"/>
  </mergeCells>
  <pageMargins left="0.7" right="0.7" top="0.75" bottom="0.75" header="0.3" footer="0.3"/>
  <pageSetup scale="39" orientation="landscape" r:id="rId1"/>
  <colBreaks count="4" manualBreakCount="4">
    <brk id="17" max="69" man="1"/>
    <brk id="34" max="1048575" man="1"/>
    <brk id="63" max="1048575" man="1"/>
    <brk id="9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4.5" x14ac:dyDescent="0.35"/>
  <cols>
    <col min="2" max="2" width="14.54296875" bestFit="1" customWidth="1"/>
    <col min="3" max="3" width="11.81640625" customWidth="1"/>
    <col min="4" max="4" width="2.81640625" style="1" customWidth="1"/>
    <col min="14" max="14" width="2.81640625" style="1" customWidth="1"/>
    <col min="15" max="17" width="12.26953125" style="20" bestFit="1" customWidth="1"/>
    <col min="18" max="18" width="18" style="20" bestFit="1" customWidth="1"/>
    <col min="19" max="21" width="12.54296875" bestFit="1" customWidth="1"/>
    <col min="22" max="22" width="16.453125" bestFit="1" customWidth="1"/>
    <col min="23" max="25" width="12.54296875" bestFit="1" customWidth="1"/>
    <col min="26" max="26" width="16.453125" bestFit="1" customWidth="1"/>
    <col min="27" max="29" width="12.54296875" bestFit="1" customWidth="1"/>
    <col min="30" max="30" width="16.453125" bestFit="1" customWidth="1"/>
    <col min="31" max="33" width="12.54296875" bestFit="1" customWidth="1"/>
    <col min="34" max="34" width="16.453125" bestFit="1" customWidth="1"/>
    <col min="35" max="37" width="12.54296875" bestFit="1" customWidth="1"/>
    <col min="38" max="38" width="16.453125" bestFit="1" customWidth="1"/>
    <col min="39" max="41" width="12.54296875" bestFit="1" customWidth="1"/>
    <col min="42" max="42" width="16.453125" bestFit="1" customWidth="1"/>
    <col min="43" max="45" width="12.54296875" bestFit="1" customWidth="1"/>
    <col min="46" max="46" width="16.453125" bestFit="1" customWidth="1"/>
    <col min="47" max="49" width="12.54296875" bestFit="1" customWidth="1"/>
    <col min="50" max="50" width="16.453125" bestFit="1" customWidth="1"/>
    <col min="51" max="51" width="2.81640625" style="1" customWidth="1"/>
    <col min="52" max="54" width="11.54296875" customWidth="1"/>
    <col min="55" max="55" width="16.453125" customWidth="1"/>
    <col min="56" max="58" width="11.54296875" customWidth="1"/>
    <col min="59" max="59" width="16.453125" customWidth="1"/>
    <col min="60" max="62" width="11.54296875" customWidth="1"/>
    <col min="63" max="63" width="16.453125" customWidth="1"/>
    <col min="64" max="66" width="11.54296875" bestFit="1" customWidth="1"/>
    <col min="67" max="67" width="16.453125" bestFit="1" customWidth="1"/>
    <col min="68" max="70" width="11.54296875" bestFit="1" customWidth="1"/>
    <col min="71" max="71" width="16.453125" bestFit="1" customWidth="1"/>
    <col min="72" max="74" width="11.54296875" bestFit="1" customWidth="1"/>
    <col min="75" max="75" width="16.453125" bestFit="1" customWidth="1"/>
    <col min="76" max="77" width="11.54296875" bestFit="1" customWidth="1"/>
    <col min="78" max="78" width="12.54296875" bestFit="1" customWidth="1"/>
    <col min="79" max="79" width="16.453125" bestFit="1" customWidth="1"/>
    <col min="80" max="81" width="11.54296875" bestFit="1" customWidth="1"/>
    <col min="82" max="82" width="12.54296875" bestFit="1" customWidth="1"/>
    <col min="83" max="83" width="16.453125" bestFit="1" customWidth="1"/>
    <col min="84" max="86" width="9.1796875" customWidth="1"/>
    <col min="87" max="87" width="15.54296875" customWidth="1"/>
    <col min="88" max="88" width="0.7265625" customWidth="1"/>
    <col min="89" max="89" width="2.81640625" style="1" customWidth="1"/>
    <col min="90" max="98" width="14.1796875" customWidth="1"/>
    <col min="99" max="99" width="2.81640625" style="1" customWidth="1"/>
    <col min="110" max="110" width="2.81640625" style="1" customWidth="1"/>
    <col min="120" max="120" width="2.81640625" style="1" customWidth="1"/>
    <col min="130" max="130" width="2.81640625" style="1" customWidth="1"/>
  </cols>
  <sheetData>
    <row r="1" spans="1:139" x14ac:dyDescent="0.35">
      <c r="A1" s="149" t="s">
        <v>31</v>
      </c>
      <c r="B1" s="149"/>
      <c r="E1" s="148" t="s">
        <v>8</v>
      </c>
      <c r="F1" s="148"/>
      <c r="G1" s="148"/>
      <c r="H1" s="148"/>
      <c r="I1" s="148"/>
      <c r="J1" s="148"/>
      <c r="K1" s="148"/>
      <c r="L1" s="148"/>
      <c r="M1" s="148"/>
      <c r="O1" s="176" t="s">
        <v>9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7"/>
      <c r="AZ1" s="176" t="s">
        <v>10</v>
      </c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7"/>
      <c r="CJ1" s="66"/>
      <c r="CL1" s="149" t="s">
        <v>6</v>
      </c>
      <c r="CM1" s="149"/>
      <c r="CN1" s="149"/>
      <c r="CO1" s="149"/>
      <c r="CP1" s="149"/>
      <c r="CQ1" s="149"/>
      <c r="CR1" s="149"/>
      <c r="CS1" s="149"/>
      <c r="CT1" s="149"/>
      <c r="CV1" s="148" t="s">
        <v>7</v>
      </c>
      <c r="CW1" s="148"/>
      <c r="CX1" s="148"/>
      <c r="CY1" s="148"/>
      <c r="CZ1" s="148"/>
      <c r="DA1" s="148"/>
      <c r="DB1" s="148"/>
      <c r="DC1" s="148"/>
      <c r="DD1" s="148"/>
      <c r="DE1" s="148"/>
      <c r="DG1" s="180" t="s">
        <v>11</v>
      </c>
      <c r="DH1" s="180"/>
      <c r="DI1" s="180"/>
      <c r="DJ1" s="180"/>
      <c r="DK1" s="180"/>
      <c r="DL1" s="180"/>
      <c r="DM1" s="180"/>
      <c r="DN1" s="180"/>
      <c r="DO1" s="180"/>
      <c r="DQ1" s="149" t="s">
        <v>13</v>
      </c>
      <c r="DR1" s="149"/>
      <c r="DS1" s="149"/>
      <c r="DT1" s="149"/>
      <c r="DU1" s="149"/>
      <c r="DV1" s="149"/>
      <c r="DW1" s="149"/>
      <c r="DX1" s="149"/>
      <c r="DY1" s="149"/>
      <c r="EA1" s="149" t="s">
        <v>12</v>
      </c>
      <c r="EB1" s="149"/>
      <c r="EC1" s="149"/>
      <c r="ED1" s="149"/>
      <c r="EE1" s="149"/>
      <c r="EF1" s="149"/>
      <c r="EG1" s="149"/>
      <c r="EH1" s="149"/>
      <c r="EI1" s="149"/>
    </row>
    <row r="2" spans="1:139" x14ac:dyDescent="0.35">
      <c r="A2" s="149"/>
      <c r="B2" s="149"/>
      <c r="E2" s="148"/>
      <c r="F2" s="148"/>
      <c r="G2" s="148"/>
      <c r="H2" s="148"/>
      <c r="I2" s="148"/>
      <c r="J2" s="148"/>
      <c r="K2" s="148"/>
      <c r="L2" s="148"/>
      <c r="M2" s="148"/>
      <c r="O2" s="178">
        <v>43831</v>
      </c>
      <c r="P2" s="179"/>
      <c r="Q2" s="179"/>
      <c r="R2" s="179"/>
      <c r="S2" s="178">
        <v>43862</v>
      </c>
      <c r="T2" s="179"/>
      <c r="U2" s="179"/>
      <c r="V2" s="179"/>
      <c r="W2" s="178">
        <v>43891</v>
      </c>
      <c r="X2" s="179"/>
      <c r="Y2" s="179"/>
      <c r="Z2" s="179"/>
      <c r="AA2" s="178">
        <v>43922</v>
      </c>
      <c r="AB2" s="179"/>
      <c r="AC2" s="179"/>
      <c r="AD2" s="179"/>
      <c r="AE2" s="178">
        <v>43952</v>
      </c>
      <c r="AF2" s="179"/>
      <c r="AG2" s="179"/>
      <c r="AH2" s="179"/>
      <c r="AI2" s="178">
        <v>43983</v>
      </c>
      <c r="AJ2" s="179"/>
      <c r="AK2" s="179"/>
      <c r="AL2" s="179"/>
      <c r="AM2" s="178">
        <v>44013</v>
      </c>
      <c r="AN2" s="179"/>
      <c r="AO2" s="179"/>
      <c r="AP2" s="179"/>
      <c r="AQ2" s="178">
        <v>44044</v>
      </c>
      <c r="AR2" s="179"/>
      <c r="AS2" s="179"/>
      <c r="AT2" s="179"/>
      <c r="AU2" s="178">
        <v>44075</v>
      </c>
      <c r="AV2" s="179"/>
      <c r="AW2" s="179"/>
      <c r="AX2" s="179"/>
      <c r="AZ2" s="178">
        <v>43831</v>
      </c>
      <c r="BA2" s="179"/>
      <c r="BB2" s="179"/>
      <c r="BC2" s="179"/>
      <c r="BD2" s="178">
        <v>43862</v>
      </c>
      <c r="BE2" s="179"/>
      <c r="BF2" s="179"/>
      <c r="BG2" s="179"/>
      <c r="BH2" s="178">
        <v>43891</v>
      </c>
      <c r="BI2" s="179"/>
      <c r="BJ2" s="179"/>
      <c r="BK2" s="179"/>
      <c r="BL2" s="178">
        <v>43922</v>
      </c>
      <c r="BM2" s="179"/>
      <c r="BN2" s="179"/>
      <c r="BO2" s="179"/>
      <c r="BP2" s="178">
        <v>43952</v>
      </c>
      <c r="BQ2" s="179"/>
      <c r="BR2" s="179"/>
      <c r="BS2" s="179"/>
      <c r="BT2" s="178">
        <v>43983</v>
      </c>
      <c r="BU2" s="179"/>
      <c r="BV2" s="179"/>
      <c r="BW2" s="179"/>
      <c r="BX2" s="178">
        <v>44013</v>
      </c>
      <c r="BY2" s="179"/>
      <c r="BZ2" s="179"/>
      <c r="CA2" s="179"/>
      <c r="CB2" s="178">
        <v>44044</v>
      </c>
      <c r="CC2" s="179"/>
      <c r="CD2" s="179"/>
      <c r="CE2" s="179"/>
      <c r="CF2" s="178">
        <v>44075</v>
      </c>
      <c r="CG2" s="179"/>
      <c r="CH2" s="179"/>
      <c r="CI2" s="179"/>
      <c r="CJ2" s="33"/>
      <c r="CL2" s="149"/>
      <c r="CM2" s="149"/>
      <c r="CN2" s="149"/>
      <c r="CO2" s="149"/>
      <c r="CP2" s="149"/>
      <c r="CQ2" s="149"/>
      <c r="CR2" s="149"/>
      <c r="CS2" s="149"/>
      <c r="CT2" s="149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G2" s="180"/>
      <c r="DH2" s="180"/>
      <c r="DI2" s="180"/>
      <c r="DJ2" s="180"/>
      <c r="DK2" s="180"/>
      <c r="DL2" s="180"/>
      <c r="DM2" s="180"/>
      <c r="DN2" s="180"/>
      <c r="DO2" s="180"/>
      <c r="DQ2" s="149"/>
      <c r="DR2" s="149"/>
      <c r="DS2" s="149"/>
      <c r="DT2" s="149"/>
      <c r="DU2" s="149"/>
      <c r="DV2" s="149"/>
      <c r="DW2" s="149"/>
      <c r="DX2" s="149"/>
      <c r="DY2" s="149"/>
      <c r="EA2" s="149"/>
      <c r="EB2" s="149"/>
      <c r="EC2" s="149"/>
      <c r="ED2" s="149"/>
      <c r="EE2" s="149"/>
      <c r="EF2" s="149"/>
      <c r="EG2" s="149"/>
      <c r="EH2" s="149"/>
      <c r="EI2" s="149"/>
    </row>
    <row r="3" spans="1:139" x14ac:dyDescent="0.35">
      <c r="A3" s="64" t="s">
        <v>0</v>
      </c>
      <c r="B3" s="64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64" t="s">
        <v>2</v>
      </c>
      <c r="T3" s="64" t="s">
        <v>3</v>
      </c>
      <c r="U3" s="64" t="s">
        <v>4</v>
      </c>
      <c r="V3" s="64" t="s">
        <v>5</v>
      </c>
      <c r="W3" s="64" t="s">
        <v>2</v>
      </c>
      <c r="X3" s="64" t="s">
        <v>3</v>
      </c>
      <c r="Y3" s="64" t="s">
        <v>4</v>
      </c>
      <c r="Z3" s="64" t="s">
        <v>5</v>
      </c>
      <c r="AA3" s="64" t="s">
        <v>2</v>
      </c>
      <c r="AB3" s="64" t="s">
        <v>3</v>
      </c>
      <c r="AC3" s="64" t="s">
        <v>4</v>
      </c>
      <c r="AD3" s="64" t="s">
        <v>5</v>
      </c>
      <c r="AE3" s="64" t="s">
        <v>2</v>
      </c>
      <c r="AF3" s="64" t="s">
        <v>3</v>
      </c>
      <c r="AG3" s="64" t="s">
        <v>4</v>
      </c>
      <c r="AH3" s="64" t="s">
        <v>5</v>
      </c>
      <c r="AI3" s="64" t="s">
        <v>2</v>
      </c>
      <c r="AJ3" s="64" t="s">
        <v>3</v>
      </c>
      <c r="AK3" s="64" t="s">
        <v>4</v>
      </c>
      <c r="AL3" s="64" t="s">
        <v>5</v>
      </c>
      <c r="AM3" s="64" t="s">
        <v>2</v>
      </c>
      <c r="AN3" s="64" t="s">
        <v>3</v>
      </c>
      <c r="AO3" s="64" t="s">
        <v>4</v>
      </c>
      <c r="AP3" s="64" t="s">
        <v>5</v>
      </c>
      <c r="AQ3" s="64" t="s">
        <v>2</v>
      </c>
      <c r="AR3" s="64" t="s">
        <v>3</v>
      </c>
      <c r="AS3" s="64" t="s">
        <v>4</v>
      </c>
      <c r="AT3" s="64" t="s">
        <v>5</v>
      </c>
      <c r="AU3" s="64" t="s">
        <v>2</v>
      </c>
      <c r="AV3" s="64" t="s">
        <v>3</v>
      </c>
      <c r="AW3" s="64" t="s">
        <v>4</v>
      </c>
      <c r="AX3" s="64" t="s">
        <v>5</v>
      </c>
      <c r="AZ3" s="64" t="s">
        <v>2</v>
      </c>
      <c r="BA3" s="64" t="s">
        <v>3</v>
      </c>
      <c r="BB3" s="64" t="s">
        <v>4</v>
      </c>
      <c r="BC3" s="64" t="s">
        <v>5</v>
      </c>
      <c r="BD3" s="64" t="s">
        <v>2</v>
      </c>
      <c r="BE3" s="64" t="s">
        <v>3</v>
      </c>
      <c r="BF3" s="64" t="s">
        <v>4</v>
      </c>
      <c r="BG3" s="64" t="s">
        <v>5</v>
      </c>
      <c r="BH3" s="64" t="s">
        <v>2</v>
      </c>
      <c r="BI3" s="64" t="s">
        <v>3</v>
      </c>
      <c r="BJ3" s="64" t="s">
        <v>4</v>
      </c>
      <c r="BK3" s="64" t="s">
        <v>5</v>
      </c>
      <c r="BL3" s="64" t="s">
        <v>2</v>
      </c>
      <c r="BM3" s="64" t="s">
        <v>3</v>
      </c>
      <c r="BN3" s="64" t="s">
        <v>4</v>
      </c>
      <c r="BO3" s="64" t="s">
        <v>5</v>
      </c>
      <c r="BP3" s="64" t="s">
        <v>2</v>
      </c>
      <c r="BQ3" s="64" t="s">
        <v>3</v>
      </c>
      <c r="BR3" s="64" t="s">
        <v>4</v>
      </c>
      <c r="BS3" s="64" t="s">
        <v>5</v>
      </c>
      <c r="BT3" s="64" t="s">
        <v>2</v>
      </c>
      <c r="BU3" s="64" t="s">
        <v>3</v>
      </c>
      <c r="BV3" s="64" t="s">
        <v>4</v>
      </c>
      <c r="BW3" s="64" t="s">
        <v>5</v>
      </c>
      <c r="BX3" s="64" t="s">
        <v>2</v>
      </c>
      <c r="BY3" s="64" t="s">
        <v>3</v>
      </c>
      <c r="BZ3" s="64" t="s">
        <v>4</v>
      </c>
      <c r="CA3" s="64" t="s">
        <v>5</v>
      </c>
      <c r="CB3" s="64" t="s">
        <v>2</v>
      </c>
      <c r="CC3" s="64" t="s">
        <v>3</v>
      </c>
      <c r="CD3" s="64" t="s">
        <v>4</v>
      </c>
      <c r="CE3" s="64" t="s">
        <v>5</v>
      </c>
      <c r="CF3" s="64" t="s">
        <v>2</v>
      </c>
      <c r="CG3" s="64" t="s">
        <v>3</v>
      </c>
      <c r="CH3" s="64" t="s">
        <v>4</v>
      </c>
      <c r="CI3" s="64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35">
      <c r="A4" s="67" t="s">
        <v>35</v>
      </c>
      <c r="B4" s="67" t="s">
        <v>34</v>
      </c>
      <c r="C4" s="67" t="str">
        <f>A4&amp;B4</f>
        <v>98901COM</v>
      </c>
      <c r="D4" s="68"/>
      <c r="E4" s="68">
        <v>131</v>
      </c>
      <c r="F4" s="68">
        <v>132</v>
      </c>
      <c r="G4" s="68">
        <v>145</v>
      </c>
      <c r="H4" s="68">
        <v>173</v>
      </c>
      <c r="I4" s="68">
        <v>221</v>
      </c>
      <c r="J4" s="68">
        <v>160</v>
      </c>
      <c r="K4" s="68">
        <v>137</v>
      </c>
      <c r="L4" s="68">
        <v>152</v>
      </c>
      <c r="M4" s="68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40">
        <v>6680.6530400635174</v>
      </c>
      <c r="CM4" s="40">
        <v>9123.495292820684</v>
      </c>
      <c r="CN4" s="40">
        <v>9211.7238387475008</v>
      </c>
      <c r="CO4" s="40">
        <v>15409.934419625502</v>
      </c>
      <c r="CP4" s="40">
        <v>18878.318275424714</v>
      </c>
      <c r="CQ4" s="40">
        <v>22984.908244337665</v>
      </c>
      <c r="CR4" s="40">
        <v>21490.275973884694</v>
      </c>
      <c r="CS4" s="40">
        <v>22157.376757378232</v>
      </c>
      <c r="CT4" s="40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35">
      <c r="A5" s="67" t="s">
        <v>36</v>
      </c>
      <c r="B5" s="67" t="s">
        <v>34</v>
      </c>
      <c r="C5" s="67" t="str">
        <f t="shared" ref="C5:C68" si="0">A5&amp;B5</f>
        <v>98902COM</v>
      </c>
      <c r="D5" s="68"/>
      <c r="E5" s="68">
        <v>197</v>
      </c>
      <c r="F5" s="68">
        <v>198</v>
      </c>
      <c r="G5" s="68">
        <v>189</v>
      </c>
      <c r="H5" s="68">
        <v>218</v>
      </c>
      <c r="I5" s="68">
        <v>275</v>
      </c>
      <c r="J5" s="68">
        <v>206</v>
      </c>
      <c r="K5" s="68">
        <v>187</v>
      </c>
      <c r="L5" s="68">
        <v>219</v>
      </c>
      <c r="M5" s="68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40">
        <v>5618.0792374603197</v>
      </c>
      <c r="CM5" s="40">
        <v>9221.819172605301</v>
      </c>
      <c r="CN5" s="40">
        <v>7917.4582368540487</v>
      </c>
      <c r="CO5" s="40">
        <v>12496.83369770199</v>
      </c>
      <c r="CP5" s="40">
        <v>16704.886860319482</v>
      </c>
      <c r="CQ5" s="40">
        <v>19304.52965752429</v>
      </c>
      <c r="CR5" s="40">
        <v>17758.213382279202</v>
      </c>
      <c r="CS5" s="40">
        <v>21520.254765422789</v>
      </c>
      <c r="CT5" s="40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35">
      <c r="A6" s="67" t="s">
        <v>37</v>
      </c>
      <c r="B6" s="67" t="s">
        <v>34</v>
      </c>
      <c r="C6" s="67" t="str">
        <f t="shared" si="0"/>
        <v>98903COM</v>
      </c>
      <c r="D6" s="68"/>
      <c r="E6" s="68">
        <v>123</v>
      </c>
      <c r="F6" s="68">
        <v>109</v>
      </c>
      <c r="G6" s="68">
        <v>105</v>
      </c>
      <c r="H6" s="68">
        <v>119</v>
      </c>
      <c r="I6" s="68">
        <v>188</v>
      </c>
      <c r="J6" s="68">
        <v>112</v>
      </c>
      <c r="K6" s="68">
        <v>117</v>
      </c>
      <c r="L6" s="68">
        <v>134</v>
      </c>
      <c r="M6" s="68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40">
        <v>2767.538305517669</v>
      </c>
      <c r="CM6" s="40">
        <v>3960.1853393293868</v>
      </c>
      <c r="CN6" s="40">
        <v>2984.8866223833702</v>
      </c>
      <c r="CO6" s="40">
        <v>5282.1529431281306</v>
      </c>
      <c r="CP6" s="40">
        <v>8223.6544802308581</v>
      </c>
      <c r="CQ6" s="40">
        <v>8225.4178913292399</v>
      </c>
      <c r="CR6" s="40">
        <v>10619.977709958121</v>
      </c>
      <c r="CS6" s="40">
        <v>13059.721157668799</v>
      </c>
      <c r="CT6" s="40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35">
      <c r="A7" s="67" t="s">
        <v>40</v>
      </c>
      <c r="B7" s="67" t="s">
        <v>34</v>
      </c>
      <c r="C7" s="67" t="str">
        <f t="shared" si="0"/>
        <v>98908COM</v>
      </c>
      <c r="D7" s="68"/>
      <c r="E7" s="68">
        <v>100</v>
      </c>
      <c r="F7" s="68">
        <v>117</v>
      </c>
      <c r="G7" s="68">
        <v>126</v>
      </c>
      <c r="H7" s="68">
        <v>144</v>
      </c>
      <c r="I7" s="68">
        <v>142</v>
      </c>
      <c r="J7" s="68">
        <v>104</v>
      </c>
      <c r="K7" s="68">
        <v>89</v>
      </c>
      <c r="L7" s="68">
        <v>123</v>
      </c>
      <c r="M7" s="68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40">
        <v>1027.7791240361455</v>
      </c>
      <c r="CM7" s="40">
        <v>1210.0732765765238</v>
      </c>
      <c r="CN7" s="40">
        <v>1853.2718278891684</v>
      </c>
      <c r="CO7" s="40">
        <v>3031.4297444463432</v>
      </c>
      <c r="CP7" s="40">
        <v>4637.8174740036611</v>
      </c>
      <c r="CQ7" s="40">
        <v>4850.845595128475</v>
      </c>
      <c r="CR7" s="40">
        <v>4673.1372526916257</v>
      </c>
      <c r="CS7" s="40">
        <v>6275.5161770833893</v>
      </c>
      <c r="CT7" s="40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35">
      <c r="A8" s="67" t="s">
        <v>41</v>
      </c>
      <c r="B8" s="67" t="s">
        <v>34</v>
      </c>
      <c r="C8" s="67" t="str">
        <f t="shared" si="0"/>
        <v>98920COM</v>
      </c>
      <c r="D8" s="68"/>
      <c r="E8" s="68">
        <v>1</v>
      </c>
      <c r="F8" s="68" t="s">
        <v>81</v>
      </c>
      <c r="G8" s="68" t="s">
        <v>81</v>
      </c>
      <c r="H8" s="68" t="s">
        <v>81</v>
      </c>
      <c r="I8" s="68" t="s">
        <v>81</v>
      </c>
      <c r="J8" s="68">
        <v>2</v>
      </c>
      <c r="K8" s="68" t="s">
        <v>81</v>
      </c>
      <c r="L8" s="68" t="s">
        <v>81</v>
      </c>
      <c r="M8" s="68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40">
        <v>0.85823928052116483</v>
      </c>
      <c r="CM8" s="40" t="s">
        <v>81</v>
      </c>
      <c r="CN8" s="40" t="s">
        <v>81</v>
      </c>
      <c r="CO8" s="40" t="s">
        <v>81</v>
      </c>
      <c r="CP8" s="40" t="s">
        <v>81</v>
      </c>
      <c r="CQ8" s="40">
        <v>1.5347429625671256</v>
      </c>
      <c r="CR8" s="40" t="s">
        <v>81</v>
      </c>
      <c r="CS8" s="40" t="s">
        <v>81</v>
      </c>
      <c r="CT8" s="40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35">
      <c r="A9" s="67" t="s">
        <v>42</v>
      </c>
      <c r="B9" s="67" t="s">
        <v>34</v>
      </c>
      <c r="C9" s="67" t="str">
        <f t="shared" si="0"/>
        <v>98921COM</v>
      </c>
      <c r="D9" s="68"/>
      <c r="E9" s="68">
        <v>1</v>
      </c>
      <c r="F9" s="68">
        <v>2</v>
      </c>
      <c r="G9" s="68">
        <v>2</v>
      </c>
      <c r="H9" s="68">
        <v>5</v>
      </c>
      <c r="I9" s="68">
        <v>4</v>
      </c>
      <c r="J9" s="68">
        <v>2</v>
      </c>
      <c r="K9" s="68">
        <v>4</v>
      </c>
      <c r="L9" s="68">
        <v>3</v>
      </c>
      <c r="M9" s="68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40">
        <v>4.0396566579829889</v>
      </c>
      <c r="CM9" s="40">
        <v>11.98369321593972</v>
      </c>
      <c r="CN9" s="40">
        <v>29.070748016718891</v>
      </c>
      <c r="CO9" s="40">
        <v>47.934722056755724</v>
      </c>
      <c r="CP9" s="40">
        <v>40.521967944608662</v>
      </c>
      <c r="CQ9" s="40">
        <v>68.691375651235134</v>
      </c>
      <c r="CR9" s="40">
        <v>35.864705051116601</v>
      </c>
      <c r="CS9" s="40">
        <v>50.683103103265509</v>
      </c>
      <c r="CT9" s="40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35">
      <c r="A10" s="67" t="s">
        <v>43</v>
      </c>
      <c r="B10" s="67" t="s">
        <v>34</v>
      </c>
      <c r="C10" s="67" t="str">
        <f t="shared" si="0"/>
        <v>98923COM</v>
      </c>
      <c r="D10" s="68"/>
      <c r="E10" s="68">
        <v>16</v>
      </c>
      <c r="F10" s="68">
        <v>9</v>
      </c>
      <c r="G10" s="68">
        <v>18</v>
      </c>
      <c r="H10" s="68">
        <v>6</v>
      </c>
      <c r="I10" s="68">
        <v>5</v>
      </c>
      <c r="J10" s="68">
        <v>18</v>
      </c>
      <c r="K10" s="68">
        <v>15</v>
      </c>
      <c r="L10" s="68">
        <v>16</v>
      </c>
      <c r="M10" s="68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40">
        <v>494.29869022074803</v>
      </c>
      <c r="CM10" s="40">
        <v>90.218859676709741</v>
      </c>
      <c r="CN10" s="40">
        <v>598.0866073024149</v>
      </c>
      <c r="CO10" s="40">
        <v>83.612056596773158</v>
      </c>
      <c r="CP10" s="40">
        <v>98.275407350507535</v>
      </c>
      <c r="CQ10" s="40">
        <v>339.6960620710862</v>
      </c>
      <c r="CR10" s="40">
        <v>298.54342648878912</v>
      </c>
      <c r="CS10" s="40">
        <v>322.46673182992117</v>
      </c>
      <c r="CT10" s="40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35">
      <c r="A11" s="67" t="s">
        <v>44</v>
      </c>
      <c r="B11" s="67" t="s">
        <v>34</v>
      </c>
      <c r="C11" s="67" t="str">
        <f t="shared" si="0"/>
        <v>98930COM</v>
      </c>
      <c r="D11" s="68"/>
      <c r="E11" s="68">
        <v>27</v>
      </c>
      <c r="F11" s="68">
        <v>27</v>
      </c>
      <c r="G11" s="68">
        <v>37</v>
      </c>
      <c r="H11" s="68">
        <v>47</v>
      </c>
      <c r="I11" s="68">
        <v>41</v>
      </c>
      <c r="J11" s="68">
        <v>35</v>
      </c>
      <c r="K11" s="68">
        <v>40</v>
      </c>
      <c r="L11" s="68">
        <v>30</v>
      </c>
      <c r="M11" s="68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40">
        <v>345.69247165255223</v>
      </c>
      <c r="CM11" s="40">
        <v>377.73042192117049</v>
      </c>
      <c r="CN11" s="40">
        <v>448.39331893369592</v>
      </c>
      <c r="CO11" s="40">
        <v>1164.1247732710121</v>
      </c>
      <c r="CP11" s="40">
        <v>2496.7450122932737</v>
      </c>
      <c r="CQ11" s="40">
        <v>3019.9837159835433</v>
      </c>
      <c r="CR11" s="40">
        <v>3533.7121115612626</v>
      </c>
      <c r="CS11" s="40">
        <v>3856.9734265229836</v>
      </c>
      <c r="CT11" s="40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35">
      <c r="A12" s="67" t="s">
        <v>45</v>
      </c>
      <c r="B12" s="67" t="s">
        <v>34</v>
      </c>
      <c r="C12" s="67" t="str">
        <f t="shared" si="0"/>
        <v>98932COM</v>
      </c>
      <c r="D12" s="68"/>
      <c r="E12" s="68">
        <v>29</v>
      </c>
      <c r="F12" s="68">
        <v>21</v>
      </c>
      <c r="G12" s="68">
        <v>22</v>
      </c>
      <c r="H12" s="68">
        <v>27</v>
      </c>
      <c r="I12" s="68">
        <v>20</v>
      </c>
      <c r="J12" s="68">
        <v>39</v>
      </c>
      <c r="K12" s="68">
        <v>19</v>
      </c>
      <c r="L12" s="68">
        <v>44</v>
      </c>
      <c r="M12" s="68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40">
        <v>1121.888773609274</v>
      </c>
      <c r="CM12" s="40">
        <v>568.76640610731511</v>
      </c>
      <c r="CN12" s="40">
        <v>583.77628176360281</v>
      </c>
      <c r="CO12" s="40">
        <v>904.3337012192618</v>
      </c>
      <c r="CP12" s="40">
        <v>1077.2482615912866</v>
      </c>
      <c r="CQ12" s="40">
        <v>2305.8421911052201</v>
      </c>
      <c r="CR12" s="40">
        <v>1529.0687490518828</v>
      </c>
      <c r="CS12" s="40">
        <v>2303.9981894137964</v>
      </c>
      <c r="CT12" s="40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35">
      <c r="A13" s="67" t="s">
        <v>46</v>
      </c>
      <c r="B13" s="67" t="s">
        <v>34</v>
      </c>
      <c r="C13" s="67" t="str">
        <f t="shared" si="0"/>
        <v>98933COM</v>
      </c>
      <c r="D13" s="68"/>
      <c r="E13" s="68">
        <v>6</v>
      </c>
      <c r="F13" s="68">
        <v>6</v>
      </c>
      <c r="G13" s="68">
        <v>5</v>
      </c>
      <c r="H13" s="68">
        <v>6</v>
      </c>
      <c r="I13" s="68">
        <v>5</v>
      </c>
      <c r="J13" s="68">
        <v>4</v>
      </c>
      <c r="K13" s="68">
        <v>7</v>
      </c>
      <c r="L13" s="68">
        <v>8</v>
      </c>
      <c r="M13" s="68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40">
        <v>119.12036714546149</v>
      </c>
      <c r="CM13" s="40">
        <v>367.14006932909109</v>
      </c>
      <c r="CN13" s="40">
        <v>120.72194288974427</v>
      </c>
      <c r="CO13" s="40">
        <v>249.83508885126025</v>
      </c>
      <c r="CP13" s="40">
        <v>357.61205744012852</v>
      </c>
      <c r="CQ13" s="40">
        <v>397.8308386514978</v>
      </c>
      <c r="CR13" s="40">
        <v>533.72174491265264</v>
      </c>
      <c r="CS13" s="40">
        <v>711.27030078797429</v>
      </c>
      <c r="CT13" s="40">
        <v>801.20603242292827</v>
      </c>
      <c r="DM13" t="s">
        <v>81</v>
      </c>
      <c r="DW13" t="s">
        <v>81</v>
      </c>
    </row>
    <row r="14" spans="1:139" x14ac:dyDescent="0.35">
      <c r="A14" s="67" t="s">
        <v>47</v>
      </c>
      <c r="B14" s="67" t="s">
        <v>34</v>
      </c>
      <c r="C14" s="67" t="str">
        <f t="shared" si="0"/>
        <v>98935COM</v>
      </c>
      <c r="D14" s="68"/>
      <c r="E14" s="68">
        <v>4</v>
      </c>
      <c r="F14" s="68">
        <v>6</v>
      </c>
      <c r="G14" s="68">
        <v>6</v>
      </c>
      <c r="H14" s="68">
        <v>5</v>
      </c>
      <c r="I14" s="68">
        <v>13</v>
      </c>
      <c r="J14" s="68">
        <v>5</v>
      </c>
      <c r="K14" s="68">
        <v>5</v>
      </c>
      <c r="L14" s="68">
        <v>5</v>
      </c>
      <c r="M14" s="68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40">
        <v>177.83509168513604</v>
      </c>
      <c r="CM14" s="40">
        <v>149.60689123111433</v>
      </c>
      <c r="CN14" s="40">
        <v>176.75502941862038</v>
      </c>
      <c r="CO14" s="40">
        <v>334.7107278565893</v>
      </c>
      <c r="CP14" s="40">
        <v>258.8326286843967</v>
      </c>
      <c r="CQ14" s="40">
        <v>286.07285780511074</v>
      </c>
      <c r="CR14" s="40">
        <v>385.15123560747634</v>
      </c>
      <c r="CS14" s="40">
        <v>407.8231966336092</v>
      </c>
      <c r="CT14" s="40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35">
      <c r="A15" s="67" t="s">
        <v>48</v>
      </c>
      <c r="B15" s="67" t="s">
        <v>34</v>
      </c>
      <c r="C15" s="67" t="str">
        <f t="shared" si="0"/>
        <v>98936COM</v>
      </c>
      <c r="D15" s="68"/>
      <c r="E15" s="68">
        <v>13</v>
      </c>
      <c r="F15" s="68">
        <v>17</v>
      </c>
      <c r="G15" s="68">
        <v>22</v>
      </c>
      <c r="H15" s="68">
        <v>21</v>
      </c>
      <c r="I15" s="68">
        <v>20</v>
      </c>
      <c r="J15" s="68">
        <v>21</v>
      </c>
      <c r="K15" s="68">
        <v>18</v>
      </c>
      <c r="L15" s="68">
        <v>21</v>
      </c>
      <c r="M15" s="68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40">
        <v>393.50193378696127</v>
      </c>
      <c r="CM15" s="40">
        <v>496.23399822049095</v>
      </c>
      <c r="CN15" s="40">
        <v>675.97277406795638</v>
      </c>
      <c r="CO15" s="40">
        <v>961.07580108850095</v>
      </c>
      <c r="CP15" s="40">
        <v>1892.4527434465629</v>
      </c>
      <c r="CQ15" s="40">
        <v>2613.9906103720114</v>
      </c>
      <c r="CR15" s="40">
        <v>3011.6491259906866</v>
      </c>
      <c r="CS15" s="40">
        <v>2315.6923744235019</v>
      </c>
      <c r="CT15" s="40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35">
      <c r="A16" s="67" t="s">
        <v>49</v>
      </c>
      <c r="B16" s="67" t="s">
        <v>34</v>
      </c>
      <c r="C16" s="67" t="str">
        <f t="shared" si="0"/>
        <v>98937COM</v>
      </c>
      <c r="D16" s="68"/>
      <c r="E16" s="68">
        <v>28</v>
      </c>
      <c r="F16" s="68">
        <v>22</v>
      </c>
      <c r="G16" s="68">
        <v>34</v>
      </c>
      <c r="H16" s="68">
        <v>35</v>
      </c>
      <c r="I16" s="68">
        <v>28</v>
      </c>
      <c r="J16" s="68">
        <v>37</v>
      </c>
      <c r="K16" s="68">
        <v>32</v>
      </c>
      <c r="L16" s="68">
        <v>36</v>
      </c>
      <c r="M16" s="68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40">
        <v>267.6975569427899</v>
      </c>
      <c r="CM16" s="40">
        <v>241.10847100567761</v>
      </c>
      <c r="CN16" s="40">
        <v>376.02275516071279</v>
      </c>
      <c r="CO16" s="40">
        <v>523.04708789247093</v>
      </c>
      <c r="CP16" s="40">
        <v>557.26530616492903</v>
      </c>
      <c r="CQ16" s="40">
        <v>1001.3263771944178</v>
      </c>
      <c r="CR16" s="40">
        <v>1359.8254680136872</v>
      </c>
      <c r="CS16" s="40">
        <v>1324.0319815705489</v>
      </c>
      <c r="CT16" s="40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35">
      <c r="A17" s="67" t="s">
        <v>50</v>
      </c>
      <c r="B17" s="67" t="s">
        <v>34</v>
      </c>
      <c r="C17" s="67" t="str">
        <f t="shared" si="0"/>
        <v>98938COM</v>
      </c>
      <c r="D17" s="68"/>
      <c r="E17" s="68">
        <v>19</v>
      </c>
      <c r="F17" s="68">
        <v>9</v>
      </c>
      <c r="G17" s="68">
        <v>4</v>
      </c>
      <c r="H17" s="68">
        <v>10</v>
      </c>
      <c r="I17" s="68">
        <v>10</v>
      </c>
      <c r="J17" s="68">
        <v>31</v>
      </c>
      <c r="K17" s="68">
        <v>18</v>
      </c>
      <c r="L17" s="68">
        <v>21</v>
      </c>
      <c r="M17" s="68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40">
        <v>690.45807152176576</v>
      </c>
      <c r="CM17" s="40">
        <v>87.632327697181495</v>
      </c>
      <c r="CN17" s="40">
        <v>24.024445411418377</v>
      </c>
      <c r="CO17" s="40">
        <v>118.02123673723585</v>
      </c>
      <c r="CP17" s="40">
        <v>381.41988368155631</v>
      </c>
      <c r="CQ17" s="40">
        <v>1575.6645162564278</v>
      </c>
      <c r="CR17" s="40">
        <v>1132.8059577226709</v>
      </c>
      <c r="CS17" s="40">
        <v>1036.9538653908276</v>
      </c>
      <c r="CT17" s="40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35">
      <c r="A18" s="67" t="s">
        <v>52</v>
      </c>
      <c r="B18" s="67" t="s">
        <v>34</v>
      </c>
      <c r="C18" s="67" t="str">
        <f t="shared" si="0"/>
        <v>98942COM</v>
      </c>
      <c r="D18" s="68"/>
      <c r="E18" s="68">
        <v>61</v>
      </c>
      <c r="F18" s="68">
        <v>64</v>
      </c>
      <c r="G18" s="68">
        <v>61</v>
      </c>
      <c r="H18" s="68">
        <v>73</v>
      </c>
      <c r="I18" s="68">
        <v>70</v>
      </c>
      <c r="J18" s="68">
        <v>58</v>
      </c>
      <c r="K18" s="68">
        <v>46</v>
      </c>
      <c r="L18" s="68">
        <v>56</v>
      </c>
      <c r="M18" s="68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40">
        <v>682.04274279665788</v>
      </c>
      <c r="CM18" s="40">
        <v>2439.0431172216795</v>
      </c>
      <c r="CN18" s="40">
        <v>1405.8815180915733</v>
      </c>
      <c r="CO18" s="40">
        <v>2422.9475018364406</v>
      </c>
      <c r="CP18" s="40">
        <v>4683.9702303104577</v>
      </c>
      <c r="CQ18" s="40">
        <v>6001.8174064813393</v>
      </c>
      <c r="CR18" s="40">
        <v>4268.306756548237</v>
      </c>
      <c r="CS18" s="40">
        <v>5834.5226364438568</v>
      </c>
      <c r="CT18" s="40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35">
      <c r="A19" s="67" t="s">
        <v>53</v>
      </c>
      <c r="B19" s="67" t="s">
        <v>34</v>
      </c>
      <c r="C19" s="67" t="str">
        <f t="shared" si="0"/>
        <v>98944COM</v>
      </c>
      <c r="D19" s="68"/>
      <c r="E19" s="68">
        <v>102</v>
      </c>
      <c r="F19" s="68">
        <v>109</v>
      </c>
      <c r="G19" s="68">
        <v>116</v>
      </c>
      <c r="H19" s="68">
        <v>141</v>
      </c>
      <c r="I19" s="68">
        <v>139</v>
      </c>
      <c r="J19" s="68">
        <v>121</v>
      </c>
      <c r="K19" s="68">
        <v>115</v>
      </c>
      <c r="L19" s="68">
        <v>122</v>
      </c>
      <c r="M19" s="68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40">
        <v>4897.1298328211442</v>
      </c>
      <c r="CM19" s="40">
        <v>5397.1605045618535</v>
      </c>
      <c r="CN19" s="40">
        <v>6916.3906224900566</v>
      </c>
      <c r="CO19" s="40">
        <v>10363.581564159897</v>
      </c>
      <c r="CP19" s="40">
        <v>12483.0955127815</v>
      </c>
      <c r="CQ19" s="40">
        <v>14999.91678978997</v>
      </c>
      <c r="CR19" s="40">
        <v>15842.005738765409</v>
      </c>
      <c r="CS19" s="40">
        <v>17737.33104247184</v>
      </c>
      <c r="CT19" s="40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35">
      <c r="A20" s="67" t="s">
        <v>54</v>
      </c>
      <c r="B20" s="67" t="s">
        <v>34</v>
      </c>
      <c r="C20" s="67" t="str">
        <f t="shared" si="0"/>
        <v>98947COM</v>
      </c>
      <c r="D20" s="68"/>
      <c r="E20" s="68">
        <v>24</v>
      </c>
      <c r="F20" s="68">
        <v>16</v>
      </c>
      <c r="G20" s="68">
        <v>12</v>
      </c>
      <c r="H20" s="68">
        <v>12</v>
      </c>
      <c r="I20" s="68">
        <v>14</v>
      </c>
      <c r="J20" s="68">
        <v>14</v>
      </c>
      <c r="K20" s="68">
        <v>18</v>
      </c>
      <c r="L20" s="68">
        <v>23</v>
      </c>
      <c r="M20" s="68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40">
        <v>380.58899932606266</v>
      </c>
      <c r="CM20" s="40">
        <v>276.2426063097617</v>
      </c>
      <c r="CN20" s="40">
        <v>627.90739641374671</v>
      </c>
      <c r="CO20" s="40">
        <v>769.09483652724089</v>
      </c>
      <c r="CP20" s="40">
        <v>943.04340573195668</v>
      </c>
      <c r="CQ20" s="40">
        <v>1184.6531400866907</v>
      </c>
      <c r="CR20" s="40">
        <v>1499.1133097425477</v>
      </c>
      <c r="CS20" s="40">
        <v>1586.8700851001515</v>
      </c>
      <c r="CT20" s="40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35">
      <c r="A21" s="67" t="s">
        <v>55</v>
      </c>
      <c r="B21" s="67" t="s">
        <v>34</v>
      </c>
      <c r="C21" s="67" t="str">
        <f t="shared" si="0"/>
        <v>98948COM</v>
      </c>
      <c r="D21" s="68"/>
      <c r="E21" s="68">
        <v>82</v>
      </c>
      <c r="F21" s="68">
        <v>82</v>
      </c>
      <c r="G21" s="68">
        <v>61</v>
      </c>
      <c r="H21" s="68">
        <v>83</v>
      </c>
      <c r="I21" s="68">
        <v>115</v>
      </c>
      <c r="J21" s="68">
        <v>94</v>
      </c>
      <c r="K21" s="68">
        <v>123</v>
      </c>
      <c r="L21" s="68">
        <v>106</v>
      </c>
      <c r="M21" s="68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40">
        <v>3362.1703160190696</v>
      </c>
      <c r="CM21" s="40">
        <v>6099.89447919948</v>
      </c>
      <c r="CN21" s="40">
        <v>3014.4418706322431</v>
      </c>
      <c r="CO21" s="40">
        <v>4727.9072845039918</v>
      </c>
      <c r="CP21" s="40">
        <v>6365.0270884455931</v>
      </c>
      <c r="CQ21" s="40">
        <v>8365.3401707357261</v>
      </c>
      <c r="CR21" s="40">
        <v>11508.607607917031</v>
      </c>
      <c r="CS21" s="40">
        <v>9672.379702540773</v>
      </c>
      <c r="CT21" s="40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35">
      <c r="A22" s="67" t="s">
        <v>56</v>
      </c>
      <c r="B22" s="67" t="s">
        <v>34</v>
      </c>
      <c r="C22" s="67" t="str">
        <f t="shared" si="0"/>
        <v>98951COM</v>
      </c>
      <c r="D22" s="68"/>
      <c r="E22" s="68">
        <v>88</v>
      </c>
      <c r="F22" s="68">
        <v>114</v>
      </c>
      <c r="G22" s="68">
        <v>85</v>
      </c>
      <c r="H22" s="68">
        <v>88</v>
      </c>
      <c r="I22" s="68">
        <v>86</v>
      </c>
      <c r="J22" s="68">
        <v>109</v>
      </c>
      <c r="K22" s="68">
        <v>81</v>
      </c>
      <c r="L22" s="68">
        <v>75</v>
      </c>
      <c r="M22" s="68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40">
        <v>2052.4050041714777</v>
      </c>
      <c r="CM22" s="40">
        <v>4967.1193533485066</v>
      </c>
      <c r="CN22" s="40">
        <v>9346.379401158254</v>
      </c>
      <c r="CO22" s="40">
        <v>5606.5841568431606</v>
      </c>
      <c r="CP22" s="40">
        <v>4520.5596776987004</v>
      </c>
      <c r="CQ22" s="40">
        <v>6351.2316653917396</v>
      </c>
      <c r="CR22" s="40">
        <v>7672.0194343864387</v>
      </c>
      <c r="CS22" s="40">
        <v>8736.6338054153111</v>
      </c>
      <c r="CT22" s="40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35">
      <c r="A23" s="67" t="s">
        <v>57</v>
      </c>
      <c r="B23" s="67" t="s">
        <v>34</v>
      </c>
      <c r="C23" s="67" t="str">
        <f t="shared" si="0"/>
        <v>98952COM</v>
      </c>
      <c r="D23" s="68"/>
      <c r="E23" s="68">
        <v>3</v>
      </c>
      <c r="F23" s="68">
        <v>1</v>
      </c>
      <c r="G23" s="68">
        <v>1</v>
      </c>
      <c r="H23" s="68">
        <v>4</v>
      </c>
      <c r="I23" s="68">
        <v>5</v>
      </c>
      <c r="J23" s="68">
        <v>5</v>
      </c>
      <c r="K23" s="68">
        <v>4</v>
      </c>
      <c r="L23" s="68">
        <v>2</v>
      </c>
      <c r="M23" s="68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40">
        <v>48.575268046102195</v>
      </c>
      <c r="CM23" s="40">
        <v>2.698501659716776E-2</v>
      </c>
      <c r="CN23" s="40">
        <v>2.9980209419679946</v>
      </c>
      <c r="CO23" s="40">
        <v>55.714508578773639</v>
      </c>
      <c r="CP23" s="40">
        <v>70.870600703079361</v>
      </c>
      <c r="CQ23" s="40">
        <v>63.625452610024752</v>
      </c>
      <c r="CR23" s="40">
        <v>123.88235102713504</v>
      </c>
      <c r="CS23" s="40">
        <v>104.51717488184926</v>
      </c>
      <c r="CT23" s="40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35">
      <c r="A24" s="67" t="s">
        <v>58</v>
      </c>
      <c r="B24" s="67" t="s">
        <v>34</v>
      </c>
      <c r="C24" s="67" t="str">
        <f t="shared" si="0"/>
        <v>98953COM</v>
      </c>
      <c r="D24" s="68"/>
      <c r="E24" s="68">
        <v>50</v>
      </c>
      <c r="F24" s="68">
        <v>45</v>
      </c>
      <c r="G24" s="68">
        <v>58</v>
      </c>
      <c r="H24" s="68">
        <v>66</v>
      </c>
      <c r="I24" s="68">
        <v>57</v>
      </c>
      <c r="J24" s="68">
        <v>46</v>
      </c>
      <c r="K24" s="68">
        <v>40</v>
      </c>
      <c r="L24" s="68">
        <v>59</v>
      </c>
      <c r="M24" s="68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40">
        <v>1208.3109807854246</v>
      </c>
      <c r="CM24" s="40">
        <v>1409.6099342038397</v>
      </c>
      <c r="CN24" s="40">
        <v>1930.3971082028042</v>
      </c>
      <c r="CO24" s="40">
        <v>2852.6806683593591</v>
      </c>
      <c r="CP24" s="40">
        <v>3380.3852302007781</v>
      </c>
      <c r="CQ24" s="40">
        <v>3882.7648624802359</v>
      </c>
      <c r="CR24" s="40">
        <v>3629.4528797177445</v>
      </c>
      <c r="CS24" s="40">
        <v>7156.9747301476455</v>
      </c>
      <c r="CT24" s="40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35">
      <c r="A25" s="67" t="s">
        <v>60</v>
      </c>
      <c r="B25" s="67" t="s">
        <v>34</v>
      </c>
      <c r="C25" s="67" t="str">
        <f t="shared" si="0"/>
        <v>99323COM</v>
      </c>
      <c r="D25" s="68"/>
      <c r="E25" s="68">
        <v>14</v>
      </c>
      <c r="F25" s="68">
        <v>9</v>
      </c>
      <c r="G25" s="68">
        <v>10</v>
      </c>
      <c r="H25" s="68">
        <v>10</v>
      </c>
      <c r="I25" s="68">
        <v>19</v>
      </c>
      <c r="J25" s="68">
        <v>13</v>
      </c>
      <c r="K25" s="68">
        <v>9</v>
      </c>
      <c r="L25" s="68">
        <v>14</v>
      </c>
      <c r="M25" s="68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40">
        <v>255.69835729079716</v>
      </c>
      <c r="CM25" s="40">
        <v>173.89731231304432</v>
      </c>
      <c r="CN25" s="40">
        <v>205.01934494079285</v>
      </c>
      <c r="CO25" s="40">
        <v>229.3194350734471</v>
      </c>
      <c r="CP25" s="40">
        <v>324.20408959923645</v>
      </c>
      <c r="CQ25" s="40">
        <v>406.41925846026902</v>
      </c>
      <c r="CR25" s="40">
        <v>473.85820515951531</v>
      </c>
      <c r="CS25" s="40">
        <v>656.48701608895442</v>
      </c>
      <c r="CT25" s="40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35">
      <c r="A26" s="67" t="s">
        <v>61</v>
      </c>
      <c r="B26" s="67" t="s">
        <v>34</v>
      </c>
      <c r="C26" s="67" t="str">
        <f t="shared" si="0"/>
        <v>99324COM</v>
      </c>
      <c r="D26" s="68"/>
      <c r="E26" s="68">
        <v>7</v>
      </c>
      <c r="F26" s="68">
        <v>7</v>
      </c>
      <c r="G26" s="68">
        <v>10</v>
      </c>
      <c r="H26" s="68">
        <v>5</v>
      </c>
      <c r="I26" s="68">
        <v>4</v>
      </c>
      <c r="J26" s="68">
        <v>6</v>
      </c>
      <c r="K26" s="68">
        <v>2</v>
      </c>
      <c r="L26" s="68">
        <v>4</v>
      </c>
      <c r="M26" s="68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40">
        <v>54.085902385290886</v>
      </c>
      <c r="CM26" s="40">
        <v>35.050496825861785</v>
      </c>
      <c r="CN26" s="40">
        <v>100.64478746224469</v>
      </c>
      <c r="CO26" s="40">
        <v>154.65177334067067</v>
      </c>
      <c r="CP26" s="40">
        <v>181.98449160846405</v>
      </c>
      <c r="CQ26" s="40">
        <v>220.64543994655028</v>
      </c>
      <c r="CR26" s="40">
        <v>236.40717553264676</v>
      </c>
      <c r="CS26" s="40">
        <v>283.67245112656866</v>
      </c>
      <c r="CT26" s="40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35">
      <c r="A27" s="67" t="s">
        <v>62</v>
      </c>
      <c r="B27" s="67" t="s">
        <v>34</v>
      </c>
      <c r="C27" s="67" t="str">
        <f t="shared" si="0"/>
        <v>99328COM</v>
      </c>
      <c r="D27" s="68"/>
      <c r="E27" s="68">
        <v>36</v>
      </c>
      <c r="F27" s="68">
        <v>24</v>
      </c>
      <c r="G27" s="68">
        <v>43</v>
      </c>
      <c r="H27" s="68">
        <v>39</v>
      </c>
      <c r="I27" s="68">
        <v>32</v>
      </c>
      <c r="J27" s="68">
        <v>31</v>
      </c>
      <c r="K27" s="68">
        <v>31</v>
      </c>
      <c r="L27" s="68">
        <v>30</v>
      </c>
      <c r="M27" s="68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40">
        <v>3080.5094416508578</v>
      </c>
      <c r="CM27" s="40">
        <v>3641.7627387816337</v>
      </c>
      <c r="CN27" s="40">
        <v>3840.4980139777404</v>
      </c>
      <c r="CO27" s="40">
        <v>5368.0999107758107</v>
      </c>
      <c r="CP27" s="40">
        <v>5320.0080766710316</v>
      </c>
      <c r="CQ27" s="40">
        <v>4501.2745222209514</v>
      </c>
      <c r="CR27" s="40">
        <v>4361.1047808400399</v>
      </c>
      <c r="CS27" s="40">
        <v>3166.6307555707363</v>
      </c>
      <c r="CT27" s="40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35">
      <c r="A28" s="67" t="s">
        <v>63</v>
      </c>
      <c r="B28" s="67" t="s">
        <v>34</v>
      </c>
      <c r="C28" s="67" t="str">
        <f t="shared" si="0"/>
        <v>99329COM</v>
      </c>
      <c r="D28" s="68"/>
      <c r="E28" s="68">
        <v>2</v>
      </c>
      <c r="F28" s="68">
        <v>2</v>
      </c>
      <c r="G28" s="68">
        <v>4</v>
      </c>
      <c r="H28" s="68">
        <v>6</v>
      </c>
      <c r="I28" s="68">
        <v>3</v>
      </c>
      <c r="J28" s="68">
        <v>3</v>
      </c>
      <c r="K28" s="68">
        <v>3</v>
      </c>
      <c r="L28" s="68">
        <v>3</v>
      </c>
      <c r="M28" s="68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40">
        <v>52.54293811856946</v>
      </c>
      <c r="CM28" s="40">
        <v>85.96279073547484</v>
      </c>
      <c r="CN28" s="40">
        <v>143.3235879829046</v>
      </c>
      <c r="CO28" s="40">
        <v>233.89330658729665</v>
      </c>
      <c r="CP28" s="40">
        <v>247.04580537210362</v>
      </c>
      <c r="CQ28" s="40">
        <v>245.27491036811404</v>
      </c>
      <c r="CR28" s="40">
        <v>258.62697439162372</v>
      </c>
      <c r="CS28" s="40">
        <v>301.01694564672277</v>
      </c>
      <c r="CT28" s="40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35">
      <c r="A29" s="67" t="s">
        <v>64</v>
      </c>
      <c r="B29" s="67" t="s">
        <v>34</v>
      </c>
      <c r="C29" s="67" t="str">
        <f t="shared" si="0"/>
        <v>99347COM</v>
      </c>
      <c r="D29" s="68"/>
      <c r="E29" s="68">
        <v>12</v>
      </c>
      <c r="F29" s="68">
        <v>12</v>
      </c>
      <c r="G29" s="68">
        <v>19</v>
      </c>
      <c r="H29" s="68">
        <v>18</v>
      </c>
      <c r="I29" s="68">
        <v>25</v>
      </c>
      <c r="J29" s="68">
        <v>18</v>
      </c>
      <c r="K29" s="68">
        <v>21</v>
      </c>
      <c r="L29" s="68">
        <v>13</v>
      </c>
      <c r="M29" s="68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40">
        <v>235.79018493377851</v>
      </c>
      <c r="CM29" s="40">
        <v>307.92069173372727</v>
      </c>
      <c r="CN29" s="40">
        <v>561.16776366203419</v>
      </c>
      <c r="CO29" s="40">
        <v>731.02309475697007</v>
      </c>
      <c r="CP29" s="40">
        <v>1247.2592031513591</v>
      </c>
      <c r="CQ29" s="40">
        <v>819.09981668658952</v>
      </c>
      <c r="CR29" s="40">
        <v>959.73945616251649</v>
      </c>
      <c r="CS29" s="40">
        <v>1282.4240195955681</v>
      </c>
      <c r="CT29" s="40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35">
      <c r="A30" s="67" t="s">
        <v>65</v>
      </c>
      <c r="B30" s="67" t="s">
        <v>34</v>
      </c>
      <c r="C30" s="67" t="str">
        <f t="shared" si="0"/>
        <v>99348COM</v>
      </c>
      <c r="D30" s="68"/>
      <c r="E30" s="68">
        <v>1</v>
      </c>
      <c r="F30" s="68" t="s">
        <v>81</v>
      </c>
      <c r="G30" s="68">
        <v>1</v>
      </c>
      <c r="H30" s="68">
        <v>2</v>
      </c>
      <c r="I30" s="68">
        <v>4</v>
      </c>
      <c r="J30" s="68">
        <v>5</v>
      </c>
      <c r="K30" s="68">
        <v>4</v>
      </c>
      <c r="L30" s="68">
        <v>4</v>
      </c>
      <c r="M30" s="68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40">
        <v>3.2471254795516451</v>
      </c>
      <c r="CM30" s="40" t="s">
        <v>81</v>
      </c>
      <c r="CN30" s="40">
        <v>7.5251898032002602</v>
      </c>
      <c r="CO30" s="40">
        <v>0.24469556802855669</v>
      </c>
      <c r="CP30" s="40">
        <v>7.2940653486192497</v>
      </c>
      <c r="CQ30" s="40">
        <v>28.379110261019552</v>
      </c>
      <c r="CR30" s="40">
        <v>33.866136980178936</v>
      </c>
      <c r="CS30" s="40">
        <v>31.189328865143185</v>
      </c>
      <c r="CT30" s="40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35">
      <c r="A31" s="67" t="s">
        <v>67</v>
      </c>
      <c r="B31" s="67" t="s">
        <v>34</v>
      </c>
      <c r="C31" s="67" t="str">
        <f t="shared" si="0"/>
        <v>99360COM</v>
      </c>
      <c r="D31" s="68"/>
      <c r="E31" s="68">
        <v>13</v>
      </c>
      <c r="F31" s="68">
        <v>12</v>
      </c>
      <c r="G31" s="68">
        <v>3</v>
      </c>
      <c r="H31" s="68">
        <v>4</v>
      </c>
      <c r="I31" s="68">
        <v>16</v>
      </c>
      <c r="J31" s="68">
        <v>16</v>
      </c>
      <c r="K31" s="68">
        <v>7</v>
      </c>
      <c r="L31" s="68">
        <v>10</v>
      </c>
      <c r="M31" s="68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40">
        <v>389.36919910587233</v>
      </c>
      <c r="CM31" s="40">
        <v>442.46742982154689</v>
      </c>
      <c r="CN31" s="40">
        <v>426.59695127485952</v>
      </c>
      <c r="CO31" s="40">
        <v>497.44508161422851</v>
      </c>
      <c r="CP31" s="40">
        <v>985.38233709145231</v>
      </c>
      <c r="CQ31" s="40">
        <v>1225.9581829582216</v>
      </c>
      <c r="CR31" s="40">
        <v>1526.8677014692121</v>
      </c>
      <c r="CS31" s="40">
        <v>2179.4431602036689</v>
      </c>
      <c r="CT31" s="40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35">
      <c r="A32" s="67" t="s">
        <v>68</v>
      </c>
      <c r="B32" s="67" t="s">
        <v>34</v>
      </c>
      <c r="C32" s="67" t="str">
        <f t="shared" si="0"/>
        <v>99361COM</v>
      </c>
      <c r="D32" s="68"/>
      <c r="E32" s="68">
        <v>10</v>
      </c>
      <c r="F32" s="68">
        <v>11</v>
      </c>
      <c r="G32" s="68">
        <v>15</v>
      </c>
      <c r="H32" s="68">
        <v>17</v>
      </c>
      <c r="I32" s="68">
        <v>10</v>
      </c>
      <c r="J32" s="68">
        <v>11</v>
      </c>
      <c r="K32" s="68">
        <v>9</v>
      </c>
      <c r="L32" s="68">
        <v>28</v>
      </c>
      <c r="M32" s="68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40">
        <v>23.826030135772029</v>
      </c>
      <c r="CM32" s="40">
        <v>40.337035681731876</v>
      </c>
      <c r="CN32" s="40">
        <v>86.967478049616972</v>
      </c>
      <c r="CO32" s="40">
        <v>176.92264588404038</v>
      </c>
      <c r="CP32" s="40">
        <v>280.88465385958784</v>
      </c>
      <c r="CQ32" s="40">
        <v>435.54335670593554</v>
      </c>
      <c r="CR32" s="40">
        <v>530.16885942071792</v>
      </c>
      <c r="CS32" s="40">
        <v>866.16035994813274</v>
      </c>
      <c r="CT32" s="40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35">
      <c r="A33" s="67" t="s">
        <v>69</v>
      </c>
      <c r="B33" s="67" t="s">
        <v>34</v>
      </c>
      <c r="C33" s="67" t="str">
        <f t="shared" si="0"/>
        <v>99362COM</v>
      </c>
      <c r="D33" s="68"/>
      <c r="E33" s="68">
        <v>70</v>
      </c>
      <c r="F33" s="68">
        <v>62</v>
      </c>
      <c r="G33" s="68">
        <v>98</v>
      </c>
      <c r="H33" s="68">
        <v>135</v>
      </c>
      <c r="I33" s="68">
        <v>150</v>
      </c>
      <c r="J33" s="68">
        <v>92</v>
      </c>
      <c r="K33" s="68">
        <v>97</v>
      </c>
      <c r="L33" s="68">
        <v>104</v>
      </c>
      <c r="M33" s="68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40">
        <v>1288.0954594111679</v>
      </c>
      <c r="CM33" s="40">
        <v>1257.5670613344828</v>
      </c>
      <c r="CN33" s="40">
        <v>1984.5260084826914</v>
      </c>
      <c r="CO33" s="40">
        <v>3981.9663766097087</v>
      </c>
      <c r="CP33" s="40">
        <v>5540.4935467450559</v>
      </c>
      <c r="CQ33" s="40">
        <v>6773.3232514835572</v>
      </c>
      <c r="CR33" s="40">
        <v>9266.4694275968377</v>
      </c>
      <c r="CS33" s="40">
        <v>11072.148888427417</v>
      </c>
      <c r="CT33" s="40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35">
      <c r="A34" s="67" t="s">
        <v>70</v>
      </c>
      <c r="B34" s="67" t="s">
        <v>34</v>
      </c>
      <c r="C34" s="67" t="str">
        <f t="shared" si="0"/>
        <v>99363COM</v>
      </c>
      <c r="D34" s="68"/>
      <c r="E34" s="68">
        <v>1</v>
      </c>
      <c r="F34" s="68">
        <v>1</v>
      </c>
      <c r="G34" s="68" t="s">
        <v>81</v>
      </c>
      <c r="H34" s="68">
        <v>2</v>
      </c>
      <c r="I34" s="68">
        <v>5</v>
      </c>
      <c r="J34" s="68">
        <v>8</v>
      </c>
      <c r="K34" s="68">
        <v>3</v>
      </c>
      <c r="L34" s="68">
        <v>2</v>
      </c>
      <c r="M34" s="68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40">
        <v>1.70644354054814</v>
      </c>
      <c r="CM34" s="40">
        <v>9.1206254372381377</v>
      </c>
      <c r="CN34" s="40" t="s">
        <v>81</v>
      </c>
      <c r="CO34" s="40">
        <v>4.8469933313031222</v>
      </c>
      <c r="CP34" s="40">
        <v>12.472106113076897</v>
      </c>
      <c r="CQ34" s="40">
        <v>65.900147138057619</v>
      </c>
      <c r="CR34" s="40">
        <v>30.4645794864193</v>
      </c>
      <c r="CS34" s="40">
        <v>7.589238054620588</v>
      </c>
      <c r="CT34" s="40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35">
      <c r="A35" s="67" t="s">
        <v>76</v>
      </c>
      <c r="B35" s="67" t="s">
        <v>75</v>
      </c>
      <c r="C35" s="67" t="str">
        <f t="shared" si="0"/>
        <v>98603RES</v>
      </c>
      <c r="D35" s="68"/>
      <c r="E35" s="68">
        <v>2</v>
      </c>
      <c r="F35" s="68">
        <v>1</v>
      </c>
      <c r="G35" s="68">
        <v>2</v>
      </c>
      <c r="H35" s="68">
        <v>1</v>
      </c>
      <c r="I35" s="68" t="s">
        <v>81</v>
      </c>
      <c r="J35" s="68">
        <v>2</v>
      </c>
      <c r="K35" s="68">
        <v>3</v>
      </c>
      <c r="L35" s="68">
        <v>3</v>
      </c>
      <c r="M35" s="68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40">
        <v>8.4488131147566055</v>
      </c>
      <c r="CM35" s="40">
        <v>4.1631366984733988</v>
      </c>
      <c r="CN35" s="40">
        <v>22.434902350173395</v>
      </c>
      <c r="CO35" s="40">
        <v>10.900616071391539</v>
      </c>
      <c r="CP35" s="40" t="s">
        <v>81</v>
      </c>
      <c r="CQ35" s="40">
        <v>3.9652829389055264</v>
      </c>
      <c r="CR35" s="40">
        <v>14.050987058290854</v>
      </c>
      <c r="CS35" s="40">
        <v>17.735967768807175</v>
      </c>
      <c r="CT35" s="40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35">
      <c r="A36" s="67" t="s">
        <v>35</v>
      </c>
      <c r="B36" s="67" t="s">
        <v>75</v>
      </c>
      <c r="C36" s="67" t="str">
        <f t="shared" si="0"/>
        <v>98901RES</v>
      </c>
      <c r="D36" s="68"/>
      <c r="E36" s="68">
        <v>1791</v>
      </c>
      <c r="F36" s="68">
        <v>2003</v>
      </c>
      <c r="G36" s="68">
        <v>2437</v>
      </c>
      <c r="H36" s="68">
        <v>2457</v>
      </c>
      <c r="I36" s="68">
        <v>2589</v>
      </c>
      <c r="J36" s="68">
        <v>2271</v>
      </c>
      <c r="K36" s="68">
        <v>2081</v>
      </c>
      <c r="L36" s="68">
        <v>2064</v>
      </c>
      <c r="M36" s="68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40">
        <v>33106.361730604825</v>
      </c>
      <c r="CM36" s="40">
        <v>36350.550587997561</v>
      </c>
      <c r="CN36" s="40">
        <v>54468.236938985981</v>
      </c>
      <c r="CO36" s="40">
        <v>80568.647143862108</v>
      </c>
      <c r="CP36" s="40">
        <v>103841.21780987366</v>
      </c>
      <c r="CQ36" s="40">
        <v>126596.82051944284</v>
      </c>
      <c r="CR36" s="40">
        <v>141029.19847033671</v>
      </c>
      <c r="CS36" s="40">
        <v>153042.28258844398</v>
      </c>
      <c r="CT36" s="40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35">
      <c r="A37" s="67" t="s">
        <v>36</v>
      </c>
      <c r="B37" s="67" t="s">
        <v>75</v>
      </c>
      <c r="C37" s="67" t="str">
        <f t="shared" si="0"/>
        <v>98902RES</v>
      </c>
      <c r="D37" s="68"/>
      <c r="E37" s="68">
        <v>4693</v>
      </c>
      <c r="F37" s="68">
        <v>4490</v>
      </c>
      <c r="G37" s="68">
        <v>4191</v>
      </c>
      <c r="H37" s="68">
        <v>4086</v>
      </c>
      <c r="I37" s="68">
        <v>4485</v>
      </c>
      <c r="J37" s="68">
        <v>4132</v>
      </c>
      <c r="K37" s="68">
        <v>4125</v>
      </c>
      <c r="L37" s="68">
        <v>4351</v>
      </c>
      <c r="M37" s="68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40">
        <v>49070.749182404063</v>
      </c>
      <c r="CM37" s="40">
        <v>58767.877071483781</v>
      </c>
      <c r="CN37" s="40">
        <v>80854.011171384365</v>
      </c>
      <c r="CO37" s="40">
        <v>113615.18972851461</v>
      </c>
      <c r="CP37" s="40">
        <v>147505.12980235749</v>
      </c>
      <c r="CQ37" s="40">
        <v>173950.4879846783</v>
      </c>
      <c r="CR37" s="40">
        <v>182396.00066067142</v>
      </c>
      <c r="CS37" s="40">
        <v>202568.82686809375</v>
      </c>
      <c r="CT37" s="40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35">
      <c r="A38" s="67" t="s">
        <v>37</v>
      </c>
      <c r="B38" s="67" t="s">
        <v>75</v>
      </c>
      <c r="C38" s="67" t="str">
        <f t="shared" si="0"/>
        <v>98903RES</v>
      </c>
      <c r="D38" s="68"/>
      <c r="E38" s="68">
        <v>1638</v>
      </c>
      <c r="F38" s="68">
        <v>1579</v>
      </c>
      <c r="G38" s="68">
        <v>1685</v>
      </c>
      <c r="H38" s="68">
        <v>1709</v>
      </c>
      <c r="I38" s="68">
        <v>1958</v>
      </c>
      <c r="J38" s="68">
        <v>1536</v>
      </c>
      <c r="K38" s="68">
        <v>1537</v>
      </c>
      <c r="L38" s="68">
        <v>1589</v>
      </c>
      <c r="M38" s="68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40">
        <v>27290.740562508901</v>
      </c>
      <c r="CM38" s="40">
        <v>31243.606672723658</v>
      </c>
      <c r="CN38" s="40">
        <v>44697.724169440386</v>
      </c>
      <c r="CO38" s="40">
        <v>63424.233657246979</v>
      </c>
      <c r="CP38" s="40">
        <v>78267.638830739452</v>
      </c>
      <c r="CQ38" s="40">
        <v>90700.047787381933</v>
      </c>
      <c r="CR38" s="40">
        <v>99114.070788204685</v>
      </c>
      <c r="CS38" s="40">
        <v>105294.1217453556</v>
      </c>
      <c r="CT38" s="40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35">
      <c r="A39" s="67" t="s">
        <v>40</v>
      </c>
      <c r="B39" s="67" t="s">
        <v>75</v>
      </c>
      <c r="C39" s="67" t="str">
        <f t="shared" si="0"/>
        <v>98908RES</v>
      </c>
      <c r="D39" s="68"/>
      <c r="E39" s="68">
        <v>2982</v>
      </c>
      <c r="F39" s="68">
        <v>3347</v>
      </c>
      <c r="G39" s="68">
        <v>3428</v>
      </c>
      <c r="H39" s="68">
        <v>3270</v>
      </c>
      <c r="I39" s="68">
        <v>3083</v>
      </c>
      <c r="J39" s="68">
        <v>2920</v>
      </c>
      <c r="K39" s="68">
        <v>2619</v>
      </c>
      <c r="L39" s="68">
        <v>2887</v>
      </c>
      <c r="M39" s="68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40">
        <v>29398.212816863845</v>
      </c>
      <c r="CM39" s="40">
        <v>44748.419993906777</v>
      </c>
      <c r="CN39" s="40">
        <v>67404.326427256208</v>
      </c>
      <c r="CO39" s="40">
        <v>91979.369798380561</v>
      </c>
      <c r="CP39" s="40">
        <v>103541.71558414852</v>
      </c>
      <c r="CQ39" s="40">
        <v>119403.396128493</v>
      </c>
      <c r="CR39" s="40">
        <v>120676.6867712783</v>
      </c>
      <c r="CS39" s="40">
        <v>127236.42849650668</v>
      </c>
      <c r="CT39" s="40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35">
      <c r="A40" s="67" t="s">
        <v>41</v>
      </c>
      <c r="B40" s="67" t="s">
        <v>75</v>
      </c>
      <c r="C40" s="67" t="str">
        <f t="shared" si="0"/>
        <v>98920RES</v>
      </c>
      <c r="D40" s="68"/>
      <c r="E40" s="68">
        <v>1</v>
      </c>
      <c r="F40" s="68" t="s">
        <v>81</v>
      </c>
      <c r="G40" s="68">
        <v>1</v>
      </c>
      <c r="H40" s="68">
        <v>1</v>
      </c>
      <c r="I40" s="68">
        <v>1</v>
      </c>
      <c r="J40" s="68" t="s">
        <v>81</v>
      </c>
      <c r="K40" s="68" t="s">
        <v>81</v>
      </c>
      <c r="L40" s="68" t="s">
        <v>81</v>
      </c>
      <c r="M40" s="68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40">
        <v>2.5054817315382576</v>
      </c>
      <c r="CM40" s="40" t="s">
        <v>81</v>
      </c>
      <c r="CN40" s="40">
        <v>3.5739082688888573</v>
      </c>
      <c r="CO40" s="40">
        <v>0.42334498716444985</v>
      </c>
      <c r="CP40" s="40">
        <v>3.5938032635757873</v>
      </c>
      <c r="CQ40" s="40" t="s">
        <v>81</v>
      </c>
      <c r="CR40" s="40" t="s">
        <v>81</v>
      </c>
      <c r="CS40" s="40" t="s">
        <v>81</v>
      </c>
      <c r="CT40" s="40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35">
      <c r="A41" s="67" t="s">
        <v>42</v>
      </c>
      <c r="B41" s="67" t="s">
        <v>75</v>
      </c>
      <c r="C41" s="67" t="str">
        <f t="shared" si="0"/>
        <v>98921RES</v>
      </c>
      <c r="D41" s="68"/>
      <c r="E41" s="68">
        <v>87</v>
      </c>
      <c r="F41" s="68">
        <v>88</v>
      </c>
      <c r="G41" s="68">
        <v>85</v>
      </c>
      <c r="H41" s="68">
        <v>89</v>
      </c>
      <c r="I41" s="68">
        <v>85</v>
      </c>
      <c r="J41" s="68">
        <v>84</v>
      </c>
      <c r="K41" s="68">
        <v>85</v>
      </c>
      <c r="L41" s="68">
        <v>74</v>
      </c>
      <c r="M41" s="68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40">
        <v>1073.2998758385115</v>
      </c>
      <c r="CM41" s="40">
        <v>1586.4089628369284</v>
      </c>
      <c r="CN41" s="40">
        <v>2366.2697257021173</v>
      </c>
      <c r="CO41" s="40">
        <v>3556.991216736023</v>
      </c>
      <c r="CP41" s="40">
        <v>4007.4022676542813</v>
      </c>
      <c r="CQ41" s="40">
        <v>4923.8441624427105</v>
      </c>
      <c r="CR41" s="40">
        <v>5415.8718386546134</v>
      </c>
      <c r="CS41" s="40">
        <v>6053.3214756901862</v>
      </c>
      <c r="CT41" s="40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35">
      <c r="A42" s="67" t="s">
        <v>43</v>
      </c>
      <c r="B42" s="67" t="s">
        <v>75</v>
      </c>
      <c r="C42" s="67" t="str">
        <f t="shared" si="0"/>
        <v>98923RES</v>
      </c>
      <c r="D42" s="68"/>
      <c r="E42" s="68">
        <v>106</v>
      </c>
      <c r="F42" s="68">
        <v>136</v>
      </c>
      <c r="G42" s="68">
        <v>130</v>
      </c>
      <c r="H42" s="68">
        <v>143</v>
      </c>
      <c r="I42" s="68">
        <v>123</v>
      </c>
      <c r="J42" s="68">
        <v>127</v>
      </c>
      <c r="K42" s="68">
        <v>109</v>
      </c>
      <c r="L42" s="68">
        <v>114</v>
      </c>
      <c r="M42" s="68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40">
        <v>846.69780839905707</v>
      </c>
      <c r="CM42" s="40">
        <v>1572.3276954592989</v>
      </c>
      <c r="CN42" s="40">
        <v>2472.9809635806146</v>
      </c>
      <c r="CO42" s="40">
        <v>3972.1870931832736</v>
      </c>
      <c r="CP42" s="40">
        <v>4575.2227846081842</v>
      </c>
      <c r="CQ42" s="40">
        <v>5988.8641548674987</v>
      </c>
      <c r="CR42" s="40">
        <v>5742.1792264871283</v>
      </c>
      <c r="CS42" s="40">
        <v>5912.3974791715991</v>
      </c>
      <c r="CT42" s="40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35">
      <c r="A43" s="67" t="s">
        <v>44</v>
      </c>
      <c r="B43" s="67" t="s">
        <v>75</v>
      </c>
      <c r="C43" s="67" t="str">
        <f t="shared" si="0"/>
        <v>98930RES</v>
      </c>
      <c r="D43" s="68"/>
      <c r="E43" s="68">
        <v>668</v>
      </c>
      <c r="F43" s="68">
        <v>753</v>
      </c>
      <c r="G43" s="68">
        <v>918</v>
      </c>
      <c r="H43" s="68">
        <v>942</v>
      </c>
      <c r="I43" s="68">
        <v>924</v>
      </c>
      <c r="J43" s="68">
        <v>833</v>
      </c>
      <c r="K43" s="68">
        <v>727</v>
      </c>
      <c r="L43" s="68">
        <v>683</v>
      </c>
      <c r="M43" s="68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40">
        <v>6824.4519472447137</v>
      </c>
      <c r="CM43" s="40">
        <v>8174.8664768710541</v>
      </c>
      <c r="CN43" s="40">
        <v>13050.846377089183</v>
      </c>
      <c r="CO43" s="40">
        <v>21671.367570458035</v>
      </c>
      <c r="CP43" s="40">
        <v>27538.181948024237</v>
      </c>
      <c r="CQ43" s="40">
        <v>33941.636357517425</v>
      </c>
      <c r="CR43" s="40">
        <v>36600.551546906616</v>
      </c>
      <c r="CS43" s="40">
        <v>39687.207724264459</v>
      </c>
      <c r="CT43" s="40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35">
      <c r="A44" s="67" t="s">
        <v>45</v>
      </c>
      <c r="B44" s="67" t="s">
        <v>75</v>
      </c>
      <c r="C44" s="67" t="str">
        <f t="shared" si="0"/>
        <v>98932RES</v>
      </c>
      <c r="D44" s="68"/>
      <c r="E44" s="68">
        <v>521</v>
      </c>
      <c r="F44" s="68">
        <v>547</v>
      </c>
      <c r="G44" s="68">
        <v>528</v>
      </c>
      <c r="H44" s="68">
        <v>517</v>
      </c>
      <c r="I44" s="68">
        <v>482</v>
      </c>
      <c r="J44" s="68">
        <v>469</v>
      </c>
      <c r="K44" s="68">
        <v>439</v>
      </c>
      <c r="L44" s="68">
        <v>455</v>
      </c>
      <c r="M44" s="68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40">
        <v>5810.1709154305936</v>
      </c>
      <c r="CM44" s="40">
        <v>8657.8896209200757</v>
      </c>
      <c r="CN44" s="40">
        <v>13279.641036540123</v>
      </c>
      <c r="CO44" s="40">
        <v>18059.667740584184</v>
      </c>
      <c r="CP44" s="40">
        <v>20643.301139338502</v>
      </c>
      <c r="CQ44" s="40">
        <v>23969.027249114875</v>
      </c>
      <c r="CR44" s="40">
        <v>23808.252922969135</v>
      </c>
      <c r="CS44" s="40">
        <v>24611.211516495649</v>
      </c>
      <c r="CT44" s="40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35">
      <c r="A45" s="67" t="s">
        <v>46</v>
      </c>
      <c r="B45" s="67" t="s">
        <v>75</v>
      </c>
      <c r="C45" s="67" t="str">
        <f t="shared" si="0"/>
        <v>98933RES</v>
      </c>
      <c r="D45" s="68"/>
      <c r="E45" s="68">
        <v>76</v>
      </c>
      <c r="F45" s="68">
        <v>77</v>
      </c>
      <c r="G45" s="68">
        <v>88</v>
      </c>
      <c r="H45" s="68">
        <v>85</v>
      </c>
      <c r="I45" s="68">
        <v>78</v>
      </c>
      <c r="J45" s="68">
        <v>71</v>
      </c>
      <c r="K45" s="68">
        <v>51</v>
      </c>
      <c r="L45" s="68">
        <v>50</v>
      </c>
      <c r="M45" s="68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40">
        <v>1205.4686755651965</v>
      </c>
      <c r="CM45" s="40">
        <v>1157.9438477727904</v>
      </c>
      <c r="CN45" s="40">
        <v>1765.2907581601874</v>
      </c>
      <c r="CO45" s="40">
        <v>2493.8519629816983</v>
      </c>
      <c r="CP45" s="40">
        <v>3149.1380795930354</v>
      </c>
      <c r="CQ45" s="40">
        <v>3954.1914225409496</v>
      </c>
      <c r="CR45" s="40">
        <v>4361.4529264451703</v>
      </c>
      <c r="CS45" s="40">
        <v>5145.0250087609948</v>
      </c>
      <c r="CT45" s="40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35">
      <c r="A46" s="67" t="s">
        <v>47</v>
      </c>
      <c r="B46" s="67" t="s">
        <v>75</v>
      </c>
      <c r="C46" s="67" t="str">
        <f t="shared" si="0"/>
        <v>98935RES</v>
      </c>
      <c r="D46" s="68"/>
      <c r="E46" s="68">
        <v>156</v>
      </c>
      <c r="F46" s="68">
        <v>189</v>
      </c>
      <c r="G46" s="68">
        <v>229</v>
      </c>
      <c r="H46" s="68">
        <v>232</v>
      </c>
      <c r="I46" s="68">
        <v>304</v>
      </c>
      <c r="J46" s="68">
        <v>215</v>
      </c>
      <c r="K46" s="68">
        <v>190</v>
      </c>
      <c r="L46" s="68">
        <v>180</v>
      </c>
      <c r="M46" s="68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40">
        <v>3240.0271942160989</v>
      </c>
      <c r="CM46" s="40">
        <v>3449.5333311473973</v>
      </c>
      <c r="CN46" s="40">
        <v>5163.507148310815</v>
      </c>
      <c r="CO46" s="40">
        <v>8237.7283885433098</v>
      </c>
      <c r="CP46" s="40">
        <v>11023.326763327963</v>
      </c>
      <c r="CQ46" s="40">
        <v>12657.750812258593</v>
      </c>
      <c r="CR46" s="40">
        <v>15571.25195461994</v>
      </c>
      <c r="CS46" s="40">
        <v>15409.286095274423</v>
      </c>
      <c r="CT46" s="40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35">
      <c r="A47" s="67" t="s">
        <v>48</v>
      </c>
      <c r="B47" s="67" t="s">
        <v>75</v>
      </c>
      <c r="C47" s="67" t="str">
        <f t="shared" si="0"/>
        <v>98936RES</v>
      </c>
      <c r="D47" s="68"/>
      <c r="E47" s="68">
        <v>273</v>
      </c>
      <c r="F47" s="68">
        <v>332</v>
      </c>
      <c r="G47" s="68">
        <v>426</v>
      </c>
      <c r="H47" s="68">
        <v>409</v>
      </c>
      <c r="I47" s="68">
        <v>399</v>
      </c>
      <c r="J47" s="68">
        <v>384</v>
      </c>
      <c r="K47" s="68">
        <v>324</v>
      </c>
      <c r="L47" s="68">
        <v>316</v>
      </c>
      <c r="M47" s="68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40">
        <v>5580.4464635067307</v>
      </c>
      <c r="CM47" s="40">
        <v>5505.9717208392713</v>
      </c>
      <c r="CN47" s="40">
        <v>8438.5575127090815</v>
      </c>
      <c r="CO47" s="40">
        <v>12485.928594495712</v>
      </c>
      <c r="CP47" s="40">
        <v>16330.673840288107</v>
      </c>
      <c r="CQ47" s="40">
        <v>19687.954307606429</v>
      </c>
      <c r="CR47" s="40">
        <v>21681.59456631996</v>
      </c>
      <c r="CS47" s="40">
        <v>24479.091471799518</v>
      </c>
      <c r="CT47" s="40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35">
      <c r="A48" s="67" t="s">
        <v>49</v>
      </c>
      <c r="B48" s="67" t="s">
        <v>75</v>
      </c>
      <c r="C48" s="67" t="str">
        <f t="shared" si="0"/>
        <v>98937RES</v>
      </c>
      <c r="D48" s="68"/>
      <c r="E48" s="68">
        <v>323</v>
      </c>
      <c r="F48" s="68">
        <v>360</v>
      </c>
      <c r="G48" s="68">
        <v>396</v>
      </c>
      <c r="H48" s="68">
        <v>414</v>
      </c>
      <c r="I48" s="68">
        <v>384</v>
      </c>
      <c r="J48" s="68">
        <v>367</v>
      </c>
      <c r="K48" s="68">
        <v>308</v>
      </c>
      <c r="L48" s="68">
        <v>298</v>
      </c>
      <c r="M48" s="68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40">
        <v>2652.7886751140641</v>
      </c>
      <c r="CM48" s="40">
        <v>4740.9024932854863</v>
      </c>
      <c r="CN48" s="40">
        <v>7259.4639731636071</v>
      </c>
      <c r="CO48" s="40">
        <v>10222.942274311536</v>
      </c>
      <c r="CP48" s="40">
        <v>12508.427315265106</v>
      </c>
      <c r="CQ48" s="40">
        <v>15192.903151976774</v>
      </c>
      <c r="CR48" s="40">
        <v>15482.892551377337</v>
      </c>
      <c r="CS48" s="40">
        <v>15978.187409176742</v>
      </c>
      <c r="CT48" s="40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35">
      <c r="A49" s="67" t="s">
        <v>50</v>
      </c>
      <c r="B49" s="67" t="s">
        <v>75</v>
      </c>
      <c r="C49" s="67" t="str">
        <f t="shared" si="0"/>
        <v>98938RES</v>
      </c>
      <c r="D49" s="68"/>
      <c r="E49" s="68">
        <v>176</v>
      </c>
      <c r="F49" s="68">
        <v>194</v>
      </c>
      <c r="G49" s="68">
        <v>186</v>
      </c>
      <c r="H49" s="68">
        <v>178</v>
      </c>
      <c r="I49" s="68">
        <v>172</v>
      </c>
      <c r="J49" s="68">
        <v>171</v>
      </c>
      <c r="K49" s="68">
        <v>158</v>
      </c>
      <c r="L49" s="68">
        <v>152</v>
      </c>
      <c r="M49" s="68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40">
        <v>2646.0736051958111</v>
      </c>
      <c r="CM49" s="40">
        <v>3147.010907170928</v>
      </c>
      <c r="CN49" s="40">
        <v>4909.8891329595663</v>
      </c>
      <c r="CO49" s="40">
        <v>7472.305387074357</v>
      </c>
      <c r="CP49" s="40">
        <v>9126.2967971365397</v>
      </c>
      <c r="CQ49" s="40">
        <v>11350.264211686401</v>
      </c>
      <c r="CR49" s="40">
        <v>11325.816209927707</v>
      </c>
      <c r="CS49" s="40">
        <v>12557.128732162211</v>
      </c>
      <c r="CT49" s="40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35">
      <c r="A50" s="67" t="s">
        <v>51</v>
      </c>
      <c r="B50" s="67" t="s">
        <v>75</v>
      </c>
      <c r="C50" s="67" t="str">
        <f t="shared" si="0"/>
        <v>98939RES</v>
      </c>
      <c r="D50" s="68"/>
      <c r="E50" s="68">
        <v>21</v>
      </c>
      <c r="F50" s="68">
        <v>23</v>
      </c>
      <c r="G50" s="68">
        <v>26</v>
      </c>
      <c r="H50" s="68">
        <v>25</v>
      </c>
      <c r="I50" s="68">
        <v>23</v>
      </c>
      <c r="J50" s="68">
        <v>23</v>
      </c>
      <c r="K50" s="68">
        <v>20</v>
      </c>
      <c r="L50" s="68">
        <v>19</v>
      </c>
      <c r="M50" s="68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40">
        <v>347.63064262169939</v>
      </c>
      <c r="CM50" s="40">
        <v>487.17796112671289</v>
      </c>
      <c r="CN50" s="40">
        <v>769.92901157853726</v>
      </c>
      <c r="CO50" s="40">
        <v>1280.8956790766367</v>
      </c>
      <c r="CP50" s="40">
        <v>1869.7852669978852</v>
      </c>
      <c r="CQ50" s="40">
        <v>2106.7118285213287</v>
      </c>
      <c r="CR50" s="40">
        <v>2474.8519885865007</v>
      </c>
      <c r="CS50" s="40">
        <v>2532.4222842773133</v>
      </c>
      <c r="CT50" s="40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35">
      <c r="A51" s="67" t="s">
        <v>52</v>
      </c>
      <c r="B51" s="67" t="s">
        <v>75</v>
      </c>
      <c r="C51" s="67" t="str">
        <f t="shared" si="0"/>
        <v>98942RES</v>
      </c>
      <c r="D51" s="68"/>
      <c r="E51" s="68">
        <v>1138</v>
      </c>
      <c r="F51" s="68">
        <v>1333</v>
      </c>
      <c r="G51" s="68">
        <v>1528</v>
      </c>
      <c r="H51" s="68">
        <v>1537</v>
      </c>
      <c r="I51" s="68">
        <v>1457</v>
      </c>
      <c r="J51" s="68">
        <v>1384</v>
      </c>
      <c r="K51" s="68">
        <v>1193</v>
      </c>
      <c r="L51" s="68">
        <v>1167</v>
      </c>
      <c r="M51" s="68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40">
        <v>13802.242528948469</v>
      </c>
      <c r="CM51" s="40">
        <v>21014.182494769266</v>
      </c>
      <c r="CN51" s="40">
        <v>31864.348950513966</v>
      </c>
      <c r="CO51" s="40">
        <v>45396.748275836471</v>
      </c>
      <c r="CP51" s="40">
        <v>54107.356937953875</v>
      </c>
      <c r="CQ51" s="40">
        <v>65437.683659153205</v>
      </c>
      <c r="CR51" s="40">
        <v>68805.941769879093</v>
      </c>
      <c r="CS51" s="40">
        <v>73528.503904400044</v>
      </c>
      <c r="CT51" s="40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35">
      <c r="A52" s="67" t="s">
        <v>53</v>
      </c>
      <c r="B52" s="67" t="s">
        <v>75</v>
      </c>
      <c r="C52" s="67" t="str">
        <f t="shared" si="0"/>
        <v>98944RES</v>
      </c>
      <c r="D52" s="68"/>
      <c r="E52" s="68">
        <v>1536</v>
      </c>
      <c r="F52" s="68">
        <v>1674</v>
      </c>
      <c r="G52" s="68">
        <v>1710</v>
      </c>
      <c r="H52" s="68">
        <v>1657</v>
      </c>
      <c r="I52" s="68">
        <v>1583</v>
      </c>
      <c r="J52" s="68">
        <v>1458</v>
      </c>
      <c r="K52" s="68">
        <v>1410</v>
      </c>
      <c r="L52" s="68">
        <v>1433</v>
      </c>
      <c r="M52" s="68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40">
        <v>14469.871797970427</v>
      </c>
      <c r="CM52" s="40">
        <v>20619.950505387547</v>
      </c>
      <c r="CN52" s="40">
        <v>29380.38208643375</v>
      </c>
      <c r="CO52" s="40">
        <v>43940.139218866811</v>
      </c>
      <c r="CP52" s="40">
        <v>51925.967352982421</v>
      </c>
      <c r="CQ52" s="40">
        <v>61996.587075644056</v>
      </c>
      <c r="CR52" s="40">
        <v>63831.529681595632</v>
      </c>
      <c r="CS52" s="40">
        <v>68244.852153460422</v>
      </c>
      <c r="CT52" s="40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35">
      <c r="A53" s="67" t="s">
        <v>54</v>
      </c>
      <c r="B53" s="67" t="s">
        <v>75</v>
      </c>
      <c r="C53" s="67" t="str">
        <f t="shared" si="0"/>
        <v>98947RES</v>
      </c>
      <c r="D53" s="68"/>
      <c r="E53" s="68">
        <v>261</v>
      </c>
      <c r="F53" s="68">
        <v>327</v>
      </c>
      <c r="G53" s="68">
        <v>320</v>
      </c>
      <c r="H53" s="68">
        <v>329</v>
      </c>
      <c r="I53" s="68">
        <v>296</v>
      </c>
      <c r="J53" s="68">
        <v>284</v>
      </c>
      <c r="K53" s="68">
        <v>270</v>
      </c>
      <c r="L53" s="68">
        <v>255</v>
      </c>
      <c r="M53" s="68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40">
        <v>2352.5116935666369</v>
      </c>
      <c r="CM53" s="40">
        <v>4418.5910886370557</v>
      </c>
      <c r="CN53" s="40">
        <v>6545.2412832966074</v>
      </c>
      <c r="CO53" s="40">
        <v>10081.351537340041</v>
      </c>
      <c r="CP53" s="40">
        <v>12103.545026722906</v>
      </c>
      <c r="CQ53" s="40">
        <v>15908.649210867929</v>
      </c>
      <c r="CR53" s="40">
        <v>16958.130749282507</v>
      </c>
      <c r="CS53" s="40">
        <v>17868.772782577704</v>
      </c>
      <c r="CT53" s="40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35">
      <c r="A54" s="67" t="s">
        <v>55</v>
      </c>
      <c r="B54" s="67" t="s">
        <v>75</v>
      </c>
      <c r="C54" s="67" t="str">
        <f t="shared" si="0"/>
        <v>98948RES</v>
      </c>
      <c r="D54" s="68"/>
      <c r="E54" s="68">
        <v>1118</v>
      </c>
      <c r="F54" s="68">
        <v>925</v>
      </c>
      <c r="G54" s="68">
        <v>822</v>
      </c>
      <c r="H54" s="68">
        <v>807</v>
      </c>
      <c r="I54" s="68">
        <v>975</v>
      </c>
      <c r="J54" s="68">
        <v>822</v>
      </c>
      <c r="K54" s="68">
        <v>957</v>
      </c>
      <c r="L54" s="68">
        <v>992</v>
      </c>
      <c r="M54" s="68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40">
        <v>13754.543382768486</v>
      </c>
      <c r="CM54" s="40">
        <v>16097.193485336684</v>
      </c>
      <c r="CN54" s="40">
        <v>19077.336605034317</v>
      </c>
      <c r="CO54" s="40">
        <v>26652.092005504594</v>
      </c>
      <c r="CP54" s="40">
        <v>39379.523206325233</v>
      </c>
      <c r="CQ54" s="40">
        <v>46737.095068056617</v>
      </c>
      <c r="CR54" s="40">
        <v>52090.218492036918</v>
      </c>
      <c r="CS54" s="40">
        <v>57430.066583401705</v>
      </c>
      <c r="CT54" s="40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35">
      <c r="A55" s="67" t="s">
        <v>56</v>
      </c>
      <c r="B55" s="67" t="s">
        <v>75</v>
      </c>
      <c r="C55" s="67" t="str">
        <f t="shared" si="0"/>
        <v>98951RES</v>
      </c>
      <c r="D55" s="68"/>
      <c r="E55" s="68">
        <v>991</v>
      </c>
      <c r="F55" s="68">
        <v>1027</v>
      </c>
      <c r="G55" s="68">
        <v>1070</v>
      </c>
      <c r="H55" s="68">
        <v>1099</v>
      </c>
      <c r="I55" s="68">
        <v>1047</v>
      </c>
      <c r="J55" s="68">
        <v>997</v>
      </c>
      <c r="K55" s="68">
        <v>949</v>
      </c>
      <c r="L55" s="68">
        <v>913</v>
      </c>
      <c r="M55" s="68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40">
        <v>20747.992351692417</v>
      </c>
      <c r="CM55" s="40">
        <v>25812.751668859652</v>
      </c>
      <c r="CN55" s="40">
        <v>34685.348119139009</v>
      </c>
      <c r="CO55" s="40">
        <v>49418.457433969787</v>
      </c>
      <c r="CP55" s="40">
        <v>59131.189915113304</v>
      </c>
      <c r="CQ55" s="40">
        <v>71623.574153126581</v>
      </c>
      <c r="CR55" s="40">
        <v>73968.873153679771</v>
      </c>
      <c r="CS55" s="40">
        <v>81039.052322505711</v>
      </c>
      <c r="CT55" s="40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35">
      <c r="A56" s="67" t="s">
        <v>57</v>
      </c>
      <c r="B56" s="67" t="s">
        <v>75</v>
      </c>
      <c r="C56" s="67" t="str">
        <f t="shared" si="0"/>
        <v>98952RES</v>
      </c>
      <c r="D56" s="68"/>
      <c r="E56" s="68">
        <v>73</v>
      </c>
      <c r="F56" s="68">
        <v>72</v>
      </c>
      <c r="G56" s="68">
        <v>66</v>
      </c>
      <c r="H56" s="68">
        <v>75</v>
      </c>
      <c r="I56" s="68">
        <v>74</v>
      </c>
      <c r="J56" s="68">
        <v>73</v>
      </c>
      <c r="K56" s="68">
        <v>61</v>
      </c>
      <c r="L56" s="68">
        <v>62</v>
      </c>
      <c r="M56" s="68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40">
        <v>1364.5685373196575</v>
      </c>
      <c r="CM56" s="40">
        <v>1836.0014014113876</v>
      </c>
      <c r="CN56" s="40">
        <v>2662.9739110835162</v>
      </c>
      <c r="CO56" s="40">
        <v>4226.3141891479472</v>
      </c>
      <c r="CP56" s="40">
        <v>5467.8719447302465</v>
      </c>
      <c r="CQ56" s="40">
        <v>6712.8764260526459</v>
      </c>
      <c r="CR56" s="40">
        <v>7543.5350823590088</v>
      </c>
      <c r="CS56" s="40">
        <v>8623.5117502791309</v>
      </c>
      <c r="CT56" s="40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35">
      <c r="A57" s="67" t="s">
        <v>58</v>
      </c>
      <c r="B57" s="67" t="s">
        <v>75</v>
      </c>
      <c r="C57" s="67" t="str">
        <f t="shared" si="0"/>
        <v>98953RES</v>
      </c>
      <c r="D57" s="68"/>
      <c r="E57" s="68">
        <v>606</v>
      </c>
      <c r="F57" s="68">
        <v>657</v>
      </c>
      <c r="G57" s="68">
        <v>656</v>
      </c>
      <c r="H57" s="68">
        <v>623</v>
      </c>
      <c r="I57" s="68">
        <v>581</v>
      </c>
      <c r="J57" s="68">
        <v>570</v>
      </c>
      <c r="K57" s="68">
        <v>539</v>
      </c>
      <c r="L57" s="68">
        <v>554</v>
      </c>
      <c r="M57" s="68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40">
        <v>6703.5608112913669</v>
      </c>
      <c r="CM57" s="40">
        <v>9035.328132084971</v>
      </c>
      <c r="CN57" s="40">
        <v>14059.468462345498</v>
      </c>
      <c r="CO57" s="40">
        <v>19912.851391910604</v>
      </c>
      <c r="CP57" s="40">
        <v>22366.390502842216</v>
      </c>
      <c r="CQ57" s="40">
        <v>25719.386714546908</v>
      </c>
      <c r="CR57" s="40">
        <v>26268.980732620985</v>
      </c>
      <c r="CS57" s="40">
        <v>27588.053833155067</v>
      </c>
      <c r="CT57" s="40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35">
      <c r="A58" s="67" t="s">
        <v>59</v>
      </c>
      <c r="B58" s="67" t="s">
        <v>75</v>
      </c>
      <c r="C58" s="67" t="str">
        <f t="shared" si="0"/>
        <v>99301RES</v>
      </c>
      <c r="D58" s="68"/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40">
        <v>7.0065500926580802</v>
      </c>
      <c r="CM58" s="40">
        <v>8.1510258753674893</v>
      </c>
      <c r="CN58" s="40">
        <v>30.82054539496222</v>
      </c>
      <c r="CO58" s="40">
        <v>98.488883395624399</v>
      </c>
      <c r="CP58" s="40">
        <v>151.44814219322507</v>
      </c>
      <c r="CQ58" s="40">
        <v>84.466237297225092</v>
      </c>
      <c r="CR58" s="40">
        <v>119.97359562697241</v>
      </c>
      <c r="CS58" s="40">
        <v>154.29961568363231</v>
      </c>
      <c r="CT58" s="40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35">
      <c r="A59" s="67" t="s">
        <v>60</v>
      </c>
      <c r="B59" s="67" t="s">
        <v>75</v>
      </c>
      <c r="C59" s="67" t="str">
        <f t="shared" si="0"/>
        <v>99323RES</v>
      </c>
      <c r="D59" s="68"/>
      <c r="E59" s="68">
        <v>253</v>
      </c>
      <c r="F59" s="68">
        <v>249</v>
      </c>
      <c r="G59" s="68">
        <v>255</v>
      </c>
      <c r="H59" s="68">
        <v>239</v>
      </c>
      <c r="I59" s="68">
        <v>228</v>
      </c>
      <c r="J59" s="68">
        <v>206</v>
      </c>
      <c r="K59" s="68">
        <v>210</v>
      </c>
      <c r="L59" s="68">
        <v>222</v>
      </c>
      <c r="M59" s="68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40">
        <v>2489.0568857830149</v>
      </c>
      <c r="CM59" s="40">
        <v>2816.7596774430303</v>
      </c>
      <c r="CN59" s="40">
        <v>3856.9420565084529</v>
      </c>
      <c r="CO59" s="40">
        <v>5348.2422348130522</v>
      </c>
      <c r="CP59" s="40">
        <v>6275.0263077975142</v>
      </c>
      <c r="CQ59" s="40">
        <v>7395.1349083793884</v>
      </c>
      <c r="CR59" s="40">
        <v>6900.0155362818277</v>
      </c>
      <c r="CS59" s="40">
        <v>8365.6869021728107</v>
      </c>
      <c r="CT59" s="40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35">
      <c r="A60" s="67" t="s">
        <v>61</v>
      </c>
      <c r="B60" s="67" t="s">
        <v>75</v>
      </c>
      <c r="C60" s="67" t="str">
        <f t="shared" si="0"/>
        <v>99324RES</v>
      </c>
      <c r="D60" s="68"/>
      <c r="E60" s="68">
        <v>452</v>
      </c>
      <c r="F60" s="68">
        <v>503</v>
      </c>
      <c r="G60" s="68">
        <v>558</v>
      </c>
      <c r="H60" s="68">
        <v>521</v>
      </c>
      <c r="I60" s="68">
        <v>486</v>
      </c>
      <c r="J60" s="68">
        <v>479</v>
      </c>
      <c r="K60" s="68">
        <v>427</v>
      </c>
      <c r="L60" s="68">
        <v>422</v>
      </c>
      <c r="M60" s="68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40">
        <v>3268.8579641422884</v>
      </c>
      <c r="CM60" s="40">
        <v>3928.5921382034076</v>
      </c>
      <c r="CN60" s="40">
        <v>5828.6663150559507</v>
      </c>
      <c r="CO60" s="40">
        <v>8369.2041864011444</v>
      </c>
      <c r="CP60" s="40">
        <v>9675.5320740224415</v>
      </c>
      <c r="CQ60" s="40">
        <v>12368.66740992873</v>
      </c>
      <c r="CR60" s="40">
        <v>12641.302990910654</v>
      </c>
      <c r="CS60" s="40">
        <v>13521.613079446412</v>
      </c>
      <c r="CT60" s="40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35">
      <c r="A61" s="67" t="s">
        <v>62</v>
      </c>
      <c r="B61" s="67" t="s">
        <v>75</v>
      </c>
      <c r="C61" s="67" t="str">
        <f t="shared" si="0"/>
        <v>99328RES</v>
      </c>
      <c r="D61" s="68"/>
      <c r="E61" s="68">
        <v>351</v>
      </c>
      <c r="F61" s="68">
        <v>369</v>
      </c>
      <c r="G61" s="68">
        <v>401</v>
      </c>
      <c r="H61" s="68">
        <v>410</v>
      </c>
      <c r="I61" s="68">
        <v>395</v>
      </c>
      <c r="J61" s="68">
        <v>381</v>
      </c>
      <c r="K61" s="68">
        <v>343</v>
      </c>
      <c r="L61" s="68">
        <v>338</v>
      </c>
      <c r="M61" s="68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40">
        <v>3691.4129765375437</v>
      </c>
      <c r="CM61" s="40">
        <v>5134.8873373121587</v>
      </c>
      <c r="CN61" s="40">
        <v>7954.5641774611995</v>
      </c>
      <c r="CO61" s="40">
        <v>11626.208764988478</v>
      </c>
      <c r="CP61" s="40">
        <v>13918.49279398078</v>
      </c>
      <c r="CQ61" s="40">
        <v>17043.318786087435</v>
      </c>
      <c r="CR61" s="40">
        <v>17956.567023674728</v>
      </c>
      <c r="CS61" s="40">
        <v>18319.855045463635</v>
      </c>
      <c r="CT61" s="40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35">
      <c r="A62" s="67" t="s">
        <v>63</v>
      </c>
      <c r="B62" s="67" t="s">
        <v>75</v>
      </c>
      <c r="C62" s="67" t="str">
        <f t="shared" si="0"/>
        <v>99329RES</v>
      </c>
      <c r="D62" s="68"/>
      <c r="E62" s="68">
        <v>15</v>
      </c>
      <c r="F62" s="68">
        <v>18</v>
      </c>
      <c r="G62" s="68">
        <v>19</v>
      </c>
      <c r="H62" s="68">
        <v>17</v>
      </c>
      <c r="I62" s="68">
        <v>21</v>
      </c>
      <c r="J62" s="68">
        <v>20</v>
      </c>
      <c r="K62" s="68">
        <v>16</v>
      </c>
      <c r="L62" s="68">
        <v>18</v>
      </c>
      <c r="M62" s="68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40">
        <v>79.896477677874771</v>
      </c>
      <c r="CM62" s="40">
        <v>132.90916002031707</v>
      </c>
      <c r="CN62" s="40">
        <v>161.67352145103422</v>
      </c>
      <c r="CO62" s="40">
        <v>220.18653057825054</v>
      </c>
      <c r="CP62" s="40">
        <v>343.1310983007757</v>
      </c>
      <c r="CQ62" s="40">
        <v>601.35949626113666</v>
      </c>
      <c r="CR62" s="40">
        <v>511.1646824466377</v>
      </c>
      <c r="CS62" s="40">
        <v>557.93978448055805</v>
      </c>
      <c r="CT62" s="40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35">
      <c r="A63" s="67" t="s">
        <v>64</v>
      </c>
      <c r="B63" s="67" t="s">
        <v>75</v>
      </c>
      <c r="C63" s="67" t="str">
        <f t="shared" si="0"/>
        <v>99347RES</v>
      </c>
      <c r="D63" s="68"/>
      <c r="E63" s="68">
        <v>122</v>
      </c>
      <c r="F63" s="68">
        <v>127</v>
      </c>
      <c r="G63" s="68">
        <v>187</v>
      </c>
      <c r="H63" s="68">
        <v>185</v>
      </c>
      <c r="I63" s="68">
        <v>190</v>
      </c>
      <c r="J63" s="68">
        <v>172</v>
      </c>
      <c r="K63" s="68">
        <v>155</v>
      </c>
      <c r="L63" s="68">
        <v>136</v>
      </c>
      <c r="M63" s="68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40">
        <v>1072.2414536687183</v>
      </c>
      <c r="CM63" s="40">
        <v>1576.1928848869734</v>
      </c>
      <c r="CN63" s="40">
        <v>2888.533000174124</v>
      </c>
      <c r="CO63" s="40">
        <v>4558.2396839111707</v>
      </c>
      <c r="CP63" s="40">
        <v>6113.151004117788</v>
      </c>
      <c r="CQ63" s="40">
        <v>7930.7344695145994</v>
      </c>
      <c r="CR63" s="40">
        <v>8786.97678976926</v>
      </c>
      <c r="CS63" s="40">
        <v>9702.5604993698544</v>
      </c>
      <c r="CT63" s="40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35">
      <c r="A64" s="67" t="s">
        <v>65</v>
      </c>
      <c r="B64" s="67" t="s">
        <v>75</v>
      </c>
      <c r="C64" s="67" t="str">
        <f t="shared" si="0"/>
        <v>99348RES</v>
      </c>
      <c r="D64" s="68"/>
      <c r="E64" s="68">
        <v>41</v>
      </c>
      <c r="F64" s="68">
        <v>46</v>
      </c>
      <c r="G64" s="68">
        <v>51</v>
      </c>
      <c r="H64" s="68">
        <v>54</v>
      </c>
      <c r="I64" s="68">
        <v>50</v>
      </c>
      <c r="J64" s="68">
        <v>49</v>
      </c>
      <c r="K64" s="68">
        <v>44</v>
      </c>
      <c r="L64" s="68">
        <v>44</v>
      </c>
      <c r="M64" s="68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40">
        <v>613.54682035742269</v>
      </c>
      <c r="CM64" s="40">
        <v>657.2198818818772</v>
      </c>
      <c r="CN64" s="40">
        <v>855.96575038057733</v>
      </c>
      <c r="CO64" s="40">
        <v>1454.0906694697801</v>
      </c>
      <c r="CP64" s="40">
        <v>1566.5867942254076</v>
      </c>
      <c r="CQ64" s="40">
        <v>2109.5302107079556</v>
      </c>
      <c r="CR64" s="40">
        <v>2077.0473308919254</v>
      </c>
      <c r="CS64" s="40">
        <v>2525.4719011711068</v>
      </c>
      <c r="CT64" s="40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35">
      <c r="A65" s="67" t="s">
        <v>66</v>
      </c>
      <c r="B65" s="67" t="s">
        <v>75</v>
      </c>
      <c r="C65" s="67" t="str">
        <f t="shared" si="0"/>
        <v>99350RES</v>
      </c>
      <c r="D65" s="68"/>
      <c r="E65" s="68">
        <v>3</v>
      </c>
      <c r="F65" s="68">
        <v>6</v>
      </c>
      <c r="G65" s="68">
        <v>8</v>
      </c>
      <c r="H65" s="68">
        <v>6</v>
      </c>
      <c r="I65" s="68">
        <v>12</v>
      </c>
      <c r="J65" s="68">
        <v>6</v>
      </c>
      <c r="K65" s="68">
        <v>5</v>
      </c>
      <c r="L65" s="68">
        <v>4</v>
      </c>
      <c r="M65" s="68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40">
        <v>14.076501927229444</v>
      </c>
      <c r="CM65" s="40">
        <v>23.766975824804366</v>
      </c>
      <c r="CN65" s="40">
        <v>80.894474627902056</v>
      </c>
      <c r="CO65" s="40">
        <v>124.87784754678813</v>
      </c>
      <c r="CP65" s="40">
        <v>319.18121984946583</v>
      </c>
      <c r="CQ65" s="40">
        <v>351.50151057533242</v>
      </c>
      <c r="CR65" s="40">
        <v>469.62893105155274</v>
      </c>
      <c r="CS65" s="40">
        <v>359.26084037253599</v>
      </c>
      <c r="CT65" s="40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35">
      <c r="A66" s="67" t="s">
        <v>67</v>
      </c>
      <c r="B66" s="67" t="s">
        <v>75</v>
      </c>
      <c r="C66" s="67" t="str">
        <f t="shared" si="0"/>
        <v>99360RES</v>
      </c>
      <c r="D66" s="68"/>
      <c r="E66" s="68">
        <v>93</v>
      </c>
      <c r="F66" s="68">
        <v>97</v>
      </c>
      <c r="G66" s="68">
        <v>64</v>
      </c>
      <c r="H66" s="68">
        <v>60</v>
      </c>
      <c r="I66" s="68">
        <v>90</v>
      </c>
      <c r="J66" s="68">
        <v>84</v>
      </c>
      <c r="K66" s="68">
        <v>79</v>
      </c>
      <c r="L66" s="68">
        <v>78</v>
      </c>
      <c r="M66" s="68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40">
        <v>672.50488699362563</v>
      </c>
      <c r="CM66" s="40">
        <v>1305.419789610507</v>
      </c>
      <c r="CN66" s="40">
        <v>1444.3064066945228</v>
      </c>
      <c r="CO66" s="40">
        <v>1350.2649395819283</v>
      </c>
      <c r="CP66" s="40">
        <v>2514.6997834693339</v>
      </c>
      <c r="CQ66" s="40">
        <v>3051.0728204229613</v>
      </c>
      <c r="CR66" s="40">
        <v>3446.2841342494762</v>
      </c>
      <c r="CS66" s="40">
        <v>3793.23259938822</v>
      </c>
      <c r="CT66" s="40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35">
      <c r="A67" s="67" t="s">
        <v>68</v>
      </c>
      <c r="B67" s="67" t="s">
        <v>75</v>
      </c>
      <c r="C67" s="67" t="str">
        <f t="shared" si="0"/>
        <v>99361RES</v>
      </c>
      <c r="D67" s="68"/>
      <c r="E67" s="68">
        <v>111</v>
      </c>
      <c r="F67" s="68">
        <v>111</v>
      </c>
      <c r="G67" s="68">
        <v>149</v>
      </c>
      <c r="H67" s="68">
        <v>148</v>
      </c>
      <c r="I67" s="68">
        <v>134</v>
      </c>
      <c r="J67" s="68">
        <v>132</v>
      </c>
      <c r="K67" s="68">
        <v>126</v>
      </c>
      <c r="L67" s="68">
        <v>110</v>
      </c>
      <c r="M67" s="68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40">
        <v>1068.2900921209925</v>
      </c>
      <c r="CM67" s="40">
        <v>1700.9722239212238</v>
      </c>
      <c r="CN67" s="40">
        <v>2836.745343801359</v>
      </c>
      <c r="CO67" s="40">
        <v>4003.392017399105</v>
      </c>
      <c r="CP67" s="40">
        <v>4464.620575963113</v>
      </c>
      <c r="CQ67" s="40">
        <v>5425.8240217770172</v>
      </c>
      <c r="CR67" s="40">
        <v>6013.6766906938865</v>
      </c>
      <c r="CS67" s="40">
        <v>6382.8123438194816</v>
      </c>
      <c r="CT67" s="40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35">
      <c r="A68" s="67" t="s">
        <v>69</v>
      </c>
      <c r="B68" s="67" t="s">
        <v>75</v>
      </c>
      <c r="C68" s="67" t="str">
        <f t="shared" si="0"/>
        <v>99362RES</v>
      </c>
      <c r="D68" s="68"/>
      <c r="E68" s="68">
        <v>1739</v>
      </c>
      <c r="F68" s="68">
        <v>1960</v>
      </c>
      <c r="G68" s="68">
        <v>2257</v>
      </c>
      <c r="H68" s="68">
        <v>2274</v>
      </c>
      <c r="I68" s="68">
        <v>2626</v>
      </c>
      <c r="J68" s="68">
        <v>2083</v>
      </c>
      <c r="K68" s="68">
        <v>1949</v>
      </c>
      <c r="L68" s="68">
        <v>1854</v>
      </c>
      <c r="M68" s="68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40">
        <v>16193.468500246918</v>
      </c>
      <c r="CM68" s="40">
        <v>19097.4225862737</v>
      </c>
      <c r="CN68" s="40">
        <v>28090.534857352999</v>
      </c>
      <c r="CO68" s="40">
        <v>43801.591049688781</v>
      </c>
      <c r="CP68" s="40">
        <v>54493.080353289843</v>
      </c>
      <c r="CQ68" s="40">
        <v>67303.354538809144</v>
      </c>
      <c r="CR68" s="40">
        <v>77488.201081124309</v>
      </c>
      <c r="CS68" s="40">
        <v>83044.393515768767</v>
      </c>
      <c r="CT68" s="40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35">
      <c r="A69" s="67" t="s">
        <v>70</v>
      </c>
      <c r="B69" s="67" t="s">
        <v>75</v>
      </c>
      <c r="C69" s="67" t="str">
        <f t="shared" ref="C69" si="1">A69&amp;B69</f>
        <v>99363RES</v>
      </c>
      <c r="D69" s="68"/>
      <c r="E69" s="68">
        <v>20</v>
      </c>
      <c r="F69" s="68">
        <v>22</v>
      </c>
      <c r="G69" s="68" t="s">
        <v>81</v>
      </c>
      <c r="H69" s="68">
        <v>18</v>
      </c>
      <c r="I69" s="68">
        <v>23</v>
      </c>
      <c r="J69" s="68">
        <v>24</v>
      </c>
      <c r="K69" s="68">
        <v>21</v>
      </c>
      <c r="L69" s="68">
        <v>22</v>
      </c>
      <c r="M69" s="68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40">
        <v>133.81696776366314</v>
      </c>
      <c r="CM69" s="40">
        <v>253.92415301362806</v>
      </c>
      <c r="CN69" s="40">
        <v>196.68149359623209</v>
      </c>
      <c r="CO69" s="40">
        <v>200.27854471442046</v>
      </c>
      <c r="CP69" s="40">
        <v>492.98532402703893</v>
      </c>
      <c r="CQ69" s="40">
        <v>538.05452310235</v>
      </c>
      <c r="CR69" s="40">
        <v>518.90834586662686</v>
      </c>
      <c r="CS69" s="40">
        <v>510.18956500405847</v>
      </c>
      <c r="CT69" s="40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35">
      <c r="A70" s="18" t="s">
        <v>51</v>
      </c>
      <c r="B70" s="69" t="s">
        <v>34</v>
      </c>
      <c r="C70" s="67" t="s">
        <v>79</v>
      </c>
      <c r="E70" s="70">
        <v>0</v>
      </c>
      <c r="F70" s="68">
        <v>3</v>
      </c>
      <c r="G70" s="68">
        <v>2</v>
      </c>
      <c r="H70" s="68">
        <v>2</v>
      </c>
      <c r="I70" s="68">
        <v>3</v>
      </c>
      <c r="J70" s="68">
        <v>3</v>
      </c>
      <c r="K70" s="68">
        <v>3</v>
      </c>
      <c r="L70" s="68">
        <v>3</v>
      </c>
      <c r="M70" s="68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40">
        <v>0</v>
      </c>
      <c r="CM70" s="40">
        <v>14.564154647356462</v>
      </c>
      <c r="CN70" s="40">
        <v>5.1322108935546957</v>
      </c>
      <c r="CO70" s="40">
        <v>4.8502415025601371</v>
      </c>
      <c r="CP70" s="40">
        <v>7.2484547666732571</v>
      </c>
      <c r="CQ70" s="40">
        <v>17.7949286232482</v>
      </c>
      <c r="CR70" s="40">
        <v>21.310616578454095</v>
      </c>
      <c r="CS70" s="40">
        <v>55.982547919410919</v>
      </c>
      <c r="CT70" s="40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35">
      <c r="C71" t="s">
        <v>82</v>
      </c>
      <c r="E71" s="70"/>
      <c r="F71" s="70"/>
      <c r="G71" s="68"/>
      <c r="H71" s="68">
        <v>1</v>
      </c>
      <c r="I71" s="68">
        <v>1</v>
      </c>
      <c r="J71" s="68" t="s">
        <v>81</v>
      </c>
      <c r="K71" s="68" t="s">
        <v>81</v>
      </c>
      <c r="L71" s="68" t="s">
        <v>81</v>
      </c>
      <c r="M71" s="68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40">
        <v>0</v>
      </c>
      <c r="CM71" s="40">
        <v>0</v>
      </c>
      <c r="CN71" s="40">
        <v>0</v>
      </c>
      <c r="CO71" s="40">
        <v>4.1991636194871047</v>
      </c>
      <c r="CP71" s="40">
        <v>3.0561448524626647</v>
      </c>
      <c r="CQ71" s="40" t="s">
        <v>81</v>
      </c>
      <c r="CR71" s="40" t="s">
        <v>81</v>
      </c>
      <c r="CS71" s="40" t="s">
        <v>81</v>
      </c>
      <c r="CT71" s="40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35">
      <c r="J72" s="68" t="s">
        <v>81</v>
      </c>
      <c r="K72" s="68" t="s">
        <v>81</v>
      </c>
      <c r="M72" s="68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35">
      <c r="M73" s="68" t="s">
        <v>81</v>
      </c>
      <c r="CL73" s="40"/>
      <c r="CM73" s="40"/>
      <c r="CN73" s="40"/>
      <c r="CO73" s="40"/>
      <c r="CP73" s="40"/>
      <c r="CQ73" s="40"/>
      <c r="CR73" s="40"/>
      <c r="CS73" s="40"/>
      <c r="CT73" s="40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35">
      <c r="M74" s="68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35">
      <c r="M75" s="68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35">
      <c r="M76" s="68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35">
      <c r="M77" s="68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4.5" x14ac:dyDescent="0.35"/>
  <cols>
    <col min="2" max="2" width="14.54296875" bestFit="1" customWidth="1"/>
    <col min="3" max="3" width="11.81640625" customWidth="1"/>
    <col min="4" max="4" width="2.81640625" style="1" customWidth="1"/>
    <col min="5" max="22" width="2.1796875" customWidth="1"/>
    <col min="23" max="23" width="2.81640625" style="1" customWidth="1"/>
    <col min="24" max="27" width="0.81640625" style="20" customWidth="1"/>
    <col min="28" max="71" width="0.81640625" customWidth="1"/>
    <col min="72" max="72" width="2.81640625" style="1" customWidth="1"/>
    <col min="73" max="121" width="2" customWidth="1"/>
    <col min="122" max="122" width="0.7265625" customWidth="1"/>
    <col min="123" max="123" width="2.81640625" style="1" customWidth="1"/>
    <col min="124" max="135" width="2.453125" customWidth="1"/>
    <col min="136" max="136" width="2.81640625" style="1" customWidth="1"/>
    <col min="150" max="150" width="2.81640625" style="1" customWidth="1"/>
    <col min="151" max="162" width="2.1796875" customWidth="1"/>
    <col min="163" max="163" width="2.81640625" style="1" customWidth="1"/>
    <col min="164" max="175" width="3.54296875" customWidth="1"/>
    <col min="176" max="176" width="2.81640625" style="1" customWidth="1"/>
    <col min="177" max="177" width="1.81640625" customWidth="1"/>
    <col min="178" max="188" width="3.1796875" customWidth="1"/>
  </cols>
  <sheetData>
    <row r="1" spans="1:188" x14ac:dyDescent="0.3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1"/>
      <c r="Y1" s="61"/>
      <c r="Z1" s="61"/>
      <c r="AA1" s="61"/>
      <c r="AB1" s="62"/>
      <c r="AC1" s="62"/>
      <c r="AD1" s="62"/>
      <c r="AE1" s="62"/>
      <c r="AF1" s="62">
        <v>6</v>
      </c>
      <c r="AG1" s="62">
        <v>7</v>
      </c>
      <c r="AH1" s="62">
        <v>8</v>
      </c>
      <c r="AI1" s="62">
        <v>9</v>
      </c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35">
      <c r="A2" s="149" t="s">
        <v>31</v>
      </c>
      <c r="B2" s="149"/>
      <c r="C2" s="10"/>
      <c r="E2" s="186" t="s">
        <v>8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X2" s="191" t="s">
        <v>9</v>
      </c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2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U2" s="191" t="s">
        <v>10</v>
      </c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2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T2" s="187" t="s">
        <v>6</v>
      </c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G2" s="181" t="s">
        <v>7</v>
      </c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U2" s="182" t="s">
        <v>11</v>
      </c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H2" s="183" t="s">
        <v>13</v>
      </c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U2" s="183" t="s">
        <v>12</v>
      </c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</row>
    <row r="3" spans="1:188" x14ac:dyDescent="0.35">
      <c r="A3" s="149"/>
      <c r="B3" s="149"/>
      <c r="C3" s="10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X3" s="184">
        <v>43831</v>
      </c>
      <c r="Y3" s="185"/>
      <c r="Z3" s="185"/>
      <c r="AA3" s="185"/>
      <c r="AB3" s="184">
        <v>43862</v>
      </c>
      <c r="AC3" s="185"/>
      <c r="AD3" s="185"/>
      <c r="AE3" s="185"/>
      <c r="AF3" s="184">
        <v>43891</v>
      </c>
      <c r="AG3" s="185"/>
      <c r="AH3" s="185"/>
      <c r="AI3" s="185"/>
      <c r="AJ3" s="184">
        <v>43922</v>
      </c>
      <c r="AK3" s="185"/>
      <c r="AL3" s="185"/>
      <c r="AM3" s="185"/>
      <c r="AN3" s="184">
        <v>43952</v>
      </c>
      <c r="AO3" s="185"/>
      <c r="AP3" s="185"/>
      <c r="AQ3" s="185"/>
      <c r="AR3" s="184">
        <v>43983</v>
      </c>
      <c r="AS3" s="185"/>
      <c r="AT3" s="185"/>
      <c r="AU3" s="185"/>
      <c r="AV3" s="184">
        <v>44013</v>
      </c>
      <c r="AW3" s="185"/>
      <c r="AX3" s="185"/>
      <c r="AY3" s="185"/>
      <c r="AZ3" s="184">
        <v>44044</v>
      </c>
      <c r="BA3" s="185"/>
      <c r="BB3" s="185"/>
      <c r="BC3" s="185"/>
      <c r="BD3" s="184">
        <v>44075</v>
      </c>
      <c r="BE3" s="185"/>
      <c r="BF3" s="185"/>
      <c r="BG3" s="185"/>
      <c r="BH3" s="184">
        <v>44105</v>
      </c>
      <c r="BI3" s="185"/>
      <c r="BJ3" s="185"/>
      <c r="BK3" s="185"/>
      <c r="BL3" s="184">
        <v>44136</v>
      </c>
      <c r="BM3" s="185"/>
      <c r="BN3" s="185"/>
      <c r="BO3" s="185"/>
      <c r="BP3" s="184">
        <v>44166</v>
      </c>
      <c r="BQ3" s="185"/>
      <c r="BR3" s="185"/>
      <c r="BS3" s="185"/>
      <c r="BU3" s="184">
        <v>43831</v>
      </c>
      <c r="BV3" s="185"/>
      <c r="BW3" s="185"/>
      <c r="BX3" s="185"/>
      <c r="BY3" s="184">
        <v>43862</v>
      </c>
      <c r="BZ3" s="185"/>
      <c r="CA3" s="185"/>
      <c r="CB3" s="185"/>
      <c r="CC3" s="184">
        <v>43891</v>
      </c>
      <c r="CD3" s="185"/>
      <c r="CE3" s="185"/>
      <c r="CF3" s="185"/>
      <c r="CG3" s="184">
        <v>43922</v>
      </c>
      <c r="CH3" s="185"/>
      <c r="CI3" s="185"/>
      <c r="CJ3" s="185"/>
      <c r="CK3" s="184">
        <v>43952</v>
      </c>
      <c r="CL3" s="185"/>
      <c r="CM3" s="185"/>
      <c r="CN3" s="185"/>
      <c r="CO3" s="184">
        <v>43983</v>
      </c>
      <c r="CP3" s="185"/>
      <c r="CQ3" s="185"/>
      <c r="CR3" s="185"/>
      <c r="CS3" s="184">
        <v>44013</v>
      </c>
      <c r="CT3" s="185"/>
      <c r="CU3" s="185"/>
      <c r="CV3" s="185"/>
      <c r="CW3" s="184">
        <v>44044</v>
      </c>
      <c r="CX3" s="185"/>
      <c r="CY3" s="185"/>
      <c r="CZ3" s="185"/>
      <c r="DA3" s="184">
        <v>44075</v>
      </c>
      <c r="DB3" s="185"/>
      <c r="DC3" s="185"/>
      <c r="DD3" s="185"/>
      <c r="DE3" s="42"/>
      <c r="DF3" s="184">
        <v>44105</v>
      </c>
      <c r="DG3" s="185"/>
      <c r="DH3" s="185"/>
      <c r="DI3" s="185"/>
      <c r="DJ3" s="184">
        <v>44136</v>
      </c>
      <c r="DK3" s="185"/>
      <c r="DL3" s="185"/>
      <c r="DM3" s="185"/>
      <c r="DN3" s="184">
        <v>44166</v>
      </c>
      <c r="DO3" s="185"/>
      <c r="DP3" s="185"/>
      <c r="DQ3" s="185"/>
      <c r="DR3" s="39"/>
      <c r="DT3" s="189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</row>
    <row r="4" spans="1:188" x14ac:dyDescent="0.3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1" t="s">
        <v>2</v>
      </c>
      <c r="BI4" s="41" t="s">
        <v>3</v>
      </c>
      <c r="BJ4" s="41" t="s">
        <v>4</v>
      </c>
      <c r="BK4" s="41" t="s">
        <v>5</v>
      </c>
      <c r="BL4" s="41" t="s">
        <v>2</v>
      </c>
      <c r="BM4" s="41" t="s">
        <v>3</v>
      </c>
      <c r="BN4" s="41" t="s">
        <v>4</v>
      </c>
      <c r="BO4" s="41" t="s">
        <v>5</v>
      </c>
      <c r="BP4" s="41" t="s">
        <v>2</v>
      </c>
      <c r="BQ4" s="41" t="s">
        <v>3</v>
      </c>
      <c r="BR4" s="41" t="s">
        <v>4</v>
      </c>
      <c r="BS4" s="41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1"/>
      <c r="DF4" s="41" t="s">
        <v>2</v>
      </c>
      <c r="DG4" s="41" t="s">
        <v>3</v>
      </c>
      <c r="DH4" s="41" t="s">
        <v>4</v>
      </c>
      <c r="DI4" s="41" t="s">
        <v>5</v>
      </c>
      <c r="DJ4" s="41" t="s">
        <v>2</v>
      </c>
      <c r="DK4" s="41" t="s">
        <v>3</v>
      </c>
      <c r="DL4" s="41" t="s">
        <v>4</v>
      </c>
      <c r="DM4" s="41" t="s">
        <v>5</v>
      </c>
      <c r="DN4" s="41" t="s">
        <v>2</v>
      </c>
      <c r="DO4" s="41" t="s">
        <v>3</v>
      </c>
      <c r="DP4" s="41" t="s">
        <v>4</v>
      </c>
      <c r="DQ4" s="41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ht="116" x14ac:dyDescent="0.3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5" t="s">
        <v>35</v>
      </c>
      <c r="O5" s="55" t="s">
        <v>34</v>
      </c>
      <c r="P5" s="56">
        <v>171</v>
      </c>
      <c r="Q5" s="56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56">
        <v>46328.75</v>
      </c>
      <c r="BI5" s="56">
        <v>19103.26999999999</v>
      </c>
      <c r="BJ5" s="56">
        <v>63397.820000000007</v>
      </c>
      <c r="BK5" s="56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5" t="s">
        <v>104</v>
      </c>
      <c r="DF5" s="56">
        <v>17.559999999999999</v>
      </c>
      <c r="DG5" s="56">
        <v>33.340000000000003</v>
      </c>
      <c r="DH5" s="56">
        <v>236.83</v>
      </c>
      <c r="DI5" s="56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40">
        <v>6680.6530400635174</v>
      </c>
      <c r="DU5" s="40">
        <v>9123.495292820684</v>
      </c>
      <c r="DV5" s="40">
        <v>9211.7238387475008</v>
      </c>
      <c r="DW5" s="40">
        <v>15409.934419625502</v>
      </c>
      <c r="DX5" s="40">
        <v>18878.318275424714</v>
      </c>
      <c r="DY5" s="40">
        <v>22984.908244337665</v>
      </c>
      <c r="DZ5" s="40">
        <v>21490.275973884694</v>
      </c>
      <c r="EA5" s="40">
        <v>22157.376757378232</v>
      </c>
      <c r="EB5" s="40">
        <v>21296.567898667068</v>
      </c>
      <c r="EC5" s="40"/>
      <c r="ED5" s="40"/>
      <c r="EE5" s="40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ht="116" x14ac:dyDescent="0.3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5" t="s">
        <v>36</v>
      </c>
      <c r="O6" s="55" t="s">
        <v>34</v>
      </c>
      <c r="P6" s="56">
        <v>195</v>
      </c>
      <c r="Q6" s="56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56">
        <v>48036.000000000015</v>
      </c>
      <c r="BI6" s="56">
        <v>26816.670000000006</v>
      </c>
      <c r="BJ6" s="56">
        <v>74774.799999999988</v>
      </c>
      <c r="BK6" s="56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5" t="s">
        <v>87</v>
      </c>
      <c r="DF6" s="56">
        <v>17724.21</v>
      </c>
      <c r="DG6" s="56">
        <v>14934.98</v>
      </c>
      <c r="DH6" s="56">
        <v>74742.549999999988</v>
      </c>
      <c r="DI6" s="56">
        <v>107401.73999999996</v>
      </c>
      <c r="DR6">
        <v>0.24399666576204171</v>
      </c>
      <c r="DT6" s="40">
        <v>5618.0792374603197</v>
      </c>
      <c r="DU6" s="40">
        <v>9221.819172605301</v>
      </c>
      <c r="DV6" s="40">
        <v>7917.4582368540487</v>
      </c>
      <c r="DW6" s="40">
        <v>12496.83369770199</v>
      </c>
      <c r="DX6" s="40">
        <v>16704.886860319482</v>
      </c>
      <c r="DY6" s="40">
        <v>19304.52965752429</v>
      </c>
      <c r="DZ6" s="40">
        <v>17758.213382279202</v>
      </c>
      <c r="EA6" s="40">
        <v>21520.254765422789</v>
      </c>
      <c r="EB6" s="40">
        <v>22300.768317189879</v>
      </c>
      <c r="EC6" s="40"/>
      <c r="ED6" s="40"/>
      <c r="EE6" s="40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ht="116" x14ac:dyDescent="0.3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5" t="s">
        <v>37</v>
      </c>
      <c r="O7" s="55" t="s">
        <v>34</v>
      </c>
      <c r="P7" s="56">
        <v>107</v>
      </c>
      <c r="Q7" s="56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56">
        <v>16698.88</v>
      </c>
      <c r="BI7" s="56">
        <v>13362.459999999997</v>
      </c>
      <c r="BJ7" s="56">
        <v>41505.12999999999</v>
      </c>
      <c r="BK7" s="56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5" t="s">
        <v>116</v>
      </c>
      <c r="DF7" s="56">
        <v>79.41</v>
      </c>
      <c r="DG7" s="56">
        <v>80.19</v>
      </c>
      <c r="DH7" s="56">
        <v>548.70000000000005</v>
      </c>
      <c r="DI7" s="56">
        <v>708.3</v>
      </c>
      <c r="DR7">
        <v>0.2628660375929725</v>
      </c>
      <c r="DT7" s="40">
        <v>2767.538305517669</v>
      </c>
      <c r="DU7" s="40">
        <v>3960.1853393293868</v>
      </c>
      <c r="DV7" s="40">
        <v>2984.8866223833702</v>
      </c>
      <c r="DW7" s="40">
        <v>5282.1529431281306</v>
      </c>
      <c r="DX7" s="40">
        <v>8223.6544802308581</v>
      </c>
      <c r="DY7" s="40">
        <v>8225.4178913292399</v>
      </c>
      <c r="DZ7" s="40">
        <v>10619.977709958121</v>
      </c>
      <c r="EA7" s="40">
        <v>13059.721157668799</v>
      </c>
      <c r="EB7" s="40">
        <v>14404.337153802979</v>
      </c>
      <c r="EC7" s="40"/>
      <c r="ED7" s="40"/>
      <c r="EE7" s="40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ht="116" x14ac:dyDescent="0.3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5" t="s">
        <v>40</v>
      </c>
      <c r="O8" s="55" t="s">
        <v>34</v>
      </c>
      <c r="P8" s="56">
        <v>112</v>
      </c>
      <c r="Q8" s="56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56">
        <v>22292.28999999999</v>
      </c>
      <c r="BI8" s="56">
        <v>8298.2999999999975</v>
      </c>
      <c r="BJ8" s="56">
        <v>16546.32</v>
      </c>
      <c r="BK8" s="56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5" t="s">
        <v>88</v>
      </c>
      <c r="DF8" s="56">
        <v>24174.940000000024</v>
      </c>
      <c r="DG8" s="56">
        <v>23422.789999999994</v>
      </c>
      <c r="DH8" s="56">
        <v>84889.230000000025</v>
      </c>
      <c r="DI8" s="56">
        <v>132486.95999999996</v>
      </c>
      <c r="DR8">
        <v>0.28428739684562726</v>
      </c>
      <c r="DT8" s="40">
        <v>1027.7791240361455</v>
      </c>
      <c r="DU8" s="40">
        <v>1210.0732765765238</v>
      </c>
      <c r="DV8" s="40">
        <v>1853.2718278891684</v>
      </c>
      <c r="DW8" s="40">
        <v>3031.4297444463432</v>
      </c>
      <c r="DX8" s="40">
        <v>4637.8174740036611</v>
      </c>
      <c r="DY8" s="40">
        <v>4850.845595128475</v>
      </c>
      <c r="DZ8" s="40">
        <v>4673.1372526916257</v>
      </c>
      <c r="EA8" s="40">
        <v>6275.5161770833893</v>
      </c>
      <c r="EB8" s="40">
        <v>5750.6894713269903</v>
      </c>
      <c r="EC8" s="40"/>
      <c r="ED8" s="40"/>
      <c r="EE8" s="40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ht="116" x14ac:dyDescent="0.3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5" t="s">
        <v>42</v>
      </c>
      <c r="O9" s="55" t="s">
        <v>34</v>
      </c>
      <c r="P9" s="56">
        <v>2</v>
      </c>
      <c r="Q9" s="56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56">
        <v>94</v>
      </c>
      <c r="BI9" s="56">
        <v>115.57</v>
      </c>
      <c r="BJ9" s="56">
        <v>229.07999999999998</v>
      </c>
      <c r="BK9" s="56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5" t="s">
        <v>89</v>
      </c>
      <c r="DF9" s="56">
        <v>9541.5499999999975</v>
      </c>
      <c r="DG9" s="56">
        <v>7497.2</v>
      </c>
      <c r="DH9" s="56">
        <v>29702.059999999994</v>
      </c>
      <c r="DI9" s="56">
        <v>46740.809999999976</v>
      </c>
      <c r="DR9">
        <v>0.28728462586298115</v>
      </c>
      <c r="DT9" s="40">
        <v>0.85823928052116483</v>
      </c>
      <c r="DU9" s="40" t="s">
        <v>81</v>
      </c>
      <c r="DV9" s="40" t="s">
        <v>81</v>
      </c>
      <c r="DW9" s="40" t="s">
        <v>81</v>
      </c>
      <c r="DX9" s="40" t="s">
        <v>81</v>
      </c>
      <c r="DY9" s="40">
        <v>1.5347429625671256</v>
      </c>
      <c r="DZ9" s="40" t="s">
        <v>81</v>
      </c>
      <c r="EA9" s="40" t="s">
        <v>81</v>
      </c>
      <c r="EB9" s="40" t="s">
        <v>81</v>
      </c>
      <c r="EC9" s="40"/>
      <c r="ED9" s="40"/>
      <c r="EE9" s="40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ht="116" x14ac:dyDescent="0.3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5" t="s">
        <v>43</v>
      </c>
      <c r="O10" s="55" t="s">
        <v>34</v>
      </c>
      <c r="P10" s="56">
        <v>18</v>
      </c>
      <c r="Q10" s="56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56">
        <v>10786.149999999998</v>
      </c>
      <c r="BI10" s="56">
        <v>59.66</v>
      </c>
      <c r="BJ10" s="56">
        <v>424.36</v>
      </c>
      <c r="BK10" s="56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5" t="s">
        <v>117</v>
      </c>
      <c r="DF10" s="56">
        <v>46.22</v>
      </c>
      <c r="DG10" s="56">
        <v>50.18</v>
      </c>
      <c r="DH10" s="56">
        <v>304.45</v>
      </c>
      <c r="DI10" s="56">
        <v>400.84999999999997</v>
      </c>
      <c r="DR10">
        <v>0.29347129284894669</v>
      </c>
      <c r="DT10" s="40">
        <v>4.0396566579829889</v>
      </c>
      <c r="DU10" s="40">
        <v>11.98369321593972</v>
      </c>
      <c r="DV10" s="40">
        <v>29.070748016718891</v>
      </c>
      <c r="DW10" s="40">
        <v>47.934722056755724</v>
      </c>
      <c r="DX10" s="40">
        <v>40.521967944608662</v>
      </c>
      <c r="DY10" s="40">
        <v>68.691375651235134</v>
      </c>
      <c r="DZ10" s="40">
        <v>35.864705051116601</v>
      </c>
      <c r="EA10" s="40">
        <v>50.683103103265509</v>
      </c>
      <c r="EB10" s="40">
        <v>52.160528271053302</v>
      </c>
      <c r="EC10" s="40"/>
      <c r="ED10" s="40"/>
      <c r="EE10" s="40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ht="116" x14ac:dyDescent="0.3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5" t="s">
        <v>44</v>
      </c>
      <c r="O11" s="55" t="s">
        <v>34</v>
      </c>
      <c r="P11" s="56">
        <v>40</v>
      </c>
      <c r="Q11" s="56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56">
        <v>6383.1399999999994</v>
      </c>
      <c r="BI11" s="56">
        <v>4786.26</v>
      </c>
      <c r="BJ11" s="56">
        <v>14992.820000000003</v>
      </c>
      <c r="BK11" s="56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5" t="s">
        <v>90</v>
      </c>
      <c r="DF11" s="56">
        <v>7850.4699999999993</v>
      </c>
      <c r="DG11" s="56">
        <v>5886.7000000000016</v>
      </c>
      <c r="DH11" s="56">
        <v>22388.280000000002</v>
      </c>
      <c r="DI11" s="56">
        <v>36125.449999999997</v>
      </c>
      <c r="DR11">
        <v>0.29479967266118229</v>
      </c>
      <c r="DT11" s="40">
        <v>494.29869022074803</v>
      </c>
      <c r="DU11" s="40">
        <v>90.218859676709741</v>
      </c>
      <c r="DV11" s="40">
        <v>598.0866073024149</v>
      </c>
      <c r="DW11" s="40">
        <v>83.612056596773158</v>
      </c>
      <c r="DX11" s="40">
        <v>98.275407350507535</v>
      </c>
      <c r="DY11" s="40">
        <v>339.6960620710862</v>
      </c>
      <c r="DZ11" s="40">
        <v>298.54342648878912</v>
      </c>
      <c r="EA11" s="40">
        <v>322.46673182992117</v>
      </c>
      <c r="EB11" s="40">
        <v>330.36682787481823</v>
      </c>
      <c r="EC11" s="40"/>
      <c r="ED11" s="40"/>
      <c r="EE11" s="40"/>
      <c r="EU11">
        <v>1</v>
      </c>
      <c r="FA11" t="s">
        <v>81</v>
      </c>
      <c r="FH11">
        <v>106.87</v>
      </c>
      <c r="FN11" t="s">
        <v>81</v>
      </c>
    </row>
    <row r="12" spans="1:188" ht="116" x14ac:dyDescent="0.3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5" t="s">
        <v>45</v>
      </c>
      <c r="O12" s="55" t="s">
        <v>34</v>
      </c>
      <c r="P12" s="56">
        <v>20</v>
      </c>
      <c r="Q12" s="56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56">
        <v>8264.74</v>
      </c>
      <c r="BI12" s="56">
        <v>917.29000000000019</v>
      </c>
      <c r="BJ12" s="56">
        <v>5572.09</v>
      </c>
      <c r="BK12" s="56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5" t="s">
        <v>118</v>
      </c>
      <c r="DF12" s="56">
        <v>1585.09</v>
      </c>
      <c r="DG12" s="56">
        <v>1372.33</v>
      </c>
      <c r="DH12" s="56">
        <v>4908.55</v>
      </c>
      <c r="DI12" s="56">
        <v>7865.97</v>
      </c>
      <c r="DR12">
        <v>0.31933270584365592</v>
      </c>
      <c r="DT12" s="40">
        <v>345.69247165255223</v>
      </c>
      <c r="DU12" s="40">
        <v>377.73042192117049</v>
      </c>
      <c r="DV12" s="40">
        <v>448.39331893369592</v>
      </c>
      <c r="DW12" s="40">
        <v>1164.1247732710121</v>
      </c>
      <c r="DX12" s="40">
        <v>2496.7450122932737</v>
      </c>
      <c r="DY12" s="40">
        <v>3019.9837159835433</v>
      </c>
      <c r="DZ12" s="40">
        <v>3533.7121115612626</v>
      </c>
      <c r="EA12" s="40">
        <v>3856.9734265229836</v>
      </c>
      <c r="EB12" s="40">
        <v>4626.6464025890737</v>
      </c>
      <c r="EC12" s="40"/>
      <c r="ED12" s="40"/>
      <c r="EE12" s="40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ht="116" x14ac:dyDescent="0.3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5" t="s">
        <v>46</v>
      </c>
      <c r="O13" s="55" t="s">
        <v>34</v>
      </c>
      <c r="P13" s="56">
        <v>8</v>
      </c>
      <c r="Q13" s="56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56">
        <v>3251.88</v>
      </c>
      <c r="BI13" s="56">
        <v>846.93000000000006</v>
      </c>
      <c r="BJ13" s="56">
        <v>2869.04</v>
      </c>
      <c r="BK13" s="56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5" t="s">
        <v>111</v>
      </c>
      <c r="DF13" s="56">
        <v>465.09</v>
      </c>
      <c r="DG13" s="56">
        <v>203.32000000000002</v>
      </c>
      <c r="DH13" s="56">
        <v>188.07</v>
      </c>
      <c r="DI13" s="56">
        <v>856.48</v>
      </c>
      <c r="DR13">
        <v>0.3177085299560643</v>
      </c>
      <c r="DT13" s="40">
        <v>1121.888773609274</v>
      </c>
      <c r="DU13" s="40">
        <v>568.76640610731511</v>
      </c>
      <c r="DV13" s="40">
        <v>583.77628176360281</v>
      </c>
      <c r="DW13" s="40">
        <v>904.3337012192618</v>
      </c>
      <c r="DX13" s="40">
        <v>1077.2482615912866</v>
      </c>
      <c r="DY13" s="40">
        <v>2305.8421911052201</v>
      </c>
      <c r="DZ13" s="40">
        <v>1529.0687490518828</v>
      </c>
      <c r="EA13" s="40">
        <v>2303.9981894137964</v>
      </c>
      <c r="EB13" s="40">
        <v>2326.2017673223027</v>
      </c>
      <c r="EC13" s="40"/>
      <c r="ED13" s="40"/>
      <c r="EE13" s="40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ht="116" x14ac:dyDescent="0.3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5" t="s">
        <v>47</v>
      </c>
      <c r="O14" s="55" t="s">
        <v>34</v>
      </c>
      <c r="P14" s="56">
        <v>3</v>
      </c>
      <c r="Q14" s="56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56">
        <v>180.51</v>
      </c>
      <c r="BI14" s="56">
        <v>95.940000000000012</v>
      </c>
      <c r="BJ14" s="56">
        <v>1413.14</v>
      </c>
      <c r="BK14" s="56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5" t="s">
        <v>96</v>
      </c>
      <c r="DF14" s="56">
        <v>7685.45</v>
      </c>
      <c r="DG14" s="56">
        <v>5979.6400000000021</v>
      </c>
      <c r="DH14" s="56">
        <v>15927.730000000003</v>
      </c>
      <c r="DI14" s="56">
        <v>29592.819999999989</v>
      </c>
      <c r="DT14" s="40">
        <v>119.12036714546149</v>
      </c>
      <c r="DU14" s="40">
        <v>367.14006932909109</v>
      </c>
      <c r="DV14" s="40">
        <v>120.72194288974427</v>
      </c>
      <c r="DW14" s="40">
        <v>249.83508885126025</v>
      </c>
      <c r="DX14" s="40">
        <v>357.61205744012852</v>
      </c>
      <c r="DY14" s="40">
        <v>397.8308386514978</v>
      </c>
      <c r="DZ14" s="40">
        <v>533.72174491265264</v>
      </c>
      <c r="EA14" s="40">
        <v>711.27030078797429</v>
      </c>
      <c r="EB14" s="40">
        <v>801.20603242292827</v>
      </c>
      <c r="EC14" s="40"/>
      <c r="ED14" s="40"/>
      <c r="EE14" s="40"/>
      <c r="FA14" t="s">
        <v>81</v>
      </c>
      <c r="FN14" t="s">
        <v>81</v>
      </c>
    </row>
    <row r="15" spans="1:188" ht="116" x14ac:dyDescent="0.3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5" t="s">
        <v>48</v>
      </c>
      <c r="O15" s="55" t="s">
        <v>34</v>
      </c>
      <c r="P15" s="56">
        <v>24</v>
      </c>
      <c r="Q15" s="56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56">
        <v>11480.58</v>
      </c>
      <c r="BI15" s="56">
        <v>3202.63</v>
      </c>
      <c r="BJ15" s="56">
        <v>9604.369999999999</v>
      </c>
      <c r="BK15" s="56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5" t="s">
        <v>94</v>
      </c>
      <c r="DF15" s="56">
        <v>4638.97</v>
      </c>
      <c r="DG15" s="56">
        <v>4228.7399999999989</v>
      </c>
      <c r="DH15" s="56">
        <v>12002.640000000001</v>
      </c>
      <c r="DI15" s="56">
        <v>20870.350000000002</v>
      </c>
      <c r="DT15" s="40">
        <v>177.83509168513604</v>
      </c>
      <c r="DU15" s="40">
        <v>149.60689123111433</v>
      </c>
      <c r="DV15" s="40">
        <v>176.75502941862038</v>
      </c>
      <c r="DW15" s="40">
        <v>334.7107278565893</v>
      </c>
      <c r="DX15" s="40">
        <v>258.8326286843967</v>
      </c>
      <c r="DY15" s="40">
        <v>286.07285780511074</v>
      </c>
      <c r="DZ15" s="40">
        <v>385.15123560747634</v>
      </c>
      <c r="EA15" s="40">
        <v>407.8231966336092</v>
      </c>
      <c r="EB15" s="40">
        <v>484.68331599066516</v>
      </c>
      <c r="EC15" s="40"/>
      <c r="ED15" s="40"/>
      <c r="EE15" s="40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ht="116" x14ac:dyDescent="0.3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5" t="s">
        <v>49</v>
      </c>
      <c r="O16" s="55" t="s">
        <v>34</v>
      </c>
      <c r="P16" s="56">
        <v>36</v>
      </c>
      <c r="Q16" s="56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56">
        <v>5817.09</v>
      </c>
      <c r="BI16" s="56">
        <v>1514.26</v>
      </c>
      <c r="BJ16" s="56">
        <v>2642.57</v>
      </c>
      <c r="BK16" s="56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5" t="s">
        <v>95</v>
      </c>
      <c r="DF16" s="56">
        <v>773.53</v>
      </c>
      <c r="DG16" s="56">
        <v>608.24</v>
      </c>
      <c r="DH16" s="56">
        <v>3182.08</v>
      </c>
      <c r="DI16" s="56">
        <v>4563.8500000000004</v>
      </c>
      <c r="DT16" s="40">
        <v>393.50193378696127</v>
      </c>
      <c r="DU16" s="40">
        <v>496.23399822049095</v>
      </c>
      <c r="DV16" s="40">
        <v>675.97277406795638</v>
      </c>
      <c r="DW16" s="40">
        <v>961.07580108850095</v>
      </c>
      <c r="DX16" s="40">
        <v>1892.4527434465629</v>
      </c>
      <c r="DY16" s="40">
        <v>2613.9906103720114</v>
      </c>
      <c r="DZ16" s="40">
        <v>3011.6491259906866</v>
      </c>
      <c r="EA16" s="40">
        <v>2315.6923744235019</v>
      </c>
      <c r="EB16" s="40">
        <v>3008.3815959628751</v>
      </c>
      <c r="EC16" s="40"/>
      <c r="ED16" s="40"/>
      <c r="EE16" s="40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ht="116" x14ac:dyDescent="0.3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5" t="s">
        <v>50</v>
      </c>
      <c r="O17" s="55" t="s">
        <v>34</v>
      </c>
      <c r="P17" s="56">
        <v>21</v>
      </c>
      <c r="Q17" s="56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56">
        <v>34302.410000000003</v>
      </c>
      <c r="BI17" s="56">
        <v>26450.880000000001</v>
      </c>
      <c r="BJ17" s="56">
        <v>5615.89</v>
      </c>
      <c r="BK17" s="56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5" t="s">
        <v>97</v>
      </c>
      <c r="DF17" s="56">
        <v>3114.889999999999</v>
      </c>
      <c r="DG17" s="56">
        <v>2208.85</v>
      </c>
      <c r="DH17" s="56">
        <v>6017.7300000000005</v>
      </c>
      <c r="DI17" s="56">
        <v>11341.470000000001</v>
      </c>
      <c r="DT17" s="40">
        <v>267.6975569427899</v>
      </c>
      <c r="DU17" s="40">
        <v>241.10847100567761</v>
      </c>
      <c r="DV17" s="40">
        <v>376.02275516071279</v>
      </c>
      <c r="DW17" s="40">
        <v>523.04708789247093</v>
      </c>
      <c r="DX17" s="40">
        <v>557.26530616492903</v>
      </c>
      <c r="DY17" s="40">
        <v>1001.3263771944178</v>
      </c>
      <c r="DZ17" s="40">
        <v>1359.8254680136872</v>
      </c>
      <c r="EA17" s="40">
        <v>1324.0319815705489</v>
      </c>
      <c r="EB17" s="40">
        <v>1044.9619196268366</v>
      </c>
      <c r="EC17" s="40"/>
      <c r="ED17" s="40"/>
      <c r="EE17" s="40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16" x14ac:dyDescent="0.3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5" t="s">
        <v>51</v>
      </c>
      <c r="O18" s="55" t="s">
        <v>34</v>
      </c>
      <c r="P18" s="56">
        <v>3</v>
      </c>
      <c r="Q18" s="56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56">
        <v>306.49</v>
      </c>
      <c r="BI18" s="56">
        <v>319.05</v>
      </c>
      <c r="BJ18" s="56">
        <v>100.27</v>
      </c>
      <c r="BK18" s="56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5" t="s">
        <v>98</v>
      </c>
      <c r="DF18" s="56">
        <v>1143.3900000000001</v>
      </c>
      <c r="DG18" s="56">
        <v>551.17999999999995</v>
      </c>
      <c r="DH18" s="56">
        <v>2163.4699999999998</v>
      </c>
      <c r="DI18" s="56">
        <v>3858.04</v>
      </c>
      <c r="DT18" s="40">
        <v>690.45807152176576</v>
      </c>
      <c r="DU18" s="40">
        <v>87.632327697181495</v>
      </c>
      <c r="DV18" s="40">
        <v>24.024445411418377</v>
      </c>
      <c r="DW18" s="40">
        <v>118.02123673723585</v>
      </c>
      <c r="DX18" s="40">
        <v>381.41988368155631</v>
      </c>
      <c r="DY18" s="40">
        <v>1575.6645162564278</v>
      </c>
      <c r="DZ18" s="40">
        <v>1132.8059577226709</v>
      </c>
      <c r="EA18" s="40">
        <v>1036.9538653908276</v>
      </c>
      <c r="EB18" s="40">
        <v>1093.1765062178968</v>
      </c>
      <c r="EC18" s="40"/>
      <c r="ED18" s="40"/>
      <c r="EE18" s="40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16" x14ac:dyDescent="0.3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5" t="s">
        <v>52</v>
      </c>
      <c r="O19" s="55" t="s">
        <v>34</v>
      </c>
      <c r="P19" s="56">
        <v>58</v>
      </c>
      <c r="Q19" s="56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56">
        <v>12180.3</v>
      </c>
      <c r="BI19" s="56">
        <v>9783.119999999999</v>
      </c>
      <c r="BJ19" s="56">
        <v>21436.66</v>
      </c>
      <c r="BK19" s="56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5" t="s">
        <v>107</v>
      </c>
      <c r="DF19" s="56">
        <v>798.69</v>
      </c>
      <c r="DG19" s="56">
        <v>550.24</v>
      </c>
      <c r="DH19" s="56">
        <v>2277.62</v>
      </c>
      <c r="DI19" s="56">
        <v>3626.55</v>
      </c>
      <c r="DT19" s="40">
        <v>682.04274279665788</v>
      </c>
      <c r="DU19" s="40">
        <v>2439.0431172216795</v>
      </c>
      <c r="DV19" s="40">
        <v>1405.8815180915733</v>
      </c>
      <c r="DW19" s="40">
        <v>2422.9475018364406</v>
      </c>
      <c r="DX19" s="40">
        <v>4683.9702303104577</v>
      </c>
      <c r="DY19" s="40">
        <v>6001.8174064813393</v>
      </c>
      <c r="DZ19" s="40">
        <v>4268.306756548237</v>
      </c>
      <c r="EA19" s="40">
        <v>5834.5226364438568</v>
      </c>
      <c r="EB19" s="40">
        <v>6947.5552096012971</v>
      </c>
      <c r="EC19" s="40"/>
      <c r="ED19" s="40"/>
      <c r="EE19" s="40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16" x14ac:dyDescent="0.3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5" t="s">
        <v>53</v>
      </c>
      <c r="O20" s="55" t="s">
        <v>34</v>
      </c>
      <c r="P20" s="56">
        <v>116</v>
      </c>
      <c r="Q20" s="56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56">
        <v>28664.300000000017</v>
      </c>
      <c r="BI20" s="56">
        <v>17920.740000000002</v>
      </c>
      <c r="BJ20" s="56">
        <v>58332.910000000011</v>
      </c>
      <c r="BK20" s="56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5" t="s">
        <v>105</v>
      </c>
      <c r="DF20" s="56">
        <v>1416.4199999999998</v>
      </c>
      <c r="DG20" s="56">
        <v>1077.1099999999999</v>
      </c>
      <c r="DH20" s="56">
        <v>3639.1200000000003</v>
      </c>
      <c r="DI20" s="56">
        <v>6132.6500000000005</v>
      </c>
      <c r="DT20" s="40">
        <v>4897.1298328211442</v>
      </c>
      <c r="DU20" s="40">
        <v>5397.1605045618535</v>
      </c>
      <c r="DV20" s="40">
        <v>6916.3906224900566</v>
      </c>
      <c r="DW20" s="40">
        <v>10363.581564159897</v>
      </c>
      <c r="DX20" s="40">
        <v>12483.0955127815</v>
      </c>
      <c r="DY20" s="40">
        <v>14999.91678978997</v>
      </c>
      <c r="DZ20" s="40">
        <v>15842.005738765409</v>
      </c>
      <c r="EA20" s="40">
        <v>17737.33104247184</v>
      </c>
      <c r="EB20" s="40">
        <v>18233.270374769945</v>
      </c>
      <c r="EC20" s="40"/>
      <c r="ED20" s="40"/>
      <c r="EE20" s="40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16" x14ac:dyDescent="0.3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5" t="s">
        <v>54</v>
      </c>
      <c r="O21" s="55" t="s">
        <v>34</v>
      </c>
      <c r="P21" s="56">
        <v>19</v>
      </c>
      <c r="Q21" s="56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56">
        <v>5271.9499999999989</v>
      </c>
      <c r="BI21" s="56">
        <v>1968.55</v>
      </c>
      <c r="BJ21" s="56">
        <v>3738.68</v>
      </c>
      <c r="BK21" s="56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5" t="s">
        <v>119</v>
      </c>
      <c r="DF21" s="56">
        <v>126.58000000000001</v>
      </c>
      <c r="DG21" s="56">
        <v>161.31</v>
      </c>
      <c r="DH21" s="56">
        <v>962.45</v>
      </c>
      <c r="DI21" s="56">
        <v>1250.3399999999999</v>
      </c>
      <c r="DT21" s="40">
        <v>380.58899932606266</v>
      </c>
      <c r="DU21" s="40">
        <v>276.2426063097617</v>
      </c>
      <c r="DV21" s="40">
        <v>627.90739641374671</v>
      </c>
      <c r="DW21" s="40">
        <v>769.09483652724089</v>
      </c>
      <c r="DX21" s="40">
        <v>943.04340573195668</v>
      </c>
      <c r="DY21" s="40">
        <v>1184.6531400866907</v>
      </c>
      <c r="DZ21" s="40">
        <v>1499.1133097425477</v>
      </c>
      <c r="EA21" s="40">
        <v>1586.8700851001515</v>
      </c>
      <c r="EB21" s="40">
        <v>1264.4132728367149</v>
      </c>
      <c r="EC21" s="40"/>
      <c r="ED21" s="40"/>
      <c r="EE21" s="40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16" x14ac:dyDescent="0.3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5" t="s">
        <v>55</v>
      </c>
      <c r="O22" s="55" t="s">
        <v>34</v>
      </c>
      <c r="P22" s="56">
        <v>86</v>
      </c>
      <c r="Q22" s="56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56">
        <v>15192.090000000006</v>
      </c>
      <c r="BI22" s="56">
        <v>10812.270000000002</v>
      </c>
      <c r="BJ22" s="56">
        <v>28349.309999999998</v>
      </c>
      <c r="BK22" s="56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5" t="s">
        <v>99</v>
      </c>
      <c r="DF22" s="56">
        <v>3754.4300000000003</v>
      </c>
      <c r="DG22" s="56">
        <v>3149.3599999999992</v>
      </c>
      <c r="DH22" s="56">
        <v>10392.719999999996</v>
      </c>
      <c r="DI22" s="56">
        <v>17296.510000000002</v>
      </c>
      <c r="DT22" s="40">
        <v>3362.1703160190696</v>
      </c>
      <c r="DU22" s="40">
        <v>6099.89447919948</v>
      </c>
      <c r="DV22" s="40">
        <v>3014.4418706322431</v>
      </c>
      <c r="DW22" s="40">
        <v>4727.9072845039918</v>
      </c>
      <c r="DX22" s="40">
        <v>6365.0270884455931</v>
      </c>
      <c r="DY22" s="40">
        <v>8365.3401707357261</v>
      </c>
      <c r="DZ22" s="40">
        <v>11508.607607917031</v>
      </c>
      <c r="EA22" s="40">
        <v>9672.379702540773</v>
      </c>
      <c r="EB22" s="40">
        <v>11544.729359025139</v>
      </c>
      <c r="EC22" s="40"/>
      <c r="ED22" s="40"/>
      <c r="EE22" s="40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16" x14ac:dyDescent="0.3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5" t="s">
        <v>56</v>
      </c>
      <c r="O23" s="55" t="s">
        <v>34</v>
      </c>
      <c r="P23" s="56">
        <v>75</v>
      </c>
      <c r="Q23" s="56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56">
        <v>14456.65</v>
      </c>
      <c r="BI23" s="56">
        <v>12586.489999999998</v>
      </c>
      <c r="BJ23" s="56">
        <v>26268.590000000004</v>
      </c>
      <c r="BK23" s="56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5" t="s">
        <v>91</v>
      </c>
      <c r="DF23" s="56">
        <v>14126.599999999993</v>
      </c>
      <c r="DG23" s="56">
        <v>11676.02</v>
      </c>
      <c r="DH23" s="56">
        <v>39123.94000000001</v>
      </c>
      <c r="DI23" s="56">
        <v>64926.560000000019</v>
      </c>
      <c r="DT23" s="40">
        <v>2052.4050041714777</v>
      </c>
      <c r="DU23" s="40">
        <v>4967.1193533485066</v>
      </c>
      <c r="DV23" s="40">
        <v>9346.379401158254</v>
      </c>
      <c r="DW23" s="40">
        <v>5606.5841568431606</v>
      </c>
      <c r="DX23" s="40">
        <v>4520.5596776987004</v>
      </c>
      <c r="DY23" s="40">
        <v>6351.2316653917396</v>
      </c>
      <c r="DZ23" s="40">
        <v>7672.0194343864387</v>
      </c>
      <c r="EA23" s="40">
        <v>8736.6338054153111</v>
      </c>
      <c r="EB23" s="40">
        <v>8413.1356756834484</v>
      </c>
      <c r="EC23" s="40"/>
      <c r="ED23" s="40"/>
      <c r="EE23" s="40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16" x14ac:dyDescent="0.3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5" t="s">
        <v>57</v>
      </c>
      <c r="O24" s="55" t="s">
        <v>34</v>
      </c>
      <c r="P24" s="56">
        <v>2</v>
      </c>
      <c r="Q24" s="56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56">
        <v>160.59</v>
      </c>
      <c r="BI24" s="56">
        <v>36.370000000000005</v>
      </c>
      <c r="BJ24" s="56">
        <v>387.24</v>
      </c>
      <c r="BK24" s="56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5" t="s">
        <v>100</v>
      </c>
      <c r="DF24" s="56">
        <v>1299.27</v>
      </c>
      <c r="DG24" s="56">
        <v>1025.8700000000001</v>
      </c>
      <c r="DH24" s="56">
        <v>5545.83</v>
      </c>
      <c r="DI24" s="56">
        <v>7870.9700000000012</v>
      </c>
      <c r="DT24" s="40">
        <v>48.575268046102195</v>
      </c>
      <c r="DU24" s="40">
        <v>2.698501659716776E-2</v>
      </c>
      <c r="DV24" s="40">
        <v>2.9980209419679946</v>
      </c>
      <c r="DW24" s="40">
        <v>55.714508578773639</v>
      </c>
      <c r="DX24" s="40">
        <v>70.870600703079361</v>
      </c>
      <c r="DY24" s="40">
        <v>63.625452610024752</v>
      </c>
      <c r="DZ24" s="40">
        <v>123.88235102713504</v>
      </c>
      <c r="EA24" s="40">
        <v>104.51717488184926</v>
      </c>
      <c r="EB24" s="40">
        <v>118.20498661270967</v>
      </c>
      <c r="EC24" s="40"/>
      <c r="ED24" s="40"/>
      <c r="EE24" s="40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16" x14ac:dyDescent="0.3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5" t="s">
        <v>58</v>
      </c>
      <c r="O25" s="55" t="s">
        <v>34</v>
      </c>
      <c r="P25" s="56">
        <v>44</v>
      </c>
      <c r="Q25" s="56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56">
        <v>5285.3900000000012</v>
      </c>
      <c r="BI25" s="56">
        <v>4040.8799999999997</v>
      </c>
      <c r="BJ25" s="56">
        <v>15907.32</v>
      </c>
      <c r="BK25" s="56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5" t="s">
        <v>120</v>
      </c>
      <c r="DF25" s="56">
        <v>5521.0199999999995</v>
      </c>
      <c r="DG25" s="56">
        <v>1812.8700000000001</v>
      </c>
      <c r="DH25" s="56">
        <v>2895.75</v>
      </c>
      <c r="DI25" s="56">
        <v>10229.640000000001</v>
      </c>
      <c r="DT25" s="40">
        <v>1208.3109807854246</v>
      </c>
      <c r="DU25" s="40">
        <v>1409.6099342038397</v>
      </c>
      <c r="DV25" s="40">
        <v>1930.3971082028042</v>
      </c>
      <c r="DW25" s="40">
        <v>2852.6806683593591</v>
      </c>
      <c r="DX25" s="40">
        <v>3380.3852302007781</v>
      </c>
      <c r="DY25" s="40">
        <v>3882.7648624802359</v>
      </c>
      <c r="DZ25" s="40">
        <v>3629.4528797177445</v>
      </c>
      <c r="EA25" s="40">
        <v>7156.9747301476455</v>
      </c>
      <c r="EB25" s="40">
        <v>4564.4218227455149</v>
      </c>
      <c r="EC25" s="40"/>
      <c r="ED25" s="40"/>
      <c r="EE25" s="40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16" x14ac:dyDescent="0.3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5" t="s">
        <v>60</v>
      </c>
      <c r="O26" s="55" t="s">
        <v>34</v>
      </c>
      <c r="P26" s="56">
        <v>23</v>
      </c>
      <c r="Q26" s="56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56">
        <v>5784.1900000000005</v>
      </c>
      <c r="BI26" s="56">
        <v>448.75000000000006</v>
      </c>
      <c r="BJ26" s="56">
        <v>2129.83</v>
      </c>
      <c r="BK26" s="56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5" t="s">
        <v>101</v>
      </c>
      <c r="DF26" s="56">
        <v>13674.169999999998</v>
      </c>
      <c r="DG26" s="56">
        <v>15772.749999999987</v>
      </c>
      <c r="DH26" s="56">
        <v>59150.75</v>
      </c>
      <c r="DI26" s="56">
        <v>88597.670000000027</v>
      </c>
      <c r="DT26" s="40">
        <v>255.69835729079716</v>
      </c>
      <c r="DU26" s="40">
        <v>173.89731231304432</v>
      </c>
      <c r="DV26" s="40">
        <v>205.01934494079285</v>
      </c>
      <c r="DW26" s="40">
        <v>229.3194350734471</v>
      </c>
      <c r="DX26" s="40">
        <v>324.20408959923645</v>
      </c>
      <c r="DY26" s="40">
        <v>406.41925846026902</v>
      </c>
      <c r="DZ26" s="40">
        <v>473.85820515951531</v>
      </c>
      <c r="EA26" s="40">
        <v>656.48701608895442</v>
      </c>
      <c r="EB26" s="40">
        <v>705.72830934203955</v>
      </c>
      <c r="EC26" s="40"/>
      <c r="ED26" s="40"/>
      <c r="EE26" s="40"/>
      <c r="EX26">
        <v>1</v>
      </c>
      <c r="FA26" t="s">
        <v>81</v>
      </c>
      <c r="FK26">
        <v>94.92</v>
      </c>
      <c r="FN26" t="s">
        <v>81</v>
      </c>
    </row>
    <row r="27" spans="1:183" ht="116" x14ac:dyDescent="0.3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5" t="s">
        <v>61</v>
      </c>
      <c r="O27" s="55" t="s">
        <v>34</v>
      </c>
      <c r="P27" s="56">
        <v>6</v>
      </c>
      <c r="Q27" s="56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56">
        <v>1043.24</v>
      </c>
      <c r="BI27" s="56">
        <v>494.91999999999996</v>
      </c>
      <c r="BJ27" s="56">
        <v>1202.6300000000001</v>
      </c>
      <c r="BK27" s="56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5" t="s">
        <v>112</v>
      </c>
      <c r="DF27" s="56">
        <v>11.85</v>
      </c>
      <c r="DG27" s="56">
        <v>30.46</v>
      </c>
      <c r="DH27" s="56">
        <v>572.58000000000004</v>
      </c>
      <c r="DI27" s="56">
        <v>614.89</v>
      </c>
      <c r="DT27" s="40">
        <v>54.085902385290886</v>
      </c>
      <c r="DU27" s="40">
        <v>35.050496825861785</v>
      </c>
      <c r="DV27" s="40">
        <v>100.64478746224469</v>
      </c>
      <c r="DW27" s="40">
        <v>154.65177334067067</v>
      </c>
      <c r="DX27" s="40">
        <v>181.98449160846405</v>
      </c>
      <c r="DY27" s="40">
        <v>220.64543994655028</v>
      </c>
      <c r="DZ27" s="40">
        <v>236.40717553264676</v>
      </c>
      <c r="EA27" s="40">
        <v>283.67245112656866</v>
      </c>
      <c r="EB27" s="40">
        <v>352.14934101108645</v>
      </c>
      <c r="EC27" s="40"/>
      <c r="ED27" s="40"/>
      <c r="EE27" s="40"/>
      <c r="EU27">
        <v>1</v>
      </c>
      <c r="FA27" t="s">
        <v>81</v>
      </c>
      <c r="FH27">
        <v>31.15</v>
      </c>
      <c r="FN27" t="s">
        <v>81</v>
      </c>
    </row>
    <row r="28" spans="1:183" ht="116" x14ac:dyDescent="0.3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5" t="s">
        <v>62</v>
      </c>
      <c r="O28" s="55" t="s">
        <v>34</v>
      </c>
      <c r="P28" s="56">
        <v>35</v>
      </c>
      <c r="Q28" s="56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56">
        <v>5481.9100000000008</v>
      </c>
      <c r="BI28" s="56">
        <v>1862.22</v>
      </c>
      <c r="BJ28" s="56">
        <v>10156.710000000001</v>
      </c>
      <c r="BK28" s="56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5" t="s">
        <v>106</v>
      </c>
      <c r="DF28" s="56">
        <v>24784.839999999982</v>
      </c>
      <c r="DG28" s="56">
        <v>22097.41</v>
      </c>
      <c r="DH28" s="56">
        <v>122968.34999999995</v>
      </c>
      <c r="DI28" s="56">
        <v>169850.59999999992</v>
      </c>
      <c r="DT28" s="40">
        <v>3080.5094416508578</v>
      </c>
      <c r="DU28" s="40">
        <v>3641.7627387816337</v>
      </c>
      <c r="DV28" s="40">
        <v>3840.4980139777404</v>
      </c>
      <c r="DW28" s="40">
        <v>5368.0999107758107</v>
      </c>
      <c r="DX28" s="40">
        <v>5320.0080766710316</v>
      </c>
      <c r="DY28" s="40">
        <v>4501.2745222209514</v>
      </c>
      <c r="DZ28" s="40">
        <v>4361.1047808400399</v>
      </c>
      <c r="EA28" s="40">
        <v>3166.6307555707363</v>
      </c>
      <c r="EB28" s="40">
        <v>3254.9228724416635</v>
      </c>
      <c r="EC28" s="40"/>
      <c r="ED28" s="40"/>
      <c r="EE28" s="40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16" x14ac:dyDescent="0.3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5" t="s">
        <v>63</v>
      </c>
      <c r="O29" s="55" t="s">
        <v>34</v>
      </c>
      <c r="P29" s="56">
        <v>3</v>
      </c>
      <c r="Q29" s="56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56">
        <v>451.25</v>
      </c>
      <c r="BI29" s="56">
        <v>70.34</v>
      </c>
      <c r="BJ29" s="56">
        <v>887.13</v>
      </c>
      <c r="BK29" s="56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5" t="s">
        <v>147</v>
      </c>
      <c r="DF29" s="56">
        <v>21.15</v>
      </c>
      <c r="DG29" s="56">
        <v>16.34</v>
      </c>
      <c r="DH29" s="56">
        <v>387.24</v>
      </c>
      <c r="DI29" s="56">
        <v>424.73</v>
      </c>
      <c r="DT29" s="40">
        <v>52.54293811856946</v>
      </c>
      <c r="DU29" s="40">
        <v>85.96279073547484</v>
      </c>
      <c r="DV29" s="40">
        <v>143.3235879829046</v>
      </c>
      <c r="DW29" s="40">
        <v>233.89330658729665</v>
      </c>
      <c r="DX29" s="40">
        <v>247.04580537210362</v>
      </c>
      <c r="DY29" s="40">
        <v>245.27491036811404</v>
      </c>
      <c r="DZ29" s="40">
        <v>258.62697439162372</v>
      </c>
      <c r="EA29" s="40">
        <v>301.01694564672277</v>
      </c>
      <c r="EB29" s="40">
        <v>274.71924433948658</v>
      </c>
      <c r="EC29" s="40"/>
      <c r="ED29" s="40"/>
      <c r="EE29" s="40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16" x14ac:dyDescent="0.3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5" t="s">
        <v>64</v>
      </c>
      <c r="O30" s="55" t="s">
        <v>34</v>
      </c>
      <c r="P30" s="56">
        <v>20</v>
      </c>
      <c r="Q30" s="56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56">
        <v>4482.67</v>
      </c>
      <c r="BI30" s="56">
        <v>2876.9699999999993</v>
      </c>
      <c r="BJ30" s="56">
        <v>4566.1499999999996</v>
      </c>
      <c r="BK30" s="56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5" t="s">
        <v>110</v>
      </c>
      <c r="DF30" s="56">
        <v>3313.2099999999991</v>
      </c>
      <c r="DG30" s="56">
        <v>3300.9</v>
      </c>
      <c r="DH30" s="56">
        <v>14162.14</v>
      </c>
      <c r="DI30" s="56">
        <v>20776.25</v>
      </c>
      <c r="DT30" s="40">
        <v>235.79018493377851</v>
      </c>
      <c r="DU30" s="40">
        <v>307.92069173372727</v>
      </c>
      <c r="DV30" s="40">
        <v>561.16776366203419</v>
      </c>
      <c r="DW30" s="40">
        <v>731.02309475697007</v>
      </c>
      <c r="DX30" s="40">
        <v>1247.2592031513591</v>
      </c>
      <c r="DY30" s="40">
        <v>819.09981668658952</v>
      </c>
      <c r="DZ30" s="40">
        <v>959.73945616251649</v>
      </c>
      <c r="EA30" s="40">
        <v>1282.4240195955681</v>
      </c>
      <c r="EB30" s="40">
        <v>1396.878496381835</v>
      </c>
      <c r="EC30" s="40"/>
      <c r="ED30" s="40"/>
      <c r="EE30" s="40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16" x14ac:dyDescent="0.3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5" t="s">
        <v>65</v>
      </c>
      <c r="O31" s="55" t="s">
        <v>34</v>
      </c>
      <c r="P31" s="56">
        <v>5</v>
      </c>
      <c r="Q31" s="56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56">
        <v>933.02</v>
      </c>
      <c r="BI31" s="56">
        <v>92.77</v>
      </c>
      <c r="BJ31" s="56">
        <v>22.74</v>
      </c>
      <c r="BK31" s="56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5" t="s">
        <v>92</v>
      </c>
      <c r="DF31" s="56">
        <v>3073.8500000000013</v>
      </c>
      <c r="DG31" s="56">
        <v>2659.95</v>
      </c>
      <c r="DH31" s="56">
        <v>7513.4299999999994</v>
      </c>
      <c r="DI31" s="56">
        <v>13247.229999999998</v>
      </c>
      <c r="DT31" s="40">
        <v>3.2471254795516451</v>
      </c>
      <c r="DU31" s="40" t="s">
        <v>81</v>
      </c>
      <c r="DV31" s="40">
        <v>7.5251898032002602</v>
      </c>
      <c r="DW31" s="40">
        <v>0.24469556802855669</v>
      </c>
      <c r="DX31" s="40">
        <v>7.2940653486192497</v>
      </c>
      <c r="DY31" s="40">
        <v>28.379110261019552</v>
      </c>
      <c r="DZ31" s="40">
        <v>33.866136980178936</v>
      </c>
      <c r="EA31" s="40">
        <v>31.189328865143185</v>
      </c>
      <c r="EB31" s="40">
        <v>26.67466543292521</v>
      </c>
      <c r="EC31" s="40"/>
      <c r="ED31" s="40"/>
      <c r="EE31" s="40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16" x14ac:dyDescent="0.3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5" t="s">
        <v>67</v>
      </c>
      <c r="O32" s="55" t="s">
        <v>34</v>
      </c>
      <c r="P32" s="56">
        <v>7</v>
      </c>
      <c r="Q32" s="56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56">
        <v>628.27</v>
      </c>
      <c r="BI32" s="56">
        <v>1279.31</v>
      </c>
      <c r="BJ32" s="56">
        <v>9536.61</v>
      </c>
      <c r="BK32" s="56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5" t="s">
        <v>114</v>
      </c>
      <c r="DF32" s="56">
        <v>321.5</v>
      </c>
      <c r="DG32" s="56">
        <v>292.02999999999997</v>
      </c>
      <c r="DH32" s="56">
        <v>1811.97</v>
      </c>
      <c r="DI32" s="56">
        <v>2425.5</v>
      </c>
      <c r="DT32" s="40">
        <v>389.36919910587233</v>
      </c>
      <c r="DU32" s="40">
        <v>442.46742982154689</v>
      </c>
      <c r="DV32" s="40">
        <v>426.59695127485952</v>
      </c>
      <c r="DW32" s="40">
        <v>497.44508161422851</v>
      </c>
      <c r="DX32" s="40">
        <v>985.38233709145231</v>
      </c>
      <c r="DY32" s="40">
        <v>1225.9581829582216</v>
      </c>
      <c r="DZ32" s="40">
        <v>1526.8677014692121</v>
      </c>
      <c r="EA32" s="40">
        <v>2179.4431602036689</v>
      </c>
      <c r="EB32" s="40">
        <v>2814.0621773718035</v>
      </c>
      <c r="EC32" s="40"/>
      <c r="ED32" s="40"/>
      <c r="EE32" s="40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16" x14ac:dyDescent="0.3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5" t="s">
        <v>68</v>
      </c>
      <c r="O33" s="55" t="s">
        <v>34</v>
      </c>
      <c r="P33" s="56">
        <v>25</v>
      </c>
      <c r="Q33" s="56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56">
        <v>1590.7599999999998</v>
      </c>
      <c r="BI33" s="56">
        <v>1164.69</v>
      </c>
      <c r="BJ33" s="56">
        <v>3559.27</v>
      </c>
      <c r="BK33" s="56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5" t="s">
        <v>108</v>
      </c>
      <c r="DF33" s="56">
        <v>3343.1100000000015</v>
      </c>
      <c r="DG33" s="56">
        <v>3032.6699999999996</v>
      </c>
      <c r="DH33" s="56">
        <v>9874.6900000000023</v>
      </c>
      <c r="DI33" s="56">
        <v>16250.470000000001</v>
      </c>
      <c r="DT33" s="40">
        <v>23.826030135772029</v>
      </c>
      <c r="DU33" s="40">
        <v>40.337035681731876</v>
      </c>
      <c r="DV33" s="40">
        <v>86.967478049616972</v>
      </c>
      <c r="DW33" s="40">
        <v>176.92264588404038</v>
      </c>
      <c r="DX33" s="40">
        <v>280.88465385958784</v>
      </c>
      <c r="DY33" s="40">
        <v>435.54335670593554</v>
      </c>
      <c r="DZ33" s="40">
        <v>530.16885942071792</v>
      </c>
      <c r="EA33" s="40">
        <v>866.16035994813274</v>
      </c>
      <c r="EB33" s="40">
        <v>1003.331682219396</v>
      </c>
      <c r="EC33" s="40"/>
      <c r="ED33" s="40"/>
      <c r="EE33" s="40"/>
      <c r="EU33">
        <v>1</v>
      </c>
      <c r="FA33" t="s">
        <v>81</v>
      </c>
      <c r="FH33">
        <v>389.95</v>
      </c>
      <c r="FN33" t="s">
        <v>81</v>
      </c>
    </row>
    <row r="34" spans="1:183" ht="116" x14ac:dyDescent="0.3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5" t="s">
        <v>69</v>
      </c>
      <c r="O34" s="55" t="s">
        <v>34</v>
      </c>
      <c r="P34" s="56">
        <v>118</v>
      </c>
      <c r="Q34" s="56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56">
        <v>24886.09999999998</v>
      </c>
      <c r="BI34" s="56">
        <v>14047.86</v>
      </c>
      <c r="BJ34" s="56">
        <v>40116.249999999993</v>
      </c>
      <c r="BK34" s="56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5" t="s">
        <v>102</v>
      </c>
      <c r="DF34" s="56">
        <v>2586.0399999999995</v>
      </c>
      <c r="DG34" s="56">
        <v>2719.25</v>
      </c>
      <c r="DH34" s="56">
        <v>12033.329999999998</v>
      </c>
      <c r="DI34" s="56">
        <v>17338.62</v>
      </c>
      <c r="DT34" s="40">
        <v>1288.0954594111679</v>
      </c>
      <c r="DU34" s="40">
        <v>1257.5670613344828</v>
      </c>
      <c r="DV34" s="40">
        <v>1984.5260084826914</v>
      </c>
      <c r="DW34" s="40">
        <v>3981.9663766097087</v>
      </c>
      <c r="DX34" s="40">
        <v>5540.4935467450559</v>
      </c>
      <c r="DY34" s="40">
        <v>6773.3232514835572</v>
      </c>
      <c r="DZ34" s="40">
        <v>9266.4694275968377</v>
      </c>
      <c r="EA34" s="40">
        <v>11072.148888427417</v>
      </c>
      <c r="EB34" s="40">
        <v>12648.891052667317</v>
      </c>
      <c r="EC34" s="40"/>
      <c r="ED34" s="40"/>
      <c r="EE34" s="40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16" x14ac:dyDescent="0.3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5" t="s">
        <v>70</v>
      </c>
      <c r="O35" s="55" t="s">
        <v>34</v>
      </c>
      <c r="P35" s="56">
        <v>3</v>
      </c>
      <c r="Q35" s="56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56">
        <v>181.19</v>
      </c>
      <c r="BI35" s="56">
        <v>41.84</v>
      </c>
      <c r="BJ35" s="56">
        <v>93.05</v>
      </c>
      <c r="BK35" s="56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5" t="s">
        <v>183</v>
      </c>
      <c r="DF35" s="56">
        <v>0</v>
      </c>
      <c r="DG35" s="56">
        <v>0</v>
      </c>
      <c r="DH35" s="56">
        <v>0</v>
      </c>
      <c r="DI35" s="56">
        <v>0</v>
      </c>
      <c r="DT35" s="40">
        <v>1.70644354054814</v>
      </c>
      <c r="DU35" s="40">
        <v>9.1206254372381377</v>
      </c>
      <c r="DV35" s="40" t="s">
        <v>81</v>
      </c>
      <c r="DW35" s="40">
        <v>4.8469933313031222</v>
      </c>
      <c r="DX35" s="40">
        <v>12.472106113076897</v>
      </c>
      <c r="DY35" s="40">
        <v>65.900147138057619</v>
      </c>
      <c r="DZ35" s="40">
        <v>30.4645794864193</v>
      </c>
      <c r="EA35" s="40">
        <v>7.589238054620588</v>
      </c>
      <c r="EB35" s="40">
        <v>28.733005216430101</v>
      </c>
      <c r="EC35" s="40"/>
      <c r="ED35" s="40"/>
      <c r="EE35" s="40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16" x14ac:dyDescent="0.3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5" t="s">
        <v>76</v>
      </c>
      <c r="O36" s="55" t="s">
        <v>75</v>
      </c>
      <c r="P36" s="56">
        <v>2</v>
      </c>
      <c r="Q36" s="56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56">
        <v>260</v>
      </c>
      <c r="BI36" s="56">
        <v>131.72999999999999</v>
      </c>
      <c r="BJ36" s="56">
        <v>174.31</v>
      </c>
      <c r="BK36" s="56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5" t="s">
        <v>121</v>
      </c>
      <c r="DF36" s="56">
        <v>100.28</v>
      </c>
      <c r="DG36" s="56">
        <v>0</v>
      </c>
      <c r="DH36" s="56">
        <v>0</v>
      </c>
      <c r="DI36" s="56">
        <v>100.28</v>
      </c>
      <c r="DT36" s="40">
        <v>8.4488131147566055</v>
      </c>
      <c r="DU36" s="40">
        <v>4.1631366984733988</v>
      </c>
      <c r="DV36" s="40">
        <v>22.434902350173395</v>
      </c>
      <c r="DW36" s="40">
        <v>10.900616071391539</v>
      </c>
      <c r="DX36" s="40" t="s">
        <v>81</v>
      </c>
      <c r="DY36" s="40">
        <v>3.9652829389055264</v>
      </c>
      <c r="DZ36" s="40">
        <v>14.050987058290854</v>
      </c>
      <c r="EA36" s="40">
        <v>17.735967768807175</v>
      </c>
      <c r="EB36" s="40">
        <v>39.344581106089279</v>
      </c>
      <c r="EC36" s="40"/>
      <c r="ED36" s="40"/>
      <c r="EE36" s="40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16" x14ac:dyDescent="0.3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5" t="s">
        <v>35</v>
      </c>
      <c r="O37" s="55" t="s">
        <v>75</v>
      </c>
      <c r="P37" s="56">
        <v>2175</v>
      </c>
      <c r="Q37" s="56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56">
        <v>173009.97000000018</v>
      </c>
      <c r="BI37" s="56">
        <v>120016.05000000012</v>
      </c>
      <c r="BJ37" s="56">
        <v>472644.39999999944</v>
      </c>
      <c r="BK37" s="56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5" t="s">
        <v>109</v>
      </c>
      <c r="DF37" s="56">
        <v>909.50999999999988</v>
      </c>
      <c r="DG37" s="56">
        <v>696.19999999999993</v>
      </c>
      <c r="DH37" s="56">
        <v>4127.8499999999995</v>
      </c>
      <c r="DI37" s="56">
        <v>5733.5599999999995</v>
      </c>
      <c r="DT37" s="40">
        <v>33106.361730604825</v>
      </c>
      <c r="DU37" s="40">
        <v>36350.550587997561</v>
      </c>
      <c r="DV37" s="40">
        <v>54468.236938985981</v>
      </c>
      <c r="DW37" s="40">
        <v>80568.647143862108</v>
      </c>
      <c r="DX37" s="40">
        <v>103841.21780987366</v>
      </c>
      <c r="DY37" s="40">
        <v>126596.82051944284</v>
      </c>
      <c r="DZ37" s="40">
        <v>141029.19847033671</v>
      </c>
      <c r="EA37" s="40">
        <v>153042.28258844398</v>
      </c>
      <c r="EB37" s="40">
        <v>157302.71367688602</v>
      </c>
      <c r="EC37" s="40"/>
      <c r="ED37" s="40"/>
      <c r="EE37" s="40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16" x14ac:dyDescent="0.3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5" t="s">
        <v>36</v>
      </c>
      <c r="O38" s="55" t="s">
        <v>75</v>
      </c>
      <c r="P38" s="56">
        <v>3905</v>
      </c>
      <c r="Q38" s="56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56">
        <v>264470.8000000001</v>
      </c>
      <c r="BI38" s="56">
        <v>227282.79000000012</v>
      </c>
      <c r="BJ38" s="56">
        <v>612103.08999999939</v>
      </c>
      <c r="BK38" s="56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5" t="s">
        <v>113</v>
      </c>
      <c r="DF38" s="56">
        <v>364.08</v>
      </c>
      <c r="DG38" s="56">
        <v>286.29000000000002</v>
      </c>
      <c r="DH38" s="56">
        <v>833.92000000000007</v>
      </c>
      <c r="DI38" s="56">
        <v>1484.29</v>
      </c>
      <c r="DT38" s="40">
        <v>49070.749182404063</v>
      </c>
      <c r="DU38" s="40">
        <v>58767.877071483781</v>
      </c>
      <c r="DV38" s="40">
        <v>80854.011171384365</v>
      </c>
      <c r="DW38" s="40">
        <v>113615.18972851461</v>
      </c>
      <c r="DX38" s="40">
        <v>147505.12980235749</v>
      </c>
      <c r="DY38" s="40">
        <v>173950.4879846783</v>
      </c>
      <c r="DZ38" s="40">
        <v>182396.00066067142</v>
      </c>
      <c r="EA38" s="40">
        <v>202568.82686809375</v>
      </c>
      <c r="EB38" s="40">
        <v>206701.75431190117</v>
      </c>
      <c r="EC38" s="40"/>
      <c r="ED38" s="40"/>
      <c r="EE38" s="40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16" x14ac:dyDescent="0.3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5" t="s">
        <v>37</v>
      </c>
      <c r="O39" s="55" t="s">
        <v>75</v>
      </c>
      <c r="P39" s="56">
        <v>1321</v>
      </c>
      <c r="Q39" s="56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56">
        <v>121861.70000000019</v>
      </c>
      <c r="BI39" s="56">
        <v>75724.840000000055</v>
      </c>
      <c r="BJ39" s="56">
        <v>295072.0999999998</v>
      </c>
      <c r="BK39" s="56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5" t="s">
        <v>122</v>
      </c>
      <c r="DF39" s="56">
        <v>98.27</v>
      </c>
      <c r="DG39" s="56">
        <v>85.99</v>
      </c>
      <c r="DH39" s="56">
        <v>32.4</v>
      </c>
      <c r="DI39" s="56">
        <v>216.66</v>
      </c>
      <c r="DT39" s="40">
        <v>27290.740562508901</v>
      </c>
      <c r="DU39" s="40">
        <v>31243.606672723658</v>
      </c>
      <c r="DV39" s="40">
        <v>44697.724169440386</v>
      </c>
      <c r="DW39" s="40">
        <v>63424.233657246979</v>
      </c>
      <c r="DX39" s="40">
        <v>78267.638830739452</v>
      </c>
      <c r="DY39" s="40">
        <v>90700.047787381933</v>
      </c>
      <c r="DZ39" s="40">
        <v>99114.070788204685</v>
      </c>
      <c r="EA39" s="40">
        <v>105294.1217453556</v>
      </c>
      <c r="EB39" s="40">
        <v>104536.82972969043</v>
      </c>
      <c r="EC39" s="40"/>
      <c r="ED39" s="40"/>
      <c r="EE39" s="40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16" x14ac:dyDescent="0.3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5" t="s">
        <v>40</v>
      </c>
      <c r="O40" s="55" t="s">
        <v>75</v>
      </c>
      <c r="P40" s="56">
        <v>2921</v>
      </c>
      <c r="Q40" s="56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56">
        <v>261621.40999999986</v>
      </c>
      <c r="BI40" s="56">
        <v>157946.06000000041</v>
      </c>
      <c r="BJ40" s="56">
        <v>377925.71999999968</v>
      </c>
      <c r="BK40" s="56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5" t="s">
        <v>123</v>
      </c>
      <c r="DF40" s="56">
        <v>0</v>
      </c>
      <c r="DG40" s="56">
        <v>0</v>
      </c>
      <c r="DH40" s="56">
        <v>0</v>
      </c>
      <c r="DI40" s="56">
        <v>0</v>
      </c>
      <c r="DT40" s="40">
        <v>29398.212816863845</v>
      </c>
      <c r="DU40" s="40">
        <v>44748.419993906777</v>
      </c>
      <c r="DV40" s="40">
        <v>67404.326427256208</v>
      </c>
      <c r="DW40" s="40">
        <v>91979.369798380561</v>
      </c>
      <c r="DX40" s="40">
        <v>103541.71558414852</v>
      </c>
      <c r="DY40" s="40">
        <v>119403.396128493</v>
      </c>
      <c r="DZ40" s="40">
        <v>120676.6867712783</v>
      </c>
      <c r="EA40" s="40">
        <v>127236.42849650668</v>
      </c>
      <c r="EB40" s="40">
        <v>126334.99321331037</v>
      </c>
      <c r="EC40" s="40"/>
      <c r="ED40" s="40"/>
      <c r="EE40" s="40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16" x14ac:dyDescent="0.3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5" t="s">
        <v>41</v>
      </c>
      <c r="O41" s="55" t="s">
        <v>75</v>
      </c>
      <c r="P41" s="56">
        <v>1</v>
      </c>
      <c r="Q41" s="56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56">
        <v>119.07</v>
      </c>
      <c r="BI41" s="56">
        <v>39.25</v>
      </c>
      <c r="BJ41" s="56">
        <v>0</v>
      </c>
      <c r="BK41" s="56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5" t="s">
        <v>103</v>
      </c>
      <c r="DF41" s="56">
        <v>598.66999999999996</v>
      </c>
      <c r="DG41" s="56">
        <v>560.13</v>
      </c>
      <c r="DH41" s="56">
        <v>2336.71</v>
      </c>
      <c r="DI41" s="56">
        <v>3495.5099999999998</v>
      </c>
      <c r="DT41" s="40">
        <v>2.5054817315382576</v>
      </c>
      <c r="DU41" s="40" t="s">
        <v>81</v>
      </c>
      <c r="DV41" s="40">
        <v>3.5739082688888573</v>
      </c>
      <c r="DW41" s="40">
        <v>0.42334498716444985</v>
      </c>
      <c r="DX41" s="40">
        <v>3.5938032635757873</v>
      </c>
      <c r="DY41" s="40" t="s">
        <v>81</v>
      </c>
      <c r="DZ41" s="40" t="s">
        <v>81</v>
      </c>
      <c r="EA41" s="40" t="s">
        <v>81</v>
      </c>
      <c r="EB41" s="40">
        <v>0.94079763609928357</v>
      </c>
      <c r="EC41" s="40"/>
      <c r="ED41" s="40"/>
      <c r="EE41" s="40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16" x14ac:dyDescent="0.3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5" t="s">
        <v>42</v>
      </c>
      <c r="O42" s="55" t="s">
        <v>75</v>
      </c>
      <c r="P42" s="56">
        <v>75</v>
      </c>
      <c r="Q42" s="56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56">
        <v>5743.53</v>
      </c>
      <c r="BI42" s="56">
        <v>4468.13</v>
      </c>
      <c r="BJ42" s="56">
        <v>19485.400000000001</v>
      </c>
      <c r="BK42" s="56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5" t="s">
        <v>93</v>
      </c>
      <c r="DF42" s="56">
        <v>17012.839999999993</v>
      </c>
      <c r="DG42" s="56">
        <v>13924.579999999996</v>
      </c>
      <c r="DH42" s="56">
        <v>46583</v>
      </c>
      <c r="DI42" s="56">
        <v>77520.419999999955</v>
      </c>
      <c r="DT42" s="40">
        <v>1073.2998758385115</v>
      </c>
      <c r="DU42" s="40">
        <v>1586.4089628369284</v>
      </c>
      <c r="DV42" s="40">
        <v>2366.2697257021173</v>
      </c>
      <c r="DW42" s="40">
        <v>3556.991216736023</v>
      </c>
      <c r="DX42" s="40">
        <v>4007.4022676542813</v>
      </c>
      <c r="DY42" s="40">
        <v>4923.8441624427105</v>
      </c>
      <c r="DZ42" s="40">
        <v>5415.8718386546134</v>
      </c>
      <c r="EA42" s="40">
        <v>6053.3214756901862</v>
      </c>
      <c r="EB42" s="40">
        <v>6149.7470111416906</v>
      </c>
      <c r="EC42" s="40"/>
      <c r="ED42" s="40"/>
      <c r="EE42" s="40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16" x14ac:dyDescent="0.3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5" t="s">
        <v>43</v>
      </c>
      <c r="O43" s="55" t="s">
        <v>75</v>
      </c>
      <c r="P43" s="56">
        <v>95</v>
      </c>
      <c r="Q43" s="56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56">
        <v>9016.2199999999957</v>
      </c>
      <c r="BI43" s="56">
        <v>5033.8500000000004</v>
      </c>
      <c r="BJ43" s="56">
        <v>18347.989999999994</v>
      </c>
      <c r="BK43" s="56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5" t="s">
        <v>124</v>
      </c>
      <c r="DF43" s="56">
        <v>0</v>
      </c>
      <c r="DG43" s="56">
        <v>45.47</v>
      </c>
      <c r="DH43" s="56">
        <v>320.64</v>
      </c>
      <c r="DI43" s="56">
        <v>366.11</v>
      </c>
      <c r="DT43" s="40">
        <v>846.69780839905707</v>
      </c>
      <c r="DU43" s="40">
        <v>1572.3276954592989</v>
      </c>
      <c r="DV43" s="40">
        <v>2472.9809635806146</v>
      </c>
      <c r="DW43" s="40">
        <v>3972.1870931832736</v>
      </c>
      <c r="DX43" s="40">
        <v>4575.2227846081842</v>
      </c>
      <c r="DY43" s="40">
        <v>5988.8641548674987</v>
      </c>
      <c r="DZ43" s="40">
        <v>5742.1792264871283</v>
      </c>
      <c r="EA43" s="40">
        <v>5912.3974791715991</v>
      </c>
      <c r="EB43" s="40">
        <v>5896.2144492814241</v>
      </c>
      <c r="EC43" s="40"/>
      <c r="ED43" s="40"/>
      <c r="EE43" s="40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2.5" x14ac:dyDescent="0.3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5" t="s">
        <v>44</v>
      </c>
      <c r="O44" s="55" t="s">
        <v>75</v>
      </c>
      <c r="P44" s="56">
        <v>750</v>
      </c>
      <c r="Q44" s="56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56">
        <v>63246.820000000116</v>
      </c>
      <c r="BI44" s="56">
        <v>42290.000000000015</v>
      </c>
      <c r="BJ44" s="56">
        <v>116444.84000000005</v>
      </c>
      <c r="BK44" s="56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40">
        <v>6824.4519472447137</v>
      </c>
      <c r="DU44" s="40">
        <v>8174.8664768710541</v>
      </c>
      <c r="DV44" s="40">
        <v>13050.846377089183</v>
      </c>
      <c r="DW44" s="40">
        <v>21671.367570458035</v>
      </c>
      <c r="DX44" s="40">
        <v>27538.181948024237</v>
      </c>
      <c r="DY44" s="40">
        <v>33941.636357517425</v>
      </c>
      <c r="DZ44" s="40">
        <v>36600.551546906616</v>
      </c>
      <c r="EA44" s="40">
        <v>39687.207724264459</v>
      </c>
      <c r="EB44" s="40">
        <v>39820.560987931778</v>
      </c>
      <c r="EC44" s="40"/>
      <c r="ED44" s="40"/>
      <c r="EE44" s="40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2.5" x14ac:dyDescent="0.3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5" t="s">
        <v>45</v>
      </c>
      <c r="O45" s="55" t="s">
        <v>75</v>
      </c>
      <c r="P45" s="56">
        <v>431</v>
      </c>
      <c r="Q45" s="56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56">
        <v>36094.179999999993</v>
      </c>
      <c r="BI45" s="56">
        <v>24363.160000000007</v>
      </c>
      <c r="BJ45" s="56">
        <v>76821.919999999998</v>
      </c>
      <c r="BK45" s="56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40">
        <v>5810.1709154305936</v>
      </c>
      <c r="DU45" s="40">
        <v>8657.8896209200757</v>
      </c>
      <c r="DV45" s="40">
        <v>13279.641036540123</v>
      </c>
      <c r="DW45" s="40">
        <v>18059.667740584184</v>
      </c>
      <c r="DX45" s="40">
        <v>20643.301139338502</v>
      </c>
      <c r="DY45" s="40">
        <v>23969.027249114875</v>
      </c>
      <c r="DZ45" s="40">
        <v>23808.252922969135</v>
      </c>
      <c r="EA45" s="40">
        <v>24611.211516495649</v>
      </c>
      <c r="EB45" s="40">
        <v>25300.79242278116</v>
      </c>
      <c r="EC45" s="40"/>
      <c r="ED45" s="40"/>
      <c r="EE45" s="40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2.5" x14ac:dyDescent="0.3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5" t="s">
        <v>46</v>
      </c>
      <c r="O46" s="55" t="s">
        <v>75</v>
      </c>
      <c r="P46" s="56">
        <v>56</v>
      </c>
      <c r="Q46" s="56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56">
        <v>4852.1999999999989</v>
      </c>
      <c r="BI46" s="56">
        <v>3341.85</v>
      </c>
      <c r="BJ46" s="56">
        <v>18024.710000000003</v>
      </c>
      <c r="BK46" s="56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40">
        <v>1205.4686755651965</v>
      </c>
      <c r="DU46" s="40">
        <v>1157.9438477727904</v>
      </c>
      <c r="DV46" s="40">
        <v>1765.2907581601874</v>
      </c>
      <c r="DW46" s="40">
        <v>2493.8519629816983</v>
      </c>
      <c r="DX46" s="40">
        <v>3149.1380795930354</v>
      </c>
      <c r="DY46" s="40">
        <v>3954.1914225409496</v>
      </c>
      <c r="DZ46" s="40">
        <v>4361.4529264451703</v>
      </c>
      <c r="EA46" s="40">
        <v>5145.0250087609948</v>
      </c>
      <c r="EB46" s="40">
        <v>5568.6134493578584</v>
      </c>
      <c r="EC46" s="40"/>
      <c r="ED46" s="40"/>
      <c r="EE46" s="40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2.5" x14ac:dyDescent="0.3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5" t="s">
        <v>47</v>
      </c>
      <c r="O47" s="55" t="s">
        <v>75</v>
      </c>
      <c r="P47" s="56">
        <v>176</v>
      </c>
      <c r="Q47" s="56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56">
        <v>17571.260000000002</v>
      </c>
      <c r="BI47" s="56">
        <v>11710.47</v>
      </c>
      <c r="BJ47" s="56">
        <v>44787.42000000002</v>
      </c>
      <c r="BK47" s="56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40">
        <v>3240.0271942160989</v>
      </c>
      <c r="DU47" s="40">
        <v>3449.5333311473973</v>
      </c>
      <c r="DV47" s="40">
        <v>5163.507148310815</v>
      </c>
      <c r="DW47" s="40">
        <v>8237.7283885433098</v>
      </c>
      <c r="DX47" s="40">
        <v>11023.326763327963</v>
      </c>
      <c r="DY47" s="40">
        <v>12657.750812258593</v>
      </c>
      <c r="DZ47" s="40">
        <v>15571.25195461994</v>
      </c>
      <c r="EA47" s="40">
        <v>15409.286095274423</v>
      </c>
      <c r="EB47" s="40">
        <v>16554.55410156896</v>
      </c>
      <c r="EC47" s="40"/>
      <c r="ED47" s="40"/>
      <c r="EE47" s="40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2.5" x14ac:dyDescent="0.3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5" t="s">
        <v>48</v>
      </c>
      <c r="O48" s="55" t="s">
        <v>75</v>
      </c>
      <c r="P48" s="56">
        <v>378</v>
      </c>
      <c r="Q48" s="56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56">
        <v>35199.9</v>
      </c>
      <c r="BI48" s="56">
        <v>25862.859999999997</v>
      </c>
      <c r="BJ48" s="56">
        <v>84227.139999999985</v>
      </c>
      <c r="BK48" s="56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40">
        <v>5580.4464635067307</v>
      </c>
      <c r="DU48" s="40">
        <v>5505.9717208392713</v>
      </c>
      <c r="DV48" s="40">
        <v>8438.5575127090815</v>
      </c>
      <c r="DW48" s="40">
        <v>12485.928594495712</v>
      </c>
      <c r="DX48" s="40">
        <v>16330.673840288107</v>
      </c>
      <c r="DY48" s="40">
        <v>19687.954307606429</v>
      </c>
      <c r="DZ48" s="40">
        <v>21681.59456631996</v>
      </c>
      <c r="EA48" s="40">
        <v>24479.091471799518</v>
      </c>
      <c r="EB48" s="40">
        <v>26839.821607302143</v>
      </c>
      <c r="EC48" s="40"/>
      <c r="ED48" s="40"/>
      <c r="EE48" s="40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2.5" x14ac:dyDescent="0.3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5" t="s">
        <v>49</v>
      </c>
      <c r="O49" s="55" t="s">
        <v>75</v>
      </c>
      <c r="P49" s="56">
        <v>294</v>
      </c>
      <c r="Q49" s="56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56">
        <v>26791.099999999991</v>
      </c>
      <c r="BI49" s="56">
        <v>15535.700000000004</v>
      </c>
      <c r="BJ49" s="56">
        <v>44848.189999999995</v>
      </c>
      <c r="BK49" s="56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40">
        <v>2652.7886751140641</v>
      </c>
      <c r="DU49" s="40">
        <v>4740.9024932854863</v>
      </c>
      <c r="DV49" s="40">
        <v>7259.4639731636071</v>
      </c>
      <c r="DW49" s="40">
        <v>10222.942274311536</v>
      </c>
      <c r="DX49" s="40">
        <v>12508.427315265106</v>
      </c>
      <c r="DY49" s="40">
        <v>15192.903151976774</v>
      </c>
      <c r="DZ49" s="40">
        <v>15482.892551377337</v>
      </c>
      <c r="EA49" s="40">
        <v>15978.187409176742</v>
      </c>
      <c r="EB49" s="40">
        <v>14768.223364409983</v>
      </c>
      <c r="EC49" s="40"/>
      <c r="ED49" s="40"/>
      <c r="EE49" s="40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2.5" x14ac:dyDescent="0.3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5" t="s">
        <v>50</v>
      </c>
      <c r="O50" s="55" t="s">
        <v>75</v>
      </c>
      <c r="P50" s="56">
        <v>143</v>
      </c>
      <c r="Q50" s="56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56">
        <v>16067.880000000001</v>
      </c>
      <c r="BI50" s="56">
        <v>11424.430000000004</v>
      </c>
      <c r="BJ50" s="56">
        <v>35348.89</v>
      </c>
      <c r="BK50" s="56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40">
        <v>2646.0736051958111</v>
      </c>
      <c r="DU50" s="40">
        <v>3147.010907170928</v>
      </c>
      <c r="DV50" s="40">
        <v>4909.8891329595663</v>
      </c>
      <c r="DW50" s="40">
        <v>7472.305387074357</v>
      </c>
      <c r="DX50" s="40">
        <v>9126.2967971365397</v>
      </c>
      <c r="DY50" s="40">
        <v>11350.264211686401</v>
      </c>
      <c r="DZ50" s="40">
        <v>11325.816209927707</v>
      </c>
      <c r="EA50" s="40">
        <v>12557.128732162211</v>
      </c>
      <c r="EB50" s="40">
        <v>12519.686642155513</v>
      </c>
      <c r="EC50" s="40"/>
      <c r="ED50" s="40"/>
      <c r="EE50" s="40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2.5" x14ac:dyDescent="0.3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5" t="s">
        <v>51</v>
      </c>
      <c r="O51" s="55" t="s">
        <v>75</v>
      </c>
      <c r="P51" s="56">
        <v>22</v>
      </c>
      <c r="Q51" s="56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56">
        <v>1968.9699999999998</v>
      </c>
      <c r="BI51" s="56">
        <v>1702.0099999999995</v>
      </c>
      <c r="BJ51" s="56">
        <v>8459.1999999999989</v>
      </c>
      <c r="BK51" s="56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40">
        <v>347.63064262169939</v>
      </c>
      <c r="DU51" s="40">
        <v>487.17796112671289</v>
      </c>
      <c r="DV51" s="40">
        <v>769.92901157853726</v>
      </c>
      <c r="DW51" s="40">
        <v>1280.8956790766367</v>
      </c>
      <c r="DX51" s="40">
        <v>1869.7852669978852</v>
      </c>
      <c r="DY51" s="40">
        <v>2106.7118285213287</v>
      </c>
      <c r="DZ51" s="40">
        <v>2474.8519885865007</v>
      </c>
      <c r="EA51" s="40">
        <v>2532.4222842773133</v>
      </c>
      <c r="EB51" s="40">
        <v>2762.1432853526321</v>
      </c>
      <c r="EC51" s="40"/>
      <c r="ED51" s="40"/>
      <c r="EE51" s="40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2.5" x14ac:dyDescent="0.3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5" t="s">
        <v>52</v>
      </c>
      <c r="O52" s="55" t="s">
        <v>75</v>
      </c>
      <c r="P52" s="56">
        <v>1298</v>
      </c>
      <c r="Q52" s="56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56">
        <v>133865.34999999983</v>
      </c>
      <c r="BI52" s="56">
        <v>77001.17</v>
      </c>
      <c r="BJ52" s="56">
        <v>220868.81000000011</v>
      </c>
      <c r="BK52" s="56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40">
        <v>13802.242528948469</v>
      </c>
      <c r="DU52" s="40">
        <v>21014.182494769266</v>
      </c>
      <c r="DV52" s="40">
        <v>31864.348950513966</v>
      </c>
      <c r="DW52" s="40">
        <v>45396.748275836471</v>
      </c>
      <c r="DX52" s="40">
        <v>54107.356937953875</v>
      </c>
      <c r="DY52" s="40">
        <v>65437.683659153205</v>
      </c>
      <c r="DZ52" s="40">
        <v>68805.941769879093</v>
      </c>
      <c r="EA52" s="40">
        <v>73528.503904400044</v>
      </c>
      <c r="EB52" s="40">
        <v>75902.955205102655</v>
      </c>
      <c r="EC52" s="40"/>
      <c r="ED52" s="40"/>
      <c r="EE52" s="40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2.5" x14ac:dyDescent="0.3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5" t="s">
        <v>53</v>
      </c>
      <c r="O53" s="55" t="s">
        <v>75</v>
      </c>
      <c r="P53" s="56">
        <v>1531</v>
      </c>
      <c r="Q53" s="56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56">
        <v>131978.7200000002</v>
      </c>
      <c r="BI53" s="56">
        <v>83626.530000000028</v>
      </c>
      <c r="BJ53" s="56">
        <v>212845.08000000013</v>
      </c>
      <c r="BK53" s="56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40">
        <v>14469.871797970427</v>
      </c>
      <c r="DU53" s="40">
        <v>20619.950505387547</v>
      </c>
      <c r="DV53" s="40">
        <v>29380.38208643375</v>
      </c>
      <c r="DW53" s="40">
        <v>43940.139218866811</v>
      </c>
      <c r="DX53" s="40">
        <v>51925.967352982421</v>
      </c>
      <c r="DY53" s="40">
        <v>61996.587075644056</v>
      </c>
      <c r="DZ53" s="40">
        <v>63831.529681595632</v>
      </c>
      <c r="EA53" s="40">
        <v>68244.852153460422</v>
      </c>
      <c r="EB53" s="40">
        <v>71292.682379939564</v>
      </c>
      <c r="EC53" s="40"/>
      <c r="ED53" s="40"/>
      <c r="EE53" s="40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2.5" x14ac:dyDescent="0.3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5" t="s">
        <v>54</v>
      </c>
      <c r="O54" s="55" t="s">
        <v>75</v>
      </c>
      <c r="P54" s="56">
        <v>236</v>
      </c>
      <c r="Q54" s="56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56">
        <v>21905.179999999993</v>
      </c>
      <c r="BI54" s="56">
        <v>13400.26</v>
      </c>
      <c r="BJ54" s="56">
        <v>50882.920000000013</v>
      </c>
      <c r="BK54" s="56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40">
        <v>2352.5116935666369</v>
      </c>
      <c r="DU54" s="40">
        <v>4418.5910886370557</v>
      </c>
      <c r="DV54" s="40">
        <v>6545.2412832966074</v>
      </c>
      <c r="DW54" s="40">
        <v>10081.351537340041</v>
      </c>
      <c r="DX54" s="40">
        <v>12103.545026722906</v>
      </c>
      <c r="DY54" s="40">
        <v>15908.649210867929</v>
      </c>
      <c r="DZ54" s="40">
        <v>16958.130749282507</v>
      </c>
      <c r="EA54" s="40">
        <v>17868.772782577704</v>
      </c>
      <c r="EB54" s="40">
        <v>17859.951022160683</v>
      </c>
      <c r="EC54" s="40"/>
      <c r="ED54" s="40"/>
      <c r="EE54" s="40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2.5" x14ac:dyDescent="0.3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5" t="s">
        <v>55</v>
      </c>
      <c r="O55" s="55" t="s">
        <v>75</v>
      </c>
      <c r="P55" s="56">
        <v>743</v>
      </c>
      <c r="Q55" s="56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56">
        <v>50212.82</v>
      </c>
      <c r="BI55" s="56">
        <v>51196.250000000022</v>
      </c>
      <c r="BJ55" s="56">
        <v>165724.99</v>
      </c>
      <c r="BK55" s="56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40">
        <v>13754.543382768486</v>
      </c>
      <c r="DU55" s="40">
        <v>16097.193485336684</v>
      </c>
      <c r="DV55" s="40">
        <v>19077.336605034317</v>
      </c>
      <c r="DW55" s="40">
        <v>26652.092005504594</v>
      </c>
      <c r="DX55" s="40">
        <v>39379.523206325233</v>
      </c>
      <c r="DY55" s="40">
        <v>46737.095068056617</v>
      </c>
      <c r="DZ55" s="40">
        <v>52090.218492036918</v>
      </c>
      <c r="EA55" s="40">
        <v>57430.066583401705</v>
      </c>
      <c r="EB55" s="40">
        <v>56561.068060399732</v>
      </c>
      <c r="EC55" s="40"/>
      <c r="ED55" s="40"/>
      <c r="EE55" s="40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2.5" x14ac:dyDescent="0.3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5" t="s">
        <v>56</v>
      </c>
      <c r="O56" s="55" t="s">
        <v>75</v>
      </c>
      <c r="P56" s="56">
        <v>937</v>
      </c>
      <c r="Q56" s="56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56">
        <v>95958.779999999955</v>
      </c>
      <c r="BI56" s="56">
        <v>68658.09000000004</v>
      </c>
      <c r="BJ56" s="56">
        <v>254205.52999999971</v>
      </c>
      <c r="BK56" s="56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40">
        <v>20747.992351692417</v>
      </c>
      <c r="DU56" s="40">
        <v>25812.751668859652</v>
      </c>
      <c r="DV56" s="40">
        <v>34685.348119139009</v>
      </c>
      <c r="DW56" s="40">
        <v>49418.457433969787</v>
      </c>
      <c r="DX56" s="40">
        <v>59131.189915113304</v>
      </c>
      <c r="DY56" s="40">
        <v>71623.574153126581</v>
      </c>
      <c r="DZ56" s="40">
        <v>73968.873153679771</v>
      </c>
      <c r="EA56" s="40">
        <v>81039.052322505711</v>
      </c>
      <c r="EB56" s="40">
        <v>83068.616164132152</v>
      </c>
      <c r="EC56" s="40"/>
      <c r="ED56" s="40"/>
      <c r="EE56" s="40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2.5" x14ac:dyDescent="0.3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5" t="s">
        <v>57</v>
      </c>
      <c r="O57" s="55" t="s">
        <v>75</v>
      </c>
      <c r="P57" s="56">
        <v>70</v>
      </c>
      <c r="Q57" s="56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56">
        <v>6660.9400000000014</v>
      </c>
      <c r="BI57" s="56">
        <v>6039.68</v>
      </c>
      <c r="BJ57" s="56">
        <v>28627.86</v>
      </c>
      <c r="BK57" s="56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40">
        <v>1364.5685373196575</v>
      </c>
      <c r="DU57" s="40">
        <v>1836.0014014113876</v>
      </c>
      <c r="DV57" s="40">
        <v>2662.9739110835162</v>
      </c>
      <c r="DW57" s="40">
        <v>4226.3141891479472</v>
      </c>
      <c r="DX57" s="40">
        <v>5467.8719447302465</v>
      </c>
      <c r="DY57" s="40">
        <v>6712.8764260526459</v>
      </c>
      <c r="DZ57" s="40">
        <v>7543.5350823590088</v>
      </c>
      <c r="EA57" s="40">
        <v>8623.5117502791309</v>
      </c>
      <c r="EB57" s="40">
        <v>8856.1417629806456</v>
      </c>
      <c r="EC57" s="40"/>
      <c r="ED57" s="40"/>
      <c r="EE57" s="40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2.5" x14ac:dyDescent="0.3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5" t="s">
        <v>58</v>
      </c>
      <c r="O58" s="55" t="s">
        <v>75</v>
      </c>
      <c r="P58" s="56">
        <v>531</v>
      </c>
      <c r="Q58" s="56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56">
        <v>51245.319999999927</v>
      </c>
      <c r="BI58" s="56">
        <v>33558.959999999999</v>
      </c>
      <c r="BJ58" s="56">
        <v>83869.059999999969</v>
      </c>
      <c r="BK58" s="56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40">
        <v>6703.5608112913669</v>
      </c>
      <c r="DU58" s="40">
        <v>9035.328132084971</v>
      </c>
      <c r="DV58" s="40">
        <v>14059.468462345498</v>
      </c>
      <c r="DW58" s="40">
        <v>19912.851391910604</v>
      </c>
      <c r="DX58" s="40">
        <v>22366.390502842216</v>
      </c>
      <c r="DY58" s="40">
        <v>25719.386714546908</v>
      </c>
      <c r="DZ58" s="40">
        <v>26268.980732620985</v>
      </c>
      <c r="EA58" s="40">
        <v>27588.053833155067</v>
      </c>
      <c r="EB58" s="40">
        <v>29042.823841218131</v>
      </c>
      <c r="EC58" s="40"/>
      <c r="ED58" s="40"/>
      <c r="EE58" s="40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2.5" x14ac:dyDescent="0.3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5" t="s">
        <v>59</v>
      </c>
      <c r="O59" s="55" t="s">
        <v>75</v>
      </c>
      <c r="P59" s="56">
        <v>1</v>
      </c>
      <c r="Q59" s="56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56">
        <v>86.85</v>
      </c>
      <c r="BI59" s="56">
        <v>185.01</v>
      </c>
      <c r="BJ59" s="56">
        <v>679.43</v>
      </c>
      <c r="BK59" s="56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40">
        <v>7.0065500926580802</v>
      </c>
      <c r="DU59" s="40">
        <v>8.1510258753674893</v>
      </c>
      <c r="DV59" s="40">
        <v>30.82054539496222</v>
      </c>
      <c r="DW59" s="40">
        <v>98.488883395624399</v>
      </c>
      <c r="DX59" s="40">
        <v>151.44814219322507</v>
      </c>
      <c r="DY59" s="40">
        <v>84.466237297225092</v>
      </c>
      <c r="DZ59" s="40">
        <v>119.97359562697241</v>
      </c>
      <c r="EA59" s="40">
        <v>154.29961568363231</v>
      </c>
      <c r="EB59" s="40">
        <v>183.53913119306839</v>
      </c>
      <c r="EC59" s="40"/>
      <c r="ED59" s="40"/>
      <c r="EE59" s="40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2.5" x14ac:dyDescent="0.3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5" t="s">
        <v>60</v>
      </c>
      <c r="O60" s="55" t="s">
        <v>75</v>
      </c>
      <c r="P60" s="56">
        <v>208</v>
      </c>
      <c r="Q60" s="56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56">
        <v>19575.720000000005</v>
      </c>
      <c r="BI60" s="56">
        <v>13228.749999999998</v>
      </c>
      <c r="BJ60" s="56">
        <v>24537.329999999994</v>
      </c>
      <c r="BK60" s="56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40">
        <v>2489.0568857830149</v>
      </c>
      <c r="DU60" s="40">
        <v>2816.7596774430303</v>
      </c>
      <c r="DV60" s="40">
        <v>3856.9420565084529</v>
      </c>
      <c r="DW60" s="40">
        <v>5348.2422348130522</v>
      </c>
      <c r="DX60" s="40">
        <v>6275.0263077975142</v>
      </c>
      <c r="DY60" s="40">
        <v>7395.1349083793884</v>
      </c>
      <c r="DZ60" s="40">
        <v>6900.0155362818277</v>
      </c>
      <c r="EA60" s="40">
        <v>8365.6869021728107</v>
      </c>
      <c r="EB60" s="40">
        <v>7984.5508875866872</v>
      </c>
      <c r="EC60" s="40"/>
      <c r="ED60" s="40"/>
      <c r="EE60" s="40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2.5" x14ac:dyDescent="0.3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5" t="s">
        <v>61</v>
      </c>
      <c r="O61" s="55" t="s">
        <v>75</v>
      </c>
      <c r="P61" s="56">
        <v>490</v>
      </c>
      <c r="Q61" s="56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56">
        <v>35621.029999999977</v>
      </c>
      <c r="BI61" s="56">
        <v>22046.950000000012</v>
      </c>
      <c r="BJ61" s="56">
        <v>44996.209999999985</v>
      </c>
      <c r="BK61" s="56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40">
        <v>3268.8579641422884</v>
      </c>
      <c r="DU61" s="40">
        <v>3928.5921382034076</v>
      </c>
      <c r="DV61" s="40">
        <v>5828.6663150559507</v>
      </c>
      <c r="DW61" s="40">
        <v>8369.2041864011444</v>
      </c>
      <c r="DX61" s="40">
        <v>9675.5320740224415</v>
      </c>
      <c r="DY61" s="40">
        <v>12368.66740992873</v>
      </c>
      <c r="DZ61" s="40">
        <v>12641.302990910654</v>
      </c>
      <c r="EA61" s="40">
        <v>13521.613079446412</v>
      </c>
      <c r="EB61" s="40">
        <v>14523.390777008883</v>
      </c>
      <c r="EC61" s="40"/>
      <c r="ED61" s="40"/>
      <c r="EE61" s="40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2.5" x14ac:dyDescent="0.3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5" t="s">
        <v>62</v>
      </c>
      <c r="O62" s="55" t="s">
        <v>75</v>
      </c>
      <c r="P62" s="56">
        <v>336</v>
      </c>
      <c r="Q62" s="56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56">
        <v>23013.860000000015</v>
      </c>
      <c r="BI62" s="56">
        <v>18240.900000000012</v>
      </c>
      <c r="BJ62" s="56">
        <v>56986.040000000008</v>
      </c>
      <c r="BK62" s="56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40">
        <v>3691.4129765375437</v>
      </c>
      <c r="DU62" s="40">
        <v>5134.8873373121587</v>
      </c>
      <c r="DV62" s="40">
        <v>7954.5641774611995</v>
      </c>
      <c r="DW62" s="40">
        <v>11626.208764988478</v>
      </c>
      <c r="DX62" s="40">
        <v>13918.49279398078</v>
      </c>
      <c r="DY62" s="40">
        <v>17043.318786087435</v>
      </c>
      <c r="DZ62" s="40">
        <v>17956.567023674728</v>
      </c>
      <c r="EA62" s="40">
        <v>18319.855045463635</v>
      </c>
      <c r="EB62" s="40">
        <v>18875.532239745997</v>
      </c>
      <c r="EC62" s="40"/>
      <c r="ED62" s="40"/>
      <c r="EE62" s="40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2.5" x14ac:dyDescent="0.3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5" t="s">
        <v>63</v>
      </c>
      <c r="O63" s="55" t="s">
        <v>75</v>
      </c>
      <c r="P63" s="56">
        <v>15</v>
      </c>
      <c r="Q63" s="56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56">
        <v>1325.4</v>
      </c>
      <c r="BI63" s="56">
        <v>680.51</v>
      </c>
      <c r="BJ63" s="56">
        <v>1632.3000000000002</v>
      </c>
      <c r="BK63" s="56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40">
        <v>79.896477677874771</v>
      </c>
      <c r="DU63" s="40">
        <v>132.90916002031707</v>
      </c>
      <c r="DV63" s="40">
        <v>161.67352145103422</v>
      </c>
      <c r="DW63" s="40">
        <v>220.18653057825054</v>
      </c>
      <c r="DX63" s="40">
        <v>343.1310983007757</v>
      </c>
      <c r="DY63" s="40">
        <v>601.35949626113666</v>
      </c>
      <c r="DZ63" s="40">
        <v>511.1646824466377</v>
      </c>
      <c r="EA63" s="40">
        <v>557.93978448055805</v>
      </c>
      <c r="EB63" s="40">
        <v>548.05516226231089</v>
      </c>
      <c r="EC63" s="40"/>
      <c r="ED63" s="40"/>
      <c r="EE63" s="40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2.5" x14ac:dyDescent="0.3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5" t="s">
        <v>64</v>
      </c>
      <c r="O64" s="55" t="s">
        <v>75</v>
      </c>
      <c r="P64" s="56">
        <v>121</v>
      </c>
      <c r="Q64" s="56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56">
        <v>11195.130000000006</v>
      </c>
      <c r="BI64" s="56">
        <v>6619.5199999999986</v>
      </c>
      <c r="BJ64" s="56">
        <v>31279.280000000013</v>
      </c>
      <c r="BK64" s="56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40">
        <v>1072.2414536687183</v>
      </c>
      <c r="DU64" s="40">
        <v>1576.1928848869734</v>
      </c>
      <c r="DV64" s="40">
        <v>2888.533000174124</v>
      </c>
      <c r="DW64" s="40">
        <v>4558.2396839111707</v>
      </c>
      <c r="DX64" s="40">
        <v>6113.151004117788</v>
      </c>
      <c r="DY64" s="40">
        <v>7930.7344695145994</v>
      </c>
      <c r="DZ64" s="40">
        <v>8786.97678976926</v>
      </c>
      <c r="EA64" s="40">
        <v>9702.5604993698544</v>
      </c>
      <c r="EB64" s="40">
        <v>10034.42658421436</v>
      </c>
      <c r="EC64" s="40"/>
      <c r="ED64" s="40"/>
      <c r="EE64" s="40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2.5" x14ac:dyDescent="0.3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5" t="s">
        <v>65</v>
      </c>
      <c r="O65" s="55" t="s">
        <v>75</v>
      </c>
      <c r="P65" s="56">
        <v>40</v>
      </c>
      <c r="Q65" s="56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56">
        <v>3612.5399999999986</v>
      </c>
      <c r="BI65" s="56">
        <v>1992.2000000000003</v>
      </c>
      <c r="BJ65" s="56">
        <v>5875.2199999999993</v>
      </c>
      <c r="BK65" s="56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40">
        <v>613.54682035742269</v>
      </c>
      <c r="DU65" s="40">
        <v>657.2198818818772</v>
      </c>
      <c r="DV65" s="40">
        <v>855.96575038057733</v>
      </c>
      <c r="DW65" s="40">
        <v>1454.0906694697801</v>
      </c>
      <c r="DX65" s="40">
        <v>1566.5867942254076</v>
      </c>
      <c r="DY65" s="40">
        <v>2109.5302107079556</v>
      </c>
      <c r="DZ65" s="40">
        <v>2077.0473308919254</v>
      </c>
      <c r="EA65" s="40">
        <v>2525.4719011711068</v>
      </c>
      <c r="EB65" s="40">
        <v>1968.0131265574526</v>
      </c>
      <c r="EC65" s="40"/>
      <c r="ED65" s="40"/>
      <c r="EE65" s="40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2.5" x14ac:dyDescent="0.3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5" t="s">
        <v>66</v>
      </c>
      <c r="O66" s="55" t="s">
        <v>75</v>
      </c>
      <c r="P66" s="56">
        <v>6</v>
      </c>
      <c r="Q66" s="56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56">
        <v>725.36999999999989</v>
      </c>
      <c r="BI66" s="56">
        <v>551.17999999999995</v>
      </c>
      <c r="BJ66" s="56">
        <v>1037.53</v>
      </c>
      <c r="BK66" s="56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40">
        <v>14.076501927229444</v>
      </c>
      <c r="DU66" s="40">
        <v>23.766975824804366</v>
      </c>
      <c r="DV66" s="40">
        <v>80.894474627902056</v>
      </c>
      <c r="DW66" s="40">
        <v>124.87784754678813</v>
      </c>
      <c r="DX66" s="40">
        <v>319.18121984946583</v>
      </c>
      <c r="DY66" s="40">
        <v>351.50151057533242</v>
      </c>
      <c r="DZ66" s="40">
        <v>469.62893105155274</v>
      </c>
      <c r="EA66" s="40">
        <v>359.26084037253599</v>
      </c>
      <c r="EB66" s="40">
        <v>345.39127049439043</v>
      </c>
      <c r="EC66" s="40"/>
      <c r="ED66" s="40"/>
      <c r="EE66" s="40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2.5" x14ac:dyDescent="0.3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5" t="s">
        <v>67</v>
      </c>
      <c r="O67" s="55" t="s">
        <v>75</v>
      </c>
      <c r="P67" s="56">
        <v>54</v>
      </c>
      <c r="Q67" s="56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56">
        <v>1888.8899999999999</v>
      </c>
      <c r="BI67" s="56">
        <v>5639.7599999999993</v>
      </c>
      <c r="BJ67" s="56">
        <v>9835.92</v>
      </c>
      <c r="BK67" s="56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40">
        <v>672.50488699362563</v>
      </c>
      <c r="DU67" s="40">
        <v>1305.419789610507</v>
      </c>
      <c r="DV67" s="40">
        <v>1444.3064066945228</v>
      </c>
      <c r="DW67" s="40">
        <v>1350.2649395819283</v>
      </c>
      <c r="DX67" s="40">
        <v>2514.6997834693339</v>
      </c>
      <c r="DY67" s="40">
        <v>3051.0728204229613</v>
      </c>
      <c r="DZ67" s="40">
        <v>3446.2841342494762</v>
      </c>
      <c r="EA67" s="40">
        <v>3793.23259938822</v>
      </c>
      <c r="EB67" s="40">
        <v>3257.4672600967324</v>
      </c>
      <c r="EC67" s="40"/>
      <c r="ED67" s="40"/>
      <c r="EE67" s="40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2.5" x14ac:dyDescent="0.3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5" t="s">
        <v>68</v>
      </c>
      <c r="O68" s="55" t="s">
        <v>75</v>
      </c>
      <c r="P68" s="56">
        <v>102</v>
      </c>
      <c r="Q68" s="56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56">
        <v>8133.4599999999982</v>
      </c>
      <c r="BI68" s="56">
        <v>5384.7199999999984</v>
      </c>
      <c r="BJ68" s="56">
        <v>19272.310000000001</v>
      </c>
      <c r="BK68" s="56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40">
        <v>1068.2900921209925</v>
      </c>
      <c r="DU68" s="40">
        <v>1700.9722239212238</v>
      </c>
      <c r="DV68" s="40">
        <v>2836.745343801359</v>
      </c>
      <c r="DW68" s="40">
        <v>4003.392017399105</v>
      </c>
      <c r="DX68" s="40">
        <v>4464.620575963113</v>
      </c>
      <c r="DY68" s="40">
        <v>5425.8240217770172</v>
      </c>
      <c r="DZ68" s="40">
        <v>6013.6766906938865</v>
      </c>
      <c r="EA68" s="40">
        <v>6382.8123438194816</v>
      </c>
      <c r="EB68" s="40">
        <v>6397.8783235132614</v>
      </c>
      <c r="EC68" s="40"/>
      <c r="ED68" s="40"/>
      <c r="EE68" s="40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2.5" x14ac:dyDescent="0.3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5" t="s">
        <v>69</v>
      </c>
      <c r="O69" s="55" t="s">
        <v>75</v>
      </c>
      <c r="P69" s="56">
        <v>2246</v>
      </c>
      <c r="Q69" s="56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56">
        <v>177511.1300000003</v>
      </c>
      <c r="BI69" s="56">
        <v>105231.83000000003</v>
      </c>
      <c r="BJ69" s="56">
        <v>261297.57999999987</v>
      </c>
      <c r="BK69" s="56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40">
        <v>16193.468500246918</v>
      </c>
      <c r="DU69" s="40">
        <v>19097.4225862737</v>
      </c>
      <c r="DV69" s="40">
        <v>28090.534857352999</v>
      </c>
      <c r="DW69" s="40">
        <v>43801.591049688781</v>
      </c>
      <c r="DX69" s="40">
        <v>54493.080353289843</v>
      </c>
      <c r="DY69" s="40">
        <v>67303.354538809144</v>
      </c>
      <c r="DZ69" s="40">
        <v>77488.201081124309</v>
      </c>
      <c r="EA69" s="40">
        <v>83044.393515768767</v>
      </c>
      <c r="EB69" s="40">
        <v>91274.663095396842</v>
      </c>
      <c r="EC69" s="40"/>
      <c r="ED69" s="40"/>
      <c r="EE69" s="40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2.5" x14ac:dyDescent="0.3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5" t="s">
        <v>70</v>
      </c>
      <c r="O70" s="55" t="s">
        <v>75</v>
      </c>
      <c r="P70" s="56">
        <v>7</v>
      </c>
      <c r="Q70" s="56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56">
        <v>0</v>
      </c>
      <c r="BI70" s="56">
        <v>538.11999999999989</v>
      </c>
      <c r="BJ70" s="56">
        <v>1779.5</v>
      </c>
      <c r="BK70" s="56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40">
        <v>133.81696776366314</v>
      </c>
      <c r="DU70" s="40">
        <v>253.92415301362806</v>
      </c>
      <c r="DV70" s="40">
        <v>196.68149359623209</v>
      </c>
      <c r="DW70" s="40">
        <v>200.27854471442046</v>
      </c>
      <c r="DX70" s="40">
        <v>492.98532402703893</v>
      </c>
      <c r="DY70" s="40">
        <v>538.05452310235</v>
      </c>
      <c r="DZ70" s="40">
        <v>518.90834586662686</v>
      </c>
      <c r="EA70" s="40">
        <v>510.18956500405847</v>
      </c>
      <c r="EB70" s="40">
        <v>558.09456487095906</v>
      </c>
      <c r="EC70" s="40"/>
      <c r="ED70" s="40"/>
      <c r="EE70" s="40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3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40">
        <v>0</v>
      </c>
      <c r="DU71" s="40">
        <v>14.564154647356462</v>
      </c>
      <c r="DV71" s="40">
        <v>5.1322108935546957</v>
      </c>
      <c r="DW71" s="40">
        <v>4.8502415025601371</v>
      </c>
      <c r="DX71" s="40">
        <v>7.2484547666732571</v>
      </c>
      <c r="DY71" s="40">
        <v>17.7949286232482</v>
      </c>
      <c r="DZ71" s="40">
        <v>21.310616578454095</v>
      </c>
      <c r="EA71" s="40">
        <v>55.982547919410919</v>
      </c>
      <c r="EB71" s="40">
        <v>28.429185084403059</v>
      </c>
      <c r="EC71" s="40"/>
      <c r="ED71" s="40"/>
      <c r="EE71" s="40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3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40">
        <v>0</v>
      </c>
      <c r="DU72" s="40">
        <v>0</v>
      </c>
      <c r="DV72" s="40">
        <v>0</v>
      </c>
      <c r="DW72" s="40">
        <v>4.1991636194871047</v>
      </c>
      <c r="DX72" s="40">
        <v>3.0561448524626647</v>
      </c>
      <c r="DY72" s="40" t="s">
        <v>81</v>
      </c>
      <c r="DZ72" s="40" t="s">
        <v>81</v>
      </c>
      <c r="EA72" s="40" t="s">
        <v>81</v>
      </c>
      <c r="EB72" s="40">
        <v>0</v>
      </c>
      <c r="EC72" s="40"/>
      <c r="ED72" s="40"/>
      <c r="EE72" s="40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3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35">
      <c r="V74" s="16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3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3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3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3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BU3:BX3"/>
    <mergeCell ref="BU2:DD2"/>
    <mergeCell ref="X2:BG2"/>
    <mergeCell ref="BH3:BK3"/>
    <mergeCell ref="BL3:BO3"/>
    <mergeCell ref="BP3:BS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4.5" x14ac:dyDescent="0.35"/>
  <cols>
    <col min="1" max="1" width="13.1796875" bestFit="1" customWidth="1"/>
    <col min="2" max="2" width="6" bestFit="1" customWidth="1"/>
    <col min="3" max="11" width="9.7265625" bestFit="1" customWidth="1"/>
    <col min="12" max="13" width="8.81640625" bestFit="1" customWidth="1"/>
    <col min="14" max="14" width="11.81640625" bestFit="1" customWidth="1"/>
  </cols>
  <sheetData>
    <row r="3" spans="1:11" x14ac:dyDescent="0.35">
      <c r="A3" s="47" t="s">
        <v>220</v>
      </c>
      <c r="C3" s="47" t="s">
        <v>153</v>
      </c>
      <c r="D3" s="47" t="s">
        <v>218</v>
      </c>
    </row>
    <row r="4" spans="1:11" x14ac:dyDescent="0.35">
      <c r="C4" t="s">
        <v>155</v>
      </c>
      <c r="D4" t="s">
        <v>155</v>
      </c>
      <c r="E4" t="s">
        <v>155</v>
      </c>
      <c r="F4" t="s">
        <v>156</v>
      </c>
      <c r="G4" t="s">
        <v>156</v>
      </c>
      <c r="H4" t="s">
        <v>156</v>
      </c>
      <c r="I4" t="s">
        <v>157</v>
      </c>
      <c r="J4" t="s">
        <v>157</v>
      </c>
      <c r="K4" t="s">
        <v>157</v>
      </c>
    </row>
    <row r="5" spans="1:11" x14ac:dyDescent="0.35">
      <c r="A5" s="47" t="s">
        <v>133</v>
      </c>
      <c r="B5" s="47" t="s">
        <v>203</v>
      </c>
      <c r="C5" t="s">
        <v>219</v>
      </c>
      <c r="D5" t="s">
        <v>216</v>
      </c>
      <c r="E5" t="s">
        <v>215</v>
      </c>
      <c r="F5" t="s">
        <v>219</v>
      </c>
      <c r="G5" t="s">
        <v>216</v>
      </c>
      <c r="H5" t="s">
        <v>215</v>
      </c>
      <c r="I5" t="s">
        <v>219</v>
      </c>
      <c r="J5" t="s">
        <v>216</v>
      </c>
      <c r="K5" t="s">
        <v>215</v>
      </c>
    </row>
    <row r="6" spans="1:11" x14ac:dyDescent="0.35">
      <c r="A6" t="s">
        <v>34</v>
      </c>
      <c r="B6" t="s">
        <v>35</v>
      </c>
      <c r="C6" s="48">
        <v>2</v>
      </c>
      <c r="D6" s="48">
        <v>701.3</v>
      </c>
      <c r="E6" s="48">
        <v>701.3</v>
      </c>
      <c r="F6" s="48"/>
      <c r="G6" s="48"/>
      <c r="H6" s="48"/>
      <c r="I6" s="48"/>
      <c r="J6" s="48"/>
      <c r="K6" s="48"/>
    </row>
    <row r="7" spans="1:11" x14ac:dyDescent="0.35">
      <c r="A7" t="s">
        <v>34</v>
      </c>
      <c r="B7" t="s">
        <v>36</v>
      </c>
      <c r="C7" s="48"/>
      <c r="D7" s="48"/>
      <c r="E7" s="48"/>
      <c r="F7" s="48"/>
      <c r="G7" s="48"/>
      <c r="H7" s="48"/>
      <c r="I7" s="48">
        <v>1</v>
      </c>
      <c r="J7" s="48"/>
      <c r="K7" s="48">
        <v>679.32</v>
      </c>
    </row>
    <row r="8" spans="1:11" x14ac:dyDescent="0.35">
      <c r="A8" t="s">
        <v>34</v>
      </c>
      <c r="B8" t="s">
        <v>37</v>
      </c>
      <c r="C8" s="48">
        <v>2</v>
      </c>
      <c r="D8" s="48">
        <v>11.76</v>
      </c>
      <c r="E8" s="48">
        <v>363.19</v>
      </c>
      <c r="F8" s="48">
        <v>1</v>
      </c>
      <c r="G8" s="48">
        <v>62.04</v>
      </c>
      <c r="H8" s="48">
        <v>62.04</v>
      </c>
      <c r="I8" s="48">
        <v>2</v>
      </c>
      <c r="J8" s="48">
        <v>42.519999999999996</v>
      </c>
      <c r="K8" s="48">
        <v>42.519999999999996</v>
      </c>
    </row>
    <row r="9" spans="1:11" x14ac:dyDescent="0.35">
      <c r="A9" t="s">
        <v>34</v>
      </c>
      <c r="B9" t="s">
        <v>40</v>
      </c>
      <c r="C9" s="48">
        <v>2</v>
      </c>
      <c r="D9" s="48">
        <v>178.9</v>
      </c>
      <c r="E9" s="48">
        <v>591.78</v>
      </c>
      <c r="F9" s="48">
        <v>1</v>
      </c>
      <c r="G9" s="48">
        <v>650.33000000000004</v>
      </c>
      <c r="H9" s="48">
        <v>650.33000000000004</v>
      </c>
      <c r="I9" s="48"/>
      <c r="J9" s="48"/>
      <c r="K9" s="48"/>
    </row>
    <row r="10" spans="1:11" x14ac:dyDescent="0.35">
      <c r="A10" t="s">
        <v>34</v>
      </c>
      <c r="B10" t="s">
        <v>49</v>
      </c>
      <c r="C10" s="48">
        <v>1</v>
      </c>
      <c r="D10" s="48"/>
      <c r="E10" s="48">
        <v>6.8</v>
      </c>
      <c r="F10" s="48"/>
      <c r="G10" s="48"/>
      <c r="H10" s="48"/>
      <c r="I10" s="48"/>
      <c r="J10" s="48"/>
      <c r="K10" s="48"/>
    </row>
    <row r="11" spans="1:11" x14ac:dyDescent="0.35">
      <c r="A11" t="s">
        <v>34</v>
      </c>
      <c r="B11" t="s">
        <v>52</v>
      </c>
      <c r="C11" s="48"/>
      <c r="D11" s="48"/>
      <c r="E11" s="48"/>
      <c r="F11" s="48"/>
      <c r="G11" s="48"/>
      <c r="H11" s="48"/>
      <c r="I11" s="48">
        <v>1</v>
      </c>
      <c r="J11" s="48">
        <v>11.64</v>
      </c>
      <c r="K11" s="48">
        <v>11.64</v>
      </c>
    </row>
    <row r="12" spans="1:11" x14ac:dyDescent="0.35">
      <c r="A12" t="s">
        <v>34</v>
      </c>
      <c r="B12" t="s">
        <v>55</v>
      </c>
      <c r="C12" s="48"/>
      <c r="D12" s="48"/>
      <c r="E12" s="48"/>
      <c r="F12" s="48"/>
      <c r="G12" s="48"/>
      <c r="H12" s="48"/>
      <c r="I12" s="48">
        <v>1</v>
      </c>
      <c r="J12" s="48"/>
      <c r="K12" s="48">
        <v>288.83999999999997</v>
      </c>
    </row>
    <row r="13" spans="1:11" x14ac:dyDescent="0.35">
      <c r="A13" t="s">
        <v>34</v>
      </c>
      <c r="B13" t="s">
        <v>56</v>
      </c>
      <c r="C13" s="48"/>
      <c r="D13" s="48"/>
      <c r="E13" s="48"/>
      <c r="F13" s="48"/>
      <c r="G13" s="48"/>
      <c r="H13" s="48"/>
      <c r="I13" s="48">
        <v>1</v>
      </c>
      <c r="J13" s="48">
        <v>57.91</v>
      </c>
      <c r="K13" s="48">
        <v>57.91</v>
      </c>
    </row>
    <row r="14" spans="1:11" x14ac:dyDescent="0.35">
      <c r="A14" t="s">
        <v>34</v>
      </c>
      <c r="B14" t="s">
        <v>64</v>
      </c>
      <c r="C14" s="48"/>
      <c r="D14" s="48"/>
      <c r="E14" s="48"/>
      <c r="F14" s="48">
        <v>1</v>
      </c>
      <c r="G14" s="48">
        <v>25.03</v>
      </c>
      <c r="H14" s="48">
        <v>25.03</v>
      </c>
      <c r="I14" s="48"/>
      <c r="J14" s="48"/>
      <c r="K14" s="48"/>
    </row>
    <row r="15" spans="1:11" x14ac:dyDescent="0.35">
      <c r="A15" t="s">
        <v>34</v>
      </c>
      <c r="B15" t="s">
        <v>69</v>
      </c>
      <c r="C15" s="48"/>
      <c r="D15" s="48"/>
      <c r="E15" s="48"/>
      <c r="F15" s="48">
        <v>5</v>
      </c>
      <c r="G15" s="48">
        <v>1391.5</v>
      </c>
      <c r="H15" s="48">
        <v>1947.72</v>
      </c>
      <c r="I15" s="48">
        <v>3</v>
      </c>
      <c r="J15" s="48">
        <v>60.15</v>
      </c>
      <c r="K15" s="48">
        <v>670.34999999999991</v>
      </c>
    </row>
    <row r="16" spans="1:11" x14ac:dyDescent="0.35">
      <c r="A16" t="s">
        <v>75</v>
      </c>
      <c r="B16" t="s">
        <v>35</v>
      </c>
      <c r="C16" s="48">
        <v>29</v>
      </c>
      <c r="D16" s="48">
        <v>739.74</v>
      </c>
      <c r="E16" s="48">
        <v>7450.4900000000007</v>
      </c>
      <c r="F16" s="48">
        <v>36</v>
      </c>
      <c r="G16" s="48">
        <v>1333.05</v>
      </c>
      <c r="H16" s="48">
        <v>13517.27</v>
      </c>
      <c r="I16" s="48">
        <v>11</v>
      </c>
      <c r="J16" s="48">
        <v>51.62</v>
      </c>
      <c r="K16" s="48">
        <v>1572.5200000000002</v>
      </c>
    </row>
    <row r="17" spans="1:11" x14ac:dyDescent="0.35">
      <c r="A17" t="s">
        <v>75</v>
      </c>
      <c r="B17" t="s">
        <v>36</v>
      </c>
      <c r="C17" s="48">
        <v>49</v>
      </c>
      <c r="D17" s="48">
        <v>1056.1600000000001</v>
      </c>
      <c r="E17" s="48">
        <v>16081.230000000001</v>
      </c>
      <c r="F17" s="48">
        <v>40</v>
      </c>
      <c r="G17" s="48">
        <v>1334.88</v>
      </c>
      <c r="H17" s="48">
        <v>11038.599999999995</v>
      </c>
      <c r="I17" s="48">
        <v>22</v>
      </c>
      <c r="J17" s="48">
        <v>298.10000000000002</v>
      </c>
      <c r="K17" s="48">
        <v>5870.6099999999988</v>
      </c>
    </row>
    <row r="18" spans="1:11" x14ac:dyDescent="0.35">
      <c r="A18" t="s">
        <v>75</v>
      </c>
      <c r="B18" t="s">
        <v>37</v>
      </c>
      <c r="C18" s="48">
        <v>20</v>
      </c>
      <c r="D18" s="48">
        <v>712.96</v>
      </c>
      <c r="E18" s="48">
        <v>10402.149999999998</v>
      </c>
      <c r="F18" s="48">
        <v>13</v>
      </c>
      <c r="G18" s="48">
        <v>1280.4899999999998</v>
      </c>
      <c r="H18" s="48">
        <v>4416.9199999999992</v>
      </c>
      <c r="I18" s="48">
        <v>9</v>
      </c>
      <c r="J18" s="48">
        <v>268.58</v>
      </c>
      <c r="K18" s="48">
        <v>4482.1400000000003</v>
      </c>
    </row>
    <row r="19" spans="1:11" x14ac:dyDescent="0.35">
      <c r="A19" t="s">
        <v>75</v>
      </c>
      <c r="B19" t="s">
        <v>40</v>
      </c>
      <c r="C19" s="48">
        <v>19</v>
      </c>
      <c r="D19" s="48">
        <v>555.19000000000005</v>
      </c>
      <c r="E19" s="48">
        <v>6104.86</v>
      </c>
      <c r="F19" s="48">
        <v>25</v>
      </c>
      <c r="G19" s="48">
        <v>566.54999999999995</v>
      </c>
      <c r="H19" s="48">
        <v>1883.7700000000004</v>
      </c>
      <c r="I19" s="48">
        <v>17</v>
      </c>
      <c r="J19" s="48">
        <v>594.55999999999995</v>
      </c>
      <c r="K19" s="48">
        <v>4477.6200000000008</v>
      </c>
    </row>
    <row r="20" spans="1:11" x14ac:dyDescent="0.35">
      <c r="A20" t="s">
        <v>75</v>
      </c>
      <c r="B20" t="s">
        <v>42</v>
      </c>
      <c r="C20" s="48"/>
      <c r="D20" s="48"/>
      <c r="E20" s="48"/>
      <c r="F20" s="48">
        <v>1</v>
      </c>
      <c r="G20" s="48"/>
      <c r="H20" s="48">
        <v>8.18</v>
      </c>
      <c r="I20" s="48"/>
      <c r="J20" s="48"/>
      <c r="K20" s="48"/>
    </row>
    <row r="21" spans="1:11" x14ac:dyDescent="0.35">
      <c r="A21" t="s">
        <v>75</v>
      </c>
      <c r="B21" t="s">
        <v>43</v>
      </c>
      <c r="C21" s="48">
        <v>1</v>
      </c>
      <c r="D21" s="48"/>
      <c r="E21" s="48">
        <v>384.52</v>
      </c>
      <c r="F21" s="48"/>
      <c r="G21" s="48"/>
      <c r="H21" s="48"/>
      <c r="I21" s="48"/>
      <c r="J21" s="48"/>
      <c r="K21" s="48"/>
    </row>
    <row r="22" spans="1:11" x14ac:dyDescent="0.35">
      <c r="A22" t="s">
        <v>75</v>
      </c>
      <c r="B22" t="s">
        <v>44</v>
      </c>
      <c r="C22" s="48">
        <v>9</v>
      </c>
      <c r="D22" s="48">
        <v>715.01</v>
      </c>
      <c r="E22" s="48">
        <v>2085.62</v>
      </c>
      <c r="F22" s="48">
        <v>8</v>
      </c>
      <c r="G22" s="48">
        <v>337.89</v>
      </c>
      <c r="H22" s="48">
        <v>2389.8399999999997</v>
      </c>
      <c r="I22" s="48"/>
      <c r="J22" s="48"/>
      <c r="K22" s="48"/>
    </row>
    <row r="23" spans="1:11" x14ac:dyDescent="0.35">
      <c r="A23" t="s">
        <v>75</v>
      </c>
      <c r="B23" t="s">
        <v>45</v>
      </c>
      <c r="C23" s="48">
        <v>3</v>
      </c>
      <c r="D23" s="48">
        <v>92.2</v>
      </c>
      <c r="E23" s="48">
        <v>856.62000000000012</v>
      </c>
      <c r="F23" s="48">
        <v>4</v>
      </c>
      <c r="G23" s="48"/>
      <c r="H23" s="48">
        <v>451.79999999999995</v>
      </c>
      <c r="I23" s="48">
        <v>4</v>
      </c>
      <c r="J23" s="48">
        <v>501.12</v>
      </c>
      <c r="K23" s="48">
        <v>919.91000000000008</v>
      </c>
    </row>
    <row r="24" spans="1:11" x14ac:dyDescent="0.35">
      <c r="A24" t="s">
        <v>75</v>
      </c>
      <c r="B24" t="s">
        <v>46</v>
      </c>
      <c r="C24" s="48"/>
      <c r="D24" s="48"/>
      <c r="E24" s="48"/>
      <c r="F24" s="48">
        <v>1</v>
      </c>
      <c r="G24" s="48"/>
      <c r="H24" s="48">
        <v>101.86</v>
      </c>
      <c r="I24" s="48"/>
      <c r="J24" s="48"/>
      <c r="K24" s="48"/>
    </row>
    <row r="25" spans="1:11" x14ac:dyDescent="0.35">
      <c r="A25" t="s">
        <v>75</v>
      </c>
      <c r="B25" t="s">
        <v>47</v>
      </c>
      <c r="C25" s="48"/>
      <c r="D25" s="48"/>
      <c r="E25" s="48"/>
      <c r="F25" s="48">
        <v>3</v>
      </c>
      <c r="G25" s="48">
        <v>86.97</v>
      </c>
      <c r="H25" s="48">
        <v>186.51999999999998</v>
      </c>
      <c r="I25" s="48"/>
      <c r="J25" s="48"/>
      <c r="K25" s="48"/>
    </row>
    <row r="26" spans="1:11" x14ac:dyDescent="0.35">
      <c r="A26" t="s">
        <v>75</v>
      </c>
      <c r="B26" t="s">
        <v>48</v>
      </c>
      <c r="C26" s="48">
        <v>2</v>
      </c>
      <c r="D26" s="48">
        <v>241.67</v>
      </c>
      <c r="E26" s="48">
        <v>911.45999999999992</v>
      </c>
      <c r="F26" s="48">
        <v>5</v>
      </c>
      <c r="G26" s="48">
        <v>13.44</v>
      </c>
      <c r="H26" s="48">
        <v>1609.41</v>
      </c>
      <c r="I26" s="48"/>
      <c r="J26" s="48"/>
      <c r="K26" s="48"/>
    </row>
    <row r="27" spans="1:11" x14ac:dyDescent="0.35">
      <c r="A27" t="s">
        <v>75</v>
      </c>
      <c r="B27" t="s">
        <v>49</v>
      </c>
      <c r="C27" s="48">
        <v>3</v>
      </c>
      <c r="D27" s="48"/>
      <c r="E27" s="48">
        <v>742.71999999999991</v>
      </c>
      <c r="F27" s="48"/>
      <c r="G27" s="48"/>
      <c r="H27" s="48"/>
      <c r="I27" s="48"/>
      <c r="J27" s="48"/>
      <c r="K27" s="48"/>
    </row>
    <row r="28" spans="1:11" x14ac:dyDescent="0.35">
      <c r="A28" t="s">
        <v>75</v>
      </c>
      <c r="B28" t="s">
        <v>50</v>
      </c>
      <c r="C28" s="48">
        <v>1</v>
      </c>
      <c r="D28" s="48"/>
      <c r="E28" s="48">
        <v>390.1</v>
      </c>
      <c r="F28" s="48"/>
      <c r="G28" s="48"/>
      <c r="H28" s="48"/>
      <c r="I28" s="48"/>
      <c r="J28" s="48"/>
      <c r="K28" s="48"/>
    </row>
    <row r="29" spans="1:11" x14ac:dyDescent="0.35">
      <c r="A29" t="s">
        <v>75</v>
      </c>
      <c r="B29" t="s">
        <v>52</v>
      </c>
      <c r="C29" s="48">
        <v>15</v>
      </c>
      <c r="D29" s="48">
        <v>364.46</v>
      </c>
      <c r="E29" s="48">
        <v>5688.04</v>
      </c>
      <c r="F29" s="48">
        <v>11</v>
      </c>
      <c r="G29" s="48">
        <v>596.71</v>
      </c>
      <c r="H29" s="48">
        <v>9164.18</v>
      </c>
      <c r="I29" s="48">
        <v>1</v>
      </c>
      <c r="J29" s="48"/>
      <c r="K29" s="48">
        <v>2222.9899999999998</v>
      </c>
    </row>
    <row r="30" spans="1:11" x14ac:dyDescent="0.35">
      <c r="A30" t="s">
        <v>75</v>
      </c>
      <c r="B30" t="s">
        <v>53</v>
      </c>
      <c r="C30" s="48">
        <v>15</v>
      </c>
      <c r="D30" s="48">
        <v>398.08</v>
      </c>
      <c r="E30" s="48">
        <v>2457.0299999999997</v>
      </c>
      <c r="F30" s="48">
        <v>6</v>
      </c>
      <c r="G30" s="48"/>
      <c r="H30" s="48">
        <v>1292.01</v>
      </c>
      <c r="I30" s="48">
        <v>10</v>
      </c>
      <c r="J30" s="48">
        <v>85.42</v>
      </c>
      <c r="K30" s="48">
        <v>1772.46</v>
      </c>
    </row>
    <row r="31" spans="1:11" x14ac:dyDescent="0.35">
      <c r="A31" t="s">
        <v>75</v>
      </c>
      <c r="B31" t="s">
        <v>54</v>
      </c>
      <c r="C31" s="48">
        <v>2</v>
      </c>
      <c r="D31" s="48"/>
      <c r="E31" s="48">
        <v>181.47</v>
      </c>
      <c r="F31" s="48">
        <v>1</v>
      </c>
      <c r="G31" s="48">
        <v>39.89</v>
      </c>
      <c r="H31" s="48">
        <v>39.89</v>
      </c>
      <c r="I31" s="48">
        <v>3</v>
      </c>
      <c r="J31" s="48">
        <v>59.88</v>
      </c>
      <c r="K31" s="48">
        <v>2217.44</v>
      </c>
    </row>
    <row r="32" spans="1:11" x14ac:dyDescent="0.35">
      <c r="A32" t="s">
        <v>75</v>
      </c>
      <c r="B32" t="s">
        <v>55</v>
      </c>
      <c r="C32" s="48">
        <v>4</v>
      </c>
      <c r="D32" s="48"/>
      <c r="E32" s="48">
        <v>2225.1</v>
      </c>
      <c r="F32" s="48">
        <v>4</v>
      </c>
      <c r="G32" s="48">
        <v>55.62</v>
      </c>
      <c r="H32" s="48">
        <v>697.44</v>
      </c>
      <c r="I32" s="48">
        <v>1</v>
      </c>
      <c r="J32" s="48">
        <v>64.59</v>
      </c>
      <c r="K32" s="48">
        <v>64.59</v>
      </c>
    </row>
    <row r="33" spans="1:11" x14ac:dyDescent="0.35">
      <c r="A33" t="s">
        <v>75</v>
      </c>
      <c r="B33" t="s">
        <v>56</v>
      </c>
      <c r="C33" s="48">
        <v>6</v>
      </c>
      <c r="D33" s="48">
        <v>311.35000000000002</v>
      </c>
      <c r="E33" s="48">
        <v>1088.8</v>
      </c>
      <c r="F33" s="48">
        <v>8</v>
      </c>
      <c r="G33" s="48">
        <v>256.48</v>
      </c>
      <c r="H33" s="48">
        <v>5446.5599999999995</v>
      </c>
      <c r="I33" s="48">
        <v>5</v>
      </c>
      <c r="J33" s="48">
        <v>67.14</v>
      </c>
      <c r="K33" s="48">
        <v>1979.37</v>
      </c>
    </row>
    <row r="34" spans="1:11" x14ac:dyDescent="0.35">
      <c r="A34" t="s">
        <v>75</v>
      </c>
      <c r="B34" t="s">
        <v>57</v>
      </c>
      <c r="C34" s="48"/>
      <c r="D34" s="48"/>
      <c r="E34" s="48"/>
      <c r="F34" s="48">
        <v>1</v>
      </c>
      <c r="G34" s="48"/>
      <c r="H34" s="48">
        <v>78.89</v>
      </c>
      <c r="I34" s="48"/>
      <c r="J34" s="48"/>
      <c r="K34" s="48"/>
    </row>
    <row r="35" spans="1:11" x14ac:dyDescent="0.35">
      <c r="A35" t="s">
        <v>75</v>
      </c>
      <c r="B35" t="s">
        <v>58</v>
      </c>
      <c r="C35" s="48">
        <v>7</v>
      </c>
      <c r="D35" s="48">
        <v>213.98000000000002</v>
      </c>
      <c r="E35" s="48">
        <v>470.64000000000004</v>
      </c>
      <c r="F35" s="48">
        <v>9</v>
      </c>
      <c r="G35" s="48">
        <v>676.17</v>
      </c>
      <c r="H35" s="48">
        <v>3730.01</v>
      </c>
      <c r="I35" s="48">
        <v>1</v>
      </c>
      <c r="J35" s="48">
        <v>16.52</v>
      </c>
      <c r="K35" s="48">
        <v>16.52</v>
      </c>
    </row>
    <row r="36" spans="1:11" x14ac:dyDescent="0.35">
      <c r="A36" t="s">
        <v>75</v>
      </c>
      <c r="B36" t="s">
        <v>60</v>
      </c>
      <c r="C36" s="48"/>
      <c r="D36" s="48"/>
      <c r="E36" s="48"/>
      <c r="F36" s="48">
        <v>3</v>
      </c>
      <c r="G36" s="48">
        <v>168.49</v>
      </c>
      <c r="H36" s="48">
        <v>1910.83</v>
      </c>
      <c r="I36" s="48">
        <v>1</v>
      </c>
      <c r="J36" s="48"/>
      <c r="K36" s="48">
        <v>19.329999999999998</v>
      </c>
    </row>
    <row r="37" spans="1:11" x14ac:dyDescent="0.35">
      <c r="A37" t="s">
        <v>75</v>
      </c>
      <c r="B37" t="s">
        <v>61</v>
      </c>
      <c r="C37" s="48">
        <v>10</v>
      </c>
      <c r="D37" s="48">
        <v>798.01</v>
      </c>
      <c r="E37" s="48">
        <v>2766.5800000000004</v>
      </c>
      <c r="F37" s="48">
        <v>13</v>
      </c>
      <c r="G37" s="48">
        <v>728.76</v>
      </c>
      <c r="H37" s="48">
        <v>1681.64</v>
      </c>
      <c r="I37" s="48">
        <v>1</v>
      </c>
      <c r="J37" s="48"/>
      <c r="K37" s="48">
        <v>191.88</v>
      </c>
    </row>
    <row r="38" spans="1:11" x14ac:dyDescent="0.35">
      <c r="A38" t="s">
        <v>75</v>
      </c>
      <c r="B38" t="s">
        <v>62</v>
      </c>
      <c r="C38" s="48"/>
      <c r="D38" s="48"/>
      <c r="E38" s="48"/>
      <c r="F38" s="48">
        <v>5</v>
      </c>
      <c r="G38" s="48">
        <v>378.03</v>
      </c>
      <c r="H38" s="48">
        <v>1921.97</v>
      </c>
      <c r="I38" s="48"/>
      <c r="J38" s="48"/>
      <c r="K38" s="48"/>
    </row>
    <row r="39" spans="1:11" x14ac:dyDescent="0.35">
      <c r="A39" t="s">
        <v>75</v>
      </c>
      <c r="B39" t="s">
        <v>64</v>
      </c>
      <c r="C39" s="48">
        <v>2</v>
      </c>
      <c r="D39" s="48">
        <v>108.39</v>
      </c>
      <c r="E39" s="48">
        <v>108.39</v>
      </c>
      <c r="F39" s="48">
        <v>2</v>
      </c>
      <c r="G39" s="48">
        <v>293.14</v>
      </c>
      <c r="H39" s="48">
        <v>439.32</v>
      </c>
      <c r="I39" s="48">
        <v>1</v>
      </c>
      <c r="J39" s="48">
        <v>56.71</v>
      </c>
      <c r="K39" s="48">
        <v>56.71</v>
      </c>
    </row>
    <row r="40" spans="1:11" x14ac:dyDescent="0.35">
      <c r="A40" t="s">
        <v>75</v>
      </c>
      <c r="B40" t="s">
        <v>65</v>
      </c>
      <c r="C40" s="48">
        <v>2</v>
      </c>
      <c r="D40" s="48"/>
      <c r="E40" s="48">
        <v>597</v>
      </c>
      <c r="F40" s="48"/>
      <c r="G40" s="48"/>
      <c r="H40" s="48"/>
      <c r="I40" s="48"/>
      <c r="J40" s="48"/>
      <c r="K40" s="48"/>
    </row>
    <row r="41" spans="1:11" x14ac:dyDescent="0.35">
      <c r="A41" t="s">
        <v>75</v>
      </c>
      <c r="B41" t="s">
        <v>68</v>
      </c>
      <c r="C41" s="48"/>
      <c r="D41" s="48"/>
      <c r="E41" s="48"/>
      <c r="F41" s="48">
        <v>1</v>
      </c>
      <c r="G41" s="48"/>
      <c r="H41" s="48">
        <v>958.05</v>
      </c>
      <c r="I41" s="48">
        <v>1</v>
      </c>
      <c r="J41" s="48"/>
      <c r="K41" s="48">
        <v>344.44</v>
      </c>
    </row>
    <row r="42" spans="1:11" x14ac:dyDescent="0.35">
      <c r="A42" t="s">
        <v>75</v>
      </c>
      <c r="B42" t="s">
        <v>69</v>
      </c>
      <c r="C42" s="48">
        <v>35</v>
      </c>
      <c r="D42" s="48">
        <v>791.02</v>
      </c>
      <c r="E42" s="48">
        <v>6897.2</v>
      </c>
      <c r="F42" s="48">
        <v>27</v>
      </c>
      <c r="G42" s="48">
        <v>1354.56</v>
      </c>
      <c r="H42" s="48">
        <v>6798.84</v>
      </c>
      <c r="I42" s="48">
        <v>15</v>
      </c>
      <c r="J42" s="48">
        <v>427.76</v>
      </c>
      <c r="K42" s="48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4.5" x14ac:dyDescent="0.35"/>
  <sheetData>
    <row r="1" spans="1:11" x14ac:dyDescent="0.35">
      <c r="A1" t="s">
        <v>133</v>
      </c>
      <c r="B1" t="s">
        <v>203</v>
      </c>
      <c r="C1" t="s">
        <v>153</v>
      </c>
      <c r="D1" t="s">
        <v>217</v>
      </c>
      <c r="E1" t="s">
        <v>218</v>
      </c>
      <c r="G1" s="58" t="s">
        <v>209</v>
      </c>
      <c r="H1" s="58" t="s">
        <v>78</v>
      </c>
      <c r="I1" s="58" t="s">
        <v>153</v>
      </c>
      <c r="J1" s="58" t="s">
        <v>210</v>
      </c>
      <c r="K1" s="59" t="s">
        <v>133</v>
      </c>
    </row>
    <row r="2" spans="1:11" ht="29" x14ac:dyDescent="0.3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215</v>
      </c>
      <c r="G2" s="15" t="s">
        <v>211</v>
      </c>
      <c r="H2" s="15" t="s">
        <v>104</v>
      </c>
      <c r="I2" s="15" t="s">
        <v>155</v>
      </c>
      <c r="J2" s="16">
        <v>701.3</v>
      </c>
      <c r="K2" s="17" t="s">
        <v>215</v>
      </c>
    </row>
    <row r="3" spans="1:11" ht="29" x14ac:dyDescent="0.3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215</v>
      </c>
      <c r="G3" s="15" t="s">
        <v>211</v>
      </c>
      <c r="H3" s="15" t="s">
        <v>87</v>
      </c>
      <c r="I3" s="15" t="s">
        <v>155</v>
      </c>
      <c r="J3" s="16">
        <v>7450.4900000000007</v>
      </c>
    </row>
    <row r="4" spans="1:11" ht="29" x14ac:dyDescent="0.3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215</v>
      </c>
      <c r="G4" s="15" t="s">
        <v>211</v>
      </c>
      <c r="H4" s="15" t="s">
        <v>87</v>
      </c>
      <c r="I4" s="15" t="s">
        <v>156</v>
      </c>
      <c r="J4" s="16">
        <v>13517.27</v>
      </c>
    </row>
    <row r="5" spans="1:11" ht="29" x14ac:dyDescent="0.3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215</v>
      </c>
      <c r="G5" s="15" t="s">
        <v>211</v>
      </c>
      <c r="H5" s="15" t="s">
        <v>87</v>
      </c>
      <c r="I5" s="15" t="s">
        <v>157</v>
      </c>
      <c r="J5" s="16">
        <v>1572.5200000000002</v>
      </c>
    </row>
    <row r="6" spans="1:11" ht="29" x14ac:dyDescent="0.3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215</v>
      </c>
      <c r="G6" s="15" t="s">
        <v>211</v>
      </c>
      <c r="H6" s="15" t="s">
        <v>116</v>
      </c>
      <c r="I6" s="15" t="s">
        <v>157</v>
      </c>
      <c r="J6" s="16">
        <v>679.32</v>
      </c>
    </row>
    <row r="7" spans="1:11" ht="29" x14ac:dyDescent="0.3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215</v>
      </c>
      <c r="G7" s="15" t="s">
        <v>211</v>
      </c>
      <c r="H7" s="15" t="s">
        <v>88</v>
      </c>
      <c r="I7" s="15" t="s">
        <v>155</v>
      </c>
      <c r="J7" s="16">
        <v>16081.230000000001</v>
      </c>
    </row>
    <row r="8" spans="1:11" ht="29" x14ac:dyDescent="0.3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215</v>
      </c>
      <c r="G8" s="15" t="s">
        <v>211</v>
      </c>
      <c r="H8" s="15" t="s">
        <v>88</v>
      </c>
      <c r="I8" s="15" t="s">
        <v>156</v>
      </c>
      <c r="J8" s="16">
        <v>11038.599999999995</v>
      </c>
    </row>
    <row r="9" spans="1:11" ht="29" x14ac:dyDescent="0.3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215</v>
      </c>
      <c r="G9" s="15" t="s">
        <v>211</v>
      </c>
      <c r="H9" s="15" t="s">
        <v>88</v>
      </c>
      <c r="I9" s="15" t="s">
        <v>157</v>
      </c>
      <c r="J9" s="16">
        <v>5870.6099999999988</v>
      </c>
    </row>
    <row r="10" spans="1:11" ht="29" x14ac:dyDescent="0.3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215</v>
      </c>
      <c r="G10" s="15" t="s">
        <v>211</v>
      </c>
      <c r="H10" s="15" t="s">
        <v>212</v>
      </c>
      <c r="I10" s="15" t="s">
        <v>155</v>
      </c>
      <c r="J10" s="16">
        <v>363.19</v>
      </c>
    </row>
    <row r="11" spans="1:11" ht="29" x14ac:dyDescent="0.3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215</v>
      </c>
      <c r="G11" s="15" t="s">
        <v>211</v>
      </c>
      <c r="H11" s="15" t="s">
        <v>212</v>
      </c>
      <c r="I11" s="15" t="s">
        <v>156</v>
      </c>
      <c r="J11" s="16">
        <v>62.04</v>
      </c>
    </row>
    <row r="12" spans="1:11" ht="29" x14ac:dyDescent="0.3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215</v>
      </c>
      <c r="G12" s="15" t="s">
        <v>211</v>
      </c>
      <c r="H12" s="15" t="s">
        <v>212</v>
      </c>
      <c r="I12" s="15" t="s">
        <v>157</v>
      </c>
      <c r="J12" s="16">
        <v>42.519999999999996</v>
      </c>
    </row>
    <row r="13" spans="1:11" ht="29" x14ac:dyDescent="0.3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215</v>
      </c>
      <c r="G13" s="15" t="s">
        <v>211</v>
      </c>
      <c r="H13" s="15" t="s">
        <v>89</v>
      </c>
      <c r="I13" s="15" t="s">
        <v>155</v>
      </c>
      <c r="J13" s="16">
        <v>10402.149999999998</v>
      </c>
    </row>
    <row r="14" spans="1:11" ht="29" x14ac:dyDescent="0.3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215</v>
      </c>
      <c r="G14" s="15" t="s">
        <v>211</v>
      </c>
      <c r="H14" s="15" t="s">
        <v>89</v>
      </c>
      <c r="I14" s="15" t="s">
        <v>156</v>
      </c>
      <c r="J14" s="16">
        <v>4416.9199999999992</v>
      </c>
    </row>
    <row r="15" spans="1:11" ht="29" x14ac:dyDescent="0.3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215</v>
      </c>
      <c r="G15" s="15" t="s">
        <v>211</v>
      </c>
      <c r="H15" s="15" t="s">
        <v>89</v>
      </c>
      <c r="I15" s="15" t="s">
        <v>157</v>
      </c>
      <c r="J15" s="16">
        <v>4482.1400000000003</v>
      </c>
    </row>
    <row r="16" spans="1:11" ht="29" x14ac:dyDescent="0.3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215</v>
      </c>
      <c r="G16" s="15" t="s">
        <v>211</v>
      </c>
      <c r="H16" s="15" t="s">
        <v>117</v>
      </c>
      <c r="I16" s="15" t="s">
        <v>155</v>
      </c>
      <c r="J16" s="16">
        <v>591.78</v>
      </c>
    </row>
    <row r="17" spans="1:10" ht="29" x14ac:dyDescent="0.3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215</v>
      </c>
      <c r="G17" s="15" t="s">
        <v>211</v>
      </c>
      <c r="H17" s="15" t="s">
        <v>117</v>
      </c>
      <c r="I17" s="15" t="s">
        <v>156</v>
      </c>
      <c r="J17" s="16">
        <v>650.33000000000004</v>
      </c>
    </row>
    <row r="18" spans="1:10" ht="29" x14ac:dyDescent="0.3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215</v>
      </c>
      <c r="G18" s="15" t="s">
        <v>211</v>
      </c>
      <c r="H18" s="15" t="s">
        <v>90</v>
      </c>
      <c r="I18" s="15" t="s">
        <v>155</v>
      </c>
      <c r="J18" s="16">
        <v>6104.86</v>
      </c>
    </row>
    <row r="19" spans="1:10" ht="29" x14ac:dyDescent="0.3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215</v>
      </c>
      <c r="G19" s="15" t="s">
        <v>211</v>
      </c>
      <c r="H19" s="15" t="s">
        <v>90</v>
      </c>
      <c r="I19" s="15" t="s">
        <v>156</v>
      </c>
      <c r="J19" s="16">
        <v>1883.7700000000004</v>
      </c>
    </row>
    <row r="20" spans="1:10" ht="29" x14ac:dyDescent="0.3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215</v>
      </c>
      <c r="G20" s="15" t="s">
        <v>211</v>
      </c>
      <c r="H20" s="15" t="s">
        <v>90</v>
      </c>
      <c r="I20" s="15" t="s">
        <v>157</v>
      </c>
      <c r="J20" s="16">
        <v>4477.6200000000008</v>
      </c>
    </row>
    <row r="21" spans="1:10" ht="29" x14ac:dyDescent="0.3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215</v>
      </c>
      <c r="G21" s="15" t="s">
        <v>211</v>
      </c>
      <c r="H21" s="15" t="s">
        <v>118</v>
      </c>
      <c r="I21" s="15" t="s">
        <v>156</v>
      </c>
      <c r="J21" s="16">
        <v>8.18</v>
      </c>
    </row>
    <row r="22" spans="1:10" ht="29" x14ac:dyDescent="0.3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215</v>
      </c>
      <c r="G22" s="15" t="s">
        <v>211</v>
      </c>
      <c r="H22" s="15" t="s">
        <v>111</v>
      </c>
      <c r="I22" s="15" t="s">
        <v>155</v>
      </c>
      <c r="J22" s="16">
        <v>384.52</v>
      </c>
    </row>
    <row r="23" spans="1:10" ht="29" x14ac:dyDescent="0.3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215</v>
      </c>
      <c r="G23" s="15" t="s">
        <v>211</v>
      </c>
      <c r="H23" s="15" t="s">
        <v>96</v>
      </c>
      <c r="I23" s="15" t="s">
        <v>155</v>
      </c>
      <c r="J23" s="16">
        <v>2085.62</v>
      </c>
    </row>
    <row r="24" spans="1:10" ht="29" x14ac:dyDescent="0.3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215</v>
      </c>
      <c r="G24" s="15" t="s">
        <v>211</v>
      </c>
      <c r="H24" s="15" t="s">
        <v>96</v>
      </c>
      <c r="I24" s="15" t="s">
        <v>156</v>
      </c>
      <c r="J24" s="16">
        <v>2389.8399999999997</v>
      </c>
    </row>
    <row r="25" spans="1:10" ht="29" x14ac:dyDescent="0.3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215</v>
      </c>
      <c r="G25" s="15" t="s">
        <v>211</v>
      </c>
      <c r="H25" s="15" t="s">
        <v>94</v>
      </c>
      <c r="I25" s="15" t="s">
        <v>155</v>
      </c>
      <c r="J25" s="16">
        <v>856.62000000000012</v>
      </c>
    </row>
    <row r="26" spans="1:10" ht="29" x14ac:dyDescent="0.3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215</v>
      </c>
      <c r="G26" s="15" t="s">
        <v>211</v>
      </c>
      <c r="H26" s="15" t="s">
        <v>94</v>
      </c>
      <c r="I26" s="15" t="s">
        <v>156</v>
      </c>
      <c r="J26" s="16">
        <v>451.79999999999995</v>
      </c>
    </row>
    <row r="27" spans="1:10" ht="29" x14ac:dyDescent="0.3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215</v>
      </c>
      <c r="G27" s="15" t="s">
        <v>211</v>
      </c>
      <c r="H27" s="15" t="s">
        <v>94</v>
      </c>
      <c r="I27" s="15" t="s">
        <v>157</v>
      </c>
      <c r="J27" s="16">
        <v>919.91000000000008</v>
      </c>
    </row>
    <row r="28" spans="1:10" ht="29" x14ac:dyDescent="0.3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215</v>
      </c>
      <c r="G28" s="15" t="s">
        <v>211</v>
      </c>
      <c r="H28" s="15" t="s">
        <v>95</v>
      </c>
      <c r="I28" s="15" t="s">
        <v>156</v>
      </c>
      <c r="J28" s="16">
        <v>101.86</v>
      </c>
    </row>
    <row r="29" spans="1:10" ht="29" x14ac:dyDescent="0.3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215</v>
      </c>
      <c r="G29" s="15" t="s">
        <v>211</v>
      </c>
      <c r="H29" s="15" t="s">
        <v>97</v>
      </c>
      <c r="I29" s="15" t="s">
        <v>156</v>
      </c>
      <c r="J29" s="16">
        <v>186.51999999999998</v>
      </c>
    </row>
    <row r="30" spans="1:10" ht="29" x14ac:dyDescent="0.3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215</v>
      </c>
      <c r="G30" s="15" t="s">
        <v>211</v>
      </c>
      <c r="H30" s="15" t="s">
        <v>98</v>
      </c>
      <c r="I30" s="15" t="s">
        <v>155</v>
      </c>
      <c r="J30" s="16">
        <v>911.45999999999992</v>
      </c>
    </row>
    <row r="31" spans="1:10" ht="29" x14ac:dyDescent="0.3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215</v>
      </c>
      <c r="G31" s="15" t="s">
        <v>211</v>
      </c>
      <c r="H31" s="15" t="s">
        <v>98</v>
      </c>
      <c r="I31" s="15" t="s">
        <v>156</v>
      </c>
      <c r="J31" s="16">
        <v>1609.41</v>
      </c>
    </row>
    <row r="32" spans="1:10" ht="29" x14ac:dyDescent="0.3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215</v>
      </c>
      <c r="G32" s="15" t="s">
        <v>211</v>
      </c>
      <c r="H32" s="15" t="s">
        <v>213</v>
      </c>
      <c r="I32" s="15" t="s">
        <v>155</v>
      </c>
      <c r="J32" s="16">
        <v>6.8</v>
      </c>
    </row>
    <row r="33" spans="1:10" ht="29" x14ac:dyDescent="0.3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215</v>
      </c>
      <c r="G33" s="15" t="s">
        <v>211</v>
      </c>
      <c r="H33" s="15" t="s">
        <v>107</v>
      </c>
      <c r="I33" s="15" t="s">
        <v>155</v>
      </c>
      <c r="J33" s="16">
        <v>742.71999999999991</v>
      </c>
    </row>
    <row r="34" spans="1:10" ht="29" x14ac:dyDescent="0.3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215</v>
      </c>
      <c r="G34" s="15" t="s">
        <v>211</v>
      </c>
      <c r="H34" s="15" t="s">
        <v>105</v>
      </c>
      <c r="I34" s="15" t="s">
        <v>155</v>
      </c>
      <c r="J34" s="16">
        <v>390.1</v>
      </c>
    </row>
    <row r="35" spans="1:10" ht="29" x14ac:dyDescent="0.3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215</v>
      </c>
      <c r="G35" s="15" t="s">
        <v>211</v>
      </c>
      <c r="H35" s="15" t="s">
        <v>214</v>
      </c>
      <c r="I35" s="15" t="s">
        <v>157</v>
      </c>
      <c r="J35" s="16">
        <v>11.64</v>
      </c>
    </row>
    <row r="36" spans="1:10" ht="29" x14ac:dyDescent="0.3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215</v>
      </c>
      <c r="G36" s="15" t="s">
        <v>211</v>
      </c>
      <c r="H36" s="15" t="s">
        <v>99</v>
      </c>
      <c r="I36" s="15" t="s">
        <v>155</v>
      </c>
      <c r="J36" s="16">
        <v>5688.04</v>
      </c>
    </row>
    <row r="37" spans="1:10" ht="29" x14ac:dyDescent="0.3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215</v>
      </c>
      <c r="G37" s="15" t="s">
        <v>211</v>
      </c>
      <c r="H37" s="15" t="s">
        <v>99</v>
      </c>
      <c r="I37" s="15" t="s">
        <v>156</v>
      </c>
      <c r="J37" s="16">
        <v>9164.18</v>
      </c>
    </row>
    <row r="38" spans="1:10" ht="29" x14ac:dyDescent="0.3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215</v>
      </c>
      <c r="G38" s="15" t="s">
        <v>211</v>
      </c>
      <c r="H38" s="15" t="s">
        <v>99</v>
      </c>
      <c r="I38" s="15" t="s">
        <v>157</v>
      </c>
      <c r="J38" s="16">
        <v>2222.9899999999998</v>
      </c>
    </row>
    <row r="39" spans="1:10" ht="29" x14ac:dyDescent="0.3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215</v>
      </c>
      <c r="G39" s="15" t="s">
        <v>211</v>
      </c>
      <c r="H39" s="15" t="s">
        <v>91</v>
      </c>
      <c r="I39" s="15" t="s">
        <v>155</v>
      </c>
      <c r="J39" s="16">
        <v>2457.0299999999997</v>
      </c>
    </row>
    <row r="40" spans="1:10" ht="29" x14ac:dyDescent="0.3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215</v>
      </c>
      <c r="G40" s="15" t="s">
        <v>211</v>
      </c>
      <c r="H40" s="15" t="s">
        <v>91</v>
      </c>
      <c r="I40" s="15" t="s">
        <v>156</v>
      </c>
      <c r="J40" s="16">
        <v>1292.01</v>
      </c>
    </row>
    <row r="41" spans="1:10" ht="29" x14ac:dyDescent="0.3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215</v>
      </c>
      <c r="G41" s="15" t="s">
        <v>211</v>
      </c>
      <c r="H41" s="15" t="s">
        <v>91</v>
      </c>
      <c r="I41" s="15" t="s">
        <v>157</v>
      </c>
      <c r="J41" s="16">
        <v>1772.46</v>
      </c>
    </row>
    <row r="42" spans="1:10" ht="29" x14ac:dyDescent="0.3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215</v>
      </c>
      <c r="G42" s="15" t="s">
        <v>211</v>
      </c>
      <c r="H42" s="15" t="s">
        <v>100</v>
      </c>
      <c r="I42" s="15" t="s">
        <v>155</v>
      </c>
      <c r="J42" s="16">
        <v>181.47</v>
      </c>
    </row>
    <row r="43" spans="1:10" ht="29" x14ac:dyDescent="0.3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215</v>
      </c>
      <c r="G43" s="15" t="s">
        <v>211</v>
      </c>
      <c r="H43" s="15" t="s">
        <v>100</v>
      </c>
      <c r="I43" s="15" t="s">
        <v>156</v>
      </c>
      <c r="J43" s="16">
        <v>39.89</v>
      </c>
    </row>
    <row r="44" spans="1:10" ht="29" x14ac:dyDescent="0.3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215</v>
      </c>
      <c r="G44" s="15" t="s">
        <v>211</v>
      </c>
      <c r="H44" s="15" t="s">
        <v>100</v>
      </c>
      <c r="I44" s="15" t="s">
        <v>157</v>
      </c>
      <c r="J44" s="16">
        <v>2217.44</v>
      </c>
    </row>
    <row r="45" spans="1:10" ht="29" x14ac:dyDescent="0.3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215</v>
      </c>
      <c r="G45" s="15" t="s">
        <v>211</v>
      </c>
      <c r="H45" s="15" t="s">
        <v>120</v>
      </c>
      <c r="I45" s="15" t="s">
        <v>157</v>
      </c>
      <c r="J45" s="16">
        <v>288.83999999999997</v>
      </c>
    </row>
    <row r="46" spans="1:10" ht="29" x14ac:dyDescent="0.3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215</v>
      </c>
      <c r="G46" s="15" t="s">
        <v>211</v>
      </c>
      <c r="H46" s="15" t="s">
        <v>101</v>
      </c>
      <c r="I46" s="15" t="s">
        <v>155</v>
      </c>
      <c r="J46" s="16">
        <v>2225.1</v>
      </c>
    </row>
    <row r="47" spans="1:10" ht="29" x14ac:dyDescent="0.3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215</v>
      </c>
      <c r="G47" s="15" t="s">
        <v>211</v>
      </c>
      <c r="H47" s="15" t="s">
        <v>101</v>
      </c>
      <c r="I47" s="15" t="s">
        <v>156</v>
      </c>
      <c r="J47" s="16">
        <v>697.44</v>
      </c>
    </row>
    <row r="48" spans="1:10" ht="29" x14ac:dyDescent="0.3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215</v>
      </c>
      <c r="G48" s="15" t="s">
        <v>211</v>
      </c>
      <c r="H48" s="15" t="s">
        <v>101</v>
      </c>
      <c r="I48" s="15" t="s">
        <v>157</v>
      </c>
      <c r="J48" s="16">
        <v>64.59</v>
      </c>
    </row>
    <row r="49" spans="1:10" ht="29" x14ac:dyDescent="0.3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215</v>
      </c>
      <c r="G49" s="15" t="s">
        <v>211</v>
      </c>
      <c r="H49" s="15" t="s">
        <v>112</v>
      </c>
      <c r="I49" s="15" t="s">
        <v>157</v>
      </c>
      <c r="J49" s="16">
        <v>57.91</v>
      </c>
    </row>
    <row r="50" spans="1:10" ht="29" x14ac:dyDescent="0.3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215</v>
      </c>
      <c r="G50" s="15" t="s">
        <v>211</v>
      </c>
      <c r="H50" s="15" t="s">
        <v>106</v>
      </c>
      <c r="I50" s="15" t="s">
        <v>155</v>
      </c>
      <c r="J50" s="16">
        <v>1088.8</v>
      </c>
    </row>
    <row r="51" spans="1:10" ht="29" x14ac:dyDescent="0.3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215</v>
      </c>
      <c r="G51" s="15" t="s">
        <v>211</v>
      </c>
      <c r="H51" s="15" t="s">
        <v>106</v>
      </c>
      <c r="I51" s="15" t="s">
        <v>156</v>
      </c>
      <c r="J51" s="16">
        <v>5446.5599999999995</v>
      </c>
    </row>
    <row r="52" spans="1:10" ht="29" x14ac:dyDescent="0.3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215</v>
      </c>
      <c r="G52" s="15" t="s">
        <v>211</v>
      </c>
      <c r="H52" s="15" t="s">
        <v>106</v>
      </c>
      <c r="I52" s="15" t="s">
        <v>157</v>
      </c>
      <c r="J52" s="16">
        <v>1979.37</v>
      </c>
    </row>
    <row r="53" spans="1:10" ht="29" x14ac:dyDescent="0.3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215</v>
      </c>
      <c r="G53" s="15" t="s">
        <v>211</v>
      </c>
      <c r="H53" s="15" t="s">
        <v>110</v>
      </c>
      <c r="I53" s="15" t="s">
        <v>156</v>
      </c>
      <c r="J53" s="16">
        <v>78.89</v>
      </c>
    </row>
    <row r="54" spans="1:10" ht="29" x14ac:dyDescent="0.3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215</v>
      </c>
      <c r="G54" s="15" t="s">
        <v>211</v>
      </c>
      <c r="H54" s="15" t="s">
        <v>92</v>
      </c>
      <c r="I54" s="15" t="s">
        <v>155</v>
      </c>
      <c r="J54" s="16">
        <v>470.64000000000004</v>
      </c>
    </row>
    <row r="55" spans="1:10" ht="29" x14ac:dyDescent="0.3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215</v>
      </c>
      <c r="G55" s="15" t="s">
        <v>211</v>
      </c>
      <c r="H55" s="15" t="s">
        <v>92</v>
      </c>
      <c r="I55" s="15" t="s">
        <v>156</v>
      </c>
      <c r="J55" s="16">
        <v>3730.01</v>
      </c>
    </row>
    <row r="56" spans="1:10" ht="29" x14ac:dyDescent="0.3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215</v>
      </c>
      <c r="G56" s="15" t="s">
        <v>211</v>
      </c>
      <c r="H56" s="15" t="s">
        <v>92</v>
      </c>
      <c r="I56" s="15" t="s">
        <v>157</v>
      </c>
      <c r="J56" s="16">
        <v>16.52</v>
      </c>
    </row>
    <row r="57" spans="1:10" ht="29" x14ac:dyDescent="0.3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215</v>
      </c>
      <c r="G57" s="15" t="s">
        <v>211</v>
      </c>
      <c r="H57" s="15" t="s">
        <v>114</v>
      </c>
      <c r="I57" s="15" t="s">
        <v>156</v>
      </c>
      <c r="J57" s="16">
        <v>1910.83</v>
      </c>
    </row>
    <row r="58" spans="1:10" ht="29" x14ac:dyDescent="0.3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215</v>
      </c>
      <c r="G58" s="15" t="s">
        <v>211</v>
      </c>
      <c r="H58" s="15" t="s">
        <v>114</v>
      </c>
      <c r="I58" s="15" t="s">
        <v>157</v>
      </c>
      <c r="J58" s="16">
        <v>19.329999999999998</v>
      </c>
    </row>
    <row r="59" spans="1:10" ht="29" x14ac:dyDescent="0.3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215</v>
      </c>
      <c r="G59" s="15" t="s">
        <v>211</v>
      </c>
      <c r="H59" s="15" t="s">
        <v>108</v>
      </c>
      <c r="I59" s="15" t="s">
        <v>155</v>
      </c>
      <c r="J59" s="16">
        <v>2766.5800000000004</v>
      </c>
    </row>
    <row r="60" spans="1:10" ht="29" x14ac:dyDescent="0.3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215</v>
      </c>
      <c r="G60" s="15" t="s">
        <v>211</v>
      </c>
      <c r="H60" s="15" t="s">
        <v>108</v>
      </c>
      <c r="I60" s="15" t="s">
        <v>156</v>
      </c>
      <c r="J60" s="16">
        <v>1681.64</v>
      </c>
    </row>
    <row r="61" spans="1:10" ht="29" x14ac:dyDescent="0.3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215</v>
      </c>
      <c r="G61" s="15" t="s">
        <v>211</v>
      </c>
      <c r="H61" s="15" t="s">
        <v>108</v>
      </c>
      <c r="I61" s="15" t="s">
        <v>157</v>
      </c>
      <c r="J61" s="16">
        <v>191.88</v>
      </c>
    </row>
    <row r="62" spans="1:10" ht="29" x14ac:dyDescent="0.3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215</v>
      </c>
      <c r="G62" s="15" t="s">
        <v>211</v>
      </c>
      <c r="H62" s="15" t="s">
        <v>102</v>
      </c>
      <c r="I62" s="15" t="s">
        <v>156</v>
      </c>
      <c r="J62" s="16">
        <v>1921.97</v>
      </c>
    </row>
    <row r="63" spans="1:10" ht="29" x14ac:dyDescent="0.3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215</v>
      </c>
      <c r="G63" s="15" t="s">
        <v>211</v>
      </c>
      <c r="H63" s="15" t="s">
        <v>121</v>
      </c>
      <c r="I63" s="15" t="s">
        <v>156</v>
      </c>
      <c r="J63" s="16">
        <v>25.03</v>
      </c>
    </row>
    <row r="64" spans="1:10" ht="29" x14ac:dyDescent="0.3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215</v>
      </c>
      <c r="G64" s="15" t="s">
        <v>211</v>
      </c>
      <c r="H64" s="15" t="s">
        <v>109</v>
      </c>
      <c r="I64" s="15" t="s">
        <v>155</v>
      </c>
      <c r="J64" s="16">
        <v>108.39</v>
      </c>
    </row>
    <row r="65" spans="1:11" ht="29" x14ac:dyDescent="0.3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215</v>
      </c>
      <c r="G65" s="15" t="s">
        <v>211</v>
      </c>
      <c r="H65" s="15" t="s">
        <v>109</v>
      </c>
      <c r="I65" s="15" t="s">
        <v>156</v>
      </c>
      <c r="J65" s="16">
        <v>439.32</v>
      </c>
    </row>
    <row r="66" spans="1:11" ht="29" x14ac:dyDescent="0.3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215</v>
      </c>
      <c r="G66" s="15" t="s">
        <v>211</v>
      </c>
      <c r="H66" s="15" t="s">
        <v>109</v>
      </c>
      <c r="I66" s="15" t="s">
        <v>157</v>
      </c>
      <c r="J66" s="16">
        <v>56.71</v>
      </c>
    </row>
    <row r="67" spans="1:11" ht="29" x14ac:dyDescent="0.3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215</v>
      </c>
      <c r="G67" s="15" t="s">
        <v>211</v>
      </c>
      <c r="H67" s="15" t="s">
        <v>113</v>
      </c>
      <c r="I67" s="15" t="s">
        <v>155</v>
      </c>
      <c r="J67" s="16">
        <v>597</v>
      </c>
    </row>
    <row r="68" spans="1:11" ht="29" x14ac:dyDescent="0.3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215</v>
      </c>
      <c r="G68" s="15" t="s">
        <v>211</v>
      </c>
      <c r="H68" s="15" t="s">
        <v>103</v>
      </c>
      <c r="I68" s="15" t="s">
        <v>156</v>
      </c>
      <c r="J68" s="16">
        <v>958.05</v>
      </c>
    </row>
    <row r="69" spans="1:11" ht="29" x14ac:dyDescent="0.3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215</v>
      </c>
      <c r="G69" s="15" t="s">
        <v>211</v>
      </c>
      <c r="H69" s="15" t="s">
        <v>103</v>
      </c>
      <c r="I69" s="15" t="s">
        <v>157</v>
      </c>
      <c r="J69" s="16">
        <v>344.44</v>
      </c>
    </row>
    <row r="70" spans="1:11" ht="29" x14ac:dyDescent="0.3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215</v>
      </c>
      <c r="G70" s="15" t="s">
        <v>211</v>
      </c>
      <c r="H70" s="15" t="s">
        <v>132</v>
      </c>
      <c r="I70" s="15" t="s">
        <v>156</v>
      </c>
      <c r="J70" s="16">
        <v>1947.72</v>
      </c>
    </row>
    <row r="71" spans="1:11" ht="29" x14ac:dyDescent="0.3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215</v>
      </c>
      <c r="G71" s="15" t="s">
        <v>211</v>
      </c>
      <c r="H71" s="15" t="s">
        <v>132</v>
      </c>
      <c r="I71" s="15" t="s">
        <v>157</v>
      </c>
      <c r="J71" s="16">
        <v>670.34999999999991</v>
      </c>
    </row>
    <row r="72" spans="1:11" ht="29" x14ac:dyDescent="0.3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215</v>
      </c>
      <c r="G72" s="15" t="s">
        <v>211</v>
      </c>
      <c r="H72" s="15" t="s">
        <v>93</v>
      </c>
      <c r="I72" s="15" t="s">
        <v>155</v>
      </c>
      <c r="J72" s="16">
        <v>6897.2</v>
      </c>
    </row>
    <row r="73" spans="1:11" ht="29" x14ac:dyDescent="0.3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215</v>
      </c>
      <c r="G73" s="15" t="s">
        <v>211</v>
      </c>
      <c r="H73" s="15" t="s">
        <v>93</v>
      </c>
      <c r="I73" s="15" t="s">
        <v>156</v>
      </c>
      <c r="J73" s="16">
        <v>6798.84</v>
      </c>
    </row>
    <row r="74" spans="1:11" ht="29" x14ac:dyDescent="0.3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215</v>
      </c>
      <c r="G74" s="15" t="s">
        <v>211</v>
      </c>
      <c r="H74" s="15" t="s">
        <v>93</v>
      </c>
      <c r="I74" s="15" t="s">
        <v>157</v>
      </c>
      <c r="J74" s="16">
        <v>6203.8400000000011</v>
      </c>
    </row>
    <row r="75" spans="1:11" x14ac:dyDescent="0.3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219</v>
      </c>
      <c r="G75" s="15" t="s">
        <v>211</v>
      </c>
      <c r="H75" s="15" t="s">
        <v>35</v>
      </c>
      <c r="I75" s="15" t="s">
        <v>34</v>
      </c>
      <c r="J75" s="15" t="s">
        <v>155</v>
      </c>
      <c r="K75" s="16">
        <v>2</v>
      </c>
    </row>
    <row r="76" spans="1:11" x14ac:dyDescent="0.3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219</v>
      </c>
      <c r="G76" s="15" t="s">
        <v>211</v>
      </c>
      <c r="H76" s="15" t="s">
        <v>35</v>
      </c>
      <c r="I76" s="15" t="s">
        <v>75</v>
      </c>
      <c r="J76" s="15" t="s">
        <v>155</v>
      </c>
      <c r="K76" s="16">
        <v>29</v>
      </c>
    </row>
    <row r="77" spans="1:11" x14ac:dyDescent="0.3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219</v>
      </c>
      <c r="G77" s="15" t="s">
        <v>211</v>
      </c>
      <c r="H77" s="15" t="s">
        <v>35</v>
      </c>
      <c r="I77" s="15" t="s">
        <v>75</v>
      </c>
      <c r="J77" s="15" t="s">
        <v>156</v>
      </c>
      <c r="K77" s="16">
        <v>36</v>
      </c>
    </row>
    <row r="78" spans="1:11" x14ac:dyDescent="0.3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219</v>
      </c>
      <c r="G78" s="15" t="s">
        <v>211</v>
      </c>
      <c r="H78" s="15" t="s">
        <v>35</v>
      </c>
      <c r="I78" s="15" t="s">
        <v>75</v>
      </c>
      <c r="J78" s="15" t="s">
        <v>157</v>
      </c>
      <c r="K78" s="16">
        <v>11</v>
      </c>
    </row>
    <row r="79" spans="1:11" x14ac:dyDescent="0.3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219</v>
      </c>
      <c r="G79" s="15" t="s">
        <v>211</v>
      </c>
      <c r="H79" s="15" t="s">
        <v>36</v>
      </c>
      <c r="I79" s="15" t="s">
        <v>34</v>
      </c>
      <c r="J79" s="15" t="s">
        <v>157</v>
      </c>
      <c r="K79" s="16">
        <v>1</v>
      </c>
    </row>
    <row r="80" spans="1:11" x14ac:dyDescent="0.3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219</v>
      </c>
      <c r="G80" s="15" t="s">
        <v>211</v>
      </c>
      <c r="H80" s="15" t="s">
        <v>36</v>
      </c>
      <c r="I80" s="15" t="s">
        <v>75</v>
      </c>
      <c r="J80" s="15" t="s">
        <v>155</v>
      </c>
      <c r="K80" s="16">
        <v>49</v>
      </c>
    </row>
    <row r="81" spans="1:11" x14ac:dyDescent="0.3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219</v>
      </c>
      <c r="G81" s="15" t="s">
        <v>211</v>
      </c>
      <c r="H81" s="15" t="s">
        <v>36</v>
      </c>
      <c r="I81" s="15" t="s">
        <v>75</v>
      </c>
      <c r="J81" s="15" t="s">
        <v>156</v>
      </c>
      <c r="K81" s="16">
        <v>40</v>
      </c>
    </row>
    <row r="82" spans="1:11" x14ac:dyDescent="0.3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219</v>
      </c>
      <c r="G82" s="15" t="s">
        <v>211</v>
      </c>
      <c r="H82" s="15" t="s">
        <v>36</v>
      </c>
      <c r="I82" s="15" t="s">
        <v>75</v>
      </c>
      <c r="J82" s="15" t="s">
        <v>157</v>
      </c>
      <c r="K82" s="16">
        <v>22</v>
      </c>
    </row>
    <row r="83" spans="1:11" x14ac:dyDescent="0.3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219</v>
      </c>
      <c r="G83" s="15" t="s">
        <v>211</v>
      </c>
      <c r="H83" s="15" t="s">
        <v>37</v>
      </c>
      <c r="I83" s="15" t="s">
        <v>34</v>
      </c>
      <c r="J83" s="15" t="s">
        <v>155</v>
      </c>
      <c r="K83" s="16">
        <v>2</v>
      </c>
    </row>
    <row r="84" spans="1:11" x14ac:dyDescent="0.3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219</v>
      </c>
      <c r="G84" s="15" t="s">
        <v>211</v>
      </c>
      <c r="H84" s="15" t="s">
        <v>37</v>
      </c>
      <c r="I84" s="15" t="s">
        <v>34</v>
      </c>
      <c r="J84" s="15" t="s">
        <v>156</v>
      </c>
      <c r="K84" s="16">
        <v>1</v>
      </c>
    </row>
    <row r="85" spans="1:11" x14ac:dyDescent="0.3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219</v>
      </c>
      <c r="G85" s="15" t="s">
        <v>211</v>
      </c>
      <c r="H85" s="15" t="s">
        <v>37</v>
      </c>
      <c r="I85" s="15" t="s">
        <v>34</v>
      </c>
      <c r="J85" s="15" t="s">
        <v>157</v>
      </c>
      <c r="K85" s="16">
        <v>2</v>
      </c>
    </row>
    <row r="86" spans="1:11" x14ac:dyDescent="0.3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219</v>
      </c>
      <c r="G86" s="15" t="s">
        <v>211</v>
      </c>
      <c r="H86" s="15" t="s">
        <v>37</v>
      </c>
      <c r="I86" s="15" t="s">
        <v>75</v>
      </c>
      <c r="J86" s="15" t="s">
        <v>155</v>
      </c>
      <c r="K86" s="16">
        <v>20</v>
      </c>
    </row>
    <row r="87" spans="1:11" x14ac:dyDescent="0.3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219</v>
      </c>
      <c r="G87" s="15" t="s">
        <v>211</v>
      </c>
      <c r="H87" s="15" t="s">
        <v>37</v>
      </c>
      <c r="I87" s="15" t="s">
        <v>75</v>
      </c>
      <c r="J87" s="15" t="s">
        <v>156</v>
      </c>
      <c r="K87" s="16">
        <v>13</v>
      </c>
    </row>
    <row r="88" spans="1:11" x14ac:dyDescent="0.3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219</v>
      </c>
      <c r="G88" s="15" t="s">
        <v>211</v>
      </c>
      <c r="H88" s="15" t="s">
        <v>37</v>
      </c>
      <c r="I88" s="15" t="s">
        <v>75</v>
      </c>
      <c r="J88" s="15" t="s">
        <v>157</v>
      </c>
      <c r="K88" s="16">
        <v>9</v>
      </c>
    </row>
    <row r="89" spans="1:11" x14ac:dyDescent="0.3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219</v>
      </c>
      <c r="G89" s="15" t="s">
        <v>211</v>
      </c>
      <c r="H89" s="15" t="s">
        <v>40</v>
      </c>
      <c r="I89" s="15" t="s">
        <v>34</v>
      </c>
      <c r="J89" s="15" t="s">
        <v>155</v>
      </c>
      <c r="K89" s="16">
        <v>2</v>
      </c>
    </row>
    <row r="90" spans="1:11" x14ac:dyDescent="0.3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219</v>
      </c>
      <c r="G90" s="15" t="s">
        <v>211</v>
      </c>
      <c r="H90" s="15" t="s">
        <v>40</v>
      </c>
      <c r="I90" s="15" t="s">
        <v>34</v>
      </c>
      <c r="J90" s="15" t="s">
        <v>156</v>
      </c>
      <c r="K90" s="16">
        <v>1</v>
      </c>
    </row>
    <row r="91" spans="1:11" x14ac:dyDescent="0.3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219</v>
      </c>
      <c r="G91" s="15" t="s">
        <v>211</v>
      </c>
      <c r="H91" s="15" t="s">
        <v>40</v>
      </c>
      <c r="I91" s="15" t="s">
        <v>75</v>
      </c>
      <c r="J91" s="15" t="s">
        <v>155</v>
      </c>
      <c r="K91" s="16">
        <v>19</v>
      </c>
    </row>
    <row r="92" spans="1:11" x14ac:dyDescent="0.3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219</v>
      </c>
      <c r="G92" s="15" t="s">
        <v>211</v>
      </c>
      <c r="H92" s="15" t="s">
        <v>40</v>
      </c>
      <c r="I92" s="15" t="s">
        <v>75</v>
      </c>
      <c r="J92" s="15" t="s">
        <v>156</v>
      </c>
      <c r="K92" s="16">
        <v>25</v>
      </c>
    </row>
    <row r="93" spans="1:11" x14ac:dyDescent="0.3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219</v>
      </c>
      <c r="G93" s="15" t="s">
        <v>211</v>
      </c>
      <c r="H93" s="15" t="s">
        <v>40</v>
      </c>
      <c r="I93" s="15" t="s">
        <v>75</v>
      </c>
      <c r="J93" s="15" t="s">
        <v>157</v>
      </c>
      <c r="K93" s="16">
        <v>17</v>
      </c>
    </row>
    <row r="94" spans="1:11" x14ac:dyDescent="0.3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219</v>
      </c>
      <c r="G94" s="15" t="s">
        <v>211</v>
      </c>
      <c r="H94" s="15" t="s">
        <v>42</v>
      </c>
      <c r="I94" s="15" t="s">
        <v>75</v>
      </c>
      <c r="J94" s="15" t="s">
        <v>156</v>
      </c>
      <c r="K94" s="16">
        <v>1</v>
      </c>
    </row>
    <row r="95" spans="1:11" x14ac:dyDescent="0.3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219</v>
      </c>
      <c r="G95" s="15" t="s">
        <v>211</v>
      </c>
      <c r="H95" s="15" t="s">
        <v>43</v>
      </c>
      <c r="I95" s="15" t="s">
        <v>75</v>
      </c>
      <c r="J95" s="15" t="s">
        <v>155</v>
      </c>
      <c r="K95" s="16">
        <v>1</v>
      </c>
    </row>
    <row r="96" spans="1:11" x14ac:dyDescent="0.3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219</v>
      </c>
      <c r="G96" s="15" t="s">
        <v>211</v>
      </c>
      <c r="H96" s="15" t="s">
        <v>44</v>
      </c>
      <c r="I96" s="15" t="s">
        <v>75</v>
      </c>
      <c r="J96" s="15" t="s">
        <v>155</v>
      </c>
      <c r="K96" s="16">
        <v>9</v>
      </c>
    </row>
    <row r="97" spans="1:11" x14ac:dyDescent="0.3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219</v>
      </c>
      <c r="G97" s="15" t="s">
        <v>211</v>
      </c>
      <c r="H97" s="15" t="s">
        <v>44</v>
      </c>
      <c r="I97" s="15" t="s">
        <v>75</v>
      </c>
      <c r="J97" s="15" t="s">
        <v>156</v>
      </c>
      <c r="K97" s="16">
        <v>8</v>
      </c>
    </row>
    <row r="98" spans="1:11" x14ac:dyDescent="0.3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219</v>
      </c>
      <c r="G98" s="15" t="s">
        <v>211</v>
      </c>
      <c r="H98" s="15" t="s">
        <v>45</v>
      </c>
      <c r="I98" s="15" t="s">
        <v>75</v>
      </c>
      <c r="J98" s="15" t="s">
        <v>155</v>
      </c>
      <c r="K98" s="16">
        <v>3</v>
      </c>
    </row>
    <row r="99" spans="1:11" x14ac:dyDescent="0.3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219</v>
      </c>
      <c r="G99" s="15" t="s">
        <v>211</v>
      </c>
      <c r="H99" s="15" t="s">
        <v>45</v>
      </c>
      <c r="I99" s="15" t="s">
        <v>75</v>
      </c>
      <c r="J99" s="15" t="s">
        <v>156</v>
      </c>
      <c r="K99" s="16">
        <v>4</v>
      </c>
    </row>
    <row r="100" spans="1:11" x14ac:dyDescent="0.3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219</v>
      </c>
      <c r="G100" s="15" t="s">
        <v>211</v>
      </c>
      <c r="H100" s="15" t="s">
        <v>45</v>
      </c>
      <c r="I100" s="15" t="s">
        <v>75</v>
      </c>
      <c r="J100" s="15" t="s">
        <v>157</v>
      </c>
      <c r="K100" s="16">
        <v>4</v>
      </c>
    </row>
    <row r="101" spans="1:11" x14ac:dyDescent="0.3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219</v>
      </c>
      <c r="G101" s="15" t="s">
        <v>211</v>
      </c>
      <c r="H101" s="15" t="s">
        <v>46</v>
      </c>
      <c r="I101" s="15" t="s">
        <v>75</v>
      </c>
      <c r="J101" s="15" t="s">
        <v>156</v>
      </c>
      <c r="K101" s="16">
        <v>1</v>
      </c>
    </row>
    <row r="102" spans="1:11" x14ac:dyDescent="0.3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219</v>
      </c>
      <c r="G102" s="15" t="s">
        <v>211</v>
      </c>
      <c r="H102" s="15" t="s">
        <v>47</v>
      </c>
      <c r="I102" s="15" t="s">
        <v>75</v>
      </c>
      <c r="J102" s="15" t="s">
        <v>156</v>
      </c>
      <c r="K102" s="16">
        <v>3</v>
      </c>
    </row>
    <row r="103" spans="1:11" x14ac:dyDescent="0.3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219</v>
      </c>
      <c r="G103" s="15" t="s">
        <v>211</v>
      </c>
      <c r="H103" s="15" t="s">
        <v>48</v>
      </c>
      <c r="I103" s="15" t="s">
        <v>75</v>
      </c>
      <c r="J103" s="15" t="s">
        <v>155</v>
      </c>
      <c r="K103" s="16">
        <v>2</v>
      </c>
    </row>
    <row r="104" spans="1:11" x14ac:dyDescent="0.3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219</v>
      </c>
      <c r="G104" s="15" t="s">
        <v>211</v>
      </c>
      <c r="H104" s="15" t="s">
        <v>48</v>
      </c>
      <c r="I104" s="15" t="s">
        <v>75</v>
      </c>
      <c r="J104" s="15" t="s">
        <v>156</v>
      </c>
      <c r="K104" s="16">
        <v>5</v>
      </c>
    </row>
    <row r="105" spans="1:11" x14ac:dyDescent="0.3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219</v>
      </c>
      <c r="G105" s="15" t="s">
        <v>211</v>
      </c>
      <c r="H105" s="15" t="s">
        <v>49</v>
      </c>
      <c r="I105" s="15" t="s">
        <v>34</v>
      </c>
      <c r="J105" s="15" t="s">
        <v>155</v>
      </c>
      <c r="K105" s="16">
        <v>1</v>
      </c>
    </row>
    <row r="106" spans="1:11" x14ac:dyDescent="0.3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219</v>
      </c>
      <c r="G106" s="15" t="s">
        <v>211</v>
      </c>
      <c r="H106" s="15" t="s">
        <v>49</v>
      </c>
      <c r="I106" s="15" t="s">
        <v>75</v>
      </c>
      <c r="J106" s="15" t="s">
        <v>155</v>
      </c>
      <c r="K106" s="16">
        <v>3</v>
      </c>
    </row>
    <row r="107" spans="1:11" x14ac:dyDescent="0.3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219</v>
      </c>
      <c r="G107" s="15" t="s">
        <v>211</v>
      </c>
      <c r="H107" s="15" t="s">
        <v>50</v>
      </c>
      <c r="I107" s="15" t="s">
        <v>75</v>
      </c>
      <c r="J107" s="15" t="s">
        <v>155</v>
      </c>
      <c r="K107" s="16">
        <v>1</v>
      </c>
    </row>
    <row r="108" spans="1:11" x14ac:dyDescent="0.3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219</v>
      </c>
      <c r="G108" s="15" t="s">
        <v>211</v>
      </c>
      <c r="H108" s="15" t="s">
        <v>52</v>
      </c>
      <c r="I108" s="15" t="s">
        <v>34</v>
      </c>
      <c r="J108" s="15" t="s">
        <v>157</v>
      </c>
      <c r="K108" s="16">
        <v>1</v>
      </c>
    </row>
    <row r="109" spans="1:11" x14ac:dyDescent="0.3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219</v>
      </c>
      <c r="G109" s="15" t="s">
        <v>211</v>
      </c>
      <c r="H109" s="15" t="s">
        <v>52</v>
      </c>
      <c r="I109" s="15" t="s">
        <v>75</v>
      </c>
      <c r="J109" s="15" t="s">
        <v>155</v>
      </c>
      <c r="K109" s="16">
        <v>15</v>
      </c>
    </row>
    <row r="110" spans="1:11" x14ac:dyDescent="0.3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219</v>
      </c>
      <c r="G110" s="15" t="s">
        <v>211</v>
      </c>
      <c r="H110" s="15" t="s">
        <v>52</v>
      </c>
      <c r="I110" s="15" t="s">
        <v>75</v>
      </c>
      <c r="J110" s="15" t="s">
        <v>156</v>
      </c>
      <c r="K110" s="16">
        <v>11</v>
      </c>
    </row>
    <row r="111" spans="1:11" x14ac:dyDescent="0.3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219</v>
      </c>
      <c r="G111" s="15" t="s">
        <v>211</v>
      </c>
      <c r="H111" s="15" t="s">
        <v>52</v>
      </c>
      <c r="I111" s="15" t="s">
        <v>75</v>
      </c>
      <c r="J111" s="15" t="s">
        <v>157</v>
      </c>
      <c r="K111" s="16">
        <v>1</v>
      </c>
    </row>
    <row r="112" spans="1:11" x14ac:dyDescent="0.3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219</v>
      </c>
      <c r="G112" s="15" t="s">
        <v>211</v>
      </c>
      <c r="H112" s="15" t="s">
        <v>53</v>
      </c>
      <c r="I112" s="15" t="s">
        <v>75</v>
      </c>
      <c r="J112" s="15" t="s">
        <v>155</v>
      </c>
      <c r="K112" s="16">
        <v>15</v>
      </c>
    </row>
    <row r="113" spans="1:11" x14ac:dyDescent="0.3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219</v>
      </c>
      <c r="G113" s="15" t="s">
        <v>211</v>
      </c>
      <c r="H113" s="15" t="s">
        <v>53</v>
      </c>
      <c r="I113" s="15" t="s">
        <v>75</v>
      </c>
      <c r="J113" s="15" t="s">
        <v>156</v>
      </c>
      <c r="K113" s="16">
        <v>6</v>
      </c>
    </row>
    <row r="114" spans="1:11" x14ac:dyDescent="0.3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219</v>
      </c>
      <c r="G114" s="15" t="s">
        <v>211</v>
      </c>
      <c r="H114" s="15" t="s">
        <v>53</v>
      </c>
      <c r="I114" s="15" t="s">
        <v>75</v>
      </c>
      <c r="J114" s="15" t="s">
        <v>157</v>
      </c>
      <c r="K114" s="16">
        <v>10</v>
      </c>
    </row>
    <row r="115" spans="1:11" x14ac:dyDescent="0.3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219</v>
      </c>
      <c r="G115" s="15" t="s">
        <v>211</v>
      </c>
      <c r="H115" s="15" t="s">
        <v>54</v>
      </c>
      <c r="I115" s="15" t="s">
        <v>75</v>
      </c>
      <c r="J115" s="15" t="s">
        <v>155</v>
      </c>
      <c r="K115" s="16">
        <v>2</v>
      </c>
    </row>
    <row r="116" spans="1:11" x14ac:dyDescent="0.3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219</v>
      </c>
      <c r="G116" s="15" t="s">
        <v>211</v>
      </c>
      <c r="H116" s="15" t="s">
        <v>54</v>
      </c>
      <c r="I116" s="15" t="s">
        <v>75</v>
      </c>
      <c r="J116" s="15" t="s">
        <v>156</v>
      </c>
      <c r="K116" s="16">
        <v>1</v>
      </c>
    </row>
    <row r="117" spans="1:11" x14ac:dyDescent="0.3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219</v>
      </c>
      <c r="G117" s="15" t="s">
        <v>211</v>
      </c>
      <c r="H117" s="15" t="s">
        <v>54</v>
      </c>
      <c r="I117" s="15" t="s">
        <v>75</v>
      </c>
      <c r="J117" s="15" t="s">
        <v>157</v>
      </c>
      <c r="K117" s="16">
        <v>3</v>
      </c>
    </row>
    <row r="118" spans="1:11" x14ac:dyDescent="0.3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219</v>
      </c>
      <c r="G118" s="15" t="s">
        <v>211</v>
      </c>
      <c r="H118" s="15" t="s">
        <v>55</v>
      </c>
      <c r="I118" s="15" t="s">
        <v>34</v>
      </c>
      <c r="J118" s="15" t="s">
        <v>157</v>
      </c>
      <c r="K118" s="16">
        <v>1</v>
      </c>
    </row>
    <row r="119" spans="1:11" x14ac:dyDescent="0.3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219</v>
      </c>
      <c r="G119" s="15" t="s">
        <v>211</v>
      </c>
      <c r="H119" s="15" t="s">
        <v>55</v>
      </c>
      <c r="I119" s="15" t="s">
        <v>75</v>
      </c>
      <c r="J119" s="15" t="s">
        <v>155</v>
      </c>
      <c r="K119" s="16">
        <v>4</v>
      </c>
    </row>
    <row r="120" spans="1:11" x14ac:dyDescent="0.3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219</v>
      </c>
      <c r="G120" s="15" t="s">
        <v>211</v>
      </c>
      <c r="H120" s="15" t="s">
        <v>55</v>
      </c>
      <c r="I120" s="15" t="s">
        <v>75</v>
      </c>
      <c r="J120" s="15" t="s">
        <v>156</v>
      </c>
      <c r="K120" s="16">
        <v>4</v>
      </c>
    </row>
    <row r="121" spans="1:11" x14ac:dyDescent="0.3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219</v>
      </c>
      <c r="G121" s="15" t="s">
        <v>211</v>
      </c>
      <c r="H121" s="15" t="s">
        <v>55</v>
      </c>
      <c r="I121" s="15" t="s">
        <v>75</v>
      </c>
      <c r="J121" s="15" t="s">
        <v>157</v>
      </c>
      <c r="K121" s="16">
        <v>1</v>
      </c>
    </row>
    <row r="122" spans="1:11" x14ac:dyDescent="0.3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219</v>
      </c>
      <c r="G122" s="15" t="s">
        <v>211</v>
      </c>
      <c r="H122" s="15" t="s">
        <v>56</v>
      </c>
      <c r="I122" s="15" t="s">
        <v>34</v>
      </c>
      <c r="J122" s="15" t="s">
        <v>157</v>
      </c>
      <c r="K122" s="16">
        <v>1</v>
      </c>
    </row>
    <row r="123" spans="1:11" x14ac:dyDescent="0.3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219</v>
      </c>
      <c r="G123" s="15" t="s">
        <v>211</v>
      </c>
      <c r="H123" s="15" t="s">
        <v>56</v>
      </c>
      <c r="I123" s="15" t="s">
        <v>75</v>
      </c>
      <c r="J123" s="15" t="s">
        <v>155</v>
      </c>
      <c r="K123" s="16">
        <v>6</v>
      </c>
    </row>
    <row r="124" spans="1:11" x14ac:dyDescent="0.3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219</v>
      </c>
      <c r="G124" s="15" t="s">
        <v>211</v>
      </c>
      <c r="H124" s="15" t="s">
        <v>56</v>
      </c>
      <c r="I124" s="15" t="s">
        <v>75</v>
      </c>
      <c r="J124" s="15" t="s">
        <v>156</v>
      </c>
      <c r="K124" s="16">
        <v>8</v>
      </c>
    </row>
    <row r="125" spans="1:11" x14ac:dyDescent="0.3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219</v>
      </c>
      <c r="G125" s="15" t="s">
        <v>211</v>
      </c>
      <c r="H125" s="15" t="s">
        <v>56</v>
      </c>
      <c r="I125" s="15" t="s">
        <v>75</v>
      </c>
      <c r="J125" s="15" t="s">
        <v>157</v>
      </c>
      <c r="K125" s="16">
        <v>5</v>
      </c>
    </row>
    <row r="126" spans="1:11" x14ac:dyDescent="0.3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219</v>
      </c>
      <c r="G126" s="15" t="s">
        <v>211</v>
      </c>
      <c r="H126" s="15" t="s">
        <v>57</v>
      </c>
      <c r="I126" s="15" t="s">
        <v>75</v>
      </c>
      <c r="J126" s="15" t="s">
        <v>156</v>
      </c>
      <c r="K126" s="16">
        <v>1</v>
      </c>
    </row>
    <row r="127" spans="1:11" x14ac:dyDescent="0.3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219</v>
      </c>
      <c r="G127" s="15" t="s">
        <v>211</v>
      </c>
      <c r="H127" s="15" t="s">
        <v>58</v>
      </c>
      <c r="I127" s="15" t="s">
        <v>75</v>
      </c>
      <c r="J127" s="15" t="s">
        <v>155</v>
      </c>
      <c r="K127" s="16">
        <v>7</v>
      </c>
    </row>
    <row r="128" spans="1:11" x14ac:dyDescent="0.3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219</v>
      </c>
      <c r="G128" s="15" t="s">
        <v>211</v>
      </c>
      <c r="H128" s="15" t="s">
        <v>58</v>
      </c>
      <c r="I128" s="15" t="s">
        <v>75</v>
      </c>
      <c r="J128" s="15" t="s">
        <v>156</v>
      </c>
      <c r="K128" s="16">
        <v>9</v>
      </c>
    </row>
    <row r="129" spans="1:11" x14ac:dyDescent="0.3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219</v>
      </c>
      <c r="G129" s="15" t="s">
        <v>211</v>
      </c>
      <c r="H129" s="15" t="s">
        <v>58</v>
      </c>
      <c r="I129" s="15" t="s">
        <v>75</v>
      </c>
      <c r="J129" s="15" t="s">
        <v>157</v>
      </c>
      <c r="K129" s="16">
        <v>1</v>
      </c>
    </row>
    <row r="130" spans="1:11" x14ac:dyDescent="0.3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219</v>
      </c>
      <c r="G130" s="15" t="s">
        <v>211</v>
      </c>
      <c r="H130" s="15" t="s">
        <v>60</v>
      </c>
      <c r="I130" s="15" t="s">
        <v>75</v>
      </c>
      <c r="J130" s="15" t="s">
        <v>156</v>
      </c>
      <c r="K130" s="16">
        <v>3</v>
      </c>
    </row>
    <row r="131" spans="1:11" x14ac:dyDescent="0.3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219</v>
      </c>
      <c r="G131" s="15" t="s">
        <v>211</v>
      </c>
      <c r="H131" s="15" t="s">
        <v>60</v>
      </c>
      <c r="I131" s="15" t="s">
        <v>75</v>
      </c>
      <c r="J131" s="15" t="s">
        <v>157</v>
      </c>
      <c r="K131" s="16">
        <v>1</v>
      </c>
    </row>
    <row r="132" spans="1:11" x14ac:dyDescent="0.3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219</v>
      </c>
      <c r="G132" s="15" t="s">
        <v>211</v>
      </c>
      <c r="H132" s="15" t="s">
        <v>61</v>
      </c>
      <c r="I132" s="15" t="s">
        <v>75</v>
      </c>
      <c r="J132" s="15" t="s">
        <v>155</v>
      </c>
      <c r="K132" s="16">
        <v>10</v>
      </c>
    </row>
    <row r="133" spans="1:11" x14ac:dyDescent="0.3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219</v>
      </c>
      <c r="G133" s="15" t="s">
        <v>211</v>
      </c>
      <c r="H133" s="15" t="s">
        <v>61</v>
      </c>
      <c r="I133" s="15" t="s">
        <v>75</v>
      </c>
      <c r="J133" s="15" t="s">
        <v>156</v>
      </c>
      <c r="K133" s="16">
        <v>13</v>
      </c>
    </row>
    <row r="134" spans="1:11" x14ac:dyDescent="0.3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219</v>
      </c>
      <c r="G134" s="15" t="s">
        <v>211</v>
      </c>
      <c r="H134" s="15" t="s">
        <v>61</v>
      </c>
      <c r="I134" s="15" t="s">
        <v>75</v>
      </c>
      <c r="J134" s="15" t="s">
        <v>157</v>
      </c>
      <c r="K134" s="16">
        <v>1</v>
      </c>
    </row>
    <row r="135" spans="1:11" x14ac:dyDescent="0.3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219</v>
      </c>
      <c r="G135" s="15" t="s">
        <v>211</v>
      </c>
      <c r="H135" s="15" t="s">
        <v>62</v>
      </c>
      <c r="I135" s="15" t="s">
        <v>75</v>
      </c>
      <c r="J135" s="15" t="s">
        <v>156</v>
      </c>
      <c r="K135" s="16">
        <v>5</v>
      </c>
    </row>
    <row r="136" spans="1:11" x14ac:dyDescent="0.3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219</v>
      </c>
      <c r="G136" s="15" t="s">
        <v>211</v>
      </c>
      <c r="H136" s="15" t="s">
        <v>64</v>
      </c>
      <c r="I136" s="15" t="s">
        <v>34</v>
      </c>
      <c r="J136" s="15" t="s">
        <v>156</v>
      </c>
      <c r="K136" s="16">
        <v>1</v>
      </c>
    </row>
    <row r="137" spans="1:11" x14ac:dyDescent="0.3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219</v>
      </c>
      <c r="G137" s="15" t="s">
        <v>211</v>
      </c>
      <c r="H137" s="15" t="s">
        <v>64</v>
      </c>
      <c r="I137" s="15" t="s">
        <v>75</v>
      </c>
      <c r="J137" s="15" t="s">
        <v>155</v>
      </c>
      <c r="K137" s="16">
        <v>2</v>
      </c>
    </row>
    <row r="138" spans="1:11" x14ac:dyDescent="0.3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219</v>
      </c>
      <c r="G138" s="15" t="s">
        <v>211</v>
      </c>
      <c r="H138" s="15" t="s">
        <v>64</v>
      </c>
      <c r="I138" s="15" t="s">
        <v>75</v>
      </c>
      <c r="J138" s="15" t="s">
        <v>156</v>
      </c>
      <c r="K138" s="16">
        <v>2</v>
      </c>
    </row>
    <row r="139" spans="1:11" x14ac:dyDescent="0.3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219</v>
      </c>
      <c r="G139" s="15" t="s">
        <v>211</v>
      </c>
      <c r="H139" s="15" t="s">
        <v>64</v>
      </c>
      <c r="I139" s="15" t="s">
        <v>75</v>
      </c>
      <c r="J139" s="15" t="s">
        <v>157</v>
      </c>
      <c r="K139" s="16">
        <v>1</v>
      </c>
    </row>
    <row r="140" spans="1:11" x14ac:dyDescent="0.3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219</v>
      </c>
      <c r="G140" s="15" t="s">
        <v>211</v>
      </c>
      <c r="H140" s="15" t="s">
        <v>65</v>
      </c>
      <c r="I140" s="15" t="s">
        <v>75</v>
      </c>
      <c r="J140" s="15" t="s">
        <v>155</v>
      </c>
      <c r="K140" s="16">
        <v>2</v>
      </c>
    </row>
    <row r="141" spans="1:11" x14ac:dyDescent="0.3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219</v>
      </c>
      <c r="G141" s="15" t="s">
        <v>211</v>
      </c>
      <c r="H141" s="15" t="s">
        <v>68</v>
      </c>
      <c r="I141" s="15" t="s">
        <v>75</v>
      </c>
      <c r="J141" s="15" t="s">
        <v>156</v>
      </c>
      <c r="K141" s="16">
        <v>1</v>
      </c>
    </row>
    <row r="142" spans="1:11" x14ac:dyDescent="0.3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219</v>
      </c>
      <c r="G142" s="15" t="s">
        <v>211</v>
      </c>
      <c r="H142" s="15" t="s">
        <v>68</v>
      </c>
      <c r="I142" s="15" t="s">
        <v>75</v>
      </c>
      <c r="J142" s="15" t="s">
        <v>157</v>
      </c>
      <c r="K142" s="16">
        <v>1</v>
      </c>
    </row>
    <row r="143" spans="1:11" x14ac:dyDescent="0.3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219</v>
      </c>
      <c r="G143" s="15" t="s">
        <v>211</v>
      </c>
      <c r="H143" s="15" t="s">
        <v>69</v>
      </c>
      <c r="I143" s="15" t="s">
        <v>34</v>
      </c>
      <c r="J143" s="15" t="s">
        <v>156</v>
      </c>
      <c r="K143" s="16">
        <v>5</v>
      </c>
    </row>
    <row r="144" spans="1:11" x14ac:dyDescent="0.3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219</v>
      </c>
      <c r="G144" s="15" t="s">
        <v>211</v>
      </c>
      <c r="H144" s="15" t="s">
        <v>69</v>
      </c>
      <c r="I144" s="15" t="s">
        <v>34</v>
      </c>
      <c r="J144" s="15" t="s">
        <v>157</v>
      </c>
      <c r="K144" s="16">
        <v>3</v>
      </c>
    </row>
    <row r="145" spans="1:11" x14ac:dyDescent="0.3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219</v>
      </c>
      <c r="G145" s="15" t="s">
        <v>211</v>
      </c>
      <c r="H145" s="15" t="s">
        <v>69</v>
      </c>
      <c r="I145" s="15" t="s">
        <v>75</v>
      </c>
      <c r="J145" s="15" t="s">
        <v>155</v>
      </c>
      <c r="K145" s="16">
        <v>35</v>
      </c>
    </row>
    <row r="146" spans="1:11" x14ac:dyDescent="0.3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219</v>
      </c>
      <c r="G146" s="15" t="s">
        <v>211</v>
      </c>
      <c r="H146" s="15" t="s">
        <v>69</v>
      </c>
      <c r="I146" s="15" t="s">
        <v>75</v>
      </c>
      <c r="J146" s="15" t="s">
        <v>156</v>
      </c>
      <c r="K146" s="16">
        <v>27</v>
      </c>
    </row>
    <row r="147" spans="1:11" x14ac:dyDescent="0.3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219</v>
      </c>
      <c r="G147" s="15" t="s">
        <v>211</v>
      </c>
      <c r="H147" s="15" t="s">
        <v>69</v>
      </c>
      <c r="I147" s="15" t="s">
        <v>75</v>
      </c>
      <c r="J147" s="15" t="s">
        <v>157</v>
      </c>
      <c r="K147" s="16">
        <v>15</v>
      </c>
    </row>
    <row r="148" spans="1:11" ht="29" x14ac:dyDescent="0.3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155</v>
      </c>
      <c r="I148" s="16">
        <v>701.3</v>
      </c>
      <c r="J148" s="60" t="s">
        <v>216</v>
      </c>
    </row>
    <row r="149" spans="1:11" ht="29" x14ac:dyDescent="0.3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155</v>
      </c>
      <c r="I149" s="16">
        <v>739.74</v>
      </c>
      <c r="J149" s="60" t="s">
        <v>216</v>
      </c>
    </row>
    <row r="150" spans="1:11" ht="29" x14ac:dyDescent="0.3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156</v>
      </c>
      <c r="I150" s="16">
        <v>1333.05</v>
      </c>
      <c r="J150" s="60" t="s">
        <v>216</v>
      </c>
    </row>
    <row r="151" spans="1:11" ht="29" x14ac:dyDescent="0.3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157</v>
      </c>
      <c r="I151" s="16">
        <v>51.62</v>
      </c>
      <c r="J151" s="60" t="s">
        <v>216</v>
      </c>
    </row>
    <row r="152" spans="1:11" ht="29" x14ac:dyDescent="0.3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155</v>
      </c>
      <c r="I152" s="16">
        <v>1056.1600000000001</v>
      </c>
      <c r="J152" s="60" t="s">
        <v>216</v>
      </c>
    </row>
    <row r="153" spans="1:11" ht="29" x14ac:dyDescent="0.3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156</v>
      </c>
      <c r="I153" s="16">
        <v>1334.88</v>
      </c>
      <c r="J153" s="60" t="s">
        <v>216</v>
      </c>
    </row>
    <row r="154" spans="1:11" ht="29" x14ac:dyDescent="0.3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157</v>
      </c>
      <c r="I154" s="16">
        <v>298.10000000000002</v>
      </c>
      <c r="J154" s="60" t="s">
        <v>216</v>
      </c>
    </row>
    <row r="155" spans="1:11" ht="29" x14ac:dyDescent="0.3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212</v>
      </c>
      <c r="H155" s="15" t="s">
        <v>155</v>
      </c>
      <c r="I155" s="16">
        <v>11.76</v>
      </c>
      <c r="J155" s="60" t="s">
        <v>216</v>
      </c>
    </row>
    <row r="156" spans="1:11" ht="29" x14ac:dyDescent="0.3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212</v>
      </c>
      <c r="H156" s="15" t="s">
        <v>156</v>
      </c>
      <c r="I156" s="16">
        <v>62.04</v>
      </c>
      <c r="J156" s="60" t="s">
        <v>216</v>
      </c>
    </row>
    <row r="157" spans="1:11" ht="29" x14ac:dyDescent="0.3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212</v>
      </c>
      <c r="H157" s="15" t="s">
        <v>157</v>
      </c>
      <c r="I157" s="16">
        <v>42.519999999999996</v>
      </c>
      <c r="J157" s="60" t="s">
        <v>216</v>
      </c>
    </row>
    <row r="158" spans="1:11" ht="29" x14ac:dyDescent="0.3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155</v>
      </c>
      <c r="I158" s="16">
        <v>712.96</v>
      </c>
      <c r="J158" s="60" t="s">
        <v>216</v>
      </c>
    </row>
    <row r="159" spans="1:11" ht="29" x14ac:dyDescent="0.3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156</v>
      </c>
      <c r="I159" s="16">
        <v>1280.4899999999998</v>
      </c>
      <c r="J159" s="60" t="s">
        <v>216</v>
      </c>
    </row>
    <row r="160" spans="1:11" ht="29" x14ac:dyDescent="0.3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157</v>
      </c>
      <c r="I160" s="16">
        <v>268.58</v>
      </c>
      <c r="J160" s="60" t="s">
        <v>216</v>
      </c>
    </row>
    <row r="161" spans="1:10" ht="29" x14ac:dyDescent="0.3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155</v>
      </c>
      <c r="I161" s="16">
        <v>178.9</v>
      </c>
      <c r="J161" s="60" t="s">
        <v>216</v>
      </c>
    </row>
    <row r="162" spans="1:10" ht="29" x14ac:dyDescent="0.3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156</v>
      </c>
      <c r="I162" s="16">
        <v>650.33000000000004</v>
      </c>
      <c r="J162" s="60" t="s">
        <v>216</v>
      </c>
    </row>
    <row r="163" spans="1:10" ht="29" x14ac:dyDescent="0.3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155</v>
      </c>
      <c r="I163" s="16">
        <v>555.19000000000005</v>
      </c>
      <c r="J163" s="60" t="s">
        <v>216</v>
      </c>
    </row>
    <row r="164" spans="1:10" ht="29" x14ac:dyDescent="0.3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156</v>
      </c>
      <c r="I164" s="16">
        <v>566.54999999999995</v>
      </c>
      <c r="J164" s="60" t="s">
        <v>216</v>
      </c>
    </row>
    <row r="165" spans="1:10" ht="29" x14ac:dyDescent="0.3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157</v>
      </c>
      <c r="I165" s="16">
        <v>594.55999999999995</v>
      </c>
      <c r="J165" s="60" t="s">
        <v>216</v>
      </c>
    </row>
    <row r="166" spans="1:10" ht="29" x14ac:dyDescent="0.3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155</v>
      </c>
      <c r="I166" s="16">
        <v>715.01</v>
      </c>
      <c r="J166" s="60" t="s">
        <v>216</v>
      </c>
    </row>
    <row r="167" spans="1:10" ht="29" x14ac:dyDescent="0.3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156</v>
      </c>
      <c r="I167" s="16">
        <v>337.89</v>
      </c>
      <c r="J167" s="60" t="s">
        <v>216</v>
      </c>
    </row>
    <row r="168" spans="1:10" ht="29" x14ac:dyDescent="0.3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155</v>
      </c>
      <c r="I168" s="16">
        <v>92.2</v>
      </c>
      <c r="J168" s="60" t="s">
        <v>216</v>
      </c>
    </row>
    <row r="169" spans="1:10" ht="29" x14ac:dyDescent="0.3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157</v>
      </c>
      <c r="I169" s="16">
        <v>501.12</v>
      </c>
      <c r="J169" s="60" t="s">
        <v>216</v>
      </c>
    </row>
    <row r="170" spans="1:10" ht="29" x14ac:dyDescent="0.3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156</v>
      </c>
      <c r="I170" s="16">
        <v>86.97</v>
      </c>
      <c r="J170" s="60" t="s">
        <v>216</v>
      </c>
    </row>
    <row r="171" spans="1:10" ht="29" x14ac:dyDescent="0.3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155</v>
      </c>
      <c r="I171" s="16">
        <v>241.67</v>
      </c>
      <c r="J171" s="60" t="s">
        <v>216</v>
      </c>
    </row>
    <row r="172" spans="1:10" ht="29" x14ac:dyDescent="0.3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156</v>
      </c>
      <c r="I172" s="16">
        <v>13.44</v>
      </c>
      <c r="J172" s="60" t="s">
        <v>216</v>
      </c>
    </row>
    <row r="173" spans="1:10" ht="29" x14ac:dyDescent="0.3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214</v>
      </c>
      <c r="H173" s="15" t="s">
        <v>157</v>
      </c>
      <c r="I173" s="16">
        <v>11.64</v>
      </c>
      <c r="J173" s="60" t="s">
        <v>216</v>
      </c>
    </row>
    <row r="174" spans="1:10" ht="29" x14ac:dyDescent="0.3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155</v>
      </c>
      <c r="I174" s="16">
        <v>364.46</v>
      </c>
      <c r="J174" s="60" t="s">
        <v>216</v>
      </c>
    </row>
    <row r="175" spans="1:10" ht="29" x14ac:dyDescent="0.3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156</v>
      </c>
      <c r="I175" s="16">
        <v>596.71</v>
      </c>
      <c r="J175" s="60" t="s">
        <v>216</v>
      </c>
    </row>
    <row r="176" spans="1:10" ht="29" x14ac:dyDescent="0.3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155</v>
      </c>
      <c r="I176" s="16">
        <v>398.08</v>
      </c>
      <c r="J176" s="60" t="s">
        <v>216</v>
      </c>
    </row>
    <row r="177" spans="1:10" ht="29" x14ac:dyDescent="0.3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157</v>
      </c>
      <c r="I177" s="16">
        <v>85.42</v>
      </c>
      <c r="J177" s="60" t="s">
        <v>216</v>
      </c>
    </row>
    <row r="178" spans="1:10" ht="29" x14ac:dyDescent="0.3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156</v>
      </c>
      <c r="I178" s="16">
        <v>39.89</v>
      </c>
      <c r="J178" s="60" t="s">
        <v>216</v>
      </c>
    </row>
    <row r="179" spans="1:10" ht="29" x14ac:dyDescent="0.3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157</v>
      </c>
      <c r="I179" s="16">
        <v>59.88</v>
      </c>
      <c r="J179" s="60" t="s">
        <v>216</v>
      </c>
    </row>
    <row r="180" spans="1:10" ht="29" x14ac:dyDescent="0.3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156</v>
      </c>
      <c r="I180" s="16">
        <v>55.62</v>
      </c>
      <c r="J180" s="60" t="s">
        <v>216</v>
      </c>
    </row>
    <row r="181" spans="1:10" ht="29" x14ac:dyDescent="0.3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157</v>
      </c>
      <c r="I181" s="16">
        <v>64.59</v>
      </c>
      <c r="J181" s="60" t="s">
        <v>216</v>
      </c>
    </row>
    <row r="182" spans="1:10" ht="29" x14ac:dyDescent="0.3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157</v>
      </c>
      <c r="I182" s="16">
        <v>57.91</v>
      </c>
      <c r="J182" s="60" t="s">
        <v>216</v>
      </c>
    </row>
    <row r="183" spans="1:10" ht="29" x14ac:dyDescent="0.3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155</v>
      </c>
      <c r="I183" s="16">
        <v>311.35000000000002</v>
      </c>
      <c r="J183" s="60" t="s">
        <v>216</v>
      </c>
    </row>
    <row r="184" spans="1:10" ht="29" x14ac:dyDescent="0.3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156</v>
      </c>
      <c r="I184" s="16">
        <v>256.48</v>
      </c>
      <c r="J184" s="60" t="s">
        <v>216</v>
      </c>
    </row>
    <row r="185" spans="1:10" ht="29" x14ac:dyDescent="0.3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157</v>
      </c>
      <c r="I185" s="16">
        <v>67.14</v>
      </c>
      <c r="J185" s="60" t="s">
        <v>216</v>
      </c>
    </row>
    <row r="186" spans="1:10" ht="29" x14ac:dyDescent="0.3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155</v>
      </c>
      <c r="I186" s="16">
        <v>213.98000000000002</v>
      </c>
      <c r="J186" s="60" t="s">
        <v>216</v>
      </c>
    </row>
    <row r="187" spans="1:10" ht="29" x14ac:dyDescent="0.3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156</v>
      </c>
      <c r="I187" s="16">
        <v>676.17</v>
      </c>
      <c r="J187" s="60" t="s">
        <v>216</v>
      </c>
    </row>
    <row r="188" spans="1:10" ht="29" x14ac:dyDescent="0.3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157</v>
      </c>
      <c r="I188" s="16">
        <v>16.52</v>
      </c>
      <c r="J188" s="60" t="s">
        <v>216</v>
      </c>
    </row>
    <row r="189" spans="1:10" ht="29" x14ac:dyDescent="0.3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156</v>
      </c>
      <c r="I189" s="16">
        <v>168.49</v>
      </c>
      <c r="J189" s="60" t="s">
        <v>216</v>
      </c>
    </row>
    <row r="190" spans="1:10" ht="29" x14ac:dyDescent="0.3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155</v>
      </c>
      <c r="I190" s="16">
        <v>798.01</v>
      </c>
      <c r="J190" s="60" t="s">
        <v>216</v>
      </c>
    </row>
    <row r="191" spans="1:10" ht="29" x14ac:dyDescent="0.3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156</v>
      </c>
      <c r="I191" s="16">
        <v>728.76</v>
      </c>
      <c r="J191" s="60" t="s">
        <v>216</v>
      </c>
    </row>
    <row r="192" spans="1:10" ht="29" x14ac:dyDescent="0.3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156</v>
      </c>
      <c r="I192" s="16">
        <v>378.03</v>
      </c>
      <c r="J192" s="60" t="s">
        <v>216</v>
      </c>
    </row>
    <row r="193" spans="1:10" ht="29" x14ac:dyDescent="0.3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156</v>
      </c>
      <c r="I193" s="16">
        <v>25.03</v>
      </c>
      <c r="J193" s="60" t="s">
        <v>216</v>
      </c>
    </row>
    <row r="194" spans="1:10" ht="29" x14ac:dyDescent="0.3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155</v>
      </c>
      <c r="I194" s="16">
        <v>108.39</v>
      </c>
      <c r="J194" s="60" t="s">
        <v>216</v>
      </c>
    </row>
    <row r="195" spans="1:10" ht="29" x14ac:dyDescent="0.3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156</v>
      </c>
      <c r="I195" s="16">
        <v>293.14</v>
      </c>
      <c r="J195" s="60" t="s">
        <v>216</v>
      </c>
    </row>
    <row r="196" spans="1:10" ht="29" x14ac:dyDescent="0.3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157</v>
      </c>
      <c r="I196" s="16">
        <v>56.71</v>
      </c>
      <c r="J196" s="60" t="s">
        <v>216</v>
      </c>
    </row>
    <row r="197" spans="1:10" ht="29" x14ac:dyDescent="0.3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156</v>
      </c>
      <c r="I197" s="16">
        <v>1391.5</v>
      </c>
      <c r="J197" s="60" t="s">
        <v>216</v>
      </c>
    </row>
    <row r="198" spans="1:10" ht="29" x14ac:dyDescent="0.3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157</v>
      </c>
      <c r="I198" s="16">
        <v>60.15</v>
      </c>
      <c r="J198" s="60" t="s">
        <v>216</v>
      </c>
    </row>
    <row r="199" spans="1:10" ht="29" x14ac:dyDescent="0.3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155</v>
      </c>
      <c r="I199" s="16">
        <v>791.02</v>
      </c>
      <c r="J199" s="60" t="s">
        <v>216</v>
      </c>
    </row>
    <row r="200" spans="1:10" ht="29" x14ac:dyDescent="0.3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156</v>
      </c>
      <c r="I200" s="16">
        <v>1354.56</v>
      </c>
      <c r="J200" s="60" t="s">
        <v>216</v>
      </c>
    </row>
    <row r="201" spans="1:10" ht="29" x14ac:dyDescent="0.3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157</v>
      </c>
      <c r="I201" s="16">
        <v>427.76</v>
      </c>
      <c r="J201" s="60" t="s">
        <v>216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4.5" x14ac:dyDescent="0.35"/>
  <cols>
    <col min="1" max="1" width="13.1796875" bestFit="1" customWidth="1"/>
    <col min="2" max="2" width="11" bestFit="1" customWidth="1"/>
    <col min="3" max="17" width="35.453125" bestFit="1" customWidth="1"/>
  </cols>
  <sheetData>
    <row r="3" spans="1:17" x14ac:dyDescent="0.35">
      <c r="C3" s="47" t="s">
        <v>84</v>
      </c>
      <c r="D3" s="47" t="s">
        <v>194</v>
      </c>
    </row>
    <row r="4" spans="1:17" x14ac:dyDescent="0.35">
      <c r="C4" s="57">
        <v>202010</v>
      </c>
      <c r="D4" s="57">
        <v>202010</v>
      </c>
      <c r="E4" s="57">
        <v>202010</v>
      </c>
      <c r="F4" s="57">
        <v>202010</v>
      </c>
      <c r="G4" s="57">
        <v>202010</v>
      </c>
      <c r="H4" s="57">
        <v>202011</v>
      </c>
      <c r="I4" s="57">
        <v>202011</v>
      </c>
      <c r="J4" s="57">
        <v>202011</v>
      </c>
      <c r="K4" s="57">
        <v>202011</v>
      </c>
      <c r="L4" s="57">
        <v>202011</v>
      </c>
      <c r="M4" s="57">
        <v>202012</v>
      </c>
      <c r="N4" s="57">
        <v>202012</v>
      </c>
      <c r="O4" s="57">
        <v>202012</v>
      </c>
      <c r="P4" s="57">
        <v>202012</v>
      </c>
      <c r="Q4" s="57">
        <v>202012</v>
      </c>
    </row>
    <row r="5" spans="1:17" x14ac:dyDescent="0.35">
      <c r="A5" s="47" t="s">
        <v>187</v>
      </c>
      <c r="B5" s="47" t="s">
        <v>0</v>
      </c>
      <c r="C5" t="s">
        <v>198</v>
      </c>
      <c r="D5" t="s">
        <v>193</v>
      </c>
      <c r="E5" t="s">
        <v>195</v>
      </c>
      <c r="F5" t="s">
        <v>196</v>
      </c>
      <c r="G5" t="s">
        <v>197</v>
      </c>
      <c r="H5" t="s">
        <v>198</v>
      </c>
      <c r="I5" t="s">
        <v>193</v>
      </c>
      <c r="J5" t="s">
        <v>195</v>
      </c>
      <c r="K5" t="s">
        <v>196</v>
      </c>
      <c r="L5" t="s">
        <v>197</v>
      </c>
      <c r="M5" t="s">
        <v>198</v>
      </c>
      <c r="N5" t="s">
        <v>193</v>
      </c>
      <c r="O5" t="s">
        <v>195</v>
      </c>
      <c r="P5" t="s">
        <v>196</v>
      </c>
      <c r="Q5" t="s">
        <v>197</v>
      </c>
    </row>
    <row r="6" spans="1:17" x14ac:dyDescent="0.35">
      <c r="A6" t="s">
        <v>34</v>
      </c>
      <c r="B6" t="s">
        <v>35</v>
      </c>
      <c r="C6" s="48">
        <v>171</v>
      </c>
      <c r="D6" s="48">
        <v>46328.75</v>
      </c>
      <c r="E6" s="48">
        <v>19103.26999999999</v>
      </c>
      <c r="F6" s="48">
        <v>63397.820000000007</v>
      </c>
      <c r="G6" s="48">
        <v>128829.84000000003</v>
      </c>
      <c r="H6" s="48">
        <v>169</v>
      </c>
      <c r="I6" s="48">
        <v>44038.130000000026</v>
      </c>
      <c r="J6" s="48">
        <v>18326.52</v>
      </c>
      <c r="K6" s="48">
        <v>81156.280000000013</v>
      </c>
      <c r="L6" s="48">
        <v>143520.92999999991</v>
      </c>
      <c r="M6" s="48">
        <v>204</v>
      </c>
      <c r="N6" s="48">
        <v>64602.309999999976</v>
      </c>
      <c r="O6" s="48">
        <v>20489.439999999991</v>
      </c>
      <c r="P6" s="48">
        <v>82732.100000000049</v>
      </c>
      <c r="Q6" s="48">
        <v>167823.85000000009</v>
      </c>
    </row>
    <row r="7" spans="1:17" x14ac:dyDescent="0.35">
      <c r="A7" t="s">
        <v>34</v>
      </c>
      <c r="B7" t="s">
        <v>36</v>
      </c>
      <c r="C7" s="48">
        <v>195</v>
      </c>
      <c r="D7" s="48">
        <v>48036.000000000015</v>
      </c>
      <c r="E7" s="48">
        <v>26816.670000000006</v>
      </c>
      <c r="F7" s="48">
        <v>74774.799999999988</v>
      </c>
      <c r="G7" s="48">
        <v>149627.47000000006</v>
      </c>
      <c r="H7" s="48">
        <v>191</v>
      </c>
      <c r="I7" s="48">
        <v>46614.429999999971</v>
      </c>
      <c r="J7" s="48">
        <v>22713.83</v>
      </c>
      <c r="K7" s="48">
        <v>79876.420000000013</v>
      </c>
      <c r="L7" s="48">
        <v>149204.68000000008</v>
      </c>
      <c r="M7" s="48">
        <v>192</v>
      </c>
      <c r="N7" s="48">
        <v>41639.870000000003</v>
      </c>
      <c r="O7" s="48">
        <v>19486.430000000004</v>
      </c>
      <c r="P7" s="48">
        <v>80070.469999999972</v>
      </c>
      <c r="Q7" s="48">
        <v>141196.77000000008</v>
      </c>
    </row>
    <row r="8" spans="1:17" x14ac:dyDescent="0.35">
      <c r="A8" t="s">
        <v>34</v>
      </c>
      <c r="B8" t="s">
        <v>37</v>
      </c>
      <c r="C8" s="48">
        <v>107</v>
      </c>
      <c r="D8" s="48">
        <v>16698.88</v>
      </c>
      <c r="E8" s="48">
        <v>13362.459999999997</v>
      </c>
      <c r="F8" s="48">
        <v>41505.12999999999</v>
      </c>
      <c r="G8" s="48">
        <v>71566.469999999958</v>
      </c>
      <c r="H8" s="48">
        <v>162</v>
      </c>
      <c r="I8" s="48">
        <v>41463.760000000002</v>
      </c>
      <c r="J8" s="48">
        <v>15371.429999999998</v>
      </c>
      <c r="K8" s="48">
        <v>47568.77</v>
      </c>
      <c r="L8" s="48">
        <v>104403.96000000002</v>
      </c>
      <c r="M8" s="48">
        <v>186</v>
      </c>
      <c r="N8" s="48">
        <v>76163.579999999973</v>
      </c>
      <c r="O8" s="48">
        <v>13319.810000000005</v>
      </c>
      <c r="P8" s="48">
        <v>52745.360000000008</v>
      </c>
      <c r="Q8" s="48">
        <v>142228.75000000003</v>
      </c>
    </row>
    <row r="9" spans="1:17" x14ac:dyDescent="0.35">
      <c r="A9" t="s">
        <v>34</v>
      </c>
      <c r="B9" t="s">
        <v>40</v>
      </c>
      <c r="C9" s="48">
        <v>112</v>
      </c>
      <c r="D9" s="48">
        <v>22292.28999999999</v>
      </c>
      <c r="E9" s="48">
        <v>8298.2999999999975</v>
      </c>
      <c r="F9" s="48">
        <v>16546.32</v>
      </c>
      <c r="G9" s="48">
        <v>47136.909999999996</v>
      </c>
      <c r="H9" s="48">
        <v>106</v>
      </c>
      <c r="I9" s="48">
        <v>20962.140000000003</v>
      </c>
      <c r="J9" s="48">
        <v>6375.300000000002</v>
      </c>
      <c r="K9" s="48">
        <v>18074.890000000003</v>
      </c>
      <c r="L9" s="48">
        <v>45412.330000000009</v>
      </c>
      <c r="M9" s="48">
        <v>99</v>
      </c>
      <c r="N9" s="48">
        <v>19424.25</v>
      </c>
      <c r="O9" s="48">
        <v>5544.51</v>
      </c>
      <c r="P9" s="48">
        <v>20027.689999999995</v>
      </c>
      <c r="Q9" s="48">
        <v>44996.45</v>
      </c>
    </row>
    <row r="10" spans="1:17" x14ac:dyDescent="0.35">
      <c r="A10" t="s">
        <v>34</v>
      </c>
      <c r="B10" t="s">
        <v>42</v>
      </c>
      <c r="C10" s="48">
        <v>2</v>
      </c>
      <c r="D10" s="48">
        <v>94</v>
      </c>
      <c r="E10" s="48">
        <v>115.57</v>
      </c>
      <c r="F10" s="48">
        <v>229.07999999999998</v>
      </c>
      <c r="G10" s="48">
        <v>438.65</v>
      </c>
      <c r="H10" s="48">
        <v>2</v>
      </c>
      <c r="I10" s="48">
        <v>100.96000000000001</v>
      </c>
      <c r="J10" s="48">
        <v>82.45</v>
      </c>
      <c r="K10" s="48">
        <v>214.76</v>
      </c>
      <c r="L10" s="48">
        <v>398.17</v>
      </c>
      <c r="M10" s="48">
        <v>2</v>
      </c>
      <c r="N10" s="48">
        <v>216.78</v>
      </c>
      <c r="O10" s="48">
        <v>51.26</v>
      </c>
      <c r="P10" s="48">
        <v>297.20999999999998</v>
      </c>
      <c r="Q10" s="48">
        <v>565.25</v>
      </c>
    </row>
    <row r="11" spans="1:17" x14ac:dyDescent="0.35">
      <c r="A11" t="s">
        <v>34</v>
      </c>
      <c r="B11" t="s">
        <v>43</v>
      </c>
      <c r="C11" s="48">
        <v>18</v>
      </c>
      <c r="D11" s="48">
        <v>10786.149999999998</v>
      </c>
      <c r="E11" s="48">
        <v>59.66</v>
      </c>
      <c r="F11" s="48">
        <v>424.36</v>
      </c>
      <c r="G11" s="48">
        <v>11270.17</v>
      </c>
      <c r="H11" s="48">
        <v>5</v>
      </c>
      <c r="I11" s="48">
        <v>72.509999999999991</v>
      </c>
      <c r="J11" s="48">
        <v>63.56</v>
      </c>
      <c r="K11" s="48">
        <v>451.12</v>
      </c>
      <c r="L11" s="48">
        <v>587.18999999999994</v>
      </c>
      <c r="M11" s="48">
        <v>20</v>
      </c>
      <c r="N11" s="48">
        <v>12804.3</v>
      </c>
      <c r="O11" s="48">
        <v>46.12</v>
      </c>
      <c r="P11" s="48">
        <v>454.42999999999995</v>
      </c>
      <c r="Q11" s="48">
        <v>13304.849999999999</v>
      </c>
    </row>
    <row r="12" spans="1:17" x14ac:dyDescent="0.35">
      <c r="A12" t="s">
        <v>34</v>
      </c>
      <c r="B12" t="s">
        <v>44</v>
      </c>
      <c r="C12" s="48">
        <v>40</v>
      </c>
      <c r="D12" s="48">
        <v>6383.1399999999994</v>
      </c>
      <c r="E12" s="48">
        <v>4786.26</v>
      </c>
      <c r="F12" s="48">
        <v>14992.820000000003</v>
      </c>
      <c r="G12" s="48">
        <v>26162.219999999998</v>
      </c>
      <c r="H12" s="48">
        <v>32</v>
      </c>
      <c r="I12" s="48">
        <v>4425.5599999999995</v>
      </c>
      <c r="J12" s="48">
        <v>4365.54</v>
      </c>
      <c r="K12" s="48">
        <v>17583.609999999997</v>
      </c>
      <c r="L12" s="48">
        <v>26374.710000000003</v>
      </c>
      <c r="M12" s="48">
        <v>36</v>
      </c>
      <c r="N12" s="48">
        <v>2522.7900000000004</v>
      </c>
      <c r="O12" s="48">
        <v>3888.4799999999996</v>
      </c>
      <c r="P12" s="48">
        <v>16077.8</v>
      </c>
      <c r="Q12" s="48">
        <v>22489.07</v>
      </c>
    </row>
    <row r="13" spans="1:17" x14ac:dyDescent="0.35">
      <c r="A13" t="s">
        <v>34</v>
      </c>
      <c r="B13" t="s">
        <v>45</v>
      </c>
      <c r="C13" s="48">
        <v>20</v>
      </c>
      <c r="D13" s="48">
        <v>8264.74</v>
      </c>
      <c r="E13" s="48">
        <v>917.29000000000019</v>
      </c>
      <c r="F13" s="48">
        <v>5572.09</v>
      </c>
      <c r="G13" s="48">
        <v>14754.12</v>
      </c>
      <c r="H13" s="48">
        <v>15</v>
      </c>
      <c r="I13" s="48">
        <v>4859.2099999999991</v>
      </c>
      <c r="J13" s="48">
        <v>644.61</v>
      </c>
      <c r="K13" s="48">
        <v>5824.23</v>
      </c>
      <c r="L13" s="48">
        <v>11328.050000000001</v>
      </c>
      <c r="M13" s="48">
        <v>31</v>
      </c>
      <c r="N13" s="48">
        <v>23068.950000000004</v>
      </c>
      <c r="O13" s="48">
        <v>548.15000000000009</v>
      </c>
      <c r="P13" s="48">
        <v>6468.84</v>
      </c>
      <c r="Q13" s="48">
        <v>30085.940000000002</v>
      </c>
    </row>
    <row r="14" spans="1:17" x14ac:dyDescent="0.35">
      <c r="A14" t="s">
        <v>34</v>
      </c>
      <c r="B14" t="s">
        <v>46</v>
      </c>
      <c r="C14" s="48">
        <v>8</v>
      </c>
      <c r="D14" s="48">
        <v>3251.88</v>
      </c>
      <c r="E14" s="48">
        <v>846.93000000000006</v>
      </c>
      <c r="F14" s="48">
        <v>2869.04</v>
      </c>
      <c r="G14" s="48">
        <v>6967.8499999999995</v>
      </c>
      <c r="H14" s="48">
        <v>5</v>
      </c>
      <c r="I14" s="48">
        <v>1433.48</v>
      </c>
      <c r="J14" s="48">
        <v>688.2</v>
      </c>
      <c r="K14" s="48">
        <v>3122.8199999999997</v>
      </c>
      <c r="L14" s="48">
        <v>5244.5</v>
      </c>
      <c r="M14" s="48">
        <v>6</v>
      </c>
      <c r="N14" s="48">
        <v>2094.9500000000003</v>
      </c>
      <c r="O14" s="48">
        <v>252.78</v>
      </c>
      <c r="P14" s="48">
        <v>2750.83</v>
      </c>
      <c r="Q14" s="48">
        <v>5098.5599999999995</v>
      </c>
    </row>
    <row r="15" spans="1:17" x14ac:dyDescent="0.35">
      <c r="A15" t="s">
        <v>34</v>
      </c>
      <c r="B15" t="s">
        <v>47</v>
      </c>
      <c r="C15" s="48">
        <v>3</v>
      </c>
      <c r="D15" s="48">
        <v>180.51</v>
      </c>
      <c r="E15" s="48">
        <v>95.940000000000012</v>
      </c>
      <c r="F15" s="48">
        <v>1413.14</v>
      </c>
      <c r="G15" s="48">
        <v>1689.59</v>
      </c>
      <c r="H15" s="48">
        <v>8</v>
      </c>
      <c r="I15" s="48">
        <v>1225.19</v>
      </c>
      <c r="J15" s="48">
        <v>173.14</v>
      </c>
      <c r="K15" s="48">
        <v>1501.25</v>
      </c>
      <c r="L15" s="48">
        <v>2899.58</v>
      </c>
      <c r="M15" s="48">
        <v>7</v>
      </c>
      <c r="N15" s="48">
        <v>1427.02</v>
      </c>
      <c r="O15" s="48">
        <v>95.27</v>
      </c>
      <c r="P15" s="48">
        <v>1581.41</v>
      </c>
      <c r="Q15" s="48">
        <v>3103.7000000000003</v>
      </c>
    </row>
    <row r="16" spans="1:17" x14ac:dyDescent="0.35">
      <c r="A16" t="s">
        <v>34</v>
      </c>
      <c r="B16" t="s">
        <v>48</v>
      </c>
      <c r="C16" s="48">
        <v>24</v>
      </c>
      <c r="D16" s="48">
        <v>11480.58</v>
      </c>
      <c r="E16" s="48">
        <v>3202.63</v>
      </c>
      <c r="F16" s="48">
        <v>9604.369999999999</v>
      </c>
      <c r="G16" s="48">
        <v>24287.579999999994</v>
      </c>
      <c r="H16" s="48">
        <v>17</v>
      </c>
      <c r="I16" s="48">
        <v>8551.4500000000007</v>
      </c>
      <c r="J16" s="48">
        <v>3268.28</v>
      </c>
      <c r="K16" s="48">
        <v>6747.2199999999993</v>
      </c>
      <c r="L16" s="48">
        <v>18566.949999999997</v>
      </c>
      <c r="M16" s="48">
        <v>23</v>
      </c>
      <c r="N16" s="48">
        <v>825.90000000000009</v>
      </c>
      <c r="O16" s="48">
        <v>7281.56</v>
      </c>
      <c r="P16" s="48">
        <v>12158.49</v>
      </c>
      <c r="Q16" s="48">
        <v>20265.949999999997</v>
      </c>
    </row>
    <row r="17" spans="1:17" x14ac:dyDescent="0.35">
      <c r="A17" t="s">
        <v>34</v>
      </c>
      <c r="B17" t="s">
        <v>49</v>
      </c>
      <c r="C17" s="48">
        <v>36</v>
      </c>
      <c r="D17" s="48">
        <v>5817.09</v>
      </c>
      <c r="E17" s="48">
        <v>1514.26</v>
      </c>
      <c r="F17" s="48">
        <v>2642.57</v>
      </c>
      <c r="G17" s="48">
        <v>9973.92</v>
      </c>
      <c r="H17" s="48">
        <v>30</v>
      </c>
      <c r="I17" s="48">
        <v>3054.4400000000005</v>
      </c>
      <c r="J17" s="48">
        <v>1915.2900000000002</v>
      </c>
      <c r="K17" s="48">
        <v>3575.3599999999997</v>
      </c>
      <c r="L17" s="48">
        <v>8545.09</v>
      </c>
      <c r="M17" s="48">
        <v>21</v>
      </c>
      <c r="N17" s="48">
        <v>3211.1699999999996</v>
      </c>
      <c r="O17" s="48">
        <v>1332.1</v>
      </c>
      <c r="P17" s="48">
        <v>4151.99</v>
      </c>
      <c r="Q17" s="48">
        <v>8695.26</v>
      </c>
    </row>
    <row r="18" spans="1:17" x14ac:dyDescent="0.35">
      <c r="A18" t="s">
        <v>34</v>
      </c>
      <c r="B18" t="s">
        <v>50</v>
      </c>
      <c r="C18" s="48">
        <v>21</v>
      </c>
      <c r="D18" s="48">
        <v>34302.410000000003</v>
      </c>
      <c r="E18" s="48">
        <v>26450.880000000001</v>
      </c>
      <c r="F18" s="48">
        <v>5615.89</v>
      </c>
      <c r="G18" s="48">
        <v>66369.179999999993</v>
      </c>
      <c r="H18" s="48">
        <v>21</v>
      </c>
      <c r="I18" s="48">
        <v>29849.54</v>
      </c>
      <c r="J18" s="48">
        <v>4618.8300000000008</v>
      </c>
      <c r="K18" s="48">
        <v>5583.17</v>
      </c>
      <c r="L18" s="48">
        <v>40051.54</v>
      </c>
      <c r="M18" s="48">
        <v>30</v>
      </c>
      <c r="N18" s="48">
        <v>46323.08</v>
      </c>
      <c r="O18" s="48">
        <v>85.23</v>
      </c>
      <c r="P18" s="48">
        <v>251.11</v>
      </c>
      <c r="Q18" s="48">
        <v>46659.420000000006</v>
      </c>
    </row>
    <row r="19" spans="1:17" x14ac:dyDescent="0.35">
      <c r="A19" t="s">
        <v>34</v>
      </c>
      <c r="B19" t="s">
        <v>51</v>
      </c>
      <c r="C19" s="48">
        <v>3</v>
      </c>
      <c r="D19" s="48">
        <v>306.49</v>
      </c>
      <c r="E19" s="48">
        <v>319.05</v>
      </c>
      <c r="F19" s="48">
        <v>100.27</v>
      </c>
      <c r="G19" s="48">
        <v>725.81</v>
      </c>
      <c r="H19" s="48">
        <v>1</v>
      </c>
      <c r="I19" s="48">
        <v>125.74</v>
      </c>
      <c r="J19" s="48">
        <v>134.57</v>
      </c>
      <c r="K19" s="48">
        <v>215.02</v>
      </c>
      <c r="L19" s="48">
        <v>475.33</v>
      </c>
      <c r="M19" s="48">
        <v>2</v>
      </c>
      <c r="N19" s="48">
        <v>0</v>
      </c>
      <c r="O19" s="48">
        <v>304.99</v>
      </c>
      <c r="P19" s="48">
        <v>475.33</v>
      </c>
      <c r="Q19" s="48">
        <v>780.31999999999994</v>
      </c>
    </row>
    <row r="20" spans="1:17" x14ac:dyDescent="0.35">
      <c r="A20" t="s">
        <v>34</v>
      </c>
      <c r="B20" t="s">
        <v>52</v>
      </c>
      <c r="C20" s="48">
        <v>58</v>
      </c>
      <c r="D20" s="48">
        <v>12180.3</v>
      </c>
      <c r="E20" s="48">
        <v>9783.119999999999</v>
      </c>
      <c r="F20" s="48">
        <v>21436.66</v>
      </c>
      <c r="G20" s="48">
        <v>43400.080000000009</v>
      </c>
      <c r="H20" s="48">
        <v>63</v>
      </c>
      <c r="I20" s="48">
        <v>52894.820000000014</v>
      </c>
      <c r="J20" s="48">
        <v>8398.2999999999975</v>
      </c>
      <c r="K20" s="48">
        <v>24354.1</v>
      </c>
      <c r="L20" s="48">
        <v>85647.219999999972</v>
      </c>
      <c r="M20" s="48">
        <v>64</v>
      </c>
      <c r="N20" s="48">
        <v>9651.0199999999986</v>
      </c>
      <c r="O20" s="48">
        <v>7151.2800000000034</v>
      </c>
      <c r="P20" s="48">
        <v>26763.51</v>
      </c>
      <c r="Q20" s="48">
        <v>43565.81</v>
      </c>
    </row>
    <row r="21" spans="1:17" x14ac:dyDescent="0.35">
      <c r="A21" t="s">
        <v>34</v>
      </c>
      <c r="B21" t="s">
        <v>53</v>
      </c>
      <c r="C21" s="48">
        <v>116</v>
      </c>
      <c r="D21" s="48">
        <v>28664.300000000017</v>
      </c>
      <c r="E21" s="48">
        <v>17920.740000000002</v>
      </c>
      <c r="F21" s="48">
        <v>58332.910000000011</v>
      </c>
      <c r="G21" s="48">
        <v>104917.94999999998</v>
      </c>
      <c r="H21" s="48">
        <v>116</v>
      </c>
      <c r="I21" s="48">
        <v>26300.420000000009</v>
      </c>
      <c r="J21" s="48">
        <v>18654.450000000008</v>
      </c>
      <c r="K21" s="48">
        <v>70179.19</v>
      </c>
      <c r="L21" s="48">
        <v>115134.06000000007</v>
      </c>
      <c r="M21" s="48">
        <v>121</v>
      </c>
      <c r="N21" s="48">
        <v>37834.970000000023</v>
      </c>
      <c r="O21" s="48">
        <v>15618.369999999995</v>
      </c>
      <c r="P21" s="48">
        <v>71959.740000000005</v>
      </c>
      <c r="Q21" s="48">
        <v>125413.07999999994</v>
      </c>
    </row>
    <row r="22" spans="1:17" x14ac:dyDescent="0.35">
      <c r="A22" t="s">
        <v>34</v>
      </c>
      <c r="B22" t="s">
        <v>54</v>
      </c>
      <c r="C22" s="48">
        <v>19</v>
      </c>
      <c r="D22" s="48">
        <v>5271.9499999999989</v>
      </c>
      <c r="E22" s="48">
        <v>1968.55</v>
      </c>
      <c r="F22" s="48">
        <v>3738.68</v>
      </c>
      <c r="G22" s="48">
        <v>10979.179999999998</v>
      </c>
      <c r="H22" s="48">
        <v>13</v>
      </c>
      <c r="I22" s="48">
        <v>1791.42</v>
      </c>
      <c r="J22" s="48">
        <v>2074.87</v>
      </c>
      <c r="K22" s="48">
        <v>4235.09</v>
      </c>
      <c r="L22" s="48">
        <v>8101.38</v>
      </c>
      <c r="M22" s="48">
        <v>14</v>
      </c>
      <c r="N22" s="48">
        <v>7759.1799999999994</v>
      </c>
      <c r="O22" s="48">
        <v>1212.2200000000003</v>
      </c>
      <c r="P22" s="48">
        <v>3974.02</v>
      </c>
      <c r="Q22" s="48">
        <v>12945.42</v>
      </c>
    </row>
    <row r="23" spans="1:17" x14ac:dyDescent="0.35">
      <c r="A23" t="s">
        <v>34</v>
      </c>
      <c r="B23" t="s">
        <v>55</v>
      </c>
      <c r="C23" s="48">
        <v>86</v>
      </c>
      <c r="D23" s="48">
        <v>15192.090000000006</v>
      </c>
      <c r="E23" s="48">
        <v>10812.270000000002</v>
      </c>
      <c r="F23" s="48">
        <v>28349.309999999998</v>
      </c>
      <c r="G23" s="48">
        <v>54353.67</v>
      </c>
      <c r="H23" s="48">
        <v>115</v>
      </c>
      <c r="I23" s="48">
        <v>16836.060000000009</v>
      </c>
      <c r="J23" s="48">
        <v>15620.499999999996</v>
      </c>
      <c r="K23" s="48">
        <v>36435.929999999993</v>
      </c>
      <c r="L23" s="48">
        <v>68892.49000000002</v>
      </c>
      <c r="M23" s="48">
        <v>109</v>
      </c>
      <c r="N23" s="48">
        <v>48434.05999999999</v>
      </c>
      <c r="O23" s="48">
        <v>14093.740000000005</v>
      </c>
      <c r="P23" s="48">
        <v>44439.97</v>
      </c>
      <c r="Q23" s="48">
        <v>106967.76999999996</v>
      </c>
    </row>
    <row r="24" spans="1:17" x14ac:dyDescent="0.35">
      <c r="A24" t="s">
        <v>34</v>
      </c>
      <c r="B24" t="s">
        <v>56</v>
      </c>
      <c r="C24" s="48">
        <v>75</v>
      </c>
      <c r="D24" s="48">
        <v>14456.65</v>
      </c>
      <c r="E24" s="48">
        <v>12586.489999999998</v>
      </c>
      <c r="F24" s="48">
        <v>26268.590000000004</v>
      </c>
      <c r="G24" s="48">
        <v>53311.73</v>
      </c>
      <c r="H24" s="48">
        <v>70</v>
      </c>
      <c r="I24" s="48">
        <v>15220.210000000003</v>
      </c>
      <c r="J24" s="48">
        <v>6193.47</v>
      </c>
      <c r="K24" s="48">
        <v>9419.19</v>
      </c>
      <c r="L24" s="48">
        <v>30832.869999999995</v>
      </c>
      <c r="M24" s="48">
        <v>80</v>
      </c>
      <c r="N24" s="48">
        <v>12038.720000000001</v>
      </c>
      <c r="O24" s="48">
        <v>6995.3099999999986</v>
      </c>
      <c r="P24" s="48">
        <v>11957.06</v>
      </c>
      <c r="Q24" s="48">
        <v>30991.089999999993</v>
      </c>
    </row>
    <row r="25" spans="1:17" x14ac:dyDescent="0.35">
      <c r="A25" t="s">
        <v>34</v>
      </c>
      <c r="B25" t="s">
        <v>57</v>
      </c>
      <c r="C25" s="48">
        <v>2</v>
      </c>
      <c r="D25" s="48">
        <v>160.59</v>
      </c>
      <c r="E25" s="48">
        <v>36.370000000000005</v>
      </c>
      <c r="F25" s="48">
        <v>387.24</v>
      </c>
      <c r="G25" s="48">
        <v>584.20000000000005</v>
      </c>
      <c r="H25" s="48">
        <v>2</v>
      </c>
      <c r="I25" s="48">
        <v>132.41</v>
      </c>
      <c r="J25" s="48">
        <v>21.15</v>
      </c>
      <c r="K25" s="48">
        <v>403.58</v>
      </c>
      <c r="L25" s="48">
        <v>557.14</v>
      </c>
      <c r="M25" s="48">
        <v>1</v>
      </c>
      <c r="N25" s="48">
        <v>111.91</v>
      </c>
      <c r="O25" s="48">
        <v>35.39</v>
      </c>
      <c r="P25" s="48">
        <v>263.3</v>
      </c>
      <c r="Q25" s="48">
        <v>410.6</v>
      </c>
    </row>
    <row r="26" spans="1:17" x14ac:dyDescent="0.35">
      <c r="A26" t="s">
        <v>34</v>
      </c>
      <c r="B26" t="s">
        <v>58</v>
      </c>
      <c r="C26" s="48">
        <v>44</v>
      </c>
      <c r="D26" s="48">
        <v>5285.3900000000012</v>
      </c>
      <c r="E26" s="48">
        <v>4040.8799999999997</v>
      </c>
      <c r="F26" s="48">
        <v>15907.32</v>
      </c>
      <c r="G26" s="48">
        <v>25233.589999999989</v>
      </c>
      <c r="H26" s="48">
        <v>47</v>
      </c>
      <c r="I26" s="48">
        <v>4881.3100000000013</v>
      </c>
      <c r="J26" s="48">
        <v>4127.0200000000013</v>
      </c>
      <c r="K26" s="48">
        <v>16241.88</v>
      </c>
      <c r="L26" s="48">
        <v>25250.209999999992</v>
      </c>
      <c r="M26" s="48">
        <v>56</v>
      </c>
      <c r="N26" s="48">
        <v>6822.8499999999985</v>
      </c>
      <c r="O26" s="48">
        <v>2841.2800000000007</v>
      </c>
      <c r="P26" s="48">
        <v>16527.740000000002</v>
      </c>
      <c r="Q26" s="48">
        <v>26191.870000000003</v>
      </c>
    </row>
    <row r="27" spans="1:17" x14ac:dyDescent="0.35">
      <c r="A27" t="s">
        <v>34</v>
      </c>
      <c r="B27" t="s">
        <v>60</v>
      </c>
      <c r="C27" s="48">
        <v>23</v>
      </c>
      <c r="D27" s="48">
        <v>5784.1900000000005</v>
      </c>
      <c r="E27" s="48">
        <v>448.75000000000006</v>
      </c>
      <c r="F27" s="48">
        <v>2129.83</v>
      </c>
      <c r="G27" s="48">
        <v>8362.7699999999986</v>
      </c>
      <c r="H27" s="48">
        <v>14</v>
      </c>
      <c r="I27" s="48">
        <v>1837.5400000000002</v>
      </c>
      <c r="J27" s="48">
        <v>350.28</v>
      </c>
      <c r="K27" s="48">
        <v>2475.75</v>
      </c>
      <c r="L27" s="48">
        <v>4663.57</v>
      </c>
      <c r="M27" s="48">
        <v>17</v>
      </c>
      <c r="N27" s="48">
        <v>11461.429999999998</v>
      </c>
      <c r="O27" s="48">
        <v>910.01999999999987</v>
      </c>
      <c r="P27" s="48">
        <v>2770.6400000000003</v>
      </c>
      <c r="Q27" s="48">
        <v>15142.09</v>
      </c>
    </row>
    <row r="28" spans="1:17" x14ac:dyDescent="0.35">
      <c r="A28" t="s">
        <v>34</v>
      </c>
      <c r="B28" t="s">
        <v>61</v>
      </c>
      <c r="C28" s="48">
        <v>6</v>
      </c>
      <c r="D28" s="48">
        <v>1043.24</v>
      </c>
      <c r="E28" s="48">
        <v>494.91999999999996</v>
      </c>
      <c r="F28" s="48">
        <v>1202.6300000000001</v>
      </c>
      <c r="G28" s="48">
        <v>2740.7900000000004</v>
      </c>
      <c r="H28" s="48">
        <v>7</v>
      </c>
      <c r="I28" s="48">
        <v>1912.21</v>
      </c>
      <c r="J28" s="48">
        <v>192.82</v>
      </c>
      <c r="K28" s="48">
        <v>669.92</v>
      </c>
      <c r="L28" s="48">
        <v>2774.9500000000003</v>
      </c>
      <c r="M28" s="48">
        <v>6</v>
      </c>
      <c r="N28" s="48">
        <v>1746.49</v>
      </c>
      <c r="O28" s="48">
        <v>288.76000000000005</v>
      </c>
      <c r="P28" s="48">
        <v>609.23</v>
      </c>
      <c r="Q28" s="48">
        <v>2644.48</v>
      </c>
    </row>
    <row r="29" spans="1:17" x14ac:dyDescent="0.35">
      <c r="A29" t="s">
        <v>34</v>
      </c>
      <c r="B29" t="s">
        <v>62</v>
      </c>
      <c r="C29" s="48">
        <v>35</v>
      </c>
      <c r="D29" s="48">
        <v>5481.9100000000008</v>
      </c>
      <c r="E29" s="48">
        <v>1862.22</v>
      </c>
      <c r="F29" s="48">
        <v>10156.710000000001</v>
      </c>
      <c r="G29" s="48">
        <v>17500.839999999993</v>
      </c>
      <c r="H29" s="48">
        <v>35</v>
      </c>
      <c r="I29" s="48">
        <v>5081.55</v>
      </c>
      <c r="J29" s="48">
        <v>2155.4100000000003</v>
      </c>
      <c r="K29" s="48">
        <v>11425.809999999998</v>
      </c>
      <c r="L29" s="48">
        <v>18662.770000000004</v>
      </c>
      <c r="M29" s="48">
        <v>51</v>
      </c>
      <c r="N29" s="48">
        <v>16671.689999999991</v>
      </c>
      <c r="O29" s="48">
        <v>1414.25</v>
      </c>
      <c r="P29" s="48">
        <v>5939.69</v>
      </c>
      <c r="Q29" s="48">
        <v>24025.629999999994</v>
      </c>
    </row>
    <row r="30" spans="1:17" x14ac:dyDescent="0.35">
      <c r="A30" t="s">
        <v>34</v>
      </c>
      <c r="B30" t="s">
        <v>63</v>
      </c>
      <c r="C30" s="48">
        <v>3</v>
      </c>
      <c r="D30" s="48">
        <v>451.25</v>
      </c>
      <c r="E30" s="48">
        <v>70.34</v>
      </c>
      <c r="F30" s="48">
        <v>887.13</v>
      </c>
      <c r="G30" s="48">
        <v>1408.72</v>
      </c>
      <c r="H30" s="48">
        <v>2</v>
      </c>
      <c r="I30" s="48">
        <v>263.61</v>
      </c>
      <c r="J30" s="48">
        <v>110.09</v>
      </c>
      <c r="K30" s="48">
        <v>957.47</v>
      </c>
      <c r="L30" s="48">
        <v>1331.17</v>
      </c>
      <c r="M30" s="48">
        <v>2</v>
      </c>
      <c r="N30" s="48">
        <v>393.37</v>
      </c>
      <c r="O30" s="48">
        <v>263.61</v>
      </c>
      <c r="P30" s="48">
        <v>1067.04</v>
      </c>
      <c r="Q30" s="48">
        <v>1724.02</v>
      </c>
    </row>
    <row r="31" spans="1:17" x14ac:dyDescent="0.35">
      <c r="A31" t="s">
        <v>34</v>
      </c>
      <c r="B31" t="s">
        <v>64</v>
      </c>
      <c r="C31" s="48">
        <v>20</v>
      </c>
      <c r="D31" s="48">
        <v>4482.67</v>
      </c>
      <c r="E31" s="48">
        <v>2876.9699999999993</v>
      </c>
      <c r="F31" s="48">
        <v>4566.1499999999996</v>
      </c>
      <c r="G31" s="48">
        <v>11925.79</v>
      </c>
      <c r="H31" s="48">
        <v>18</v>
      </c>
      <c r="I31" s="48">
        <v>3209.76</v>
      </c>
      <c r="J31" s="48">
        <v>2919.43</v>
      </c>
      <c r="K31" s="48">
        <v>3962.6099999999997</v>
      </c>
      <c r="L31" s="48">
        <v>10091.799999999997</v>
      </c>
      <c r="M31" s="48">
        <v>13</v>
      </c>
      <c r="N31" s="48">
        <v>3410.4900000000002</v>
      </c>
      <c r="O31" s="48">
        <v>2963.04</v>
      </c>
      <c r="P31" s="48">
        <v>4558.01</v>
      </c>
      <c r="Q31" s="48">
        <v>10931.539999999999</v>
      </c>
    </row>
    <row r="32" spans="1:17" x14ac:dyDescent="0.35">
      <c r="A32" t="s">
        <v>34</v>
      </c>
      <c r="B32" t="s">
        <v>65</v>
      </c>
      <c r="C32" s="48">
        <v>5</v>
      </c>
      <c r="D32" s="48">
        <v>933.02</v>
      </c>
      <c r="E32" s="48">
        <v>92.77</v>
      </c>
      <c r="F32" s="48">
        <v>22.74</v>
      </c>
      <c r="G32" s="48">
        <v>1048.5299999999997</v>
      </c>
      <c r="H32" s="48">
        <v>3</v>
      </c>
      <c r="I32" s="48">
        <v>917.14999999999986</v>
      </c>
      <c r="J32" s="48">
        <v>84.26</v>
      </c>
      <c r="K32" s="48">
        <v>0</v>
      </c>
      <c r="L32" s="48">
        <v>1001.4099999999999</v>
      </c>
      <c r="M32" s="48">
        <v>4</v>
      </c>
      <c r="N32" s="48">
        <v>794.07</v>
      </c>
      <c r="O32" s="48">
        <v>267.56</v>
      </c>
      <c r="P32" s="48">
        <v>84.26</v>
      </c>
      <c r="Q32" s="48">
        <v>1145.8899999999999</v>
      </c>
    </row>
    <row r="33" spans="1:17" x14ac:dyDescent="0.35">
      <c r="A33" t="s">
        <v>34</v>
      </c>
      <c r="B33" t="s">
        <v>67</v>
      </c>
      <c r="C33" s="48">
        <v>7</v>
      </c>
      <c r="D33" s="48">
        <v>628.27</v>
      </c>
      <c r="E33" s="48">
        <v>1279.31</v>
      </c>
      <c r="F33" s="48">
        <v>9536.61</v>
      </c>
      <c r="G33" s="48">
        <v>11444.19</v>
      </c>
      <c r="H33" s="48">
        <v>16</v>
      </c>
      <c r="I33" s="48">
        <v>8020.5</v>
      </c>
      <c r="J33" s="48">
        <v>1764.1100000000001</v>
      </c>
      <c r="K33" s="48">
        <v>10165.189999999999</v>
      </c>
      <c r="L33" s="48">
        <v>19949.800000000003</v>
      </c>
      <c r="M33" s="48">
        <v>13</v>
      </c>
      <c r="N33" s="48">
        <v>3215.15</v>
      </c>
      <c r="O33" s="48">
        <v>1256.6399999999999</v>
      </c>
      <c r="P33" s="48">
        <v>3955.3799999999997</v>
      </c>
      <c r="Q33" s="48">
        <v>8427.17</v>
      </c>
    </row>
    <row r="34" spans="1:17" x14ac:dyDescent="0.35">
      <c r="A34" t="s">
        <v>34</v>
      </c>
      <c r="B34" t="s">
        <v>68</v>
      </c>
      <c r="C34" s="48">
        <v>25</v>
      </c>
      <c r="D34" s="48">
        <v>1590.7599999999998</v>
      </c>
      <c r="E34" s="48">
        <v>1164.69</v>
      </c>
      <c r="F34" s="48">
        <v>3559.27</v>
      </c>
      <c r="G34" s="48">
        <v>6314.72</v>
      </c>
      <c r="H34" s="48">
        <v>11</v>
      </c>
      <c r="I34" s="48">
        <v>1378.02</v>
      </c>
      <c r="J34" s="48">
        <v>743.99000000000012</v>
      </c>
      <c r="K34" s="48">
        <v>4098.13</v>
      </c>
      <c r="L34" s="48">
        <v>6220.1399999999994</v>
      </c>
      <c r="M34" s="48">
        <v>10</v>
      </c>
      <c r="N34" s="48">
        <v>1213.21</v>
      </c>
      <c r="O34" s="48">
        <v>599.35</v>
      </c>
      <c r="P34" s="48">
        <v>4681.53</v>
      </c>
      <c r="Q34" s="48">
        <v>6494.09</v>
      </c>
    </row>
    <row r="35" spans="1:17" x14ac:dyDescent="0.35">
      <c r="A35" t="s">
        <v>34</v>
      </c>
      <c r="B35" t="s">
        <v>69</v>
      </c>
      <c r="C35" s="48">
        <v>118</v>
      </c>
      <c r="D35" s="48">
        <v>24886.09999999998</v>
      </c>
      <c r="E35" s="48">
        <v>14047.86</v>
      </c>
      <c r="F35" s="48">
        <v>40116.249999999993</v>
      </c>
      <c r="G35" s="48">
        <v>79050.209999999992</v>
      </c>
      <c r="H35" s="48">
        <v>156</v>
      </c>
      <c r="I35" s="48">
        <v>24479.909999999996</v>
      </c>
      <c r="J35" s="48">
        <v>28205.84</v>
      </c>
      <c r="K35" s="48">
        <v>53938.52</v>
      </c>
      <c r="L35" s="48">
        <v>106624.26999999997</v>
      </c>
      <c r="M35" s="48">
        <v>225</v>
      </c>
      <c r="N35" s="48">
        <v>121889.2499999999</v>
      </c>
      <c r="O35" s="48">
        <v>15044.86</v>
      </c>
      <c r="P35" s="48">
        <v>49985.420000000006</v>
      </c>
      <c r="Q35" s="48">
        <v>186919.52999999991</v>
      </c>
    </row>
    <row r="36" spans="1:17" x14ac:dyDescent="0.35">
      <c r="A36" t="s">
        <v>34</v>
      </c>
      <c r="B36" t="s">
        <v>70</v>
      </c>
      <c r="C36" s="48">
        <v>3</v>
      </c>
      <c r="D36" s="48">
        <v>181.19</v>
      </c>
      <c r="E36" s="48">
        <v>41.84</v>
      </c>
      <c r="F36" s="48">
        <v>93.05</v>
      </c>
      <c r="G36" s="48">
        <v>316.08</v>
      </c>
      <c r="H36" s="48">
        <v>1</v>
      </c>
      <c r="I36" s="48">
        <v>43.65</v>
      </c>
      <c r="J36" s="48">
        <v>46.73</v>
      </c>
      <c r="K36" s="48">
        <v>134.88999999999999</v>
      </c>
      <c r="L36" s="48">
        <v>225.27</v>
      </c>
      <c r="M36" s="48">
        <v>3</v>
      </c>
      <c r="N36" s="48">
        <v>375.69</v>
      </c>
      <c r="O36" s="48">
        <v>43.65</v>
      </c>
      <c r="P36" s="48">
        <v>181.62</v>
      </c>
      <c r="Q36" s="48">
        <v>600.96</v>
      </c>
    </row>
    <row r="37" spans="1:17" x14ac:dyDescent="0.35">
      <c r="A37" t="s">
        <v>75</v>
      </c>
      <c r="B37" t="s">
        <v>76</v>
      </c>
      <c r="C37" s="48">
        <v>2</v>
      </c>
      <c r="D37" s="48">
        <v>260</v>
      </c>
      <c r="E37" s="48">
        <v>131.72999999999999</v>
      </c>
      <c r="F37" s="48">
        <v>174.31</v>
      </c>
      <c r="G37" s="48">
        <v>566.04</v>
      </c>
      <c r="H37" s="48">
        <v>3</v>
      </c>
      <c r="I37" s="48">
        <v>243.81</v>
      </c>
      <c r="J37" s="48">
        <v>190.02</v>
      </c>
      <c r="K37" s="48">
        <v>80.02</v>
      </c>
      <c r="L37" s="48">
        <v>513.84999999999991</v>
      </c>
      <c r="M37" s="48">
        <v>2</v>
      </c>
      <c r="N37" s="48">
        <v>177.74</v>
      </c>
      <c r="O37" s="48">
        <v>175.57</v>
      </c>
      <c r="P37" s="48">
        <v>206.33</v>
      </c>
      <c r="Q37" s="48">
        <v>559.64</v>
      </c>
    </row>
    <row r="38" spans="1:17" x14ac:dyDescent="0.35">
      <c r="A38" t="s">
        <v>75</v>
      </c>
      <c r="B38" t="s">
        <v>35</v>
      </c>
      <c r="C38" s="48">
        <v>2175</v>
      </c>
      <c r="D38" s="48">
        <v>173009.97000000018</v>
      </c>
      <c r="E38" s="48">
        <v>120016.05000000012</v>
      </c>
      <c r="F38" s="48">
        <v>472644.39999999944</v>
      </c>
      <c r="G38" s="48">
        <v>765670.42000000167</v>
      </c>
      <c r="H38" s="48">
        <v>2170</v>
      </c>
      <c r="I38" s="48">
        <v>113567.25000000009</v>
      </c>
      <c r="J38" s="48">
        <v>123437.62999999999</v>
      </c>
      <c r="K38" s="48">
        <v>558638.24000000046</v>
      </c>
      <c r="L38" s="48">
        <v>795643.12000000011</v>
      </c>
      <c r="M38" s="48">
        <v>2654</v>
      </c>
      <c r="N38" s="48">
        <v>248038.7999999997</v>
      </c>
      <c r="O38" s="48">
        <v>145225.39000000001</v>
      </c>
      <c r="P38" s="48">
        <v>576363.00000000023</v>
      </c>
      <c r="Q38" s="48">
        <v>969627.18999999948</v>
      </c>
    </row>
    <row r="39" spans="1:17" x14ac:dyDescent="0.35">
      <c r="A39" t="s">
        <v>75</v>
      </c>
      <c r="B39" t="s">
        <v>36</v>
      </c>
      <c r="C39" s="48">
        <v>3905</v>
      </c>
      <c r="D39" s="48">
        <v>264470.8000000001</v>
      </c>
      <c r="E39" s="48">
        <v>227282.79000000012</v>
      </c>
      <c r="F39" s="48">
        <v>612103.08999999939</v>
      </c>
      <c r="G39" s="48">
        <v>1103856.68</v>
      </c>
      <c r="H39" s="48">
        <v>4113</v>
      </c>
      <c r="I39" s="48">
        <v>251721.7299999996</v>
      </c>
      <c r="J39" s="48">
        <v>207405.43000000028</v>
      </c>
      <c r="K39" s="48">
        <v>708523.56000000017</v>
      </c>
      <c r="L39" s="48">
        <v>1167650.7200000035</v>
      </c>
      <c r="M39" s="48">
        <v>4337</v>
      </c>
      <c r="N39" s="48">
        <v>434290.41000000027</v>
      </c>
      <c r="O39" s="48">
        <v>155373.2600000001</v>
      </c>
      <c r="P39" s="48">
        <v>746345.87999999907</v>
      </c>
      <c r="Q39" s="48">
        <v>1336009.5499999956</v>
      </c>
    </row>
    <row r="40" spans="1:17" x14ac:dyDescent="0.35">
      <c r="A40" t="s">
        <v>75</v>
      </c>
      <c r="B40" t="s">
        <v>37</v>
      </c>
      <c r="C40" s="48">
        <v>1321</v>
      </c>
      <c r="D40" s="48">
        <v>121861.70000000019</v>
      </c>
      <c r="E40" s="48">
        <v>75724.840000000055</v>
      </c>
      <c r="F40" s="48">
        <v>295072.0999999998</v>
      </c>
      <c r="G40" s="48">
        <v>492658.6399999999</v>
      </c>
      <c r="H40" s="48">
        <v>1506</v>
      </c>
      <c r="I40" s="48">
        <v>127734.90999999993</v>
      </c>
      <c r="J40" s="48">
        <v>75750.560000000085</v>
      </c>
      <c r="K40" s="48">
        <v>347061.92000000016</v>
      </c>
      <c r="L40" s="48">
        <v>550547.39000000025</v>
      </c>
      <c r="M40" s="48">
        <v>1678</v>
      </c>
      <c r="N40" s="48">
        <v>229666.44000000021</v>
      </c>
      <c r="O40" s="48">
        <v>69401.989999999918</v>
      </c>
      <c r="P40" s="48">
        <v>350333.53000000009</v>
      </c>
      <c r="Q40" s="48">
        <v>649401.95999999892</v>
      </c>
    </row>
    <row r="41" spans="1:17" x14ac:dyDescent="0.35">
      <c r="A41" t="s">
        <v>75</v>
      </c>
      <c r="B41" t="s">
        <v>40</v>
      </c>
      <c r="C41" s="48">
        <v>2921</v>
      </c>
      <c r="D41" s="48">
        <v>261621.40999999986</v>
      </c>
      <c r="E41" s="48">
        <v>157946.06000000041</v>
      </c>
      <c r="F41" s="48">
        <v>377925.71999999968</v>
      </c>
      <c r="G41" s="48">
        <v>797493.18999999925</v>
      </c>
      <c r="H41" s="48">
        <v>2557</v>
      </c>
      <c r="I41" s="48">
        <v>185637.37999999951</v>
      </c>
      <c r="J41" s="48">
        <v>139187.3899999999</v>
      </c>
      <c r="K41" s="48">
        <v>416954.06999999972</v>
      </c>
      <c r="L41" s="48">
        <v>741778.83999999915</v>
      </c>
      <c r="M41" s="48">
        <v>2738</v>
      </c>
      <c r="N41" s="48">
        <v>280818.84999999928</v>
      </c>
      <c r="O41" s="48">
        <v>99089.469999999943</v>
      </c>
      <c r="P41" s="48">
        <v>443248.13</v>
      </c>
      <c r="Q41" s="48">
        <v>823156.4499999996</v>
      </c>
    </row>
    <row r="42" spans="1:17" x14ac:dyDescent="0.35">
      <c r="A42" t="s">
        <v>75</v>
      </c>
      <c r="B42" t="s">
        <v>41</v>
      </c>
      <c r="C42" s="48">
        <v>1</v>
      </c>
      <c r="D42" s="48">
        <v>119.07</v>
      </c>
      <c r="E42" s="48">
        <v>39.25</v>
      </c>
      <c r="F42" s="48">
        <v>0</v>
      </c>
      <c r="G42" s="48">
        <v>158.32</v>
      </c>
      <c r="H42" s="48"/>
      <c r="I42" s="48"/>
      <c r="J42" s="48"/>
      <c r="K42" s="48"/>
      <c r="L42" s="48"/>
      <c r="M42" s="48">
        <v>1</v>
      </c>
      <c r="N42" s="48">
        <v>104.45</v>
      </c>
      <c r="O42" s="48">
        <v>0</v>
      </c>
      <c r="P42" s="48">
        <v>0</v>
      </c>
      <c r="Q42" s="48">
        <v>104.45</v>
      </c>
    </row>
    <row r="43" spans="1:17" x14ac:dyDescent="0.35">
      <c r="A43" t="s">
        <v>75</v>
      </c>
      <c r="B43" t="s">
        <v>42</v>
      </c>
      <c r="C43" s="48">
        <v>75</v>
      </c>
      <c r="D43" s="48">
        <v>5743.53</v>
      </c>
      <c r="E43" s="48">
        <v>4468.13</v>
      </c>
      <c r="F43" s="48">
        <v>19485.400000000001</v>
      </c>
      <c r="G43" s="48">
        <v>29697.059999999998</v>
      </c>
      <c r="H43" s="48">
        <v>68</v>
      </c>
      <c r="I43" s="48">
        <v>3865.6399999999994</v>
      </c>
      <c r="J43" s="48">
        <v>3411.4000000000005</v>
      </c>
      <c r="K43" s="48">
        <v>20934.53</v>
      </c>
      <c r="L43" s="48">
        <v>28211.569999999996</v>
      </c>
      <c r="M43" s="48">
        <v>74</v>
      </c>
      <c r="N43" s="48">
        <v>8468.4500000000007</v>
      </c>
      <c r="O43" s="48">
        <v>2608.23</v>
      </c>
      <c r="P43" s="48">
        <v>21603.459999999995</v>
      </c>
      <c r="Q43" s="48">
        <v>32680.14</v>
      </c>
    </row>
    <row r="44" spans="1:17" x14ac:dyDescent="0.35">
      <c r="A44" t="s">
        <v>75</v>
      </c>
      <c r="B44" t="s">
        <v>43</v>
      </c>
      <c r="C44" s="48">
        <v>95</v>
      </c>
      <c r="D44" s="48">
        <v>9016.2199999999957</v>
      </c>
      <c r="E44" s="48">
        <v>5033.8500000000004</v>
      </c>
      <c r="F44" s="48">
        <v>18347.989999999994</v>
      </c>
      <c r="G44" s="48">
        <v>32398.059999999998</v>
      </c>
      <c r="H44" s="48">
        <v>87</v>
      </c>
      <c r="I44" s="48">
        <v>6317.22</v>
      </c>
      <c r="J44" s="48">
        <v>4924.9700000000012</v>
      </c>
      <c r="K44" s="48">
        <v>16641.039999999997</v>
      </c>
      <c r="L44" s="48">
        <v>27883.230000000003</v>
      </c>
      <c r="M44" s="48">
        <v>81</v>
      </c>
      <c r="N44" s="48">
        <v>9627.6299999999974</v>
      </c>
      <c r="O44" s="48">
        <v>3056.9900000000007</v>
      </c>
      <c r="P44" s="48">
        <v>15848.389999999998</v>
      </c>
      <c r="Q44" s="48">
        <v>28533.010000000006</v>
      </c>
    </row>
    <row r="45" spans="1:17" x14ac:dyDescent="0.35">
      <c r="A45" t="s">
        <v>75</v>
      </c>
      <c r="B45" t="s">
        <v>44</v>
      </c>
      <c r="C45" s="48">
        <v>750</v>
      </c>
      <c r="D45" s="48">
        <v>63246.820000000116</v>
      </c>
      <c r="E45" s="48">
        <v>42290.000000000015</v>
      </c>
      <c r="F45" s="48">
        <v>116444.84000000005</v>
      </c>
      <c r="G45" s="48">
        <v>221981.66</v>
      </c>
      <c r="H45" s="48">
        <v>664</v>
      </c>
      <c r="I45" s="48">
        <v>48411.580000000016</v>
      </c>
      <c r="J45" s="48">
        <v>36224.190000000017</v>
      </c>
      <c r="K45" s="48">
        <v>133642.93000000005</v>
      </c>
      <c r="L45" s="48">
        <v>218278.69999999998</v>
      </c>
      <c r="M45" s="48">
        <v>663</v>
      </c>
      <c r="N45" s="48">
        <v>23701.32</v>
      </c>
      <c r="O45" s="48">
        <v>51475.569999999985</v>
      </c>
      <c r="P45" s="48">
        <v>155090.88999999987</v>
      </c>
      <c r="Q45" s="48">
        <v>230267.78</v>
      </c>
    </row>
    <row r="46" spans="1:17" x14ac:dyDescent="0.35">
      <c r="A46" t="s">
        <v>75</v>
      </c>
      <c r="B46" t="s">
        <v>45</v>
      </c>
      <c r="C46" s="48">
        <v>431</v>
      </c>
      <c r="D46" s="48">
        <v>36094.179999999993</v>
      </c>
      <c r="E46" s="48">
        <v>24363.160000000007</v>
      </c>
      <c r="F46" s="48">
        <v>76821.919999999998</v>
      </c>
      <c r="G46" s="48">
        <v>137279.25999999998</v>
      </c>
      <c r="H46" s="48">
        <v>398</v>
      </c>
      <c r="I46" s="48">
        <v>25411.469999999983</v>
      </c>
      <c r="J46" s="48">
        <v>21096.390000000007</v>
      </c>
      <c r="K46" s="48">
        <v>78171.190000000017</v>
      </c>
      <c r="L46" s="48">
        <v>124679.04999999996</v>
      </c>
      <c r="M46" s="48">
        <v>424</v>
      </c>
      <c r="N46" s="48">
        <v>45561.600000000028</v>
      </c>
      <c r="O46" s="48">
        <v>15500.550000000001</v>
      </c>
      <c r="P46" s="48">
        <v>79731.250000000029</v>
      </c>
      <c r="Q46" s="48">
        <v>140793.40000000008</v>
      </c>
    </row>
    <row r="47" spans="1:17" x14ac:dyDescent="0.35">
      <c r="A47" t="s">
        <v>75</v>
      </c>
      <c r="B47" t="s">
        <v>46</v>
      </c>
      <c r="C47" s="48">
        <v>56</v>
      </c>
      <c r="D47" s="48">
        <v>4852.1999999999989</v>
      </c>
      <c r="E47" s="48">
        <v>3341.85</v>
      </c>
      <c r="F47" s="48">
        <v>18024.710000000003</v>
      </c>
      <c r="G47" s="48">
        <v>26218.76</v>
      </c>
      <c r="H47" s="48">
        <v>45</v>
      </c>
      <c r="I47" s="48">
        <v>3095.59</v>
      </c>
      <c r="J47" s="48">
        <v>2730.95</v>
      </c>
      <c r="K47" s="48">
        <v>17871.239999999998</v>
      </c>
      <c r="L47" s="48">
        <v>23697.78</v>
      </c>
      <c r="M47" s="48">
        <v>42</v>
      </c>
      <c r="N47" s="48">
        <v>4649.1100000000006</v>
      </c>
      <c r="O47" s="48">
        <v>2357.329999999999</v>
      </c>
      <c r="P47" s="48">
        <v>19510.64</v>
      </c>
      <c r="Q47" s="48">
        <v>26517.079999999994</v>
      </c>
    </row>
    <row r="48" spans="1:17" x14ac:dyDescent="0.35">
      <c r="A48" t="s">
        <v>75</v>
      </c>
      <c r="B48" t="s">
        <v>47</v>
      </c>
      <c r="C48" s="48">
        <v>176</v>
      </c>
      <c r="D48" s="48">
        <v>17571.260000000002</v>
      </c>
      <c r="E48" s="48">
        <v>11710.47</v>
      </c>
      <c r="F48" s="48">
        <v>44787.42000000002</v>
      </c>
      <c r="G48" s="48">
        <v>74069.150000000038</v>
      </c>
      <c r="H48" s="48">
        <v>240</v>
      </c>
      <c r="I48" s="48">
        <v>21234.709999999995</v>
      </c>
      <c r="J48" s="48">
        <v>11883.399999999994</v>
      </c>
      <c r="K48" s="48">
        <v>58089.17</v>
      </c>
      <c r="L48" s="48">
        <v>91207.280000000042</v>
      </c>
      <c r="M48" s="48">
        <v>298</v>
      </c>
      <c r="N48" s="48">
        <v>46631.32999999998</v>
      </c>
      <c r="O48" s="48">
        <v>12062.239999999998</v>
      </c>
      <c r="P48" s="48">
        <v>60271.800000000039</v>
      </c>
      <c r="Q48" s="48">
        <v>118965.37000000001</v>
      </c>
    </row>
    <row r="49" spans="1:17" x14ac:dyDescent="0.35">
      <c r="A49" t="s">
        <v>75</v>
      </c>
      <c r="B49" t="s">
        <v>48</v>
      </c>
      <c r="C49" s="48">
        <v>378</v>
      </c>
      <c r="D49" s="48">
        <v>35199.9</v>
      </c>
      <c r="E49" s="48">
        <v>25862.859999999997</v>
      </c>
      <c r="F49" s="48">
        <v>84227.139999999985</v>
      </c>
      <c r="G49" s="48">
        <v>145289.90000000005</v>
      </c>
      <c r="H49" s="48">
        <v>335</v>
      </c>
      <c r="I49" s="48">
        <v>25841.480000000003</v>
      </c>
      <c r="J49" s="48">
        <v>20488.250000000004</v>
      </c>
      <c r="K49" s="48">
        <v>92223.5</v>
      </c>
      <c r="L49" s="48">
        <v>138553.22999999992</v>
      </c>
      <c r="M49" s="48">
        <v>320</v>
      </c>
      <c r="N49" s="48">
        <v>273.51</v>
      </c>
      <c r="O49" s="48">
        <v>28370.210000000014</v>
      </c>
      <c r="P49" s="48">
        <v>111837.60999999999</v>
      </c>
      <c r="Q49" s="48">
        <v>140481.32999999996</v>
      </c>
    </row>
    <row r="50" spans="1:17" x14ac:dyDescent="0.35">
      <c r="A50" t="s">
        <v>75</v>
      </c>
      <c r="B50" t="s">
        <v>49</v>
      </c>
      <c r="C50" s="48">
        <v>294</v>
      </c>
      <c r="D50" s="48">
        <v>26791.099999999991</v>
      </c>
      <c r="E50" s="48">
        <v>15535.700000000004</v>
      </c>
      <c r="F50" s="48">
        <v>44848.189999999995</v>
      </c>
      <c r="G50" s="48">
        <v>87174.989999999991</v>
      </c>
      <c r="H50" s="48">
        <v>258</v>
      </c>
      <c r="I50" s="48">
        <v>19245.550000000007</v>
      </c>
      <c r="J50" s="48">
        <v>14914.099999999995</v>
      </c>
      <c r="K50" s="48">
        <v>42998.170000000006</v>
      </c>
      <c r="L50" s="48">
        <v>77157.820000000022</v>
      </c>
      <c r="M50" s="48">
        <v>261</v>
      </c>
      <c r="N50" s="48">
        <v>27034.559999999994</v>
      </c>
      <c r="O50" s="48">
        <v>10372.669999999995</v>
      </c>
      <c r="P50" s="48">
        <v>45429.51999999999</v>
      </c>
      <c r="Q50" s="48">
        <v>82836.749999999956</v>
      </c>
    </row>
    <row r="51" spans="1:17" x14ac:dyDescent="0.35">
      <c r="A51" t="s">
        <v>75</v>
      </c>
      <c r="B51" t="s">
        <v>50</v>
      </c>
      <c r="C51" s="48">
        <v>143</v>
      </c>
      <c r="D51" s="48">
        <v>16067.880000000001</v>
      </c>
      <c r="E51" s="48">
        <v>11424.430000000004</v>
      </c>
      <c r="F51" s="48">
        <v>35348.89</v>
      </c>
      <c r="G51" s="48">
        <v>62841.19999999999</v>
      </c>
      <c r="H51" s="48">
        <v>131</v>
      </c>
      <c r="I51" s="48">
        <v>11310.149999999996</v>
      </c>
      <c r="J51" s="48">
        <v>9113.0999999999985</v>
      </c>
      <c r="K51" s="48">
        <v>38212.379999999997</v>
      </c>
      <c r="L51" s="48">
        <v>58635.630000000026</v>
      </c>
      <c r="M51" s="48">
        <v>139</v>
      </c>
      <c r="N51" s="48">
        <v>21836.569999999992</v>
      </c>
      <c r="O51" s="48">
        <v>6606.0700000000015</v>
      </c>
      <c r="P51" s="48">
        <v>37297.909999999996</v>
      </c>
      <c r="Q51" s="48">
        <v>65740.549999999988</v>
      </c>
    </row>
    <row r="52" spans="1:17" x14ac:dyDescent="0.35">
      <c r="A52" t="s">
        <v>75</v>
      </c>
      <c r="B52" t="s">
        <v>51</v>
      </c>
      <c r="C52" s="48">
        <v>22</v>
      </c>
      <c r="D52" s="48">
        <v>1968.9699999999998</v>
      </c>
      <c r="E52" s="48">
        <v>1702.0099999999995</v>
      </c>
      <c r="F52" s="48">
        <v>8459.1999999999989</v>
      </c>
      <c r="G52" s="48">
        <v>12130.18</v>
      </c>
      <c r="H52" s="48">
        <v>20</v>
      </c>
      <c r="I52" s="48">
        <v>1765.61</v>
      </c>
      <c r="J52" s="48">
        <v>1491.1899999999998</v>
      </c>
      <c r="K52" s="48">
        <v>8297.23</v>
      </c>
      <c r="L52" s="48">
        <v>11554.03</v>
      </c>
      <c r="M52" s="48">
        <v>23</v>
      </c>
      <c r="N52" s="48">
        <v>128.35</v>
      </c>
      <c r="O52" s="48">
        <v>3561.2500000000005</v>
      </c>
      <c r="P52" s="48">
        <v>9341.2200000000012</v>
      </c>
      <c r="Q52" s="48">
        <v>13030.82</v>
      </c>
    </row>
    <row r="53" spans="1:17" x14ac:dyDescent="0.35">
      <c r="A53" t="s">
        <v>75</v>
      </c>
      <c r="B53" t="s">
        <v>52</v>
      </c>
      <c r="C53" s="48">
        <v>1298</v>
      </c>
      <c r="D53" s="48">
        <v>133865.34999999983</v>
      </c>
      <c r="E53" s="48">
        <v>77001.17</v>
      </c>
      <c r="F53" s="48">
        <v>220868.81000000011</v>
      </c>
      <c r="G53" s="48">
        <v>431735.3299999999</v>
      </c>
      <c r="H53" s="48">
        <v>1076</v>
      </c>
      <c r="I53" s="48">
        <v>82705.520000000033</v>
      </c>
      <c r="J53" s="48">
        <v>69707.85000000002</v>
      </c>
      <c r="K53" s="48">
        <v>236135.28999999998</v>
      </c>
      <c r="L53" s="48">
        <v>388548.65999999945</v>
      </c>
      <c r="M53" s="48">
        <v>1033</v>
      </c>
      <c r="N53" s="48">
        <v>95354.980000000025</v>
      </c>
      <c r="O53" s="48">
        <v>47895.330000000038</v>
      </c>
      <c r="P53" s="48">
        <v>260365.60000000006</v>
      </c>
      <c r="Q53" s="48">
        <v>403615.91000000021</v>
      </c>
    </row>
    <row r="54" spans="1:17" x14ac:dyDescent="0.35">
      <c r="A54" t="s">
        <v>75</v>
      </c>
      <c r="B54" t="s">
        <v>53</v>
      </c>
      <c r="C54" s="48">
        <v>1531</v>
      </c>
      <c r="D54" s="48">
        <v>131978.7200000002</v>
      </c>
      <c r="E54" s="48">
        <v>83626.530000000028</v>
      </c>
      <c r="F54" s="48">
        <v>212845.08000000013</v>
      </c>
      <c r="G54" s="48">
        <v>428450.33000000013</v>
      </c>
      <c r="H54" s="48">
        <v>1354</v>
      </c>
      <c r="I54" s="48">
        <v>86259.770000000048</v>
      </c>
      <c r="J54" s="48">
        <v>75700.089999999938</v>
      </c>
      <c r="K54" s="48">
        <v>235883.47000000006</v>
      </c>
      <c r="L54" s="48">
        <v>397843.33000000042</v>
      </c>
      <c r="M54" s="48">
        <v>1350</v>
      </c>
      <c r="N54" s="48">
        <v>125793.26000000004</v>
      </c>
      <c r="O54" s="48">
        <v>53507.560000000027</v>
      </c>
      <c r="P54" s="48">
        <v>245838.37000000032</v>
      </c>
      <c r="Q54" s="48">
        <v>425139.19000000018</v>
      </c>
    </row>
    <row r="55" spans="1:17" x14ac:dyDescent="0.35">
      <c r="A55" t="s">
        <v>75</v>
      </c>
      <c r="B55" t="s">
        <v>54</v>
      </c>
      <c r="C55" s="48">
        <v>236</v>
      </c>
      <c r="D55" s="48">
        <v>21905.179999999993</v>
      </c>
      <c r="E55" s="48">
        <v>13400.26</v>
      </c>
      <c r="F55" s="48">
        <v>50882.920000000013</v>
      </c>
      <c r="G55" s="48">
        <v>86188.360000000015</v>
      </c>
      <c r="H55" s="48">
        <v>214</v>
      </c>
      <c r="I55" s="48">
        <v>16062.289999999997</v>
      </c>
      <c r="J55" s="48">
        <v>12760.259999999998</v>
      </c>
      <c r="K55" s="48">
        <v>52378.58</v>
      </c>
      <c r="L55" s="48">
        <v>81201.129999999976</v>
      </c>
      <c r="M55" s="48">
        <v>205</v>
      </c>
      <c r="N55" s="48">
        <v>23587.050000000003</v>
      </c>
      <c r="O55" s="48">
        <v>8536.5700000000033</v>
      </c>
      <c r="P55" s="48">
        <v>55241.630000000019</v>
      </c>
      <c r="Q55" s="48">
        <v>87365.249999999971</v>
      </c>
    </row>
    <row r="56" spans="1:17" x14ac:dyDescent="0.35">
      <c r="A56" t="s">
        <v>75</v>
      </c>
      <c r="B56" t="s">
        <v>55</v>
      </c>
      <c r="C56" s="48">
        <v>743</v>
      </c>
      <c r="D56" s="48">
        <v>50212.82</v>
      </c>
      <c r="E56" s="48">
        <v>51196.250000000022</v>
      </c>
      <c r="F56" s="48">
        <v>165724.99</v>
      </c>
      <c r="G56" s="48">
        <v>267134.06</v>
      </c>
      <c r="H56" s="48">
        <v>921</v>
      </c>
      <c r="I56" s="48">
        <v>73212.950000000026</v>
      </c>
      <c r="J56" s="48">
        <v>47544.420000000006</v>
      </c>
      <c r="K56" s="48">
        <v>191171.98000000004</v>
      </c>
      <c r="L56" s="48">
        <v>311929.34999999998</v>
      </c>
      <c r="M56" s="48">
        <v>1028</v>
      </c>
      <c r="N56" s="48">
        <v>133931.91999999987</v>
      </c>
      <c r="O56" s="48">
        <v>43514.409999999996</v>
      </c>
      <c r="P56" s="48">
        <v>197814.63999999996</v>
      </c>
      <c r="Q56" s="48">
        <v>375260.97000000044</v>
      </c>
    </row>
    <row r="57" spans="1:17" x14ac:dyDescent="0.35">
      <c r="A57" t="s">
        <v>75</v>
      </c>
      <c r="B57" t="s">
        <v>56</v>
      </c>
      <c r="C57" s="48">
        <v>937</v>
      </c>
      <c r="D57" s="48">
        <v>95958.779999999955</v>
      </c>
      <c r="E57" s="48">
        <v>68658.09000000004</v>
      </c>
      <c r="F57" s="48">
        <v>254205.52999999971</v>
      </c>
      <c r="G57" s="48">
        <v>418822.39999999991</v>
      </c>
      <c r="H57" s="48">
        <v>844</v>
      </c>
      <c r="I57" s="48">
        <v>69474.129999999932</v>
      </c>
      <c r="J57" s="48">
        <v>64389.489999999983</v>
      </c>
      <c r="K57" s="48">
        <v>274327.51000000013</v>
      </c>
      <c r="L57" s="48">
        <v>408191.13000000047</v>
      </c>
      <c r="M57" s="48">
        <v>875</v>
      </c>
      <c r="N57" s="48">
        <v>81826.11000000003</v>
      </c>
      <c r="O57" s="48">
        <v>59348.619999999915</v>
      </c>
      <c r="P57" s="48">
        <v>305584.55999999994</v>
      </c>
      <c r="Q57" s="48">
        <v>446759.28999999975</v>
      </c>
    </row>
    <row r="58" spans="1:17" x14ac:dyDescent="0.35">
      <c r="A58" t="s">
        <v>75</v>
      </c>
      <c r="B58" t="s">
        <v>57</v>
      </c>
      <c r="C58" s="48">
        <v>70</v>
      </c>
      <c r="D58" s="48">
        <v>6660.9400000000014</v>
      </c>
      <c r="E58" s="48">
        <v>6039.68</v>
      </c>
      <c r="F58" s="48">
        <v>28627.86</v>
      </c>
      <c r="G58" s="48">
        <v>41328.479999999989</v>
      </c>
      <c r="H58" s="48">
        <v>64</v>
      </c>
      <c r="I58" s="48">
        <v>4867.4399999999996</v>
      </c>
      <c r="J58" s="48">
        <v>5075.0600000000013</v>
      </c>
      <c r="K58" s="48">
        <v>30641.82</v>
      </c>
      <c r="L58" s="48">
        <v>40584.320000000029</v>
      </c>
      <c r="M58" s="48">
        <v>62</v>
      </c>
      <c r="N58" s="48">
        <v>7980.7699999999977</v>
      </c>
      <c r="O58" s="48">
        <v>3543.1599999999985</v>
      </c>
      <c r="P58" s="48">
        <v>30681.019999999997</v>
      </c>
      <c r="Q58" s="48">
        <v>42204.950000000004</v>
      </c>
    </row>
    <row r="59" spans="1:17" x14ac:dyDescent="0.35">
      <c r="A59" t="s">
        <v>75</v>
      </c>
      <c r="B59" t="s">
        <v>58</v>
      </c>
      <c r="C59" s="48">
        <v>531</v>
      </c>
      <c r="D59" s="48">
        <v>51245.319999999927</v>
      </c>
      <c r="E59" s="48">
        <v>33558.959999999999</v>
      </c>
      <c r="F59" s="48">
        <v>83869.059999999969</v>
      </c>
      <c r="G59" s="48">
        <v>168673.34000000008</v>
      </c>
      <c r="H59" s="48">
        <v>494</v>
      </c>
      <c r="I59" s="48">
        <v>38612.619999999959</v>
      </c>
      <c r="J59" s="48">
        <v>28896.570000000011</v>
      </c>
      <c r="K59" s="48">
        <v>91124.709999999992</v>
      </c>
      <c r="L59" s="48">
        <v>158633.90000000008</v>
      </c>
      <c r="M59" s="48">
        <v>506</v>
      </c>
      <c r="N59" s="48">
        <v>63408.520000000055</v>
      </c>
      <c r="O59" s="48">
        <v>20729.589999999997</v>
      </c>
      <c r="P59" s="48">
        <v>98167.510000000009</v>
      </c>
      <c r="Q59" s="48">
        <v>182305.62000000014</v>
      </c>
    </row>
    <row r="60" spans="1:17" x14ac:dyDescent="0.35">
      <c r="A60" t="s">
        <v>75</v>
      </c>
      <c r="B60" t="s">
        <v>59</v>
      </c>
      <c r="C60" s="48">
        <v>1</v>
      </c>
      <c r="D60" s="48">
        <v>86.85</v>
      </c>
      <c r="E60" s="48">
        <v>185.01</v>
      </c>
      <c r="F60" s="48">
        <v>679.43</v>
      </c>
      <c r="G60" s="48">
        <v>951.29</v>
      </c>
      <c r="H60" s="48">
        <v>1</v>
      </c>
      <c r="I60" s="48">
        <v>99.16</v>
      </c>
      <c r="J60" s="48">
        <v>86.85</v>
      </c>
      <c r="K60" s="48">
        <v>214.44</v>
      </c>
      <c r="L60" s="48">
        <v>400.45</v>
      </c>
      <c r="M60" s="48"/>
      <c r="N60" s="48"/>
      <c r="O60" s="48"/>
      <c r="P60" s="48"/>
      <c r="Q60" s="48"/>
    </row>
    <row r="61" spans="1:17" x14ac:dyDescent="0.35">
      <c r="A61" t="s">
        <v>75</v>
      </c>
      <c r="B61" t="s">
        <v>60</v>
      </c>
      <c r="C61" s="48">
        <v>208</v>
      </c>
      <c r="D61" s="48">
        <v>19575.720000000005</v>
      </c>
      <c r="E61" s="48">
        <v>13228.749999999998</v>
      </c>
      <c r="F61" s="48">
        <v>24537.329999999994</v>
      </c>
      <c r="G61" s="48">
        <v>57341.799999999996</v>
      </c>
      <c r="H61" s="48">
        <v>168</v>
      </c>
      <c r="I61" s="48">
        <v>14930.739999999994</v>
      </c>
      <c r="J61" s="48">
        <v>8925.4699999999975</v>
      </c>
      <c r="K61" s="48">
        <v>26848.139999999992</v>
      </c>
      <c r="L61" s="48">
        <v>50704.349999999991</v>
      </c>
      <c r="M61" s="48">
        <v>180</v>
      </c>
      <c r="N61" s="48">
        <v>21527.840000000004</v>
      </c>
      <c r="O61" s="48">
        <v>7972.4099999999971</v>
      </c>
      <c r="P61" s="48">
        <v>27515.649999999998</v>
      </c>
      <c r="Q61" s="48">
        <v>57015.9</v>
      </c>
    </row>
    <row r="62" spans="1:17" x14ac:dyDescent="0.35">
      <c r="A62" t="s">
        <v>75</v>
      </c>
      <c r="B62" t="s">
        <v>61</v>
      </c>
      <c r="C62" s="48">
        <v>490</v>
      </c>
      <c r="D62" s="48">
        <v>35621.029999999977</v>
      </c>
      <c r="E62" s="48">
        <v>22046.950000000012</v>
      </c>
      <c r="F62" s="48">
        <v>44996.209999999985</v>
      </c>
      <c r="G62" s="48">
        <v>102664.18999999994</v>
      </c>
      <c r="H62" s="48">
        <v>387</v>
      </c>
      <c r="I62" s="48">
        <v>22401.620000000003</v>
      </c>
      <c r="J62" s="48">
        <v>19719.909999999993</v>
      </c>
      <c r="K62" s="48">
        <v>49259.549999999981</v>
      </c>
      <c r="L62" s="48">
        <v>91381.079999999987</v>
      </c>
      <c r="M62" s="48">
        <v>400</v>
      </c>
      <c r="N62" s="48">
        <v>25655.420000000006</v>
      </c>
      <c r="O62" s="48">
        <v>14041.980000000007</v>
      </c>
      <c r="P62" s="48">
        <v>55911.539999999972</v>
      </c>
      <c r="Q62" s="48">
        <v>95608.940000000017</v>
      </c>
    </row>
    <row r="63" spans="1:17" x14ac:dyDescent="0.35">
      <c r="A63" t="s">
        <v>75</v>
      </c>
      <c r="B63" t="s">
        <v>62</v>
      </c>
      <c r="C63" s="48">
        <v>336</v>
      </c>
      <c r="D63" s="48">
        <v>23013.860000000015</v>
      </c>
      <c r="E63" s="48">
        <v>18240.900000000012</v>
      </c>
      <c r="F63" s="48">
        <v>56986.040000000008</v>
      </c>
      <c r="G63" s="48">
        <v>98240.800000000032</v>
      </c>
      <c r="H63" s="48">
        <v>253</v>
      </c>
      <c r="I63" s="48">
        <v>17823.669999999995</v>
      </c>
      <c r="J63" s="48">
        <v>11450.51</v>
      </c>
      <c r="K63" s="48">
        <v>59277.200000000004</v>
      </c>
      <c r="L63" s="48">
        <v>88551.379999999976</v>
      </c>
      <c r="M63" s="48">
        <v>302</v>
      </c>
      <c r="N63" s="48">
        <v>38371.090000000018</v>
      </c>
      <c r="O63" s="48">
        <v>10789.93</v>
      </c>
      <c r="P63" s="48">
        <v>60712.679999999978</v>
      </c>
      <c r="Q63" s="48">
        <v>109873.70000000006</v>
      </c>
    </row>
    <row r="64" spans="1:17" x14ac:dyDescent="0.35">
      <c r="A64" t="s">
        <v>75</v>
      </c>
      <c r="B64" t="s">
        <v>63</v>
      </c>
      <c r="C64" s="48">
        <v>15</v>
      </c>
      <c r="D64" s="48">
        <v>1325.4</v>
      </c>
      <c r="E64" s="48">
        <v>680.51</v>
      </c>
      <c r="F64" s="48">
        <v>1632.3000000000002</v>
      </c>
      <c r="G64" s="48">
        <v>3638.2099999999996</v>
      </c>
      <c r="H64" s="48">
        <v>15</v>
      </c>
      <c r="I64" s="48">
        <v>834.35</v>
      </c>
      <c r="J64" s="48">
        <v>746.2</v>
      </c>
      <c r="K64" s="48">
        <v>1780.8</v>
      </c>
      <c r="L64" s="48">
        <v>3361.3499999999995</v>
      </c>
      <c r="M64" s="48">
        <v>14</v>
      </c>
      <c r="N64" s="48">
        <v>1509.1099999999997</v>
      </c>
      <c r="O64" s="48">
        <v>558.51</v>
      </c>
      <c r="P64" s="48">
        <v>1242.3699999999999</v>
      </c>
      <c r="Q64" s="48">
        <v>3309.9899999999993</v>
      </c>
    </row>
    <row r="65" spans="1:17" x14ac:dyDescent="0.35">
      <c r="A65" t="s">
        <v>75</v>
      </c>
      <c r="B65" t="s">
        <v>64</v>
      </c>
      <c r="C65" s="48">
        <v>121</v>
      </c>
      <c r="D65" s="48">
        <v>11195.130000000006</v>
      </c>
      <c r="E65" s="48">
        <v>6619.5199999999986</v>
      </c>
      <c r="F65" s="48">
        <v>31279.280000000013</v>
      </c>
      <c r="G65" s="48">
        <v>49093.93</v>
      </c>
      <c r="H65" s="48">
        <v>112</v>
      </c>
      <c r="I65" s="48">
        <v>8396.1</v>
      </c>
      <c r="J65" s="48">
        <v>6534.2999999999984</v>
      </c>
      <c r="K65" s="48">
        <v>30993.42</v>
      </c>
      <c r="L65" s="48">
        <v>45923.820000000007</v>
      </c>
      <c r="M65" s="48">
        <v>101</v>
      </c>
      <c r="N65" s="48">
        <v>11216.61</v>
      </c>
      <c r="O65" s="48">
        <v>5459.2199999999993</v>
      </c>
      <c r="P65" s="48">
        <v>33311.049999999996</v>
      </c>
      <c r="Q65" s="48">
        <v>49986.87999999999</v>
      </c>
    </row>
    <row r="66" spans="1:17" x14ac:dyDescent="0.35">
      <c r="A66" t="s">
        <v>75</v>
      </c>
      <c r="B66" t="s">
        <v>65</v>
      </c>
      <c r="C66" s="48">
        <v>40</v>
      </c>
      <c r="D66" s="48">
        <v>3612.5399999999986</v>
      </c>
      <c r="E66" s="48">
        <v>1992.2000000000003</v>
      </c>
      <c r="F66" s="48">
        <v>5875.2199999999993</v>
      </c>
      <c r="G66" s="48">
        <v>11479.960000000001</v>
      </c>
      <c r="H66" s="48">
        <v>32</v>
      </c>
      <c r="I66" s="48">
        <v>2021.4099999999999</v>
      </c>
      <c r="J66" s="48">
        <v>2202.1</v>
      </c>
      <c r="K66" s="48">
        <v>7080.1199999999981</v>
      </c>
      <c r="L66" s="48">
        <v>11303.63</v>
      </c>
      <c r="M66" s="48">
        <v>35</v>
      </c>
      <c r="N66" s="48">
        <v>3967.2</v>
      </c>
      <c r="O66" s="48">
        <v>1573.2599999999995</v>
      </c>
      <c r="P66" s="48">
        <v>7906.9399999999987</v>
      </c>
      <c r="Q66" s="48">
        <v>13447.400000000001</v>
      </c>
    </row>
    <row r="67" spans="1:17" x14ac:dyDescent="0.35">
      <c r="A67" t="s">
        <v>75</v>
      </c>
      <c r="B67" t="s">
        <v>66</v>
      </c>
      <c r="C67" s="48">
        <v>6</v>
      </c>
      <c r="D67" s="48">
        <v>725.36999999999989</v>
      </c>
      <c r="E67" s="48">
        <v>551.17999999999995</v>
      </c>
      <c r="F67" s="48">
        <v>1037.53</v>
      </c>
      <c r="G67" s="48">
        <v>2314.08</v>
      </c>
      <c r="H67" s="48">
        <v>12</v>
      </c>
      <c r="I67" s="48">
        <v>790.53000000000009</v>
      </c>
      <c r="J67" s="48">
        <v>307.87</v>
      </c>
      <c r="K67" s="48">
        <v>1671.2</v>
      </c>
      <c r="L67" s="48">
        <v>2769.6</v>
      </c>
      <c r="M67" s="48">
        <v>11</v>
      </c>
      <c r="N67" s="48">
        <v>1837.4399999999996</v>
      </c>
      <c r="O67" s="48">
        <v>291.27999999999997</v>
      </c>
      <c r="P67" s="48">
        <v>1597.54</v>
      </c>
      <c r="Q67" s="48">
        <v>3726.26</v>
      </c>
    </row>
    <row r="68" spans="1:17" x14ac:dyDescent="0.35">
      <c r="A68" t="s">
        <v>75</v>
      </c>
      <c r="B68" t="s">
        <v>67</v>
      </c>
      <c r="C68" s="48">
        <v>54</v>
      </c>
      <c r="D68" s="48">
        <v>1888.8899999999999</v>
      </c>
      <c r="E68" s="48">
        <v>5639.7599999999993</v>
      </c>
      <c r="F68" s="48">
        <v>9835.92</v>
      </c>
      <c r="G68" s="48">
        <v>17364.570000000003</v>
      </c>
      <c r="H68" s="48">
        <v>67</v>
      </c>
      <c r="I68" s="48">
        <v>6670.7800000000016</v>
      </c>
      <c r="J68" s="48">
        <v>4754.95</v>
      </c>
      <c r="K68" s="48">
        <v>11966.599999999999</v>
      </c>
      <c r="L68" s="48">
        <v>23392.329999999991</v>
      </c>
      <c r="M68" s="48">
        <v>86</v>
      </c>
      <c r="N68" s="48">
        <v>13160.009999999998</v>
      </c>
      <c r="O68" s="48">
        <v>3927.1000000000008</v>
      </c>
      <c r="P68" s="48">
        <v>12584.140000000001</v>
      </c>
      <c r="Q68" s="48">
        <v>29671.250000000004</v>
      </c>
    </row>
    <row r="69" spans="1:17" x14ac:dyDescent="0.35">
      <c r="A69" t="s">
        <v>75</v>
      </c>
      <c r="B69" t="s">
        <v>68</v>
      </c>
      <c r="C69" s="48">
        <v>102</v>
      </c>
      <c r="D69" s="48">
        <v>8133.4599999999982</v>
      </c>
      <c r="E69" s="48">
        <v>5384.7199999999984</v>
      </c>
      <c r="F69" s="48">
        <v>19272.310000000001</v>
      </c>
      <c r="G69" s="48">
        <v>32790.489999999991</v>
      </c>
      <c r="H69" s="48">
        <v>84</v>
      </c>
      <c r="I69" s="48">
        <v>6052.3799999999983</v>
      </c>
      <c r="J69" s="48">
        <v>4832.2999999999984</v>
      </c>
      <c r="K69" s="48">
        <v>20596.150000000005</v>
      </c>
      <c r="L69" s="48">
        <v>31480.829999999991</v>
      </c>
      <c r="M69" s="48">
        <v>90</v>
      </c>
      <c r="N69" s="48">
        <v>10325.189999999997</v>
      </c>
      <c r="O69" s="48">
        <v>3473.0299999999993</v>
      </c>
      <c r="P69" s="48">
        <v>22147.040000000001</v>
      </c>
      <c r="Q69" s="48">
        <v>35945.260000000009</v>
      </c>
    </row>
    <row r="70" spans="1:17" x14ac:dyDescent="0.35">
      <c r="A70" t="s">
        <v>75</v>
      </c>
      <c r="B70" t="s">
        <v>69</v>
      </c>
      <c r="C70" s="48">
        <v>2246</v>
      </c>
      <c r="D70" s="48">
        <v>177511.1300000003</v>
      </c>
      <c r="E70" s="48">
        <v>105231.83000000003</v>
      </c>
      <c r="F70" s="48">
        <v>261297.57999999987</v>
      </c>
      <c r="G70" s="48">
        <v>544040.53999999922</v>
      </c>
      <c r="H70" s="48">
        <v>2486</v>
      </c>
      <c r="I70" s="48">
        <v>134847.80000000031</v>
      </c>
      <c r="J70" s="48">
        <v>111213.18999999997</v>
      </c>
      <c r="K70" s="48">
        <v>349226.2300000001</v>
      </c>
      <c r="L70" s="48">
        <v>595287.22000000044</v>
      </c>
      <c r="M70" s="48">
        <v>2867</v>
      </c>
      <c r="N70" s="48">
        <v>225860.34999999963</v>
      </c>
      <c r="O70" s="48">
        <v>112324.15000000024</v>
      </c>
      <c r="P70" s="48">
        <v>377056.67000000092</v>
      </c>
      <c r="Q70" s="48">
        <v>715241.1699999983</v>
      </c>
    </row>
    <row r="71" spans="1:17" x14ac:dyDescent="0.35">
      <c r="A71" t="s">
        <v>75</v>
      </c>
      <c r="B71" t="s">
        <v>70</v>
      </c>
      <c r="C71" s="48">
        <v>7</v>
      </c>
      <c r="D71" s="48">
        <v>0</v>
      </c>
      <c r="E71" s="48">
        <v>538.11999999999989</v>
      </c>
      <c r="F71" s="48">
        <v>1779.5</v>
      </c>
      <c r="G71" s="48">
        <v>2317.62</v>
      </c>
      <c r="H71" s="48">
        <v>16</v>
      </c>
      <c r="I71" s="48">
        <v>1212.05</v>
      </c>
      <c r="J71" s="48">
        <v>855.39</v>
      </c>
      <c r="K71" s="48">
        <v>1910.33</v>
      </c>
      <c r="L71" s="48">
        <v>3977.7700000000004</v>
      </c>
      <c r="M71" s="48">
        <v>19</v>
      </c>
      <c r="N71" s="48">
        <v>2850.9300000000003</v>
      </c>
      <c r="O71" s="48">
        <v>529.46</v>
      </c>
      <c r="P71" s="48">
        <v>1975.12</v>
      </c>
      <c r="Q71" s="48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4.5" x14ac:dyDescent="0.35"/>
  <cols>
    <col min="1" max="1" width="13.1796875" bestFit="1" customWidth="1"/>
    <col min="2" max="2" width="6" bestFit="1" customWidth="1"/>
    <col min="3" max="14" width="30.81640625" bestFit="1" customWidth="1"/>
  </cols>
  <sheetData>
    <row r="3" spans="1:14" x14ac:dyDescent="0.35">
      <c r="C3" s="47" t="s">
        <v>84</v>
      </c>
      <c r="D3" s="47" t="s">
        <v>194</v>
      </c>
    </row>
    <row r="4" spans="1:14" x14ac:dyDescent="0.35">
      <c r="C4" s="57">
        <v>202010</v>
      </c>
      <c r="D4" s="57">
        <v>202010</v>
      </c>
      <c r="E4" s="57">
        <v>202010</v>
      </c>
      <c r="F4" s="57">
        <v>202010</v>
      </c>
      <c r="G4" s="57">
        <v>202011</v>
      </c>
      <c r="H4" s="57">
        <v>202011</v>
      </c>
      <c r="I4" s="57">
        <v>202011</v>
      </c>
      <c r="J4" s="57">
        <v>202011</v>
      </c>
      <c r="K4" s="57">
        <v>202012</v>
      </c>
      <c r="L4" s="57">
        <v>202012</v>
      </c>
      <c r="M4" s="57">
        <v>202012</v>
      </c>
      <c r="N4" s="57">
        <v>202012</v>
      </c>
    </row>
    <row r="5" spans="1:14" x14ac:dyDescent="0.35">
      <c r="A5" s="47" t="s">
        <v>133</v>
      </c>
      <c r="B5" s="47" t="s">
        <v>203</v>
      </c>
      <c r="C5" t="s">
        <v>204</v>
      </c>
      <c r="D5" t="s">
        <v>205</v>
      </c>
      <c r="E5" t="s">
        <v>206</v>
      </c>
      <c r="F5" t="s">
        <v>207</v>
      </c>
      <c r="G5" t="s">
        <v>204</v>
      </c>
      <c r="H5" t="s">
        <v>205</v>
      </c>
      <c r="I5" t="s">
        <v>206</v>
      </c>
      <c r="J5" t="s">
        <v>207</v>
      </c>
      <c r="K5" t="s">
        <v>204</v>
      </c>
      <c r="L5" t="s">
        <v>205</v>
      </c>
      <c r="M5" t="s">
        <v>206</v>
      </c>
      <c r="N5" t="s">
        <v>207</v>
      </c>
    </row>
    <row r="6" spans="1:14" x14ac:dyDescent="0.35">
      <c r="A6" t="s">
        <v>34</v>
      </c>
      <c r="B6" t="s">
        <v>35</v>
      </c>
      <c r="C6" s="48">
        <v>17.559999999999999</v>
      </c>
      <c r="D6" s="48">
        <v>33.340000000000003</v>
      </c>
      <c r="E6" s="48">
        <v>236.83</v>
      </c>
      <c r="F6" s="48">
        <v>287.73</v>
      </c>
      <c r="G6" s="48">
        <v>14.85</v>
      </c>
      <c r="H6" s="48">
        <v>17.559999999999999</v>
      </c>
      <c r="I6" s="48">
        <v>270.17</v>
      </c>
      <c r="J6" s="48">
        <v>302.58</v>
      </c>
      <c r="K6" s="48">
        <v>53.83</v>
      </c>
      <c r="L6" s="48">
        <v>14.85</v>
      </c>
      <c r="M6" s="48">
        <v>287.73</v>
      </c>
      <c r="N6" s="48">
        <v>356.41</v>
      </c>
    </row>
    <row r="7" spans="1:14" x14ac:dyDescent="0.35">
      <c r="A7" t="s">
        <v>34</v>
      </c>
      <c r="B7" t="s">
        <v>36</v>
      </c>
      <c r="C7" s="48">
        <v>79.41</v>
      </c>
      <c r="D7" s="48">
        <v>80.19</v>
      </c>
      <c r="E7" s="48">
        <v>548.70000000000005</v>
      </c>
      <c r="F7" s="48">
        <v>708.3</v>
      </c>
      <c r="G7" s="48">
        <v>82.34</v>
      </c>
      <c r="H7" s="48">
        <v>79.41</v>
      </c>
      <c r="I7" s="48">
        <v>628.89</v>
      </c>
      <c r="J7" s="48">
        <v>790.64</v>
      </c>
      <c r="K7" s="48">
        <v>184.35</v>
      </c>
      <c r="L7" s="48">
        <v>82.34</v>
      </c>
      <c r="M7" s="48">
        <v>708.3</v>
      </c>
      <c r="N7" s="48">
        <v>974.99</v>
      </c>
    </row>
    <row r="8" spans="1:14" x14ac:dyDescent="0.35">
      <c r="A8" t="s">
        <v>34</v>
      </c>
      <c r="B8" t="s">
        <v>40</v>
      </c>
      <c r="C8" s="48">
        <v>46.22</v>
      </c>
      <c r="D8" s="48">
        <v>50.18</v>
      </c>
      <c r="E8" s="48">
        <v>304.45</v>
      </c>
      <c r="F8" s="48">
        <v>400.84999999999997</v>
      </c>
      <c r="G8" s="48">
        <v>59.57</v>
      </c>
      <c r="H8" s="48">
        <v>46.22</v>
      </c>
      <c r="I8" s="48">
        <v>354.63</v>
      </c>
      <c r="J8" s="48">
        <v>460.41999999999996</v>
      </c>
      <c r="K8" s="48">
        <v>111.77</v>
      </c>
      <c r="L8" s="48">
        <v>59.57</v>
      </c>
      <c r="M8" s="48">
        <v>400.84999999999997</v>
      </c>
      <c r="N8" s="48">
        <v>572.19000000000005</v>
      </c>
    </row>
    <row r="9" spans="1:14" x14ac:dyDescent="0.35">
      <c r="A9" t="s">
        <v>34</v>
      </c>
      <c r="B9" t="s">
        <v>51</v>
      </c>
      <c r="C9" s="48"/>
      <c r="D9" s="48"/>
      <c r="E9" s="48"/>
      <c r="F9" s="48"/>
      <c r="G9" s="48"/>
      <c r="H9" s="48"/>
      <c r="I9" s="48"/>
      <c r="J9" s="48"/>
      <c r="K9" s="48">
        <v>0</v>
      </c>
      <c r="L9" s="48">
        <v>0</v>
      </c>
      <c r="M9" s="48">
        <v>0</v>
      </c>
      <c r="N9" s="48">
        <v>0</v>
      </c>
    </row>
    <row r="10" spans="1:14" x14ac:dyDescent="0.35">
      <c r="A10" t="s">
        <v>34</v>
      </c>
      <c r="B10" t="s">
        <v>55</v>
      </c>
      <c r="C10" s="48">
        <v>5521.0199999999995</v>
      </c>
      <c r="D10" s="48">
        <v>1812.8700000000001</v>
      </c>
      <c r="E10" s="48">
        <v>2895.75</v>
      </c>
      <c r="F10" s="48">
        <v>10229.640000000001</v>
      </c>
      <c r="G10" s="48">
        <v>2726.35</v>
      </c>
      <c r="H10" s="48">
        <v>4196.8099999999995</v>
      </c>
      <c r="I10" s="48">
        <v>5145.59</v>
      </c>
      <c r="J10" s="48">
        <v>12068.75</v>
      </c>
      <c r="K10" s="48">
        <v>5188.2799999999988</v>
      </c>
      <c r="L10" s="48">
        <v>3608.29</v>
      </c>
      <c r="M10" s="48">
        <v>6553.9</v>
      </c>
      <c r="N10" s="48">
        <v>15350.470000000003</v>
      </c>
    </row>
    <row r="11" spans="1:14" x14ac:dyDescent="0.35">
      <c r="A11" t="s">
        <v>34</v>
      </c>
      <c r="B11" t="s">
        <v>56</v>
      </c>
      <c r="C11" s="48">
        <v>11.85</v>
      </c>
      <c r="D11" s="48">
        <v>30.46</v>
      </c>
      <c r="E11" s="48">
        <v>572.58000000000004</v>
      </c>
      <c r="F11" s="48">
        <v>614.89</v>
      </c>
      <c r="G11" s="48">
        <v>282.52000000000004</v>
      </c>
      <c r="H11" s="48">
        <v>11.85</v>
      </c>
      <c r="I11" s="48">
        <v>603.04</v>
      </c>
      <c r="J11" s="48">
        <v>897.41000000000008</v>
      </c>
      <c r="K11" s="48">
        <v>417.96000000000004</v>
      </c>
      <c r="L11" s="48">
        <v>113.69</v>
      </c>
      <c r="M11" s="48">
        <v>614.89</v>
      </c>
      <c r="N11" s="48">
        <v>1146.54</v>
      </c>
    </row>
    <row r="12" spans="1:14" x14ac:dyDescent="0.35">
      <c r="A12" t="s">
        <v>34</v>
      </c>
      <c r="B12" t="s">
        <v>57</v>
      </c>
      <c r="C12" s="48">
        <v>21.15</v>
      </c>
      <c r="D12" s="48">
        <v>16.34</v>
      </c>
      <c r="E12" s="48">
        <v>387.24</v>
      </c>
      <c r="F12" s="48">
        <v>424.73</v>
      </c>
      <c r="G12" s="48">
        <v>35.39</v>
      </c>
      <c r="H12" s="48">
        <v>21.15</v>
      </c>
      <c r="I12" s="48">
        <v>403.58</v>
      </c>
      <c r="J12" s="48">
        <v>460.12</v>
      </c>
      <c r="K12" s="48">
        <v>111.91</v>
      </c>
      <c r="L12" s="48">
        <v>35.39</v>
      </c>
      <c r="M12" s="48">
        <v>263.3</v>
      </c>
      <c r="N12" s="48">
        <v>410.6</v>
      </c>
    </row>
    <row r="13" spans="1:14" x14ac:dyDescent="0.35">
      <c r="A13" t="s">
        <v>34</v>
      </c>
      <c r="B13" t="s">
        <v>64</v>
      </c>
      <c r="C13" s="48">
        <v>100.28</v>
      </c>
      <c r="D13" s="48">
        <v>0</v>
      </c>
      <c r="E13" s="48">
        <v>0</v>
      </c>
      <c r="F13" s="48">
        <v>100.28</v>
      </c>
      <c r="G13" s="48">
        <v>95.330000000000013</v>
      </c>
      <c r="H13" s="48">
        <v>0</v>
      </c>
      <c r="I13" s="48">
        <v>0</v>
      </c>
      <c r="J13" s="48">
        <v>95.330000000000013</v>
      </c>
      <c r="K13" s="48">
        <v>305.81</v>
      </c>
      <c r="L13" s="48">
        <v>46.45</v>
      </c>
      <c r="M13" s="48">
        <v>0</v>
      </c>
      <c r="N13" s="48">
        <v>352.26</v>
      </c>
    </row>
    <row r="14" spans="1:14" x14ac:dyDescent="0.35">
      <c r="A14" t="s">
        <v>75</v>
      </c>
      <c r="B14" t="s">
        <v>35</v>
      </c>
      <c r="C14" s="48">
        <v>17724.21</v>
      </c>
      <c r="D14" s="48">
        <v>14934.98</v>
      </c>
      <c r="E14" s="48">
        <v>74742.549999999988</v>
      </c>
      <c r="F14" s="48">
        <v>107401.73999999996</v>
      </c>
      <c r="G14" s="48">
        <v>11261.61</v>
      </c>
      <c r="H14" s="48">
        <v>14475.859999999999</v>
      </c>
      <c r="I14" s="48">
        <v>85715.689999999988</v>
      </c>
      <c r="J14" s="48">
        <v>111453.15999999992</v>
      </c>
      <c r="K14" s="48">
        <v>26609.290000000005</v>
      </c>
      <c r="L14" s="48">
        <v>14739.840000000007</v>
      </c>
      <c r="M14" s="48">
        <v>86848.399999999965</v>
      </c>
      <c r="N14" s="48">
        <v>128197.53000000001</v>
      </c>
    </row>
    <row r="15" spans="1:14" x14ac:dyDescent="0.35">
      <c r="A15" t="s">
        <v>75</v>
      </c>
      <c r="B15" t="s">
        <v>36</v>
      </c>
      <c r="C15" s="48">
        <v>24174.940000000024</v>
      </c>
      <c r="D15" s="48">
        <v>23422.789999999994</v>
      </c>
      <c r="E15" s="48">
        <v>84889.230000000025</v>
      </c>
      <c r="F15" s="48">
        <v>132486.95999999996</v>
      </c>
      <c r="G15" s="48">
        <v>23729.439999999991</v>
      </c>
      <c r="H15" s="48">
        <v>21226.800000000007</v>
      </c>
      <c r="I15" s="48">
        <v>96803.72</v>
      </c>
      <c r="J15" s="48">
        <v>141759.95999999996</v>
      </c>
      <c r="K15" s="48">
        <v>38190.289999999964</v>
      </c>
      <c r="L15" s="48">
        <v>16218.28000000001</v>
      </c>
      <c r="M15" s="48">
        <v>99953.480000000025</v>
      </c>
      <c r="N15" s="48">
        <v>154362.04999999984</v>
      </c>
    </row>
    <row r="16" spans="1:14" x14ac:dyDescent="0.35">
      <c r="A16" t="s">
        <v>75</v>
      </c>
      <c r="B16" t="s">
        <v>37</v>
      </c>
      <c r="C16" s="48">
        <v>9541.5499999999975</v>
      </c>
      <c r="D16" s="48">
        <v>7497.2</v>
      </c>
      <c r="E16" s="48">
        <v>29702.059999999994</v>
      </c>
      <c r="F16" s="48">
        <v>46740.809999999976</v>
      </c>
      <c r="G16" s="48">
        <v>10841.94000000001</v>
      </c>
      <c r="H16" s="48">
        <v>7642.8100000000013</v>
      </c>
      <c r="I16" s="48">
        <v>37955.890000000007</v>
      </c>
      <c r="J16" s="48">
        <v>56440.63999999997</v>
      </c>
      <c r="K16" s="48">
        <v>20283.559999999994</v>
      </c>
      <c r="L16" s="48">
        <v>7676.0999999999976</v>
      </c>
      <c r="M16" s="48">
        <v>39103.909999999996</v>
      </c>
      <c r="N16" s="48">
        <v>67063.569999999992</v>
      </c>
    </row>
    <row r="17" spans="1:14" x14ac:dyDescent="0.35">
      <c r="A17" t="s">
        <v>75</v>
      </c>
      <c r="B17" t="s">
        <v>40</v>
      </c>
      <c r="C17" s="48">
        <v>7850.4699999999993</v>
      </c>
      <c r="D17" s="48">
        <v>5886.7000000000016</v>
      </c>
      <c r="E17" s="48">
        <v>22388.280000000002</v>
      </c>
      <c r="F17" s="48">
        <v>36125.449999999997</v>
      </c>
      <c r="G17" s="48">
        <v>5880.6099999999979</v>
      </c>
      <c r="H17" s="48">
        <v>5623.2500000000009</v>
      </c>
      <c r="I17" s="48">
        <v>23925.440000000002</v>
      </c>
      <c r="J17" s="48">
        <v>35429.299999999988</v>
      </c>
      <c r="K17" s="48">
        <v>9979.24</v>
      </c>
      <c r="L17" s="48">
        <v>3828.4699999999993</v>
      </c>
      <c r="M17" s="48">
        <v>24507.449999999993</v>
      </c>
      <c r="N17" s="48">
        <v>38315.160000000003</v>
      </c>
    </row>
    <row r="18" spans="1:14" x14ac:dyDescent="0.35">
      <c r="A18" t="s">
        <v>75</v>
      </c>
      <c r="B18" t="s">
        <v>42</v>
      </c>
      <c r="C18" s="48">
        <v>1585.09</v>
      </c>
      <c r="D18" s="48">
        <v>1372.33</v>
      </c>
      <c r="E18" s="48">
        <v>4908.55</v>
      </c>
      <c r="F18" s="48">
        <v>7865.97</v>
      </c>
      <c r="G18" s="48">
        <v>1251.5199999999998</v>
      </c>
      <c r="H18" s="48">
        <v>1171.68</v>
      </c>
      <c r="I18" s="48">
        <v>5579.5499999999984</v>
      </c>
      <c r="J18" s="48">
        <v>8002.75</v>
      </c>
      <c r="K18" s="48">
        <v>2717.0099999999998</v>
      </c>
      <c r="L18" s="48">
        <v>1039.5199999999998</v>
      </c>
      <c r="M18" s="48">
        <v>5623.8100000000013</v>
      </c>
      <c r="N18" s="48">
        <v>9380.34</v>
      </c>
    </row>
    <row r="19" spans="1:14" x14ac:dyDescent="0.35">
      <c r="A19" t="s">
        <v>75</v>
      </c>
      <c r="B19" t="s">
        <v>43</v>
      </c>
      <c r="C19" s="48">
        <v>465.09</v>
      </c>
      <c r="D19" s="48">
        <v>203.32000000000002</v>
      </c>
      <c r="E19" s="48">
        <v>188.07</v>
      </c>
      <c r="F19" s="48">
        <v>856.48</v>
      </c>
      <c r="G19" s="48">
        <v>372.06</v>
      </c>
      <c r="H19" s="48">
        <v>360.51000000000005</v>
      </c>
      <c r="I19" s="48">
        <v>348.07000000000005</v>
      </c>
      <c r="J19" s="48">
        <v>1080.6399999999999</v>
      </c>
      <c r="K19" s="48">
        <v>419.3</v>
      </c>
      <c r="L19" s="48">
        <v>218.34</v>
      </c>
      <c r="M19" s="48">
        <v>353.38</v>
      </c>
      <c r="N19" s="48">
        <v>991.02</v>
      </c>
    </row>
    <row r="20" spans="1:14" x14ac:dyDescent="0.35">
      <c r="A20" t="s">
        <v>75</v>
      </c>
      <c r="B20" t="s">
        <v>44</v>
      </c>
      <c r="C20" s="48">
        <v>7685.45</v>
      </c>
      <c r="D20" s="48">
        <v>5979.6400000000021</v>
      </c>
      <c r="E20" s="48">
        <v>15927.730000000003</v>
      </c>
      <c r="F20" s="48">
        <v>29592.819999999989</v>
      </c>
      <c r="G20" s="48">
        <v>6120.3500000000013</v>
      </c>
      <c r="H20" s="48">
        <v>5455.7999999999993</v>
      </c>
      <c r="I20" s="48">
        <v>17970.990000000002</v>
      </c>
      <c r="J20" s="48">
        <v>29547.139999999996</v>
      </c>
      <c r="K20" s="48">
        <v>2412.4699999999998</v>
      </c>
      <c r="L20" s="48">
        <v>7564.3799999999983</v>
      </c>
      <c r="M20" s="48">
        <v>20767.139999999992</v>
      </c>
      <c r="N20" s="48">
        <v>30743.990000000009</v>
      </c>
    </row>
    <row r="21" spans="1:14" x14ac:dyDescent="0.35">
      <c r="A21" t="s">
        <v>75</v>
      </c>
      <c r="B21" t="s">
        <v>45</v>
      </c>
      <c r="C21" s="48">
        <v>4638.97</v>
      </c>
      <c r="D21" s="48">
        <v>4228.7399999999989</v>
      </c>
      <c r="E21" s="48">
        <v>12002.640000000001</v>
      </c>
      <c r="F21" s="48">
        <v>20870.350000000002</v>
      </c>
      <c r="G21" s="48">
        <v>3367.5400000000004</v>
      </c>
      <c r="H21" s="48">
        <v>3526.4300000000003</v>
      </c>
      <c r="I21" s="48">
        <v>10344.250000000004</v>
      </c>
      <c r="J21" s="48">
        <v>17238.219999999998</v>
      </c>
      <c r="K21" s="48">
        <v>5580.0399999999991</v>
      </c>
      <c r="L21" s="48">
        <v>2209.36</v>
      </c>
      <c r="M21" s="48">
        <v>9051.1400000000012</v>
      </c>
      <c r="N21" s="48">
        <v>16840.540000000005</v>
      </c>
    </row>
    <row r="22" spans="1:14" x14ac:dyDescent="0.35">
      <c r="A22" t="s">
        <v>75</v>
      </c>
      <c r="B22" t="s">
        <v>46</v>
      </c>
      <c r="C22" s="48">
        <v>773.53</v>
      </c>
      <c r="D22" s="48">
        <v>608.24</v>
      </c>
      <c r="E22" s="48">
        <v>3182.08</v>
      </c>
      <c r="F22" s="48">
        <v>4563.8500000000004</v>
      </c>
      <c r="G22" s="48">
        <v>826.82999999999981</v>
      </c>
      <c r="H22" s="48">
        <v>611.28</v>
      </c>
      <c r="I22" s="48">
        <v>3525.75</v>
      </c>
      <c r="J22" s="48">
        <v>4963.8600000000006</v>
      </c>
      <c r="K22" s="48">
        <v>1132.77</v>
      </c>
      <c r="L22" s="48">
        <v>697.68999999999994</v>
      </c>
      <c r="M22" s="48">
        <v>4072.2400000000002</v>
      </c>
      <c r="N22" s="48">
        <v>5902.6999999999989</v>
      </c>
    </row>
    <row r="23" spans="1:14" x14ac:dyDescent="0.35">
      <c r="A23" t="s">
        <v>75</v>
      </c>
      <c r="B23" t="s">
        <v>47</v>
      </c>
      <c r="C23" s="48">
        <v>3114.889999999999</v>
      </c>
      <c r="D23" s="48">
        <v>2208.85</v>
      </c>
      <c r="E23" s="48">
        <v>6017.7300000000005</v>
      </c>
      <c r="F23" s="48">
        <v>11341.470000000001</v>
      </c>
      <c r="G23" s="48">
        <v>3295.1199999999994</v>
      </c>
      <c r="H23" s="48">
        <v>2143.2499999999995</v>
      </c>
      <c r="I23" s="48">
        <v>8865.6700000000019</v>
      </c>
      <c r="J23" s="48">
        <v>14304.039999999997</v>
      </c>
      <c r="K23" s="48">
        <v>6761.4199999999992</v>
      </c>
      <c r="L23" s="48">
        <v>2238.33</v>
      </c>
      <c r="M23" s="48">
        <v>9052.6200000000008</v>
      </c>
      <c r="N23" s="48">
        <v>18052.369999999995</v>
      </c>
    </row>
    <row r="24" spans="1:14" x14ac:dyDescent="0.35">
      <c r="A24" t="s">
        <v>75</v>
      </c>
      <c r="B24" t="s">
        <v>48</v>
      </c>
      <c r="C24" s="48">
        <v>1143.3900000000001</v>
      </c>
      <c r="D24" s="48">
        <v>551.17999999999995</v>
      </c>
      <c r="E24" s="48">
        <v>2163.4699999999998</v>
      </c>
      <c r="F24" s="48">
        <v>3858.04</v>
      </c>
      <c r="G24" s="48">
        <v>911.99</v>
      </c>
      <c r="H24" s="48">
        <v>655.87</v>
      </c>
      <c r="I24" s="48">
        <v>2563.2099999999996</v>
      </c>
      <c r="J24" s="48">
        <v>4131.07</v>
      </c>
      <c r="K24" s="48">
        <v>0</v>
      </c>
      <c r="L24" s="48">
        <v>769.32</v>
      </c>
      <c r="M24" s="48">
        <v>2510.02</v>
      </c>
      <c r="N24" s="48">
        <v>3279.3399999999997</v>
      </c>
    </row>
    <row r="25" spans="1:14" x14ac:dyDescent="0.35">
      <c r="A25" t="s">
        <v>75</v>
      </c>
      <c r="B25" t="s">
        <v>49</v>
      </c>
      <c r="C25" s="48">
        <v>798.69</v>
      </c>
      <c r="D25" s="48">
        <v>550.24</v>
      </c>
      <c r="E25" s="48">
        <v>2277.62</v>
      </c>
      <c r="F25" s="48">
        <v>3626.55</v>
      </c>
      <c r="G25" s="48">
        <v>642.16000000000008</v>
      </c>
      <c r="H25" s="48">
        <v>530.01</v>
      </c>
      <c r="I25" s="48">
        <v>1464.09</v>
      </c>
      <c r="J25" s="48">
        <v>2636.26</v>
      </c>
      <c r="K25" s="48">
        <v>1279.57</v>
      </c>
      <c r="L25" s="48">
        <v>604.04</v>
      </c>
      <c r="M25" s="48">
        <v>1994.1000000000001</v>
      </c>
      <c r="N25" s="48">
        <v>3877.71</v>
      </c>
    </row>
    <row r="26" spans="1:14" x14ac:dyDescent="0.35">
      <c r="A26" t="s">
        <v>75</v>
      </c>
      <c r="B26" t="s">
        <v>50</v>
      </c>
      <c r="C26" s="48">
        <v>1416.4199999999998</v>
      </c>
      <c r="D26" s="48">
        <v>1077.1099999999999</v>
      </c>
      <c r="E26" s="48">
        <v>3639.1200000000003</v>
      </c>
      <c r="F26" s="48">
        <v>6132.6500000000005</v>
      </c>
      <c r="G26" s="48">
        <v>1050.3700000000001</v>
      </c>
      <c r="H26" s="48">
        <v>676.81000000000006</v>
      </c>
      <c r="I26" s="48">
        <v>3254.4399999999996</v>
      </c>
      <c r="J26" s="48">
        <v>4981.619999999999</v>
      </c>
      <c r="K26" s="48">
        <v>2371.6800000000003</v>
      </c>
      <c r="L26" s="48">
        <v>756.62000000000012</v>
      </c>
      <c r="M26" s="48">
        <v>3497.92</v>
      </c>
      <c r="N26" s="48">
        <v>6626.2199999999993</v>
      </c>
    </row>
    <row r="27" spans="1:14" x14ac:dyDescent="0.35">
      <c r="A27" t="s">
        <v>75</v>
      </c>
      <c r="B27" t="s">
        <v>51</v>
      </c>
      <c r="C27" s="48">
        <v>126.58000000000001</v>
      </c>
      <c r="D27" s="48">
        <v>161.31</v>
      </c>
      <c r="E27" s="48">
        <v>962.45</v>
      </c>
      <c r="F27" s="48">
        <v>1250.3399999999999</v>
      </c>
      <c r="G27" s="48">
        <v>117.67</v>
      </c>
      <c r="H27" s="48">
        <v>126.58000000000001</v>
      </c>
      <c r="I27" s="48">
        <v>573.76</v>
      </c>
      <c r="J27" s="48">
        <v>818.01</v>
      </c>
      <c r="K27" s="48">
        <v>0</v>
      </c>
      <c r="L27" s="48">
        <v>283.95999999999998</v>
      </c>
      <c r="M27" s="48">
        <v>350.34</v>
      </c>
      <c r="N27" s="48">
        <v>634.29999999999995</v>
      </c>
    </row>
    <row r="28" spans="1:14" x14ac:dyDescent="0.35">
      <c r="A28" t="s">
        <v>75</v>
      </c>
      <c r="B28" t="s">
        <v>52</v>
      </c>
      <c r="C28" s="48">
        <v>3754.4300000000003</v>
      </c>
      <c r="D28" s="48">
        <v>3149.3599999999992</v>
      </c>
      <c r="E28" s="48">
        <v>10392.719999999996</v>
      </c>
      <c r="F28" s="48">
        <v>17296.510000000002</v>
      </c>
      <c r="G28" s="48">
        <v>2541.87</v>
      </c>
      <c r="H28" s="48">
        <v>2809.4900000000002</v>
      </c>
      <c r="I28" s="48">
        <v>12041.699999999999</v>
      </c>
      <c r="J28" s="48">
        <v>17393.060000000001</v>
      </c>
      <c r="K28" s="48">
        <v>3151.59</v>
      </c>
      <c r="L28" s="48">
        <v>1945.2599999999993</v>
      </c>
      <c r="M28" s="48">
        <v>13649.099999999997</v>
      </c>
      <c r="N28" s="48">
        <v>18745.95</v>
      </c>
    </row>
    <row r="29" spans="1:14" x14ac:dyDescent="0.35">
      <c r="A29" t="s">
        <v>75</v>
      </c>
      <c r="B29" t="s">
        <v>53</v>
      </c>
      <c r="C29" s="48">
        <v>14126.599999999993</v>
      </c>
      <c r="D29" s="48">
        <v>11676.02</v>
      </c>
      <c r="E29" s="48">
        <v>39123.94000000001</v>
      </c>
      <c r="F29" s="48">
        <v>64926.560000000019</v>
      </c>
      <c r="G29" s="48">
        <v>11272.8</v>
      </c>
      <c r="H29" s="48">
        <v>10610.969999999998</v>
      </c>
      <c r="I29" s="48">
        <v>43155.63</v>
      </c>
      <c r="J29" s="48">
        <v>65039.4</v>
      </c>
      <c r="K29" s="48">
        <v>17037.169999999998</v>
      </c>
      <c r="L29" s="48">
        <v>7898.3899999999967</v>
      </c>
      <c r="M29" s="48">
        <v>43794.14999999998</v>
      </c>
      <c r="N29" s="48">
        <v>68729.710000000021</v>
      </c>
    </row>
    <row r="30" spans="1:14" x14ac:dyDescent="0.35">
      <c r="A30" t="s">
        <v>75</v>
      </c>
      <c r="B30" t="s">
        <v>54</v>
      </c>
      <c r="C30" s="48">
        <v>1299.27</v>
      </c>
      <c r="D30" s="48">
        <v>1025.8700000000001</v>
      </c>
      <c r="E30" s="48">
        <v>5545.83</v>
      </c>
      <c r="F30" s="48">
        <v>7870.9700000000012</v>
      </c>
      <c r="G30" s="48">
        <v>1141.82</v>
      </c>
      <c r="H30" s="48">
        <v>1045.24</v>
      </c>
      <c r="I30" s="48">
        <v>5301.71</v>
      </c>
      <c r="J30" s="48">
        <v>7488.77</v>
      </c>
      <c r="K30" s="48">
        <v>1521.2099999999996</v>
      </c>
      <c r="L30" s="48">
        <v>955.94</v>
      </c>
      <c r="M30" s="48">
        <v>6052.5199999999995</v>
      </c>
      <c r="N30" s="48">
        <v>8529.67</v>
      </c>
    </row>
    <row r="31" spans="1:14" x14ac:dyDescent="0.35">
      <c r="A31" t="s">
        <v>75</v>
      </c>
      <c r="B31" t="s">
        <v>55</v>
      </c>
      <c r="C31" s="48">
        <v>13674.169999999998</v>
      </c>
      <c r="D31" s="48">
        <v>15772.749999999987</v>
      </c>
      <c r="E31" s="48">
        <v>59150.75</v>
      </c>
      <c r="F31" s="48">
        <v>88597.670000000027</v>
      </c>
      <c r="G31" s="48">
        <v>18835.89000000001</v>
      </c>
      <c r="H31" s="48">
        <v>14113.05</v>
      </c>
      <c r="I31" s="48">
        <v>69666.569999999992</v>
      </c>
      <c r="J31" s="48">
        <v>102615.51000000004</v>
      </c>
      <c r="K31" s="48">
        <v>32902.47</v>
      </c>
      <c r="L31" s="48">
        <v>13498.68</v>
      </c>
      <c r="M31" s="48">
        <v>71458.190000000031</v>
      </c>
      <c r="N31" s="48">
        <v>117859.34</v>
      </c>
    </row>
    <row r="32" spans="1:14" x14ac:dyDescent="0.35">
      <c r="A32" t="s">
        <v>75</v>
      </c>
      <c r="B32" t="s">
        <v>56</v>
      </c>
      <c r="C32" s="48">
        <v>24784.839999999982</v>
      </c>
      <c r="D32" s="48">
        <v>22097.41</v>
      </c>
      <c r="E32" s="48">
        <v>122968.34999999995</v>
      </c>
      <c r="F32" s="48">
        <v>169850.59999999992</v>
      </c>
      <c r="G32" s="48">
        <v>19572.460000000003</v>
      </c>
      <c r="H32" s="48">
        <v>19788.89999999998</v>
      </c>
      <c r="I32" s="48">
        <v>131011.47999999997</v>
      </c>
      <c r="J32" s="48">
        <v>170372.84000000003</v>
      </c>
      <c r="K32" s="48">
        <v>19350.419999999991</v>
      </c>
      <c r="L32" s="48">
        <v>19277.689999999999</v>
      </c>
      <c r="M32" s="48">
        <v>142248.97999999992</v>
      </c>
      <c r="N32" s="48">
        <v>180877.09000000008</v>
      </c>
    </row>
    <row r="33" spans="1:14" x14ac:dyDescent="0.35">
      <c r="A33" t="s">
        <v>75</v>
      </c>
      <c r="B33" t="s">
        <v>57</v>
      </c>
      <c r="C33" s="48">
        <v>3313.2099999999991</v>
      </c>
      <c r="D33" s="48">
        <v>3300.9</v>
      </c>
      <c r="E33" s="48">
        <v>14162.14</v>
      </c>
      <c r="F33" s="48">
        <v>20776.25</v>
      </c>
      <c r="G33" s="48">
        <v>2339.56</v>
      </c>
      <c r="H33" s="48">
        <v>2584.9</v>
      </c>
      <c r="I33" s="48">
        <v>15078.490000000002</v>
      </c>
      <c r="J33" s="48">
        <v>20002.95</v>
      </c>
      <c r="K33" s="48">
        <v>3946.3900000000003</v>
      </c>
      <c r="L33" s="48">
        <v>2134.9900000000002</v>
      </c>
      <c r="M33" s="48">
        <v>16112.55</v>
      </c>
      <c r="N33" s="48">
        <v>22193.93</v>
      </c>
    </row>
    <row r="34" spans="1:14" x14ac:dyDescent="0.35">
      <c r="A34" t="s">
        <v>75</v>
      </c>
      <c r="B34" t="s">
        <v>58</v>
      </c>
      <c r="C34" s="48">
        <v>3073.8500000000013</v>
      </c>
      <c r="D34" s="48">
        <v>2659.95</v>
      </c>
      <c r="E34" s="48">
        <v>7513.4299999999994</v>
      </c>
      <c r="F34" s="48">
        <v>13247.229999999998</v>
      </c>
      <c r="G34" s="48">
        <v>2360.35</v>
      </c>
      <c r="H34" s="48">
        <v>2266.2399999999998</v>
      </c>
      <c r="I34" s="48">
        <v>8197.9500000000007</v>
      </c>
      <c r="J34" s="48">
        <v>12824.539999999995</v>
      </c>
      <c r="K34" s="48">
        <v>4513.6899999999996</v>
      </c>
      <c r="L34" s="48">
        <v>1787.3699999999997</v>
      </c>
      <c r="M34" s="48">
        <v>8860.51</v>
      </c>
      <c r="N34" s="48">
        <v>15161.570000000005</v>
      </c>
    </row>
    <row r="35" spans="1:14" x14ac:dyDescent="0.35">
      <c r="A35" t="s">
        <v>75</v>
      </c>
      <c r="B35" t="s">
        <v>60</v>
      </c>
      <c r="C35" s="48">
        <v>321.5</v>
      </c>
      <c r="D35" s="48">
        <v>292.02999999999997</v>
      </c>
      <c r="E35" s="48">
        <v>1811.97</v>
      </c>
      <c r="F35" s="48">
        <v>2425.5</v>
      </c>
      <c r="G35" s="48">
        <v>509.10999999999996</v>
      </c>
      <c r="H35" s="48">
        <v>321.5</v>
      </c>
      <c r="I35" s="48">
        <v>2100.08</v>
      </c>
      <c r="J35" s="48">
        <v>2930.6900000000005</v>
      </c>
      <c r="K35" s="48">
        <v>530.6</v>
      </c>
      <c r="L35" s="48">
        <v>341.14</v>
      </c>
      <c r="M35" s="48">
        <v>2036.21</v>
      </c>
      <c r="N35" s="48">
        <v>2907.9500000000003</v>
      </c>
    </row>
    <row r="36" spans="1:14" x14ac:dyDescent="0.35">
      <c r="A36" t="s">
        <v>75</v>
      </c>
      <c r="B36" t="s">
        <v>61</v>
      </c>
      <c r="C36" s="48">
        <v>3343.1100000000015</v>
      </c>
      <c r="D36" s="48">
        <v>3032.6699999999996</v>
      </c>
      <c r="E36" s="48">
        <v>9874.6900000000023</v>
      </c>
      <c r="F36" s="48">
        <v>16250.470000000001</v>
      </c>
      <c r="G36" s="48">
        <v>2798.389999999999</v>
      </c>
      <c r="H36" s="48">
        <v>2504.86</v>
      </c>
      <c r="I36" s="48">
        <v>11357.62</v>
      </c>
      <c r="J36" s="48">
        <v>16660.869999999995</v>
      </c>
      <c r="K36" s="48">
        <v>3277.1500000000005</v>
      </c>
      <c r="L36" s="48">
        <v>2117.92</v>
      </c>
      <c r="M36" s="48">
        <v>12107.95</v>
      </c>
      <c r="N36" s="48">
        <v>17503.02</v>
      </c>
    </row>
    <row r="37" spans="1:14" x14ac:dyDescent="0.35">
      <c r="A37" t="s">
        <v>75</v>
      </c>
      <c r="B37" t="s">
        <v>62</v>
      </c>
      <c r="C37" s="48">
        <v>2586.0399999999995</v>
      </c>
      <c r="D37" s="48">
        <v>2719.25</v>
      </c>
      <c r="E37" s="48">
        <v>12033.329999999998</v>
      </c>
      <c r="F37" s="48">
        <v>17338.62</v>
      </c>
      <c r="G37" s="48">
        <v>1826.8399999999995</v>
      </c>
      <c r="H37" s="48">
        <v>1620.9499999999998</v>
      </c>
      <c r="I37" s="48">
        <v>12361.339999999998</v>
      </c>
      <c r="J37" s="48">
        <v>15809.129999999997</v>
      </c>
      <c r="K37" s="48">
        <v>4037.8300000000004</v>
      </c>
      <c r="L37" s="48">
        <v>1525.7999999999993</v>
      </c>
      <c r="M37" s="48">
        <v>12136.98</v>
      </c>
      <c r="N37" s="48">
        <v>17700.61</v>
      </c>
    </row>
    <row r="38" spans="1:14" x14ac:dyDescent="0.35">
      <c r="A38" t="s">
        <v>75</v>
      </c>
      <c r="B38" t="s">
        <v>63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</row>
    <row r="39" spans="1:14" x14ac:dyDescent="0.35">
      <c r="A39" t="s">
        <v>75</v>
      </c>
      <c r="B39" t="s">
        <v>64</v>
      </c>
      <c r="C39" s="48">
        <v>909.50999999999988</v>
      </c>
      <c r="D39" s="48">
        <v>696.19999999999993</v>
      </c>
      <c r="E39" s="48">
        <v>4127.8499999999995</v>
      </c>
      <c r="F39" s="48">
        <v>5733.5599999999995</v>
      </c>
      <c r="G39" s="48">
        <v>700.77</v>
      </c>
      <c r="H39" s="48">
        <v>601.04999999999995</v>
      </c>
      <c r="I39" s="48">
        <v>3077.45</v>
      </c>
      <c r="J39" s="48">
        <v>4379.2699999999995</v>
      </c>
      <c r="K39" s="48">
        <v>1054.52</v>
      </c>
      <c r="L39" s="48">
        <v>576.54</v>
      </c>
      <c r="M39" s="48">
        <v>2740.11</v>
      </c>
      <c r="N39" s="48">
        <v>4371.17</v>
      </c>
    </row>
    <row r="40" spans="1:14" x14ac:dyDescent="0.35">
      <c r="A40" t="s">
        <v>75</v>
      </c>
      <c r="B40" t="s">
        <v>65</v>
      </c>
      <c r="C40" s="48">
        <v>364.08</v>
      </c>
      <c r="D40" s="48">
        <v>286.29000000000002</v>
      </c>
      <c r="E40" s="48">
        <v>833.92000000000007</v>
      </c>
      <c r="F40" s="48">
        <v>1484.29</v>
      </c>
      <c r="G40" s="48">
        <v>292.59000000000003</v>
      </c>
      <c r="H40" s="48">
        <v>317.21999999999997</v>
      </c>
      <c r="I40" s="48">
        <v>967.07</v>
      </c>
      <c r="J40" s="48">
        <v>1576.8799999999999</v>
      </c>
      <c r="K40" s="48">
        <v>573.78</v>
      </c>
      <c r="L40" s="48">
        <v>292.59000000000003</v>
      </c>
      <c r="M40" s="48">
        <v>1284.29</v>
      </c>
      <c r="N40" s="48">
        <v>2150.66</v>
      </c>
    </row>
    <row r="41" spans="1:14" x14ac:dyDescent="0.35">
      <c r="A41" t="s">
        <v>75</v>
      </c>
      <c r="B41" t="s">
        <v>66</v>
      </c>
      <c r="C41" s="48">
        <v>98.27</v>
      </c>
      <c r="D41" s="48">
        <v>85.99</v>
      </c>
      <c r="E41" s="48">
        <v>32.4</v>
      </c>
      <c r="F41" s="48">
        <v>216.66</v>
      </c>
      <c r="G41" s="48">
        <v>85.100000000000009</v>
      </c>
      <c r="H41" s="48">
        <v>67.22</v>
      </c>
      <c r="I41" s="48">
        <v>216.66</v>
      </c>
      <c r="J41" s="48">
        <v>368.97999999999996</v>
      </c>
      <c r="K41" s="48">
        <v>245.09</v>
      </c>
      <c r="L41" s="48">
        <v>3.7</v>
      </c>
      <c r="M41" s="48">
        <v>0</v>
      </c>
      <c r="N41" s="48">
        <v>248.79</v>
      </c>
    </row>
    <row r="42" spans="1:14" x14ac:dyDescent="0.35">
      <c r="A42" t="s">
        <v>75</v>
      </c>
      <c r="B42" t="s">
        <v>67</v>
      </c>
      <c r="C42" s="48">
        <v>0</v>
      </c>
      <c r="D42" s="48">
        <v>0</v>
      </c>
      <c r="E42" s="48">
        <v>0</v>
      </c>
      <c r="F42" s="48">
        <v>0</v>
      </c>
      <c r="G42" s="48">
        <v>192.36</v>
      </c>
      <c r="H42" s="48">
        <v>53.91</v>
      </c>
      <c r="I42" s="48">
        <v>0</v>
      </c>
      <c r="J42" s="48">
        <v>246.26999999999998</v>
      </c>
      <c r="K42" s="48">
        <v>494.29</v>
      </c>
      <c r="L42" s="48">
        <v>192.36</v>
      </c>
      <c r="M42" s="48">
        <v>53.91</v>
      </c>
      <c r="N42" s="48">
        <v>740.56</v>
      </c>
    </row>
    <row r="43" spans="1:14" x14ac:dyDescent="0.35">
      <c r="A43" t="s">
        <v>75</v>
      </c>
      <c r="B43" t="s">
        <v>68</v>
      </c>
      <c r="C43" s="48">
        <v>598.66999999999996</v>
      </c>
      <c r="D43" s="48">
        <v>560.13</v>
      </c>
      <c r="E43" s="48">
        <v>2336.71</v>
      </c>
      <c r="F43" s="48">
        <v>3495.5099999999998</v>
      </c>
      <c r="G43" s="48">
        <v>429.94</v>
      </c>
      <c r="H43" s="48">
        <v>558.87</v>
      </c>
      <c r="I43" s="48">
        <v>2756.5600000000004</v>
      </c>
      <c r="J43" s="48">
        <v>3745.37</v>
      </c>
      <c r="K43" s="48">
        <v>729.44999999999993</v>
      </c>
      <c r="L43" s="48">
        <v>429.94</v>
      </c>
      <c r="M43" s="48">
        <v>3281.16</v>
      </c>
      <c r="N43" s="48">
        <v>4440.55</v>
      </c>
    </row>
    <row r="44" spans="1:14" x14ac:dyDescent="0.35">
      <c r="A44" t="s">
        <v>75</v>
      </c>
      <c r="B44" t="s">
        <v>69</v>
      </c>
      <c r="C44" s="48">
        <v>17012.839999999993</v>
      </c>
      <c r="D44" s="48">
        <v>13924.579999999996</v>
      </c>
      <c r="E44" s="48">
        <v>46583</v>
      </c>
      <c r="F44" s="48">
        <v>77520.419999999955</v>
      </c>
      <c r="G44" s="48">
        <v>14053.130000000001</v>
      </c>
      <c r="H44" s="48">
        <v>14250.79000000001</v>
      </c>
      <c r="I44" s="48">
        <v>62767.349999999962</v>
      </c>
      <c r="J44" s="48">
        <v>91071.27</v>
      </c>
      <c r="K44" s="48">
        <v>27438.060000000009</v>
      </c>
      <c r="L44" s="48">
        <v>14711.320000000005</v>
      </c>
      <c r="M44" s="48">
        <v>65982.839999999953</v>
      </c>
      <c r="N44" s="48">
        <v>108132.22000000015</v>
      </c>
    </row>
    <row r="45" spans="1:14" x14ac:dyDescent="0.35">
      <c r="A45" t="s">
        <v>75</v>
      </c>
      <c r="B45" t="s">
        <v>70</v>
      </c>
      <c r="C45" s="48">
        <v>0</v>
      </c>
      <c r="D45" s="48">
        <v>45.47</v>
      </c>
      <c r="E45" s="48">
        <v>320.64</v>
      </c>
      <c r="F45" s="48">
        <v>366.11</v>
      </c>
      <c r="G45" s="48">
        <v>84.92</v>
      </c>
      <c r="H45" s="48">
        <v>50.56</v>
      </c>
      <c r="I45" s="48">
        <v>366.11</v>
      </c>
      <c r="J45" s="48">
        <v>501.59</v>
      </c>
      <c r="K45" s="48">
        <v>212.55</v>
      </c>
      <c r="L45" s="48">
        <v>84.92</v>
      </c>
      <c r="M45" s="48">
        <v>416.67</v>
      </c>
      <c r="N45" s="48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4.5" x14ac:dyDescent="0.35"/>
  <cols>
    <col min="2" max="2" width="13.81640625" customWidth="1"/>
    <col min="3" max="3" width="10" customWidth="1"/>
    <col min="4" max="4" width="13.81640625" customWidth="1"/>
  </cols>
  <sheetData>
    <row r="1" spans="2:19" x14ac:dyDescent="0.35">
      <c r="D1" s="20"/>
      <c r="L1" s="53" t="s">
        <v>84</v>
      </c>
      <c r="M1" s="53" t="s">
        <v>78</v>
      </c>
      <c r="N1" s="53" t="s">
        <v>203</v>
      </c>
      <c r="O1" s="53" t="s">
        <v>133</v>
      </c>
      <c r="P1" s="53" t="s">
        <v>128</v>
      </c>
      <c r="Q1" s="53" t="s">
        <v>129</v>
      </c>
      <c r="R1" s="53" t="s">
        <v>130</v>
      </c>
      <c r="S1" s="53" t="s">
        <v>131</v>
      </c>
    </row>
    <row r="2" spans="2:19" ht="29" x14ac:dyDescent="0.35">
      <c r="B2" s="53" t="s">
        <v>84</v>
      </c>
      <c r="C2" s="53" t="s">
        <v>0</v>
      </c>
      <c r="D2" s="53" t="s">
        <v>187</v>
      </c>
      <c r="E2" s="53" t="s">
        <v>188</v>
      </c>
      <c r="F2" s="53" t="s">
        <v>189</v>
      </c>
      <c r="G2" s="53" t="s">
        <v>190</v>
      </c>
      <c r="H2" s="53" t="s">
        <v>191</v>
      </c>
      <c r="I2" s="53" t="s">
        <v>192</v>
      </c>
      <c r="L2" s="54">
        <v>202010</v>
      </c>
      <c r="M2" s="55" t="s">
        <v>104</v>
      </c>
      <c r="N2" s="55" t="str">
        <f>LEFT(M2,5)</f>
        <v>98901</v>
      </c>
      <c r="O2" s="55" t="str">
        <f>RIGHT(M2,3)</f>
        <v>COM</v>
      </c>
      <c r="P2" s="56">
        <v>17.559999999999999</v>
      </c>
      <c r="Q2" s="56">
        <v>33.340000000000003</v>
      </c>
      <c r="R2" s="56">
        <v>236.83</v>
      </c>
      <c r="S2" s="56">
        <v>287.73</v>
      </c>
    </row>
    <row r="3" spans="2:19" ht="29" x14ac:dyDescent="0.35">
      <c r="B3" s="54">
        <v>202010</v>
      </c>
      <c r="C3" s="55" t="s">
        <v>35</v>
      </c>
      <c r="D3" s="55" t="s">
        <v>34</v>
      </c>
      <c r="E3" s="56">
        <v>171</v>
      </c>
      <c r="F3" s="56">
        <v>46328.75</v>
      </c>
      <c r="G3" s="56">
        <v>19103.26999999999</v>
      </c>
      <c r="H3" s="56">
        <v>63397.820000000007</v>
      </c>
      <c r="I3" s="56">
        <v>128829.84000000003</v>
      </c>
      <c r="L3" s="54">
        <v>202010</v>
      </c>
      <c r="M3" s="55" t="s">
        <v>87</v>
      </c>
      <c r="N3" s="55" t="str">
        <f t="shared" ref="N3:N66" si="0">LEFT(M3,5)</f>
        <v>98901</v>
      </c>
      <c r="O3" s="55" t="str">
        <f t="shared" ref="O3:O66" si="1">RIGHT(M3,3)</f>
        <v>RES</v>
      </c>
      <c r="P3" s="56">
        <v>17724.21</v>
      </c>
      <c r="Q3" s="56">
        <v>14934.98</v>
      </c>
      <c r="R3" s="56">
        <v>74742.549999999988</v>
      </c>
      <c r="S3" s="56">
        <v>107401.73999999996</v>
      </c>
    </row>
    <row r="4" spans="2:19" ht="29" x14ac:dyDescent="0.35">
      <c r="B4" s="54">
        <v>202010</v>
      </c>
      <c r="C4" s="55" t="s">
        <v>36</v>
      </c>
      <c r="D4" s="55" t="s">
        <v>34</v>
      </c>
      <c r="E4" s="56">
        <v>195</v>
      </c>
      <c r="F4" s="56">
        <v>48036.000000000015</v>
      </c>
      <c r="G4" s="56">
        <v>26816.670000000006</v>
      </c>
      <c r="H4" s="56">
        <v>74774.799999999988</v>
      </c>
      <c r="I4" s="56">
        <v>149627.47000000006</v>
      </c>
      <c r="L4" s="54">
        <v>202010</v>
      </c>
      <c r="M4" s="55" t="s">
        <v>116</v>
      </c>
      <c r="N4" s="55" t="str">
        <f t="shared" si="0"/>
        <v>98902</v>
      </c>
      <c r="O4" s="55" t="str">
        <f t="shared" si="1"/>
        <v>COM</v>
      </c>
      <c r="P4" s="56">
        <v>79.41</v>
      </c>
      <c r="Q4" s="56">
        <v>80.19</v>
      </c>
      <c r="R4" s="56">
        <v>548.70000000000005</v>
      </c>
      <c r="S4" s="56">
        <v>708.3</v>
      </c>
    </row>
    <row r="5" spans="2:19" ht="29" x14ac:dyDescent="0.35">
      <c r="B5" s="54">
        <v>202010</v>
      </c>
      <c r="C5" s="55" t="s">
        <v>37</v>
      </c>
      <c r="D5" s="55" t="s">
        <v>34</v>
      </c>
      <c r="E5" s="56">
        <v>107</v>
      </c>
      <c r="F5" s="56">
        <v>16698.88</v>
      </c>
      <c r="G5" s="56">
        <v>13362.459999999997</v>
      </c>
      <c r="H5" s="56">
        <v>41505.12999999999</v>
      </c>
      <c r="I5" s="56">
        <v>71566.469999999958</v>
      </c>
      <c r="L5" s="54">
        <v>202010</v>
      </c>
      <c r="M5" s="55" t="s">
        <v>88</v>
      </c>
      <c r="N5" s="55" t="str">
        <f t="shared" si="0"/>
        <v>98902</v>
      </c>
      <c r="O5" s="55" t="str">
        <f t="shared" si="1"/>
        <v>RES</v>
      </c>
      <c r="P5" s="56">
        <v>24174.940000000024</v>
      </c>
      <c r="Q5" s="56">
        <v>23422.789999999994</v>
      </c>
      <c r="R5" s="56">
        <v>84889.230000000025</v>
      </c>
      <c r="S5" s="56">
        <v>132486.95999999996</v>
      </c>
    </row>
    <row r="6" spans="2:19" ht="29" x14ac:dyDescent="0.35">
      <c r="B6" s="54">
        <v>202010</v>
      </c>
      <c r="C6" s="55" t="s">
        <v>40</v>
      </c>
      <c r="D6" s="55" t="s">
        <v>34</v>
      </c>
      <c r="E6" s="56">
        <v>112</v>
      </c>
      <c r="F6" s="56">
        <v>22292.28999999999</v>
      </c>
      <c r="G6" s="56">
        <v>8298.2999999999975</v>
      </c>
      <c r="H6" s="56">
        <v>16546.32</v>
      </c>
      <c r="I6" s="56">
        <v>47136.909999999996</v>
      </c>
      <c r="L6" s="54">
        <v>202010</v>
      </c>
      <c r="M6" s="55" t="s">
        <v>89</v>
      </c>
      <c r="N6" s="55" t="str">
        <f t="shared" si="0"/>
        <v>98903</v>
      </c>
      <c r="O6" s="55" t="str">
        <f t="shared" si="1"/>
        <v>RES</v>
      </c>
      <c r="P6" s="56">
        <v>9541.5499999999975</v>
      </c>
      <c r="Q6" s="56">
        <v>7497.2</v>
      </c>
      <c r="R6" s="56">
        <v>29702.059999999994</v>
      </c>
      <c r="S6" s="56">
        <v>46740.809999999976</v>
      </c>
    </row>
    <row r="7" spans="2:19" ht="29" x14ac:dyDescent="0.35">
      <c r="B7" s="54">
        <v>202010</v>
      </c>
      <c r="C7" s="55" t="s">
        <v>42</v>
      </c>
      <c r="D7" s="55" t="s">
        <v>34</v>
      </c>
      <c r="E7" s="56">
        <v>2</v>
      </c>
      <c r="F7" s="56">
        <v>94</v>
      </c>
      <c r="G7" s="56">
        <v>115.57</v>
      </c>
      <c r="H7" s="56">
        <v>229.07999999999998</v>
      </c>
      <c r="I7" s="56">
        <v>438.65</v>
      </c>
      <c r="L7" s="54">
        <v>202010</v>
      </c>
      <c r="M7" s="55" t="s">
        <v>117</v>
      </c>
      <c r="N7" s="55" t="str">
        <f t="shared" si="0"/>
        <v>98908</v>
      </c>
      <c r="O7" s="55" t="str">
        <f t="shared" si="1"/>
        <v>COM</v>
      </c>
      <c r="P7" s="56">
        <v>46.22</v>
      </c>
      <c r="Q7" s="56">
        <v>50.18</v>
      </c>
      <c r="R7" s="56">
        <v>304.45</v>
      </c>
      <c r="S7" s="56">
        <v>400.84999999999997</v>
      </c>
    </row>
    <row r="8" spans="2:19" ht="29" x14ac:dyDescent="0.35">
      <c r="B8" s="54">
        <v>202010</v>
      </c>
      <c r="C8" s="55" t="s">
        <v>43</v>
      </c>
      <c r="D8" s="55" t="s">
        <v>34</v>
      </c>
      <c r="E8" s="56">
        <v>18</v>
      </c>
      <c r="F8" s="56">
        <v>10786.149999999998</v>
      </c>
      <c r="G8" s="56">
        <v>59.66</v>
      </c>
      <c r="H8" s="56">
        <v>424.36</v>
      </c>
      <c r="I8" s="56">
        <v>11270.17</v>
      </c>
      <c r="L8" s="54">
        <v>202010</v>
      </c>
      <c r="M8" s="55" t="s">
        <v>90</v>
      </c>
      <c r="N8" s="55" t="str">
        <f t="shared" si="0"/>
        <v>98908</v>
      </c>
      <c r="O8" s="55" t="str">
        <f t="shared" si="1"/>
        <v>RES</v>
      </c>
      <c r="P8" s="56">
        <v>7850.4699999999993</v>
      </c>
      <c r="Q8" s="56">
        <v>5886.7000000000016</v>
      </c>
      <c r="R8" s="56">
        <v>22388.280000000002</v>
      </c>
      <c r="S8" s="56">
        <v>36125.449999999997</v>
      </c>
    </row>
    <row r="9" spans="2:19" ht="29" x14ac:dyDescent="0.35">
      <c r="B9" s="54">
        <v>202010</v>
      </c>
      <c r="C9" s="55" t="s">
        <v>44</v>
      </c>
      <c r="D9" s="55" t="s">
        <v>34</v>
      </c>
      <c r="E9" s="56">
        <v>40</v>
      </c>
      <c r="F9" s="56">
        <v>6383.1399999999994</v>
      </c>
      <c r="G9" s="56">
        <v>4786.26</v>
      </c>
      <c r="H9" s="56">
        <v>14992.820000000003</v>
      </c>
      <c r="I9" s="56">
        <v>26162.219999999998</v>
      </c>
      <c r="L9" s="54">
        <v>202010</v>
      </c>
      <c r="M9" s="55" t="s">
        <v>118</v>
      </c>
      <c r="N9" s="55" t="str">
        <f t="shared" si="0"/>
        <v>98921</v>
      </c>
      <c r="O9" s="55" t="str">
        <f t="shared" si="1"/>
        <v>RES</v>
      </c>
      <c r="P9" s="56">
        <v>1585.09</v>
      </c>
      <c r="Q9" s="56">
        <v>1372.33</v>
      </c>
      <c r="R9" s="56">
        <v>4908.55</v>
      </c>
      <c r="S9" s="56">
        <v>7865.97</v>
      </c>
    </row>
    <row r="10" spans="2:19" ht="29" x14ac:dyDescent="0.35">
      <c r="B10" s="54">
        <v>202010</v>
      </c>
      <c r="C10" s="55" t="s">
        <v>45</v>
      </c>
      <c r="D10" s="55" t="s">
        <v>34</v>
      </c>
      <c r="E10" s="56">
        <v>20</v>
      </c>
      <c r="F10" s="56">
        <v>8264.74</v>
      </c>
      <c r="G10" s="56">
        <v>917.29000000000019</v>
      </c>
      <c r="H10" s="56">
        <v>5572.09</v>
      </c>
      <c r="I10" s="56">
        <v>14754.12</v>
      </c>
      <c r="L10" s="54">
        <v>202010</v>
      </c>
      <c r="M10" s="55" t="s">
        <v>111</v>
      </c>
      <c r="N10" s="55" t="str">
        <f t="shared" si="0"/>
        <v>98923</v>
      </c>
      <c r="O10" s="55" t="str">
        <f t="shared" si="1"/>
        <v>RES</v>
      </c>
      <c r="P10" s="56">
        <v>465.09</v>
      </c>
      <c r="Q10" s="56">
        <v>203.32000000000002</v>
      </c>
      <c r="R10" s="56">
        <v>188.07</v>
      </c>
      <c r="S10" s="56">
        <v>856.48</v>
      </c>
    </row>
    <row r="11" spans="2:19" ht="29" x14ac:dyDescent="0.35">
      <c r="B11" s="54">
        <v>202010</v>
      </c>
      <c r="C11" s="55" t="s">
        <v>46</v>
      </c>
      <c r="D11" s="55" t="s">
        <v>34</v>
      </c>
      <c r="E11" s="56">
        <v>8</v>
      </c>
      <c r="F11" s="56">
        <v>3251.88</v>
      </c>
      <c r="G11" s="56">
        <v>846.93000000000006</v>
      </c>
      <c r="H11" s="56">
        <v>2869.04</v>
      </c>
      <c r="I11" s="56">
        <v>6967.8499999999995</v>
      </c>
      <c r="L11" s="54">
        <v>202010</v>
      </c>
      <c r="M11" s="55" t="s">
        <v>96</v>
      </c>
      <c r="N11" s="55" t="str">
        <f t="shared" si="0"/>
        <v>98930</v>
      </c>
      <c r="O11" s="55" t="str">
        <f t="shared" si="1"/>
        <v>RES</v>
      </c>
      <c r="P11" s="56">
        <v>7685.45</v>
      </c>
      <c r="Q11" s="56">
        <v>5979.6400000000021</v>
      </c>
      <c r="R11" s="56">
        <v>15927.730000000003</v>
      </c>
      <c r="S11" s="56">
        <v>29592.819999999989</v>
      </c>
    </row>
    <row r="12" spans="2:19" ht="29" x14ac:dyDescent="0.35">
      <c r="B12" s="54">
        <v>202010</v>
      </c>
      <c r="C12" s="55" t="s">
        <v>47</v>
      </c>
      <c r="D12" s="55" t="s">
        <v>34</v>
      </c>
      <c r="E12" s="56">
        <v>3</v>
      </c>
      <c r="F12" s="56">
        <v>180.51</v>
      </c>
      <c r="G12" s="56">
        <v>95.940000000000012</v>
      </c>
      <c r="H12" s="56">
        <v>1413.14</v>
      </c>
      <c r="I12" s="56">
        <v>1689.59</v>
      </c>
      <c r="L12" s="54">
        <v>202010</v>
      </c>
      <c r="M12" s="55" t="s">
        <v>94</v>
      </c>
      <c r="N12" s="55" t="str">
        <f t="shared" si="0"/>
        <v>98932</v>
      </c>
      <c r="O12" s="55" t="str">
        <f t="shared" si="1"/>
        <v>RES</v>
      </c>
      <c r="P12" s="56">
        <v>4638.97</v>
      </c>
      <c r="Q12" s="56">
        <v>4228.7399999999989</v>
      </c>
      <c r="R12" s="56">
        <v>12002.640000000001</v>
      </c>
      <c r="S12" s="56">
        <v>20870.350000000002</v>
      </c>
    </row>
    <row r="13" spans="2:19" ht="29" x14ac:dyDescent="0.35">
      <c r="B13" s="54">
        <v>202010</v>
      </c>
      <c r="C13" s="55" t="s">
        <v>48</v>
      </c>
      <c r="D13" s="55" t="s">
        <v>34</v>
      </c>
      <c r="E13" s="56">
        <v>24</v>
      </c>
      <c r="F13" s="56">
        <v>11480.58</v>
      </c>
      <c r="G13" s="56">
        <v>3202.63</v>
      </c>
      <c r="H13" s="56">
        <v>9604.369999999999</v>
      </c>
      <c r="I13" s="56">
        <v>24287.579999999994</v>
      </c>
      <c r="L13" s="54">
        <v>202010</v>
      </c>
      <c r="M13" s="55" t="s">
        <v>95</v>
      </c>
      <c r="N13" s="55" t="str">
        <f t="shared" si="0"/>
        <v>98933</v>
      </c>
      <c r="O13" s="55" t="str">
        <f t="shared" si="1"/>
        <v>RES</v>
      </c>
      <c r="P13" s="56">
        <v>773.53</v>
      </c>
      <c r="Q13" s="56">
        <v>608.24</v>
      </c>
      <c r="R13" s="56">
        <v>3182.08</v>
      </c>
      <c r="S13" s="56">
        <v>4563.8500000000004</v>
      </c>
    </row>
    <row r="14" spans="2:19" ht="29" x14ac:dyDescent="0.35">
      <c r="B14" s="54">
        <v>202010</v>
      </c>
      <c r="C14" s="55" t="s">
        <v>49</v>
      </c>
      <c r="D14" s="55" t="s">
        <v>34</v>
      </c>
      <c r="E14" s="56">
        <v>36</v>
      </c>
      <c r="F14" s="56">
        <v>5817.09</v>
      </c>
      <c r="G14" s="56">
        <v>1514.26</v>
      </c>
      <c r="H14" s="56">
        <v>2642.57</v>
      </c>
      <c r="I14" s="56">
        <v>9973.92</v>
      </c>
      <c r="L14" s="54">
        <v>202010</v>
      </c>
      <c r="M14" s="55" t="s">
        <v>97</v>
      </c>
      <c r="N14" s="55" t="str">
        <f t="shared" si="0"/>
        <v>98935</v>
      </c>
      <c r="O14" s="55" t="str">
        <f t="shared" si="1"/>
        <v>RES</v>
      </c>
      <c r="P14" s="56">
        <v>3114.889999999999</v>
      </c>
      <c r="Q14" s="56">
        <v>2208.85</v>
      </c>
      <c r="R14" s="56">
        <v>6017.7300000000005</v>
      </c>
      <c r="S14" s="56">
        <v>11341.470000000001</v>
      </c>
    </row>
    <row r="15" spans="2:19" ht="29" x14ac:dyDescent="0.35">
      <c r="B15" s="54">
        <v>202010</v>
      </c>
      <c r="C15" s="55" t="s">
        <v>50</v>
      </c>
      <c r="D15" s="55" t="s">
        <v>34</v>
      </c>
      <c r="E15" s="56">
        <v>21</v>
      </c>
      <c r="F15" s="56">
        <v>34302.410000000003</v>
      </c>
      <c r="G15" s="56">
        <v>26450.880000000001</v>
      </c>
      <c r="H15" s="56">
        <v>5615.89</v>
      </c>
      <c r="I15" s="56">
        <v>66369.179999999993</v>
      </c>
      <c r="L15" s="54">
        <v>202010</v>
      </c>
      <c r="M15" s="55" t="s">
        <v>98</v>
      </c>
      <c r="N15" s="55" t="str">
        <f t="shared" si="0"/>
        <v>98936</v>
      </c>
      <c r="O15" s="55" t="str">
        <f t="shared" si="1"/>
        <v>RES</v>
      </c>
      <c r="P15" s="56">
        <v>1143.3900000000001</v>
      </c>
      <c r="Q15" s="56">
        <v>551.17999999999995</v>
      </c>
      <c r="R15" s="56">
        <v>2163.4699999999998</v>
      </c>
      <c r="S15" s="56">
        <v>3858.04</v>
      </c>
    </row>
    <row r="16" spans="2:19" ht="29" x14ac:dyDescent="0.35">
      <c r="B16" s="54">
        <v>202010</v>
      </c>
      <c r="C16" s="55" t="s">
        <v>51</v>
      </c>
      <c r="D16" s="55" t="s">
        <v>34</v>
      </c>
      <c r="E16" s="56">
        <v>3</v>
      </c>
      <c r="F16" s="56">
        <v>306.49</v>
      </c>
      <c r="G16" s="56">
        <v>319.05</v>
      </c>
      <c r="H16" s="56">
        <v>100.27</v>
      </c>
      <c r="I16" s="56">
        <v>725.81</v>
      </c>
      <c r="L16" s="54">
        <v>202010</v>
      </c>
      <c r="M16" s="55" t="s">
        <v>107</v>
      </c>
      <c r="N16" s="55" t="str">
        <f t="shared" si="0"/>
        <v>98937</v>
      </c>
      <c r="O16" s="55" t="str">
        <f t="shared" si="1"/>
        <v>RES</v>
      </c>
      <c r="P16" s="56">
        <v>798.69</v>
      </c>
      <c r="Q16" s="56">
        <v>550.24</v>
      </c>
      <c r="R16" s="56">
        <v>2277.62</v>
      </c>
      <c r="S16" s="56">
        <v>3626.55</v>
      </c>
    </row>
    <row r="17" spans="2:19" ht="29" x14ac:dyDescent="0.35">
      <c r="B17" s="54">
        <v>202010</v>
      </c>
      <c r="C17" s="55" t="s">
        <v>52</v>
      </c>
      <c r="D17" s="55" t="s">
        <v>34</v>
      </c>
      <c r="E17" s="56">
        <v>58</v>
      </c>
      <c r="F17" s="56">
        <v>12180.3</v>
      </c>
      <c r="G17" s="56">
        <v>9783.119999999999</v>
      </c>
      <c r="H17" s="56">
        <v>21436.66</v>
      </c>
      <c r="I17" s="56">
        <v>43400.080000000009</v>
      </c>
      <c r="L17" s="54">
        <v>202010</v>
      </c>
      <c r="M17" s="55" t="s">
        <v>105</v>
      </c>
      <c r="N17" s="55" t="str">
        <f t="shared" si="0"/>
        <v>98938</v>
      </c>
      <c r="O17" s="55" t="str">
        <f t="shared" si="1"/>
        <v>RES</v>
      </c>
      <c r="P17" s="56">
        <v>1416.4199999999998</v>
      </c>
      <c r="Q17" s="56">
        <v>1077.1099999999999</v>
      </c>
      <c r="R17" s="56">
        <v>3639.1200000000003</v>
      </c>
      <c r="S17" s="56">
        <v>6132.6500000000005</v>
      </c>
    </row>
    <row r="18" spans="2:19" ht="29" x14ac:dyDescent="0.35">
      <c r="B18" s="54">
        <v>202010</v>
      </c>
      <c r="C18" s="55" t="s">
        <v>53</v>
      </c>
      <c r="D18" s="55" t="s">
        <v>34</v>
      </c>
      <c r="E18" s="56">
        <v>116</v>
      </c>
      <c r="F18" s="56">
        <v>28664.300000000017</v>
      </c>
      <c r="G18" s="56">
        <v>17920.740000000002</v>
      </c>
      <c r="H18" s="56">
        <v>58332.910000000011</v>
      </c>
      <c r="I18" s="56">
        <v>104917.94999999998</v>
      </c>
      <c r="L18" s="54">
        <v>202010</v>
      </c>
      <c r="M18" s="55" t="s">
        <v>119</v>
      </c>
      <c r="N18" s="55" t="str">
        <f t="shared" si="0"/>
        <v>98939</v>
      </c>
      <c r="O18" s="55" t="str">
        <f t="shared" si="1"/>
        <v>RES</v>
      </c>
      <c r="P18" s="56">
        <v>126.58000000000001</v>
      </c>
      <c r="Q18" s="56">
        <v>161.31</v>
      </c>
      <c r="R18" s="56">
        <v>962.45</v>
      </c>
      <c r="S18" s="56">
        <v>1250.3399999999999</v>
      </c>
    </row>
    <row r="19" spans="2:19" ht="29" x14ac:dyDescent="0.35">
      <c r="B19" s="54">
        <v>202010</v>
      </c>
      <c r="C19" s="55" t="s">
        <v>54</v>
      </c>
      <c r="D19" s="55" t="s">
        <v>34</v>
      </c>
      <c r="E19" s="56">
        <v>19</v>
      </c>
      <c r="F19" s="56">
        <v>5271.9499999999989</v>
      </c>
      <c r="G19" s="56">
        <v>1968.55</v>
      </c>
      <c r="H19" s="56">
        <v>3738.68</v>
      </c>
      <c r="I19" s="56">
        <v>10979.179999999998</v>
      </c>
      <c r="L19" s="54">
        <v>202010</v>
      </c>
      <c r="M19" s="55" t="s">
        <v>99</v>
      </c>
      <c r="N19" s="55" t="str">
        <f t="shared" si="0"/>
        <v>98942</v>
      </c>
      <c r="O19" s="55" t="str">
        <f t="shared" si="1"/>
        <v>RES</v>
      </c>
      <c r="P19" s="56">
        <v>3754.4300000000003</v>
      </c>
      <c r="Q19" s="56">
        <v>3149.3599999999992</v>
      </c>
      <c r="R19" s="56">
        <v>10392.719999999996</v>
      </c>
      <c r="S19" s="56">
        <v>17296.510000000002</v>
      </c>
    </row>
    <row r="20" spans="2:19" ht="29" x14ac:dyDescent="0.35">
      <c r="B20" s="54">
        <v>202010</v>
      </c>
      <c r="C20" s="55" t="s">
        <v>55</v>
      </c>
      <c r="D20" s="55" t="s">
        <v>34</v>
      </c>
      <c r="E20" s="56">
        <v>86</v>
      </c>
      <c r="F20" s="56">
        <v>15192.090000000006</v>
      </c>
      <c r="G20" s="56">
        <v>10812.270000000002</v>
      </c>
      <c r="H20" s="56">
        <v>28349.309999999998</v>
      </c>
      <c r="I20" s="56">
        <v>54353.67</v>
      </c>
      <c r="L20" s="54">
        <v>202010</v>
      </c>
      <c r="M20" s="55" t="s">
        <v>91</v>
      </c>
      <c r="N20" s="55" t="str">
        <f t="shared" si="0"/>
        <v>98944</v>
      </c>
      <c r="O20" s="55" t="str">
        <f t="shared" si="1"/>
        <v>RES</v>
      </c>
      <c r="P20" s="56">
        <v>14126.599999999993</v>
      </c>
      <c r="Q20" s="56">
        <v>11676.02</v>
      </c>
      <c r="R20" s="56">
        <v>39123.94000000001</v>
      </c>
      <c r="S20" s="56">
        <v>64926.560000000019</v>
      </c>
    </row>
    <row r="21" spans="2:19" ht="29" x14ac:dyDescent="0.35">
      <c r="B21" s="54">
        <v>202010</v>
      </c>
      <c r="C21" s="55" t="s">
        <v>56</v>
      </c>
      <c r="D21" s="55" t="s">
        <v>34</v>
      </c>
      <c r="E21" s="56">
        <v>75</v>
      </c>
      <c r="F21" s="56">
        <v>14456.65</v>
      </c>
      <c r="G21" s="56">
        <v>12586.489999999998</v>
      </c>
      <c r="H21" s="56">
        <v>26268.590000000004</v>
      </c>
      <c r="I21" s="56">
        <v>53311.73</v>
      </c>
      <c r="L21" s="54">
        <v>202010</v>
      </c>
      <c r="M21" s="55" t="s">
        <v>100</v>
      </c>
      <c r="N21" s="55" t="str">
        <f t="shared" si="0"/>
        <v>98947</v>
      </c>
      <c r="O21" s="55" t="str">
        <f t="shared" si="1"/>
        <v>RES</v>
      </c>
      <c r="P21" s="56">
        <v>1299.27</v>
      </c>
      <c r="Q21" s="56">
        <v>1025.8700000000001</v>
      </c>
      <c r="R21" s="56">
        <v>5545.83</v>
      </c>
      <c r="S21" s="56">
        <v>7870.9700000000012</v>
      </c>
    </row>
    <row r="22" spans="2:19" ht="29" x14ac:dyDescent="0.35">
      <c r="B22" s="54">
        <v>202010</v>
      </c>
      <c r="C22" s="55" t="s">
        <v>57</v>
      </c>
      <c r="D22" s="55" t="s">
        <v>34</v>
      </c>
      <c r="E22" s="56">
        <v>2</v>
      </c>
      <c r="F22" s="56">
        <v>160.59</v>
      </c>
      <c r="G22" s="56">
        <v>36.370000000000005</v>
      </c>
      <c r="H22" s="56">
        <v>387.24</v>
      </c>
      <c r="I22" s="56">
        <v>584.20000000000005</v>
      </c>
      <c r="L22" s="54">
        <v>202010</v>
      </c>
      <c r="M22" s="55" t="s">
        <v>120</v>
      </c>
      <c r="N22" s="55" t="str">
        <f t="shared" si="0"/>
        <v>98948</v>
      </c>
      <c r="O22" s="55" t="str">
        <f t="shared" si="1"/>
        <v>COM</v>
      </c>
      <c r="P22" s="56">
        <v>5521.0199999999995</v>
      </c>
      <c r="Q22" s="56">
        <v>1812.8700000000001</v>
      </c>
      <c r="R22" s="56">
        <v>2895.75</v>
      </c>
      <c r="S22" s="56">
        <v>10229.640000000001</v>
      </c>
    </row>
    <row r="23" spans="2:19" ht="29" x14ac:dyDescent="0.35">
      <c r="B23" s="54">
        <v>202010</v>
      </c>
      <c r="C23" s="55" t="s">
        <v>58</v>
      </c>
      <c r="D23" s="55" t="s">
        <v>34</v>
      </c>
      <c r="E23" s="56">
        <v>44</v>
      </c>
      <c r="F23" s="56">
        <v>5285.3900000000012</v>
      </c>
      <c r="G23" s="56">
        <v>4040.8799999999997</v>
      </c>
      <c r="H23" s="56">
        <v>15907.32</v>
      </c>
      <c r="I23" s="56">
        <v>25233.589999999989</v>
      </c>
      <c r="L23" s="54">
        <v>202010</v>
      </c>
      <c r="M23" s="55" t="s">
        <v>101</v>
      </c>
      <c r="N23" s="55" t="str">
        <f t="shared" si="0"/>
        <v>98948</v>
      </c>
      <c r="O23" s="55" t="str">
        <f t="shared" si="1"/>
        <v>RES</v>
      </c>
      <c r="P23" s="56">
        <v>13674.169999999998</v>
      </c>
      <c r="Q23" s="56">
        <v>15772.749999999987</v>
      </c>
      <c r="R23" s="56">
        <v>59150.75</v>
      </c>
      <c r="S23" s="56">
        <v>88597.670000000027</v>
      </c>
    </row>
    <row r="24" spans="2:19" ht="29" x14ac:dyDescent="0.35">
      <c r="B24" s="54">
        <v>202010</v>
      </c>
      <c r="C24" s="55" t="s">
        <v>60</v>
      </c>
      <c r="D24" s="55" t="s">
        <v>34</v>
      </c>
      <c r="E24" s="56">
        <v>23</v>
      </c>
      <c r="F24" s="56">
        <v>5784.1900000000005</v>
      </c>
      <c r="G24" s="56">
        <v>448.75000000000006</v>
      </c>
      <c r="H24" s="56">
        <v>2129.83</v>
      </c>
      <c r="I24" s="56">
        <v>8362.7699999999986</v>
      </c>
      <c r="L24" s="54">
        <v>202010</v>
      </c>
      <c r="M24" s="55" t="s">
        <v>112</v>
      </c>
      <c r="N24" s="55" t="str">
        <f t="shared" si="0"/>
        <v>98951</v>
      </c>
      <c r="O24" s="55" t="str">
        <f t="shared" si="1"/>
        <v>COM</v>
      </c>
      <c r="P24" s="56">
        <v>11.85</v>
      </c>
      <c r="Q24" s="56">
        <v>30.46</v>
      </c>
      <c r="R24" s="56">
        <v>572.58000000000004</v>
      </c>
      <c r="S24" s="56">
        <v>614.89</v>
      </c>
    </row>
    <row r="25" spans="2:19" ht="29" x14ac:dyDescent="0.35">
      <c r="B25" s="54">
        <v>202010</v>
      </c>
      <c r="C25" s="55" t="s">
        <v>61</v>
      </c>
      <c r="D25" s="55" t="s">
        <v>34</v>
      </c>
      <c r="E25" s="56">
        <v>6</v>
      </c>
      <c r="F25" s="56">
        <v>1043.24</v>
      </c>
      <c r="G25" s="56">
        <v>494.91999999999996</v>
      </c>
      <c r="H25" s="56">
        <v>1202.6300000000001</v>
      </c>
      <c r="I25" s="56">
        <v>2740.7900000000004</v>
      </c>
      <c r="L25" s="54">
        <v>202010</v>
      </c>
      <c r="M25" s="55" t="s">
        <v>106</v>
      </c>
      <c r="N25" s="55" t="str">
        <f t="shared" si="0"/>
        <v>98951</v>
      </c>
      <c r="O25" s="55" t="str">
        <f t="shared" si="1"/>
        <v>RES</v>
      </c>
      <c r="P25" s="56">
        <v>24784.839999999982</v>
      </c>
      <c r="Q25" s="56">
        <v>22097.41</v>
      </c>
      <c r="R25" s="56">
        <v>122968.34999999995</v>
      </c>
      <c r="S25" s="56">
        <v>169850.59999999992</v>
      </c>
    </row>
    <row r="26" spans="2:19" ht="29" x14ac:dyDescent="0.35">
      <c r="B26" s="54">
        <v>202010</v>
      </c>
      <c r="C26" s="55" t="s">
        <v>62</v>
      </c>
      <c r="D26" s="55" t="s">
        <v>34</v>
      </c>
      <c r="E26" s="56">
        <v>35</v>
      </c>
      <c r="F26" s="56">
        <v>5481.9100000000008</v>
      </c>
      <c r="G26" s="56">
        <v>1862.22</v>
      </c>
      <c r="H26" s="56">
        <v>10156.710000000001</v>
      </c>
      <c r="I26" s="56">
        <v>17500.839999999993</v>
      </c>
      <c r="L26" s="54">
        <v>202010</v>
      </c>
      <c r="M26" s="55" t="s">
        <v>147</v>
      </c>
      <c r="N26" s="55" t="str">
        <f t="shared" si="0"/>
        <v>98952</v>
      </c>
      <c r="O26" s="55" t="str">
        <f t="shared" si="1"/>
        <v>COM</v>
      </c>
      <c r="P26" s="56">
        <v>21.15</v>
      </c>
      <c r="Q26" s="56">
        <v>16.34</v>
      </c>
      <c r="R26" s="56">
        <v>387.24</v>
      </c>
      <c r="S26" s="56">
        <v>424.73</v>
      </c>
    </row>
    <row r="27" spans="2:19" ht="29" x14ac:dyDescent="0.35">
      <c r="B27" s="54">
        <v>202010</v>
      </c>
      <c r="C27" s="55" t="s">
        <v>63</v>
      </c>
      <c r="D27" s="55" t="s">
        <v>34</v>
      </c>
      <c r="E27" s="56">
        <v>3</v>
      </c>
      <c r="F27" s="56">
        <v>451.25</v>
      </c>
      <c r="G27" s="56">
        <v>70.34</v>
      </c>
      <c r="H27" s="56">
        <v>887.13</v>
      </c>
      <c r="I27" s="56">
        <v>1408.72</v>
      </c>
      <c r="L27" s="54">
        <v>202010</v>
      </c>
      <c r="M27" s="55" t="s">
        <v>110</v>
      </c>
      <c r="N27" s="55" t="str">
        <f t="shared" si="0"/>
        <v>98952</v>
      </c>
      <c r="O27" s="55" t="str">
        <f t="shared" si="1"/>
        <v>RES</v>
      </c>
      <c r="P27" s="56">
        <v>3313.2099999999991</v>
      </c>
      <c r="Q27" s="56">
        <v>3300.9</v>
      </c>
      <c r="R27" s="56">
        <v>14162.14</v>
      </c>
      <c r="S27" s="56">
        <v>20776.25</v>
      </c>
    </row>
    <row r="28" spans="2:19" ht="29" x14ac:dyDescent="0.35">
      <c r="B28" s="54">
        <v>202010</v>
      </c>
      <c r="C28" s="55" t="s">
        <v>64</v>
      </c>
      <c r="D28" s="55" t="s">
        <v>34</v>
      </c>
      <c r="E28" s="56">
        <v>20</v>
      </c>
      <c r="F28" s="56">
        <v>4482.67</v>
      </c>
      <c r="G28" s="56">
        <v>2876.9699999999993</v>
      </c>
      <c r="H28" s="56">
        <v>4566.1499999999996</v>
      </c>
      <c r="I28" s="56">
        <v>11925.79</v>
      </c>
      <c r="L28" s="54">
        <v>202010</v>
      </c>
      <c r="M28" s="55" t="s">
        <v>92</v>
      </c>
      <c r="N28" s="55" t="str">
        <f t="shared" si="0"/>
        <v>98953</v>
      </c>
      <c r="O28" s="55" t="str">
        <f t="shared" si="1"/>
        <v>RES</v>
      </c>
      <c r="P28" s="56">
        <v>3073.8500000000013</v>
      </c>
      <c r="Q28" s="56">
        <v>2659.95</v>
      </c>
      <c r="R28" s="56">
        <v>7513.4299999999994</v>
      </c>
      <c r="S28" s="56">
        <v>13247.229999999998</v>
      </c>
    </row>
    <row r="29" spans="2:19" ht="29" x14ac:dyDescent="0.35">
      <c r="B29" s="54">
        <v>202010</v>
      </c>
      <c r="C29" s="55" t="s">
        <v>65</v>
      </c>
      <c r="D29" s="55" t="s">
        <v>34</v>
      </c>
      <c r="E29" s="56">
        <v>5</v>
      </c>
      <c r="F29" s="56">
        <v>933.02</v>
      </c>
      <c r="G29" s="56">
        <v>92.77</v>
      </c>
      <c r="H29" s="56">
        <v>22.74</v>
      </c>
      <c r="I29" s="56">
        <v>1048.5299999999997</v>
      </c>
      <c r="L29" s="54">
        <v>202010</v>
      </c>
      <c r="M29" s="55" t="s">
        <v>114</v>
      </c>
      <c r="N29" s="55" t="str">
        <f t="shared" si="0"/>
        <v>99323</v>
      </c>
      <c r="O29" s="55" t="str">
        <f t="shared" si="1"/>
        <v>RES</v>
      </c>
      <c r="P29" s="56">
        <v>321.5</v>
      </c>
      <c r="Q29" s="56">
        <v>292.02999999999997</v>
      </c>
      <c r="R29" s="56">
        <v>1811.97</v>
      </c>
      <c r="S29" s="56">
        <v>2425.5</v>
      </c>
    </row>
    <row r="30" spans="2:19" ht="29" x14ac:dyDescent="0.35">
      <c r="B30" s="54">
        <v>202010</v>
      </c>
      <c r="C30" s="55" t="s">
        <v>67</v>
      </c>
      <c r="D30" s="55" t="s">
        <v>34</v>
      </c>
      <c r="E30" s="56">
        <v>7</v>
      </c>
      <c r="F30" s="56">
        <v>628.27</v>
      </c>
      <c r="G30" s="56">
        <v>1279.31</v>
      </c>
      <c r="H30" s="56">
        <v>9536.61</v>
      </c>
      <c r="I30" s="56">
        <v>11444.19</v>
      </c>
      <c r="L30" s="54">
        <v>202010</v>
      </c>
      <c r="M30" s="55" t="s">
        <v>108</v>
      </c>
      <c r="N30" s="55" t="str">
        <f t="shared" si="0"/>
        <v>99324</v>
      </c>
      <c r="O30" s="55" t="str">
        <f t="shared" si="1"/>
        <v>RES</v>
      </c>
      <c r="P30" s="56">
        <v>3343.1100000000015</v>
      </c>
      <c r="Q30" s="56">
        <v>3032.6699999999996</v>
      </c>
      <c r="R30" s="56">
        <v>9874.6900000000023</v>
      </c>
      <c r="S30" s="56">
        <v>16250.470000000001</v>
      </c>
    </row>
    <row r="31" spans="2:19" ht="29" x14ac:dyDescent="0.35">
      <c r="B31" s="54">
        <v>202010</v>
      </c>
      <c r="C31" s="55" t="s">
        <v>68</v>
      </c>
      <c r="D31" s="55" t="s">
        <v>34</v>
      </c>
      <c r="E31" s="56">
        <v>25</v>
      </c>
      <c r="F31" s="56">
        <v>1590.7599999999998</v>
      </c>
      <c r="G31" s="56">
        <v>1164.69</v>
      </c>
      <c r="H31" s="56">
        <v>3559.27</v>
      </c>
      <c r="I31" s="56">
        <v>6314.72</v>
      </c>
      <c r="L31" s="54">
        <v>202010</v>
      </c>
      <c r="M31" s="55" t="s">
        <v>102</v>
      </c>
      <c r="N31" s="55" t="str">
        <f t="shared" si="0"/>
        <v>99328</v>
      </c>
      <c r="O31" s="55" t="str">
        <f t="shared" si="1"/>
        <v>RES</v>
      </c>
      <c r="P31" s="56">
        <v>2586.0399999999995</v>
      </c>
      <c r="Q31" s="56">
        <v>2719.25</v>
      </c>
      <c r="R31" s="56">
        <v>12033.329999999998</v>
      </c>
      <c r="S31" s="56">
        <v>17338.62</v>
      </c>
    </row>
    <row r="32" spans="2:19" ht="29" x14ac:dyDescent="0.35">
      <c r="B32" s="54">
        <v>202010</v>
      </c>
      <c r="C32" s="55" t="s">
        <v>69</v>
      </c>
      <c r="D32" s="55" t="s">
        <v>34</v>
      </c>
      <c r="E32" s="56">
        <v>118</v>
      </c>
      <c r="F32" s="56">
        <v>24886.09999999998</v>
      </c>
      <c r="G32" s="56">
        <v>14047.86</v>
      </c>
      <c r="H32" s="56">
        <v>40116.249999999993</v>
      </c>
      <c r="I32" s="56">
        <v>79050.209999999992</v>
      </c>
      <c r="L32" s="54">
        <v>202010</v>
      </c>
      <c r="M32" s="55" t="s">
        <v>183</v>
      </c>
      <c r="N32" s="55" t="str">
        <f t="shared" si="0"/>
        <v>99329</v>
      </c>
      <c r="O32" s="55" t="str">
        <f t="shared" si="1"/>
        <v>RES</v>
      </c>
      <c r="P32" s="56">
        <v>0</v>
      </c>
      <c r="Q32" s="56">
        <v>0</v>
      </c>
      <c r="R32" s="56">
        <v>0</v>
      </c>
      <c r="S32" s="56">
        <v>0</v>
      </c>
    </row>
    <row r="33" spans="2:19" ht="29" x14ac:dyDescent="0.35">
      <c r="B33" s="54">
        <v>202010</v>
      </c>
      <c r="C33" s="55" t="s">
        <v>70</v>
      </c>
      <c r="D33" s="55" t="s">
        <v>34</v>
      </c>
      <c r="E33" s="56">
        <v>3</v>
      </c>
      <c r="F33" s="56">
        <v>181.19</v>
      </c>
      <c r="G33" s="56">
        <v>41.84</v>
      </c>
      <c r="H33" s="56">
        <v>93.05</v>
      </c>
      <c r="I33" s="56">
        <v>316.08</v>
      </c>
      <c r="L33" s="54">
        <v>202010</v>
      </c>
      <c r="M33" s="55" t="s">
        <v>121</v>
      </c>
      <c r="N33" s="55" t="str">
        <f t="shared" si="0"/>
        <v>99347</v>
      </c>
      <c r="O33" s="55" t="str">
        <f t="shared" si="1"/>
        <v>COM</v>
      </c>
      <c r="P33" s="56">
        <v>100.28</v>
      </c>
      <c r="Q33" s="56">
        <v>0</v>
      </c>
      <c r="R33" s="56">
        <v>0</v>
      </c>
      <c r="S33" s="56">
        <v>100.28</v>
      </c>
    </row>
    <row r="34" spans="2:19" ht="29" x14ac:dyDescent="0.35">
      <c r="B34" s="54">
        <v>202010</v>
      </c>
      <c r="C34" s="55" t="s">
        <v>76</v>
      </c>
      <c r="D34" s="55" t="s">
        <v>75</v>
      </c>
      <c r="E34" s="56">
        <v>2</v>
      </c>
      <c r="F34" s="56">
        <v>260</v>
      </c>
      <c r="G34" s="56">
        <v>131.72999999999999</v>
      </c>
      <c r="H34" s="56">
        <v>174.31</v>
      </c>
      <c r="I34" s="56">
        <v>566.04</v>
      </c>
      <c r="L34" s="54">
        <v>202010</v>
      </c>
      <c r="M34" s="55" t="s">
        <v>109</v>
      </c>
      <c r="N34" s="55" t="str">
        <f t="shared" si="0"/>
        <v>99347</v>
      </c>
      <c r="O34" s="55" t="str">
        <f t="shared" si="1"/>
        <v>RES</v>
      </c>
      <c r="P34" s="56">
        <v>909.50999999999988</v>
      </c>
      <c r="Q34" s="56">
        <v>696.19999999999993</v>
      </c>
      <c r="R34" s="56">
        <v>4127.8499999999995</v>
      </c>
      <c r="S34" s="56">
        <v>5733.5599999999995</v>
      </c>
    </row>
    <row r="35" spans="2:19" ht="29" x14ac:dyDescent="0.35">
      <c r="B35" s="54">
        <v>202010</v>
      </c>
      <c r="C35" s="55" t="s">
        <v>35</v>
      </c>
      <c r="D35" s="55" t="s">
        <v>75</v>
      </c>
      <c r="E35" s="56">
        <v>2175</v>
      </c>
      <c r="F35" s="56">
        <v>173009.97000000018</v>
      </c>
      <c r="G35" s="56">
        <v>120016.05000000012</v>
      </c>
      <c r="H35" s="56">
        <v>472644.39999999944</v>
      </c>
      <c r="I35" s="56">
        <v>765670.42000000167</v>
      </c>
      <c r="L35" s="54">
        <v>202010</v>
      </c>
      <c r="M35" s="55" t="s">
        <v>113</v>
      </c>
      <c r="N35" s="55" t="str">
        <f t="shared" si="0"/>
        <v>99348</v>
      </c>
      <c r="O35" s="55" t="str">
        <f t="shared" si="1"/>
        <v>RES</v>
      </c>
      <c r="P35" s="56">
        <v>364.08</v>
      </c>
      <c r="Q35" s="56">
        <v>286.29000000000002</v>
      </c>
      <c r="R35" s="56">
        <v>833.92000000000007</v>
      </c>
      <c r="S35" s="56">
        <v>1484.29</v>
      </c>
    </row>
    <row r="36" spans="2:19" ht="29" x14ac:dyDescent="0.35">
      <c r="B36" s="54">
        <v>202010</v>
      </c>
      <c r="C36" s="55" t="s">
        <v>36</v>
      </c>
      <c r="D36" s="55" t="s">
        <v>75</v>
      </c>
      <c r="E36" s="56">
        <v>3905</v>
      </c>
      <c r="F36" s="56">
        <v>264470.8000000001</v>
      </c>
      <c r="G36" s="56">
        <v>227282.79000000012</v>
      </c>
      <c r="H36" s="56">
        <v>612103.08999999939</v>
      </c>
      <c r="I36" s="56">
        <v>1103856.68</v>
      </c>
      <c r="L36" s="54">
        <v>202010</v>
      </c>
      <c r="M36" s="55" t="s">
        <v>122</v>
      </c>
      <c r="N36" s="55" t="str">
        <f t="shared" si="0"/>
        <v>99350</v>
      </c>
      <c r="O36" s="55" t="str">
        <f t="shared" si="1"/>
        <v>RES</v>
      </c>
      <c r="P36" s="56">
        <v>98.27</v>
      </c>
      <c r="Q36" s="56">
        <v>85.99</v>
      </c>
      <c r="R36" s="56">
        <v>32.4</v>
      </c>
      <c r="S36" s="56">
        <v>216.66</v>
      </c>
    </row>
    <row r="37" spans="2:19" ht="29" x14ac:dyDescent="0.35">
      <c r="B37" s="54">
        <v>202010</v>
      </c>
      <c r="C37" s="55" t="s">
        <v>37</v>
      </c>
      <c r="D37" s="55" t="s">
        <v>75</v>
      </c>
      <c r="E37" s="56">
        <v>1321</v>
      </c>
      <c r="F37" s="56">
        <v>121861.70000000019</v>
      </c>
      <c r="G37" s="56">
        <v>75724.840000000055</v>
      </c>
      <c r="H37" s="56">
        <v>295072.0999999998</v>
      </c>
      <c r="I37" s="56">
        <v>492658.6399999999</v>
      </c>
      <c r="L37" s="54">
        <v>202010</v>
      </c>
      <c r="M37" s="55" t="s">
        <v>123</v>
      </c>
      <c r="N37" s="55" t="str">
        <f t="shared" si="0"/>
        <v>99360</v>
      </c>
      <c r="O37" s="55" t="str">
        <f t="shared" si="1"/>
        <v>RES</v>
      </c>
      <c r="P37" s="56">
        <v>0</v>
      </c>
      <c r="Q37" s="56">
        <v>0</v>
      </c>
      <c r="R37" s="56">
        <v>0</v>
      </c>
      <c r="S37" s="56">
        <v>0</v>
      </c>
    </row>
    <row r="38" spans="2:19" ht="29" x14ac:dyDescent="0.35">
      <c r="B38" s="54">
        <v>202010</v>
      </c>
      <c r="C38" s="55" t="s">
        <v>40</v>
      </c>
      <c r="D38" s="55" t="s">
        <v>75</v>
      </c>
      <c r="E38" s="56">
        <v>2921</v>
      </c>
      <c r="F38" s="56">
        <v>261621.40999999986</v>
      </c>
      <c r="G38" s="56">
        <v>157946.06000000041</v>
      </c>
      <c r="H38" s="56">
        <v>377925.71999999968</v>
      </c>
      <c r="I38" s="56">
        <v>797493.18999999925</v>
      </c>
      <c r="L38" s="54">
        <v>202010</v>
      </c>
      <c r="M38" s="55" t="s">
        <v>103</v>
      </c>
      <c r="N38" s="55" t="str">
        <f t="shared" si="0"/>
        <v>99361</v>
      </c>
      <c r="O38" s="55" t="str">
        <f t="shared" si="1"/>
        <v>RES</v>
      </c>
      <c r="P38" s="56">
        <v>598.66999999999996</v>
      </c>
      <c r="Q38" s="56">
        <v>560.13</v>
      </c>
      <c r="R38" s="56">
        <v>2336.71</v>
      </c>
      <c r="S38" s="56">
        <v>3495.5099999999998</v>
      </c>
    </row>
    <row r="39" spans="2:19" ht="29" x14ac:dyDescent="0.35">
      <c r="B39" s="54">
        <v>202010</v>
      </c>
      <c r="C39" s="55" t="s">
        <v>41</v>
      </c>
      <c r="D39" s="55" t="s">
        <v>75</v>
      </c>
      <c r="E39" s="56">
        <v>1</v>
      </c>
      <c r="F39" s="56">
        <v>119.07</v>
      </c>
      <c r="G39" s="56">
        <v>39.25</v>
      </c>
      <c r="H39" s="56">
        <v>0</v>
      </c>
      <c r="I39" s="56">
        <v>158.32</v>
      </c>
      <c r="L39" s="54">
        <v>202010</v>
      </c>
      <c r="M39" s="55" t="s">
        <v>93</v>
      </c>
      <c r="N39" s="55" t="str">
        <f t="shared" si="0"/>
        <v>99362</v>
      </c>
      <c r="O39" s="55" t="str">
        <f t="shared" si="1"/>
        <v>RES</v>
      </c>
      <c r="P39" s="56">
        <v>17012.839999999993</v>
      </c>
      <c r="Q39" s="56">
        <v>13924.579999999996</v>
      </c>
      <c r="R39" s="56">
        <v>46583</v>
      </c>
      <c r="S39" s="56">
        <v>77520.419999999955</v>
      </c>
    </row>
    <row r="40" spans="2:19" ht="29" x14ac:dyDescent="0.35">
      <c r="B40" s="54">
        <v>202010</v>
      </c>
      <c r="C40" s="55" t="s">
        <v>42</v>
      </c>
      <c r="D40" s="55" t="s">
        <v>75</v>
      </c>
      <c r="E40" s="56">
        <v>75</v>
      </c>
      <c r="F40" s="56">
        <v>5743.53</v>
      </c>
      <c r="G40" s="56">
        <v>4468.13</v>
      </c>
      <c r="H40" s="56">
        <v>19485.400000000001</v>
      </c>
      <c r="I40" s="56">
        <v>29697.059999999998</v>
      </c>
      <c r="L40" s="54">
        <v>202010</v>
      </c>
      <c r="M40" s="55" t="s">
        <v>124</v>
      </c>
      <c r="N40" s="55" t="str">
        <f t="shared" si="0"/>
        <v>99363</v>
      </c>
      <c r="O40" s="55" t="str">
        <f t="shared" si="1"/>
        <v>RES</v>
      </c>
      <c r="P40" s="56">
        <v>0</v>
      </c>
      <c r="Q40" s="56">
        <v>45.47</v>
      </c>
      <c r="R40" s="56">
        <v>320.64</v>
      </c>
      <c r="S40" s="56">
        <v>366.11</v>
      </c>
    </row>
    <row r="41" spans="2:19" ht="29" x14ac:dyDescent="0.35">
      <c r="B41" s="54">
        <v>202010</v>
      </c>
      <c r="C41" s="55" t="s">
        <v>43</v>
      </c>
      <c r="D41" s="55" t="s">
        <v>75</v>
      </c>
      <c r="E41" s="56">
        <v>95</v>
      </c>
      <c r="F41" s="56">
        <v>9016.2199999999957</v>
      </c>
      <c r="G41" s="56">
        <v>5033.8500000000004</v>
      </c>
      <c r="H41" s="56">
        <v>18347.989999999994</v>
      </c>
      <c r="I41" s="56">
        <v>32398.059999999998</v>
      </c>
      <c r="L41" s="54">
        <v>202011</v>
      </c>
      <c r="M41" s="55" t="s">
        <v>104</v>
      </c>
      <c r="N41" s="55" t="str">
        <f t="shared" si="0"/>
        <v>98901</v>
      </c>
      <c r="O41" s="55" t="str">
        <f t="shared" si="1"/>
        <v>COM</v>
      </c>
      <c r="P41" s="56">
        <v>14.85</v>
      </c>
      <c r="Q41" s="56">
        <v>17.559999999999999</v>
      </c>
      <c r="R41" s="56">
        <v>270.17</v>
      </c>
      <c r="S41" s="56">
        <v>302.58</v>
      </c>
    </row>
    <row r="42" spans="2:19" ht="29" x14ac:dyDescent="0.35">
      <c r="B42" s="54">
        <v>202010</v>
      </c>
      <c r="C42" s="55" t="s">
        <v>44</v>
      </c>
      <c r="D42" s="55" t="s">
        <v>75</v>
      </c>
      <c r="E42" s="56">
        <v>750</v>
      </c>
      <c r="F42" s="56">
        <v>63246.820000000116</v>
      </c>
      <c r="G42" s="56">
        <v>42290.000000000015</v>
      </c>
      <c r="H42" s="56">
        <v>116444.84000000005</v>
      </c>
      <c r="I42" s="56">
        <v>221981.66</v>
      </c>
      <c r="L42" s="54">
        <v>202011</v>
      </c>
      <c r="M42" s="55" t="s">
        <v>87</v>
      </c>
      <c r="N42" s="55" t="str">
        <f t="shared" si="0"/>
        <v>98901</v>
      </c>
      <c r="O42" s="55" t="str">
        <f t="shared" si="1"/>
        <v>RES</v>
      </c>
      <c r="P42" s="56">
        <v>11261.61</v>
      </c>
      <c r="Q42" s="56">
        <v>14475.859999999999</v>
      </c>
      <c r="R42" s="56">
        <v>85715.689999999988</v>
      </c>
      <c r="S42" s="56">
        <v>111453.15999999992</v>
      </c>
    </row>
    <row r="43" spans="2:19" ht="29" x14ac:dyDescent="0.35">
      <c r="B43" s="54">
        <v>202010</v>
      </c>
      <c r="C43" s="55" t="s">
        <v>45</v>
      </c>
      <c r="D43" s="55" t="s">
        <v>75</v>
      </c>
      <c r="E43" s="56">
        <v>431</v>
      </c>
      <c r="F43" s="56">
        <v>36094.179999999993</v>
      </c>
      <c r="G43" s="56">
        <v>24363.160000000007</v>
      </c>
      <c r="H43" s="56">
        <v>76821.919999999998</v>
      </c>
      <c r="I43" s="56">
        <v>137279.25999999998</v>
      </c>
      <c r="L43" s="54">
        <v>202011</v>
      </c>
      <c r="M43" s="55" t="s">
        <v>116</v>
      </c>
      <c r="N43" s="55" t="str">
        <f t="shared" si="0"/>
        <v>98902</v>
      </c>
      <c r="O43" s="55" t="str">
        <f t="shared" si="1"/>
        <v>COM</v>
      </c>
      <c r="P43" s="56">
        <v>82.34</v>
      </c>
      <c r="Q43" s="56">
        <v>79.41</v>
      </c>
      <c r="R43" s="56">
        <v>628.89</v>
      </c>
      <c r="S43" s="56">
        <v>790.64</v>
      </c>
    </row>
    <row r="44" spans="2:19" ht="29" x14ac:dyDescent="0.35">
      <c r="B44" s="54">
        <v>202010</v>
      </c>
      <c r="C44" s="55" t="s">
        <v>46</v>
      </c>
      <c r="D44" s="55" t="s">
        <v>75</v>
      </c>
      <c r="E44" s="56">
        <v>56</v>
      </c>
      <c r="F44" s="56">
        <v>4852.1999999999989</v>
      </c>
      <c r="G44" s="56">
        <v>3341.85</v>
      </c>
      <c r="H44" s="56">
        <v>18024.710000000003</v>
      </c>
      <c r="I44" s="56">
        <v>26218.76</v>
      </c>
      <c r="L44" s="54">
        <v>202011</v>
      </c>
      <c r="M44" s="55" t="s">
        <v>88</v>
      </c>
      <c r="N44" s="55" t="str">
        <f t="shared" si="0"/>
        <v>98902</v>
      </c>
      <c r="O44" s="55" t="str">
        <f t="shared" si="1"/>
        <v>RES</v>
      </c>
      <c r="P44" s="56">
        <v>23729.439999999991</v>
      </c>
      <c r="Q44" s="56">
        <v>21226.800000000007</v>
      </c>
      <c r="R44" s="56">
        <v>96803.72</v>
      </c>
      <c r="S44" s="56">
        <v>141759.95999999996</v>
      </c>
    </row>
    <row r="45" spans="2:19" ht="29" x14ac:dyDescent="0.35">
      <c r="B45" s="54">
        <v>202010</v>
      </c>
      <c r="C45" s="55" t="s">
        <v>47</v>
      </c>
      <c r="D45" s="55" t="s">
        <v>75</v>
      </c>
      <c r="E45" s="56">
        <v>176</v>
      </c>
      <c r="F45" s="56">
        <v>17571.260000000002</v>
      </c>
      <c r="G45" s="56">
        <v>11710.47</v>
      </c>
      <c r="H45" s="56">
        <v>44787.42000000002</v>
      </c>
      <c r="I45" s="56">
        <v>74069.150000000038</v>
      </c>
      <c r="L45" s="54">
        <v>202011</v>
      </c>
      <c r="M45" s="55" t="s">
        <v>89</v>
      </c>
      <c r="N45" s="55" t="str">
        <f t="shared" si="0"/>
        <v>98903</v>
      </c>
      <c r="O45" s="55" t="str">
        <f t="shared" si="1"/>
        <v>RES</v>
      </c>
      <c r="P45" s="56">
        <v>10841.94000000001</v>
      </c>
      <c r="Q45" s="56">
        <v>7642.8100000000013</v>
      </c>
      <c r="R45" s="56">
        <v>37955.890000000007</v>
      </c>
      <c r="S45" s="56">
        <v>56440.63999999997</v>
      </c>
    </row>
    <row r="46" spans="2:19" ht="29" x14ac:dyDescent="0.35">
      <c r="B46" s="54">
        <v>202010</v>
      </c>
      <c r="C46" s="55" t="s">
        <v>48</v>
      </c>
      <c r="D46" s="55" t="s">
        <v>75</v>
      </c>
      <c r="E46" s="56">
        <v>378</v>
      </c>
      <c r="F46" s="56">
        <v>35199.9</v>
      </c>
      <c r="G46" s="56">
        <v>25862.859999999997</v>
      </c>
      <c r="H46" s="56">
        <v>84227.139999999985</v>
      </c>
      <c r="I46" s="56">
        <v>145289.90000000005</v>
      </c>
      <c r="L46" s="54">
        <v>202011</v>
      </c>
      <c r="M46" s="55" t="s">
        <v>117</v>
      </c>
      <c r="N46" s="55" t="str">
        <f t="shared" si="0"/>
        <v>98908</v>
      </c>
      <c r="O46" s="55" t="str">
        <f t="shared" si="1"/>
        <v>COM</v>
      </c>
      <c r="P46" s="56">
        <v>59.57</v>
      </c>
      <c r="Q46" s="56">
        <v>46.22</v>
      </c>
      <c r="R46" s="56">
        <v>354.63</v>
      </c>
      <c r="S46" s="56">
        <v>460.41999999999996</v>
      </c>
    </row>
    <row r="47" spans="2:19" ht="29" x14ac:dyDescent="0.35">
      <c r="B47" s="54">
        <v>202010</v>
      </c>
      <c r="C47" s="55" t="s">
        <v>49</v>
      </c>
      <c r="D47" s="55" t="s">
        <v>75</v>
      </c>
      <c r="E47" s="56">
        <v>294</v>
      </c>
      <c r="F47" s="56">
        <v>26791.099999999991</v>
      </c>
      <c r="G47" s="56">
        <v>15535.700000000004</v>
      </c>
      <c r="H47" s="56">
        <v>44848.189999999995</v>
      </c>
      <c r="I47" s="56">
        <v>87174.989999999991</v>
      </c>
      <c r="L47" s="54">
        <v>202011</v>
      </c>
      <c r="M47" s="55" t="s">
        <v>90</v>
      </c>
      <c r="N47" s="55" t="str">
        <f t="shared" si="0"/>
        <v>98908</v>
      </c>
      <c r="O47" s="55" t="str">
        <f t="shared" si="1"/>
        <v>RES</v>
      </c>
      <c r="P47" s="56">
        <v>5880.6099999999979</v>
      </c>
      <c r="Q47" s="56">
        <v>5623.2500000000009</v>
      </c>
      <c r="R47" s="56">
        <v>23925.440000000002</v>
      </c>
      <c r="S47" s="56">
        <v>35429.299999999988</v>
      </c>
    </row>
    <row r="48" spans="2:19" ht="29" x14ac:dyDescent="0.35">
      <c r="B48" s="54">
        <v>202010</v>
      </c>
      <c r="C48" s="55" t="s">
        <v>50</v>
      </c>
      <c r="D48" s="55" t="s">
        <v>75</v>
      </c>
      <c r="E48" s="56">
        <v>143</v>
      </c>
      <c r="F48" s="56">
        <v>16067.880000000001</v>
      </c>
      <c r="G48" s="56">
        <v>11424.430000000004</v>
      </c>
      <c r="H48" s="56">
        <v>35348.89</v>
      </c>
      <c r="I48" s="56">
        <v>62841.19999999999</v>
      </c>
      <c r="L48" s="54">
        <v>202011</v>
      </c>
      <c r="M48" s="55" t="s">
        <v>118</v>
      </c>
      <c r="N48" s="55" t="str">
        <f t="shared" si="0"/>
        <v>98921</v>
      </c>
      <c r="O48" s="55" t="str">
        <f t="shared" si="1"/>
        <v>RES</v>
      </c>
      <c r="P48" s="56">
        <v>1251.5199999999998</v>
      </c>
      <c r="Q48" s="56">
        <v>1171.68</v>
      </c>
      <c r="R48" s="56">
        <v>5579.5499999999984</v>
      </c>
      <c r="S48" s="56">
        <v>8002.75</v>
      </c>
    </row>
    <row r="49" spans="2:19" ht="29" x14ac:dyDescent="0.35">
      <c r="B49" s="54">
        <v>202010</v>
      </c>
      <c r="C49" s="55" t="s">
        <v>51</v>
      </c>
      <c r="D49" s="55" t="s">
        <v>75</v>
      </c>
      <c r="E49" s="56">
        <v>22</v>
      </c>
      <c r="F49" s="56">
        <v>1968.9699999999998</v>
      </c>
      <c r="G49" s="56">
        <v>1702.0099999999995</v>
      </c>
      <c r="H49" s="56">
        <v>8459.1999999999989</v>
      </c>
      <c r="I49" s="56">
        <v>12130.18</v>
      </c>
      <c r="L49" s="54">
        <v>202011</v>
      </c>
      <c r="M49" s="55" t="s">
        <v>111</v>
      </c>
      <c r="N49" s="55" t="str">
        <f t="shared" si="0"/>
        <v>98923</v>
      </c>
      <c r="O49" s="55" t="str">
        <f t="shared" si="1"/>
        <v>RES</v>
      </c>
      <c r="P49" s="56">
        <v>372.06</v>
      </c>
      <c r="Q49" s="56">
        <v>360.51000000000005</v>
      </c>
      <c r="R49" s="56">
        <v>348.07000000000005</v>
      </c>
      <c r="S49" s="56">
        <v>1080.6399999999999</v>
      </c>
    </row>
    <row r="50" spans="2:19" ht="29" x14ac:dyDescent="0.35">
      <c r="B50" s="54">
        <v>202010</v>
      </c>
      <c r="C50" s="55" t="s">
        <v>52</v>
      </c>
      <c r="D50" s="55" t="s">
        <v>75</v>
      </c>
      <c r="E50" s="56">
        <v>1298</v>
      </c>
      <c r="F50" s="56">
        <v>133865.34999999983</v>
      </c>
      <c r="G50" s="56">
        <v>77001.17</v>
      </c>
      <c r="H50" s="56">
        <v>220868.81000000011</v>
      </c>
      <c r="I50" s="56">
        <v>431735.3299999999</v>
      </c>
      <c r="L50" s="54">
        <v>202011</v>
      </c>
      <c r="M50" s="55" t="s">
        <v>96</v>
      </c>
      <c r="N50" s="55" t="str">
        <f t="shared" si="0"/>
        <v>98930</v>
      </c>
      <c r="O50" s="55" t="str">
        <f t="shared" si="1"/>
        <v>RES</v>
      </c>
      <c r="P50" s="56">
        <v>6120.3500000000013</v>
      </c>
      <c r="Q50" s="56">
        <v>5455.7999999999993</v>
      </c>
      <c r="R50" s="56">
        <v>17970.990000000002</v>
      </c>
      <c r="S50" s="56">
        <v>29547.139999999996</v>
      </c>
    </row>
    <row r="51" spans="2:19" ht="29" x14ac:dyDescent="0.35">
      <c r="B51" s="54">
        <v>202010</v>
      </c>
      <c r="C51" s="55" t="s">
        <v>53</v>
      </c>
      <c r="D51" s="55" t="s">
        <v>75</v>
      </c>
      <c r="E51" s="56">
        <v>1531</v>
      </c>
      <c r="F51" s="56">
        <v>131978.7200000002</v>
      </c>
      <c r="G51" s="56">
        <v>83626.530000000028</v>
      </c>
      <c r="H51" s="56">
        <v>212845.08000000013</v>
      </c>
      <c r="I51" s="56">
        <v>428450.33000000013</v>
      </c>
      <c r="L51" s="54">
        <v>202011</v>
      </c>
      <c r="M51" s="55" t="s">
        <v>94</v>
      </c>
      <c r="N51" s="55" t="str">
        <f t="shared" si="0"/>
        <v>98932</v>
      </c>
      <c r="O51" s="55" t="str">
        <f t="shared" si="1"/>
        <v>RES</v>
      </c>
      <c r="P51" s="56">
        <v>3367.5400000000004</v>
      </c>
      <c r="Q51" s="56">
        <v>3526.4300000000003</v>
      </c>
      <c r="R51" s="56">
        <v>10344.250000000004</v>
      </c>
      <c r="S51" s="56">
        <v>17238.219999999998</v>
      </c>
    </row>
    <row r="52" spans="2:19" ht="29" x14ac:dyDescent="0.35">
      <c r="B52" s="54">
        <v>202010</v>
      </c>
      <c r="C52" s="55" t="s">
        <v>54</v>
      </c>
      <c r="D52" s="55" t="s">
        <v>75</v>
      </c>
      <c r="E52" s="56">
        <v>236</v>
      </c>
      <c r="F52" s="56">
        <v>21905.179999999993</v>
      </c>
      <c r="G52" s="56">
        <v>13400.26</v>
      </c>
      <c r="H52" s="56">
        <v>50882.920000000013</v>
      </c>
      <c r="I52" s="56">
        <v>86188.360000000015</v>
      </c>
      <c r="L52" s="54">
        <v>202011</v>
      </c>
      <c r="M52" s="55" t="s">
        <v>95</v>
      </c>
      <c r="N52" s="55" t="str">
        <f t="shared" si="0"/>
        <v>98933</v>
      </c>
      <c r="O52" s="55" t="str">
        <f t="shared" si="1"/>
        <v>RES</v>
      </c>
      <c r="P52" s="56">
        <v>826.82999999999981</v>
      </c>
      <c r="Q52" s="56">
        <v>611.28</v>
      </c>
      <c r="R52" s="56">
        <v>3525.75</v>
      </c>
      <c r="S52" s="56">
        <v>4963.8600000000006</v>
      </c>
    </row>
    <row r="53" spans="2:19" ht="29" x14ac:dyDescent="0.35">
      <c r="B53" s="54">
        <v>202010</v>
      </c>
      <c r="C53" s="55" t="s">
        <v>55</v>
      </c>
      <c r="D53" s="55" t="s">
        <v>75</v>
      </c>
      <c r="E53" s="56">
        <v>743</v>
      </c>
      <c r="F53" s="56">
        <v>50212.82</v>
      </c>
      <c r="G53" s="56">
        <v>51196.250000000022</v>
      </c>
      <c r="H53" s="56">
        <v>165724.99</v>
      </c>
      <c r="I53" s="56">
        <v>267134.06</v>
      </c>
      <c r="L53" s="54">
        <v>202011</v>
      </c>
      <c r="M53" s="55" t="s">
        <v>97</v>
      </c>
      <c r="N53" s="55" t="str">
        <f t="shared" si="0"/>
        <v>98935</v>
      </c>
      <c r="O53" s="55" t="str">
        <f t="shared" si="1"/>
        <v>RES</v>
      </c>
      <c r="P53" s="56">
        <v>3295.1199999999994</v>
      </c>
      <c r="Q53" s="56">
        <v>2143.2499999999995</v>
      </c>
      <c r="R53" s="56">
        <v>8865.6700000000019</v>
      </c>
      <c r="S53" s="56">
        <v>14304.039999999997</v>
      </c>
    </row>
    <row r="54" spans="2:19" ht="29" x14ac:dyDescent="0.35">
      <c r="B54" s="54">
        <v>202010</v>
      </c>
      <c r="C54" s="55" t="s">
        <v>56</v>
      </c>
      <c r="D54" s="55" t="s">
        <v>75</v>
      </c>
      <c r="E54" s="56">
        <v>937</v>
      </c>
      <c r="F54" s="56">
        <v>95958.779999999955</v>
      </c>
      <c r="G54" s="56">
        <v>68658.09000000004</v>
      </c>
      <c r="H54" s="56">
        <v>254205.52999999971</v>
      </c>
      <c r="I54" s="56">
        <v>418822.39999999991</v>
      </c>
      <c r="L54" s="54">
        <v>202011</v>
      </c>
      <c r="M54" s="55" t="s">
        <v>98</v>
      </c>
      <c r="N54" s="55" t="str">
        <f t="shared" si="0"/>
        <v>98936</v>
      </c>
      <c r="O54" s="55" t="str">
        <f t="shared" si="1"/>
        <v>RES</v>
      </c>
      <c r="P54" s="56">
        <v>911.99</v>
      </c>
      <c r="Q54" s="56">
        <v>655.87</v>
      </c>
      <c r="R54" s="56">
        <v>2563.2099999999996</v>
      </c>
      <c r="S54" s="56">
        <v>4131.07</v>
      </c>
    </row>
    <row r="55" spans="2:19" ht="29" x14ac:dyDescent="0.35">
      <c r="B55" s="54">
        <v>202010</v>
      </c>
      <c r="C55" s="55" t="s">
        <v>57</v>
      </c>
      <c r="D55" s="55" t="s">
        <v>75</v>
      </c>
      <c r="E55" s="56">
        <v>70</v>
      </c>
      <c r="F55" s="56">
        <v>6660.9400000000014</v>
      </c>
      <c r="G55" s="56">
        <v>6039.68</v>
      </c>
      <c r="H55" s="56">
        <v>28627.86</v>
      </c>
      <c r="I55" s="56">
        <v>41328.479999999989</v>
      </c>
      <c r="L55" s="54">
        <v>202011</v>
      </c>
      <c r="M55" s="55" t="s">
        <v>107</v>
      </c>
      <c r="N55" s="55" t="str">
        <f t="shared" si="0"/>
        <v>98937</v>
      </c>
      <c r="O55" s="55" t="str">
        <f t="shared" si="1"/>
        <v>RES</v>
      </c>
      <c r="P55" s="56">
        <v>642.16000000000008</v>
      </c>
      <c r="Q55" s="56">
        <v>530.01</v>
      </c>
      <c r="R55" s="56">
        <v>1464.09</v>
      </c>
      <c r="S55" s="56">
        <v>2636.26</v>
      </c>
    </row>
    <row r="56" spans="2:19" ht="29" x14ac:dyDescent="0.35">
      <c r="B56" s="54">
        <v>202010</v>
      </c>
      <c r="C56" s="55" t="s">
        <v>58</v>
      </c>
      <c r="D56" s="55" t="s">
        <v>75</v>
      </c>
      <c r="E56" s="56">
        <v>531</v>
      </c>
      <c r="F56" s="56">
        <v>51245.319999999927</v>
      </c>
      <c r="G56" s="56">
        <v>33558.959999999999</v>
      </c>
      <c r="H56" s="56">
        <v>83869.059999999969</v>
      </c>
      <c r="I56" s="56">
        <v>168673.34000000008</v>
      </c>
      <c r="L56" s="54">
        <v>202011</v>
      </c>
      <c r="M56" s="55" t="s">
        <v>105</v>
      </c>
      <c r="N56" s="55" t="str">
        <f t="shared" si="0"/>
        <v>98938</v>
      </c>
      <c r="O56" s="55" t="str">
        <f t="shared" si="1"/>
        <v>RES</v>
      </c>
      <c r="P56" s="56">
        <v>1050.3700000000001</v>
      </c>
      <c r="Q56" s="56">
        <v>676.81000000000006</v>
      </c>
      <c r="R56" s="56">
        <v>3254.4399999999996</v>
      </c>
      <c r="S56" s="56">
        <v>4981.619999999999</v>
      </c>
    </row>
    <row r="57" spans="2:19" ht="29" x14ac:dyDescent="0.35">
      <c r="B57" s="54">
        <v>202010</v>
      </c>
      <c r="C57" s="55" t="s">
        <v>59</v>
      </c>
      <c r="D57" s="55" t="s">
        <v>75</v>
      </c>
      <c r="E57" s="56">
        <v>1</v>
      </c>
      <c r="F57" s="56">
        <v>86.85</v>
      </c>
      <c r="G57" s="56">
        <v>185.01</v>
      </c>
      <c r="H57" s="56">
        <v>679.43</v>
      </c>
      <c r="I57" s="56">
        <v>951.29</v>
      </c>
      <c r="L57" s="54">
        <v>202011</v>
      </c>
      <c r="M57" s="55" t="s">
        <v>119</v>
      </c>
      <c r="N57" s="55" t="str">
        <f t="shared" si="0"/>
        <v>98939</v>
      </c>
      <c r="O57" s="55" t="str">
        <f t="shared" si="1"/>
        <v>RES</v>
      </c>
      <c r="P57" s="56">
        <v>117.67</v>
      </c>
      <c r="Q57" s="56">
        <v>126.58000000000001</v>
      </c>
      <c r="R57" s="56">
        <v>573.76</v>
      </c>
      <c r="S57" s="56">
        <v>818.01</v>
      </c>
    </row>
    <row r="58" spans="2:19" ht="29" x14ac:dyDescent="0.35">
      <c r="B58" s="54">
        <v>202010</v>
      </c>
      <c r="C58" s="55" t="s">
        <v>60</v>
      </c>
      <c r="D58" s="55" t="s">
        <v>75</v>
      </c>
      <c r="E58" s="56">
        <v>208</v>
      </c>
      <c r="F58" s="56">
        <v>19575.720000000005</v>
      </c>
      <c r="G58" s="56">
        <v>13228.749999999998</v>
      </c>
      <c r="H58" s="56">
        <v>24537.329999999994</v>
      </c>
      <c r="I58" s="56">
        <v>57341.799999999996</v>
      </c>
      <c r="L58" s="54">
        <v>202011</v>
      </c>
      <c r="M58" s="55" t="s">
        <v>99</v>
      </c>
      <c r="N58" s="55" t="str">
        <f t="shared" si="0"/>
        <v>98942</v>
      </c>
      <c r="O58" s="55" t="str">
        <f t="shared" si="1"/>
        <v>RES</v>
      </c>
      <c r="P58" s="56">
        <v>2541.87</v>
      </c>
      <c r="Q58" s="56">
        <v>2809.4900000000002</v>
      </c>
      <c r="R58" s="56">
        <v>12041.699999999999</v>
      </c>
      <c r="S58" s="56">
        <v>17393.060000000001</v>
      </c>
    </row>
    <row r="59" spans="2:19" ht="29" x14ac:dyDescent="0.35">
      <c r="B59" s="54">
        <v>202010</v>
      </c>
      <c r="C59" s="55" t="s">
        <v>61</v>
      </c>
      <c r="D59" s="55" t="s">
        <v>75</v>
      </c>
      <c r="E59" s="56">
        <v>490</v>
      </c>
      <c r="F59" s="56">
        <v>35621.029999999977</v>
      </c>
      <c r="G59" s="56">
        <v>22046.950000000012</v>
      </c>
      <c r="H59" s="56">
        <v>44996.209999999985</v>
      </c>
      <c r="I59" s="56">
        <v>102664.18999999994</v>
      </c>
      <c r="L59" s="54">
        <v>202011</v>
      </c>
      <c r="M59" s="55" t="s">
        <v>91</v>
      </c>
      <c r="N59" s="55" t="str">
        <f t="shared" si="0"/>
        <v>98944</v>
      </c>
      <c r="O59" s="55" t="str">
        <f t="shared" si="1"/>
        <v>RES</v>
      </c>
      <c r="P59" s="56">
        <v>11272.8</v>
      </c>
      <c r="Q59" s="56">
        <v>10610.969999999998</v>
      </c>
      <c r="R59" s="56">
        <v>43155.63</v>
      </c>
      <c r="S59" s="56">
        <v>65039.4</v>
      </c>
    </row>
    <row r="60" spans="2:19" ht="29" x14ac:dyDescent="0.35">
      <c r="B60" s="54">
        <v>202010</v>
      </c>
      <c r="C60" s="55" t="s">
        <v>62</v>
      </c>
      <c r="D60" s="55" t="s">
        <v>75</v>
      </c>
      <c r="E60" s="56">
        <v>336</v>
      </c>
      <c r="F60" s="56">
        <v>23013.860000000015</v>
      </c>
      <c r="G60" s="56">
        <v>18240.900000000012</v>
      </c>
      <c r="H60" s="56">
        <v>56986.040000000008</v>
      </c>
      <c r="I60" s="56">
        <v>98240.800000000032</v>
      </c>
      <c r="L60" s="54">
        <v>202011</v>
      </c>
      <c r="M60" s="55" t="s">
        <v>100</v>
      </c>
      <c r="N60" s="55" t="str">
        <f t="shared" si="0"/>
        <v>98947</v>
      </c>
      <c r="O60" s="55" t="str">
        <f t="shared" si="1"/>
        <v>RES</v>
      </c>
      <c r="P60" s="56">
        <v>1141.82</v>
      </c>
      <c r="Q60" s="56">
        <v>1045.24</v>
      </c>
      <c r="R60" s="56">
        <v>5301.71</v>
      </c>
      <c r="S60" s="56">
        <v>7488.77</v>
      </c>
    </row>
    <row r="61" spans="2:19" ht="29" x14ac:dyDescent="0.35">
      <c r="B61" s="54">
        <v>202010</v>
      </c>
      <c r="C61" s="55" t="s">
        <v>63</v>
      </c>
      <c r="D61" s="55" t="s">
        <v>75</v>
      </c>
      <c r="E61" s="56">
        <v>15</v>
      </c>
      <c r="F61" s="56">
        <v>1325.4</v>
      </c>
      <c r="G61" s="56">
        <v>680.51</v>
      </c>
      <c r="H61" s="56">
        <v>1632.3000000000002</v>
      </c>
      <c r="I61" s="56">
        <v>3638.2099999999996</v>
      </c>
      <c r="L61" s="54">
        <v>202011</v>
      </c>
      <c r="M61" s="55" t="s">
        <v>120</v>
      </c>
      <c r="N61" s="55" t="str">
        <f t="shared" si="0"/>
        <v>98948</v>
      </c>
      <c r="O61" s="55" t="str">
        <f t="shared" si="1"/>
        <v>COM</v>
      </c>
      <c r="P61" s="56">
        <v>2726.35</v>
      </c>
      <c r="Q61" s="56">
        <v>4196.8099999999995</v>
      </c>
      <c r="R61" s="56">
        <v>5145.59</v>
      </c>
      <c r="S61" s="56">
        <v>12068.75</v>
      </c>
    </row>
    <row r="62" spans="2:19" ht="29" x14ac:dyDescent="0.35">
      <c r="B62" s="54">
        <v>202010</v>
      </c>
      <c r="C62" s="55" t="s">
        <v>64</v>
      </c>
      <c r="D62" s="55" t="s">
        <v>75</v>
      </c>
      <c r="E62" s="56">
        <v>121</v>
      </c>
      <c r="F62" s="56">
        <v>11195.130000000006</v>
      </c>
      <c r="G62" s="56">
        <v>6619.5199999999986</v>
      </c>
      <c r="H62" s="56">
        <v>31279.280000000013</v>
      </c>
      <c r="I62" s="56">
        <v>49093.93</v>
      </c>
      <c r="L62" s="54">
        <v>202011</v>
      </c>
      <c r="M62" s="55" t="s">
        <v>101</v>
      </c>
      <c r="N62" s="55" t="str">
        <f t="shared" si="0"/>
        <v>98948</v>
      </c>
      <c r="O62" s="55" t="str">
        <f t="shared" si="1"/>
        <v>RES</v>
      </c>
      <c r="P62" s="56">
        <v>18835.89000000001</v>
      </c>
      <c r="Q62" s="56">
        <v>14113.05</v>
      </c>
      <c r="R62" s="56">
        <v>69666.569999999992</v>
      </c>
      <c r="S62" s="56">
        <v>102615.51000000004</v>
      </c>
    </row>
    <row r="63" spans="2:19" ht="29" x14ac:dyDescent="0.35">
      <c r="B63" s="54">
        <v>202010</v>
      </c>
      <c r="C63" s="55" t="s">
        <v>65</v>
      </c>
      <c r="D63" s="55" t="s">
        <v>75</v>
      </c>
      <c r="E63" s="56">
        <v>40</v>
      </c>
      <c r="F63" s="56">
        <v>3612.5399999999986</v>
      </c>
      <c r="G63" s="56">
        <v>1992.2000000000003</v>
      </c>
      <c r="H63" s="56">
        <v>5875.2199999999993</v>
      </c>
      <c r="I63" s="56">
        <v>11479.960000000001</v>
      </c>
      <c r="L63" s="54">
        <v>202011</v>
      </c>
      <c r="M63" s="55" t="s">
        <v>112</v>
      </c>
      <c r="N63" s="55" t="str">
        <f t="shared" si="0"/>
        <v>98951</v>
      </c>
      <c r="O63" s="55" t="str">
        <f t="shared" si="1"/>
        <v>COM</v>
      </c>
      <c r="P63" s="56">
        <v>282.52000000000004</v>
      </c>
      <c r="Q63" s="56">
        <v>11.85</v>
      </c>
      <c r="R63" s="56">
        <v>603.04</v>
      </c>
      <c r="S63" s="56">
        <v>897.41000000000008</v>
      </c>
    </row>
    <row r="64" spans="2:19" ht="29" x14ac:dyDescent="0.35">
      <c r="B64" s="54">
        <v>202010</v>
      </c>
      <c r="C64" s="55" t="s">
        <v>66</v>
      </c>
      <c r="D64" s="55" t="s">
        <v>75</v>
      </c>
      <c r="E64" s="56">
        <v>6</v>
      </c>
      <c r="F64" s="56">
        <v>725.36999999999989</v>
      </c>
      <c r="G64" s="56">
        <v>551.17999999999995</v>
      </c>
      <c r="H64" s="56">
        <v>1037.53</v>
      </c>
      <c r="I64" s="56">
        <v>2314.08</v>
      </c>
      <c r="L64" s="54">
        <v>202011</v>
      </c>
      <c r="M64" s="55" t="s">
        <v>106</v>
      </c>
      <c r="N64" s="55" t="str">
        <f t="shared" si="0"/>
        <v>98951</v>
      </c>
      <c r="O64" s="55" t="str">
        <f t="shared" si="1"/>
        <v>RES</v>
      </c>
      <c r="P64" s="56">
        <v>19572.460000000003</v>
      </c>
      <c r="Q64" s="56">
        <v>19788.89999999998</v>
      </c>
      <c r="R64" s="56">
        <v>131011.47999999997</v>
      </c>
      <c r="S64" s="56">
        <v>170372.84000000003</v>
      </c>
    </row>
    <row r="65" spans="2:19" ht="29" x14ac:dyDescent="0.35">
      <c r="B65" s="54">
        <v>202010</v>
      </c>
      <c r="C65" s="55" t="s">
        <v>67</v>
      </c>
      <c r="D65" s="55" t="s">
        <v>75</v>
      </c>
      <c r="E65" s="56">
        <v>54</v>
      </c>
      <c r="F65" s="56">
        <v>1888.8899999999999</v>
      </c>
      <c r="G65" s="56">
        <v>5639.7599999999993</v>
      </c>
      <c r="H65" s="56">
        <v>9835.92</v>
      </c>
      <c r="I65" s="56">
        <v>17364.570000000003</v>
      </c>
      <c r="L65" s="54">
        <v>202011</v>
      </c>
      <c r="M65" s="55" t="s">
        <v>147</v>
      </c>
      <c r="N65" s="55" t="str">
        <f t="shared" si="0"/>
        <v>98952</v>
      </c>
      <c r="O65" s="55" t="str">
        <f t="shared" si="1"/>
        <v>COM</v>
      </c>
      <c r="P65" s="56">
        <v>35.39</v>
      </c>
      <c r="Q65" s="56">
        <v>21.15</v>
      </c>
      <c r="R65" s="56">
        <v>403.58</v>
      </c>
      <c r="S65" s="56">
        <v>460.12</v>
      </c>
    </row>
    <row r="66" spans="2:19" ht="29" x14ac:dyDescent="0.35">
      <c r="B66" s="54">
        <v>202010</v>
      </c>
      <c r="C66" s="55" t="s">
        <v>68</v>
      </c>
      <c r="D66" s="55" t="s">
        <v>75</v>
      </c>
      <c r="E66" s="56">
        <v>102</v>
      </c>
      <c r="F66" s="56">
        <v>8133.4599999999982</v>
      </c>
      <c r="G66" s="56">
        <v>5384.7199999999984</v>
      </c>
      <c r="H66" s="56">
        <v>19272.310000000001</v>
      </c>
      <c r="I66" s="56">
        <v>32790.489999999991</v>
      </c>
      <c r="L66" s="54">
        <v>202011</v>
      </c>
      <c r="M66" s="55" t="s">
        <v>110</v>
      </c>
      <c r="N66" s="55" t="str">
        <f t="shared" si="0"/>
        <v>98952</v>
      </c>
      <c r="O66" s="55" t="str">
        <f t="shared" si="1"/>
        <v>RES</v>
      </c>
      <c r="P66" s="56">
        <v>2339.56</v>
      </c>
      <c r="Q66" s="56">
        <v>2584.9</v>
      </c>
      <c r="R66" s="56">
        <v>15078.490000000002</v>
      </c>
      <c r="S66" s="56">
        <v>20002.95</v>
      </c>
    </row>
    <row r="67" spans="2:19" ht="29" x14ac:dyDescent="0.35">
      <c r="B67" s="54">
        <v>202010</v>
      </c>
      <c r="C67" s="55" t="s">
        <v>69</v>
      </c>
      <c r="D67" s="55" t="s">
        <v>75</v>
      </c>
      <c r="E67" s="56">
        <v>2246</v>
      </c>
      <c r="F67" s="56">
        <v>177511.1300000003</v>
      </c>
      <c r="G67" s="56">
        <v>105231.83000000003</v>
      </c>
      <c r="H67" s="56">
        <v>261297.57999999987</v>
      </c>
      <c r="I67" s="56">
        <v>544040.53999999922</v>
      </c>
      <c r="L67" s="54">
        <v>202011</v>
      </c>
      <c r="M67" s="55" t="s">
        <v>92</v>
      </c>
      <c r="N67" s="55" t="str">
        <f t="shared" ref="N67:N119" si="2">LEFT(M67,5)</f>
        <v>98953</v>
      </c>
      <c r="O67" s="55" t="str">
        <f t="shared" ref="O67:O119" si="3">RIGHT(M67,3)</f>
        <v>RES</v>
      </c>
      <c r="P67" s="56">
        <v>2360.35</v>
      </c>
      <c r="Q67" s="56">
        <v>2266.2399999999998</v>
      </c>
      <c r="R67" s="56">
        <v>8197.9500000000007</v>
      </c>
      <c r="S67" s="56">
        <v>12824.539999999995</v>
      </c>
    </row>
    <row r="68" spans="2:19" ht="29" x14ac:dyDescent="0.35">
      <c r="B68" s="54">
        <v>202010</v>
      </c>
      <c r="C68" s="55" t="s">
        <v>70</v>
      </c>
      <c r="D68" s="55" t="s">
        <v>75</v>
      </c>
      <c r="E68" s="56">
        <v>7</v>
      </c>
      <c r="F68" s="56">
        <v>0</v>
      </c>
      <c r="G68" s="56">
        <v>538.11999999999989</v>
      </c>
      <c r="H68" s="56">
        <v>1779.5</v>
      </c>
      <c r="I68" s="56">
        <v>2317.62</v>
      </c>
      <c r="L68" s="54">
        <v>202011</v>
      </c>
      <c r="M68" s="55" t="s">
        <v>114</v>
      </c>
      <c r="N68" s="55" t="str">
        <f t="shared" si="2"/>
        <v>99323</v>
      </c>
      <c r="O68" s="55" t="str">
        <f t="shared" si="3"/>
        <v>RES</v>
      </c>
      <c r="P68" s="56">
        <v>509.10999999999996</v>
      </c>
      <c r="Q68" s="56">
        <v>321.5</v>
      </c>
      <c r="R68" s="56">
        <v>2100.08</v>
      </c>
      <c r="S68" s="56">
        <v>2930.6900000000005</v>
      </c>
    </row>
    <row r="69" spans="2:19" ht="29" x14ac:dyDescent="0.35">
      <c r="B69" s="54">
        <v>202011</v>
      </c>
      <c r="C69" s="55" t="s">
        <v>76</v>
      </c>
      <c r="D69" s="55" t="s">
        <v>75</v>
      </c>
      <c r="E69" s="56">
        <v>3</v>
      </c>
      <c r="F69" s="56">
        <v>243.81</v>
      </c>
      <c r="G69" s="56">
        <v>190.02</v>
      </c>
      <c r="H69" s="56">
        <v>80.02</v>
      </c>
      <c r="I69" s="56">
        <v>513.84999999999991</v>
      </c>
      <c r="L69" s="54">
        <v>202011</v>
      </c>
      <c r="M69" s="55" t="s">
        <v>108</v>
      </c>
      <c r="N69" s="55" t="str">
        <f t="shared" si="2"/>
        <v>99324</v>
      </c>
      <c r="O69" s="55" t="str">
        <f t="shared" si="3"/>
        <v>RES</v>
      </c>
      <c r="P69" s="56">
        <v>2798.389999999999</v>
      </c>
      <c r="Q69" s="56">
        <v>2504.86</v>
      </c>
      <c r="R69" s="56">
        <v>11357.62</v>
      </c>
      <c r="S69" s="56">
        <v>16660.869999999995</v>
      </c>
    </row>
    <row r="70" spans="2:19" ht="29" x14ac:dyDescent="0.35">
      <c r="B70" s="54">
        <v>202011</v>
      </c>
      <c r="C70" s="55" t="s">
        <v>35</v>
      </c>
      <c r="D70" s="55" t="s">
        <v>34</v>
      </c>
      <c r="E70" s="56">
        <v>169</v>
      </c>
      <c r="F70" s="56">
        <v>44038.130000000026</v>
      </c>
      <c r="G70" s="56">
        <v>18326.52</v>
      </c>
      <c r="H70" s="56">
        <v>81156.280000000013</v>
      </c>
      <c r="I70" s="56">
        <v>143520.92999999991</v>
      </c>
      <c r="L70" s="54">
        <v>202011</v>
      </c>
      <c r="M70" s="55" t="s">
        <v>102</v>
      </c>
      <c r="N70" s="55" t="str">
        <f t="shared" si="2"/>
        <v>99328</v>
      </c>
      <c r="O70" s="55" t="str">
        <f t="shared" si="3"/>
        <v>RES</v>
      </c>
      <c r="P70" s="56">
        <v>1826.8399999999995</v>
      </c>
      <c r="Q70" s="56">
        <v>1620.9499999999998</v>
      </c>
      <c r="R70" s="56">
        <v>12361.339999999998</v>
      </c>
      <c r="S70" s="56">
        <v>15809.129999999997</v>
      </c>
    </row>
    <row r="71" spans="2:19" ht="29" x14ac:dyDescent="0.35">
      <c r="B71" s="54">
        <v>202011</v>
      </c>
      <c r="C71" s="55" t="s">
        <v>35</v>
      </c>
      <c r="D71" s="55" t="s">
        <v>75</v>
      </c>
      <c r="E71" s="56">
        <v>2170</v>
      </c>
      <c r="F71" s="56">
        <v>113567.25000000009</v>
      </c>
      <c r="G71" s="56">
        <v>123437.62999999999</v>
      </c>
      <c r="H71" s="56">
        <v>558638.24000000046</v>
      </c>
      <c r="I71" s="56">
        <v>795643.12000000011</v>
      </c>
      <c r="L71" s="54">
        <v>202011</v>
      </c>
      <c r="M71" s="55" t="s">
        <v>183</v>
      </c>
      <c r="N71" s="55" t="str">
        <f t="shared" si="2"/>
        <v>99329</v>
      </c>
      <c r="O71" s="55" t="str">
        <f t="shared" si="3"/>
        <v>RES</v>
      </c>
      <c r="P71" s="56">
        <v>0</v>
      </c>
      <c r="Q71" s="56">
        <v>0</v>
      </c>
      <c r="R71" s="56">
        <v>0</v>
      </c>
      <c r="S71" s="56">
        <v>0</v>
      </c>
    </row>
    <row r="72" spans="2:19" ht="29" x14ac:dyDescent="0.35">
      <c r="B72" s="54">
        <v>202011</v>
      </c>
      <c r="C72" s="55" t="s">
        <v>36</v>
      </c>
      <c r="D72" s="55" t="s">
        <v>34</v>
      </c>
      <c r="E72" s="56">
        <v>191</v>
      </c>
      <c r="F72" s="56">
        <v>46614.429999999971</v>
      </c>
      <c r="G72" s="56">
        <v>22713.83</v>
      </c>
      <c r="H72" s="56">
        <v>79876.420000000013</v>
      </c>
      <c r="I72" s="56">
        <v>149204.68000000008</v>
      </c>
      <c r="L72" s="54">
        <v>202011</v>
      </c>
      <c r="M72" s="55" t="s">
        <v>121</v>
      </c>
      <c r="N72" s="55" t="str">
        <f t="shared" si="2"/>
        <v>99347</v>
      </c>
      <c r="O72" s="55" t="str">
        <f t="shared" si="3"/>
        <v>COM</v>
      </c>
      <c r="P72" s="56">
        <v>95.330000000000013</v>
      </c>
      <c r="Q72" s="56">
        <v>0</v>
      </c>
      <c r="R72" s="56">
        <v>0</v>
      </c>
      <c r="S72" s="56">
        <v>95.330000000000013</v>
      </c>
    </row>
    <row r="73" spans="2:19" ht="29" x14ac:dyDescent="0.35">
      <c r="B73" s="54">
        <v>202011</v>
      </c>
      <c r="C73" s="55" t="s">
        <v>36</v>
      </c>
      <c r="D73" s="55" t="s">
        <v>75</v>
      </c>
      <c r="E73" s="56">
        <v>4113</v>
      </c>
      <c r="F73" s="56">
        <v>251721.7299999996</v>
      </c>
      <c r="G73" s="56">
        <v>207405.43000000028</v>
      </c>
      <c r="H73" s="56">
        <v>708523.56000000017</v>
      </c>
      <c r="I73" s="56">
        <v>1167650.7200000035</v>
      </c>
      <c r="L73" s="54">
        <v>202011</v>
      </c>
      <c r="M73" s="55" t="s">
        <v>109</v>
      </c>
      <c r="N73" s="55" t="str">
        <f t="shared" si="2"/>
        <v>99347</v>
      </c>
      <c r="O73" s="55" t="str">
        <f t="shared" si="3"/>
        <v>RES</v>
      </c>
      <c r="P73" s="56">
        <v>700.77</v>
      </c>
      <c r="Q73" s="56">
        <v>601.04999999999995</v>
      </c>
      <c r="R73" s="56">
        <v>3077.45</v>
      </c>
      <c r="S73" s="56">
        <v>4379.2699999999995</v>
      </c>
    </row>
    <row r="74" spans="2:19" ht="29" x14ac:dyDescent="0.35">
      <c r="B74" s="54">
        <v>202011</v>
      </c>
      <c r="C74" s="55" t="s">
        <v>37</v>
      </c>
      <c r="D74" s="55" t="s">
        <v>34</v>
      </c>
      <c r="E74" s="56">
        <v>162</v>
      </c>
      <c r="F74" s="56">
        <v>41463.760000000002</v>
      </c>
      <c r="G74" s="56">
        <v>15371.429999999998</v>
      </c>
      <c r="H74" s="56">
        <v>47568.77</v>
      </c>
      <c r="I74" s="56">
        <v>104403.96000000002</v>
      </c>
      <c r="L74" s="54">
        <v>202011</v>
      </c>
      <c r="M74" s="55" t="s">
        <v>113</v>
      </c>
      <c r="N74" s="55" t="str">
        <f t="shared" si="2"/>
        <v>99348</v>
      </c>
      <c r="O74" s="55" t="str">
        <f t="shared" si="3"/>
        <v>RES</v>
      </c>
      <c r="P74" s="56">
        <v>292.59000000000003</v>
      </c>
      <c r="Q74" s="56">
        <v>317.21999999999997</v>
      </c>
      <c r="R74" s="56">
        <v>967.07</v>
      </c>
      <c r="S74" s="56">
        <v>1576.8799999999999</v>
      </c>
    </row>
    <row r="75" spans="2:19" ht="29" x14ac:dyDescent="0.35">
      <c r="B75" s="54">
        <v>202011</v>
      </c>
      <c r="C75" s="55" t="s">
        <v>37</v>
      </c>
      <c r="D75" s="55" t="s">
        <v>75</v>
      </c>
      <c r="E75" s="56">
        <v>1506</v>
      </c>
      <c r="F75" s="56">
        <v>127734.90999999993</v>
      </c>
      <c r="G75" s="56">
        <v>75750.560000000085</v>
      </c>
      <c r="H75" s="56">
        <v>347061.92000000016</v>
      </c>
      <c r="I75" s="56">
        <v>550547.39000000025</v>
      </c>
      <c r="L75" s="54">
        <v>202011</v>
      </c>
      <c r="M75" s="55" t="s">
        <v>122</v>
      </c>
      <c r="N75" s="55" t="str">
        <f t="shared" si="2"/>
        <v>99350</v>
      </c>
      <c r="O75" s="55" t="str">
        <f t="shared" si="3"/>
        <v>RES</v>
      </c>
      <c r="P75" s="56">
        <v>85.100000000000009</v>
      </c>
      <c r="Q75" s="56">
        <v>67.22</v>
      </c>
      <c r="R75" s="56">
        <v>216.66</v>
      </c>
      <c r="S75" s="56">
        <v>368.97999999999996</v>
      </c>
    </row>
    <row r="76" spans="2:19" ht="29" x14ac:dyDescent="0.35">
      <c r="B76" s="54">
        <v>202011</v>
      </c>
      <c r="C76" s="55" t="s">
        <v>40</v>
      </c>
      <c r="D76" s="55" t="s">
        <v>34</v>
      </c>
      <c r="E76" s="56">
        <v>106</v>
      </c>
      <c r="F76" s="56">
        <v>20962.140000000003</v>
      </c>
      <c r="G76" s="56">
        <v>6375.300000000002</v>
      </c>
      <c r="H76" s="56">
        <v>18074.890000000003</v>
      </c>
      <c r="I76" s="56">
        <v>45412.330000000009</v>
      </c>
      <c r="L76" s="54">
        <v>202011</v>
      </c>
      <c r="M76" s="55" t="s">
        <v>123</v>
      </c>
      <c r="N76" s="55" t="str">
        <f t="shared" si="2"/>
        <v>99360</v>
      </c>
      <c r="O76" s="55" t="str">
        <f t="shared" si="3"/>
        <v>RES</v>
      </c>
      <c r="P76" s="56">
        <v>192.36</v>
      </c>
      <c r="Q76" s="56">
        <v>53.91</v>
      </c>
      <c r="R76" s="56">
        <v>0</v>
      </c>
      <c r="S76" s="56">
        <v>246.26999999999998</v>
      </c>
    </row>
    <row r="77" spans="2:19" ht="29" x14ac:dyDescent="0.35">
      <c r="B77" s="54">
        <v>202011</v>
      </c>
      <c r="C77" s="55" t="s">
        <v>40</v>
      </c>
      <c r="D77" s="55" t="s">
        <v>75</v>
      </c>
      <c r="E77" s="56">
        <v>2557</v>
      </c>
      <c r="F77" s="56">
        <v>185637.37999999951</v>
      </c>
      <c r="G77" s="56">
        <v>139187.3899999999</v>
      </c>
      <c r="H77" s="56">
        <v>416954.06999999972</v>
      </c>
      <c r="I77" s="56">
        <v>741778.83999999915</v>
      </c>
      <c r="L77" s="54">
        <v>202011</v>
      </c>
      <c r="M77" s="55" t="s">
        <v>103</v>
      </c>
      <c r="N77" s="55" t="str">
        <f t="shared" si="2"/>
        <v>99361</v>
      </c>
      <c r="O77" s="55" t="str">
        <f t="shared" si="3"/>
        <v>RES</v>
      </c>
      <c r="P77" s="56">
        <v>429.94</v>
      </c>
      <c r="Q77" s="56">
        <v>558.87</v>
      </c>
      <c r="R77" s="56">
        <v>2756.5600000000004</v>
      </c>
      <c r="S77" s="56">
        <v>3745.37</v>
      </c>
    </row>
    <row r="78" spans="2:19" ht="29" x14ac:dyDescent="0.35">
      <c r="B78" s="54">
        <v>202011</v>
      </c>
      <c r="C78" s="55" t="s">
        <v>42</v>
      </c>
      <c r="D78" s="55" t="s">
        <v>34</v>
      </c>
      <c r="E78" s="56">
        <v>2</v>
      </c>
      <c r="F78" s="56">
        <v>100.96000000000001</v>
      </c>
      <c r="G78" s="56">
        <v>82.45</v>
      </c>
      <c r="H78" s="56">
        <v>214.76</v>
      </c>
      <c r="I78" s="56">
        <v>398.17</v>
      </c>
      <c r="L78" s="54">
        <v>202011</v>
      </c>
      <c r="M78" s="55" t="s">
        <v>93</v>
      </c>
      <c r="N78" s="55" t="str">
        <f t="shared" si="2"/>
        <v>99362</v>
      </c>
      <c r="O78" s="55" t="str">
        <f t="shared" si="3"/>
        <v>RES</v>
      </c>
      <c r="P78" s="56">
        <v>14053.130000000001</v>
      </c>
      <c r="Q78" s="56">
        <v>14250.79000000001</v>
      </c>
      <c r="R78" s="56">
        <v>62767.349999999962</v>
      </c>
      <c r="S78" s="56">
        <v>91071.27</v>
      </c>
    </row>
    <row r="79" spans="2:19" ht="29" x14ac:dyDescent="0.35">
      <c r="B79" s="54">
        <v>202011</v>
      </c>
      <c r="C79" s="55" t="s">
        <v>42</v>
      </c>
      <c r="D79" s="55" t="s">
        <v>75</v>
      </c>
      <c r="E79" s="56">
        <v>68</v>
      </c>
      <c r="F79" s="56">
        <v>3865.6399999999994</v>
      </c>
      <c r="G79" s="56">
        <v>3411.4000000000005</v>
      </c>
      <c r="H79" s="56">
        <v>20934.53</v>
      </c>
      <c r="I79" s="56">
        <v>28211.569999999996</v>
      </c>
      <c r="L79" s="54">
        <v>202011</v>
      </c>
      <c r="M79" s="55" t="s">
        <v>124</v>
      </c>
      <c r="N79" s="55" t="str">
        <f t="shared" si="2"/>
        <v>99363</v>
      </c>
      <c r="O79" s="55" t="str">
        <f t="shared" si="3"/>
        <v>RES</v>
      </c>
      <c r="P79" s="56">
        <v>84.92</v>
      </c>
      <c r="Q79" s="56">
        <v>50.56</v>
      </c>
      <c r="R79" s="56">
        <v>366.11</v>
      </c>
      <c r="S79" s="56">
        <v>501.59</v>
      </c>
    </row>
    <row r="80" spans="2:19" ht="29" x14ac:dyDescent="0.35">
      <c r="B80" s="54">
        <v>202011</v>
      </c>
      <c r="C80" s="55" t="s">
        <v>43</v>
      </c>
      <c r="D80" s="55" t="s">
        <v>34</v>
      </c>
      <c r="E80" s="56">
        <v>5</v>
      </c>
      <c r="F80" s="56">
        <v>72.509999999999991</v>
      </c>
      <c r="G80" s="56">
        <v>63.56</v>
      </c>
      <c r="H80" s="56">
        <v>451.12</v>
      </c>
      <c r="I80" s="56">
        <v>587.18999999999994</v>
      </c>
      <c r="L80" s="54">
        <v>202012</v>
      </c>
      <c r="M80" s="55" t="s">
        <v>104</v>
      </c>
      <c r="N80" s="55" t="str">
        <f t="shared" si="2"/>
        <v>98901</v>
      </c>
      <c r="O80" s="55" t="str">
        <f t="shared" si="3"/>
        <v>COM</v>
      </c>
      <c r="P80" s="56">
        <v>53.83</v>
      </c>
      <c r="Q80" s="56">
        <v>14.85</v>
      </c>
      <c r="R80" s="56">
        <v>287.73</v>
      </c>
      <c r="S80" s="56">
        <v>356.41</v>
      </c>
    </row>
    <row r="81" spans="2:19" ht="29" x14ac:dyDescent="0.35">
      <c r="B81" s="54">
        <v>202011</v>
      </c>
      <c r="C81" s="55" t="s">
        <v>43</v>
      </c>
      <c r="D81" s="55" t="s">
        <v>75</v>
      </c>
      <c r="E81" s="56">
        <v>87</v>
      </c>
      <c r="F81" s="56">
        <v>6317.22</v>
      </c>
      <c r="G81" s="56">
        <v>4924.9700000000012</v>
      </c>
      <c r="H81" s="56">
        <v>16641.039999999997</v>
      </c>
      <c r="I81" s="56">
        <v>27883.230000000003</v>
      </c>
      <c r="L81" s="54">
        <v>202012</v>
      </c>
      <c r="M81" s="55" t="s">
        <v>87</v>
      </c>
      <c r="N81" s="55" t="str">
        <f t="shared" si="2"/>
        <v>98901</v>
      </c>
      <c r="O81" s="55" t="str">
        <f t="shared" si="3"/>
        <v>RES</v>
      </c>
      <c r="P81" s="56">
        <v>26609.290000000005</v>
      </c>
      <c r="Q81" s="56">
        <v>14739.840000000007</v>
      </c>
      <c r="R81" s="56">
        <v>86848.399999999965</v>
      </c>
      <c r="S81" s="56">
        <v>128197.53000000001</v>
      </c>
    </row>
    <row r="82" spans="2:19" ht="29" x14ac:dyDescent="0.35">
      <c r="B82" s="54">
        <v>202011</v>
      </c>
      <c r="C82" s="55" t="s">
        <v>44</v>
      </c>
      <c r="D82" s="55" t="s">
        <v>34</v>
      </c>
      <c r="E82" s="56">
        <v>32</v>
      </c>
      <c r="F82" s="56">
        <v>4425.5599999999995</v>
      </c>
      <c r="G82" s="56">
        <v>4365.54</v>
      </c>
      <c r="H82" s="56">
        <v>17583.609999999997</v>
      </c>
      <c r="I82" s="56">
        <v>26374.710000000003</v>
      </c>
      <c r="L82" s="54">
        <v>202012</v>
      </c>
      <c r="M82" s="55" t="s">
        <v>116</v>
      </c>
      <c r="N82" s="55" t="str">
        <f t="shared" si="2"/>
        <v>98902</v>
      </c>
      <c r="O82" s="55" t="str">
        <f t="shared" si="3"/>
        <v>COM</v>
      </c>
      <c r="P82" s="56">
        <v>184.35</v>
      </c>
      <c r="Q82" s="56">
        <v>82.34</v>
      </c>
      <c r="R82" s="56">
        <v>708.3</v>
      </c>
      <c r="S82" s="56">
        <v>974.99</v>
      </c>
    </row>
    <row r="83" spans="2:19" ht="29" x14ac:dyDescent="0.35">
      <c r="B83" s="54">
        <v>202011</v>
      </c>
      <c r="C83" s="55" t="s">
        <v>44</v>
      </c>
      <c r="D83" s="55" t="s">
        <v>75</v>
      </c>
      <c r="E83" s="56">
        <v>664</v>
      </c>
      <c r="F83" s="56">
        <v>48411.580000000016</v>
      </c>
      <c r="G83" s="56">
        <v>36224.190000000017</v>
      </c>
      <c r="H83" s="56">
        <v>133642.93000000005</v>
      </c>
      <c r="I83" s="56">
        <v>218278.69999999998</v>
      </c>
      <c r="L83" s="54">
        <v>202012</v>
      </c>
      <c r="M83" s="55" t="s">
        <v>88</v>
      </c>
      <c r="N83" s="55" t="str">
        <f t="shared" si="2"/>
        <v>98902</v>
      </c>
      <c r="O83" s="55" t="str">
        <f t="shared" si="3"/>
        <v>RES</v>
      </c>
      <c r="P83" s="56">
        <v>38190.289999999964</v>
      </c>
      <c r="Q83" s="56">
        <v>16218.28000000001</v>
      </c>
      <c r="R83" s="56">
        <v>99953.480000000025</v>
      </c>
      <c r="S83" s="56">
        <v>154362.04999999984</v>
      </c>
    </row>
    <row r="84" spans="2:19" ht="29" x14ac:dyDescent="0.35">
      <c r="B84" s="54">
        <v>202011</v>
      </c>
      <c r="C84" s="55" t="s">
        <v>45</v>
      </c>
      <c r="D84" s="55" t="s">
        <v>34</v>
      </c>
      <c r="E84" s="56">
        <v>15</v>
      </c>
      <c r="F84" s="56">
        <v>4859.2099999999991</v>
      </c>
      <c r="G84" s="56">
        <v>644.61</v>
      </c>
      <c r="H84" s="56">
        <v>5824.23</v>
      </c>
      <c r="I84" s="56">
        <v>11328.050000000001</v>
      </c>
      <c r="L84" s="54">
        <v>202012</v>
      </c>
      <c r="M84" s="55" t="s">
        <v>89</v>
      </c>
      <c r="N84" s="55" t="str">
        <f t="shared" si="2"/>
        <v>98903</v>
      </c>
      <c r="O84" s="55" t="str">
        <f t="shared" si="3"/>
        <v>RES</v>
      </c>
      <c r="P84" s="56">
        <v>20283.559999999994</v>
      </c>
      <c r="Q84" s="56">
        <v>7676.0999999999976</v>
      </c>
      <c r="R84" s="56">
        <v>39103.909999999996</v>
      </c>
      <c r="S84" s="56">
        <v>67063.569999999992</v>
      </c>
    </row>
    <row r="85" spans="2:19" ht="29" x14ac:dyDescent="0.35">
      <c r="B85" s="54">
        <v>202011</v>
      </c>
      <c r="C85" s="55" t="s">
        <v>45</v>
      </c>
      <c r="D85" s="55" t="s">
        <v>75</v>
      </c>
      <c r="E85" s="56">
        <v>398</v>
      </c>
      <c r="F85" s="56">
        <v>25411.469999999983</v>
      </c>
      <c r="G85" s="56">
        <v>21096.390000000007</v>
      </c>
      <c r="H85" s="56">
        <v>78171.190000000017</v>
      </c>
      <c r="I85" s="56">
        <v>124679.04999999996</v>
      </c>
      <c r="L85" s="54">
        <v>202012</v>
      </c>
      <c r="M85" s="55" t="s">
        <v>117</v>
      </c>
      <c r="N85" s="55" t="str">
        <f t="shared" si="2"/>
        <v>98908</v>
      </c>
      <c r="O85" s="55" t="str">
        <f t="shared" si="3"/>
        <v>COM</v>
      </c>
      <c r="P85" s="56">
        <v>111.77</v>
      </c>
      <c r="Q85" s="56">
        <v>59.57</v>
      </c>
      <c r="R85" s="56">
        <v>400.84999999999997</v>
      </c>
      <c r="S85" s="56">
        <v>572.19000000000005</v>
      </c>
    </row>
    <row r="86" spans="2:19" ht="29" x14ac:dyDescent="0.35">
      <c r="B86" s="54">
        <v>202011</v>
      </c>
      <c r="C86" s="55" t="s">
        <v>46</v>
      </c>
      <c r="D86" s="55" t="s">
        <v>34</v>
      </c>
      <c r="E86" s="56">
        <v>5</v>
      </c>
      <c r="F86" s="56">
        <v>1433.48</v>
      </c>
      <c r="G86" s="56">
        <v>688.2</v>
      </c>
      <c r="H86" s="56">
        <v>3122.8199999999997</v>
      </c>
      <c r="I86" s="56">
        <v>5244.5</v>
      </c>
      <c r="L86" s="54">
        <v>202012</v>
      </c>
      <c r="M86" s="55" t="s">
        <v>90</v>
      </c>
      <c r="N86" s="55" t="str">
        <f t="shared" si="2"/>
        <v>98908</v>
      </c>
      <c r="O86" s="55" t="str">
        <f t="shared" si="3"/>
        <v>RES</v>
      </c>
      <c r="P86" s="56">
        <v>9979.24</v>
      </c>
      <c r="Q86" s="56">
        <v>3828.4699999999993</v>
      </c>
      <c r="R86" s="56">
        <v>24507.449999999993</v>
      </c>
      <c r="S86" s="56">
        <v>38315.160000000003</v>
      </c>
    </row>
    <row r="87" spans="2:19" ht="29" x14ac:dyDescent="0.35">
      <c r="B87" s="54">
        <v>202011</v>
      </c>
      <c r="C87" s="55" t="s">
        <v>46</v>
      </c>
      <c r="D87" s="55" t="s">
        <v>75</v>
      </c>
      <c r="E87" s="56">
        <v>45</v>
      </c>
      <c r="F87" s="56">
        <v>3095.59</v>
      </c>
      <c r="G87" s="56">
        <v>2730.95</v>
      </c>
      <c r="H87" s="56">
        <v>17871.239999999998</v>
      </c>
      <c r="I87" s="56">
        <v>23697.78</v>
      </c>
      <c r="L87" s="54">
        <v>202012</v>
      </c>
      <c r="M87" s="55" t="s">
        <v>118</v>
      </c>
      <c r="N87" s="55" t="str">
        <f t="shared" si="2"/>
        <v>98921</v>
      </c>
      <c r="O87" s="55" t="str">
        <f t="shared" si="3"/>
        <v>RES</v>
      </c>
      <c r="P87" s="56">
        <v>2717.0099999999998</v>
      </c>
      <c r="Q87" s="56">
        <v>1039.5199999999998</v>
      </c>
      <c r="R87" s="56">
        <v>5623.8100000000013</v>
      </c>
      <c r="S87" s="56">
        <v>9380.34</v>
      </c>
    </row>
    <row r="88" spans="2:19" ht="29" x14ac:dyDescent="0.35">
      <c r="B88" s="54">
        <v>202011</v>
      </c>
      <c r="C88" s="55" t="s">
        <v>47</v>
      </c>
      <c r="D88" s="55" t="s">
        <v>34</v>
      </c>
      <c r="E88" s="56">
        <v>8</v>
      </c>
      <c r="F88" s="56">
        <v>1225.19</v>
      </c>
      <c r="G88" s="56">
        <v>173.14</v>
      </c>
      <c r="H88" s="56">
        <v>1501.25</v>
      </c>
      <c r="I88" s="56">
        <v>2899.58</v>
      </c>
      <c r="L88" s="54">
        <v>202012</v>
      </c>
      <c r="M88" s="55" t="s">
        <v>111</v>
      </c>
      <c r="N88" s="55" t="str">
        <f t="shared" si="2"/>
        <v>98923</v>
      </c>
      <c r="O88" s="55" t="str">
        <f t="shared" si="3"/>
        <v>RES</v>
      </c>
      <c r="P88" s="56">
        <v>419.3</v>
      </c>
      <c r="Q88" s="56">
        <v>218.34</v>
      </c>
      <c r="R88" s="56">
        <v>353.38</v>
      </c>
      <c r="S88" s="56">
        <v>991.02</v>
      </c>
    </row>
    <row r="89" spans="2:19" ht="29" x14ac:dyDescent="0.35">
      <c r="B89" s="54">
        <v>202011</v>
      </c>
      <c r="C89" s="55" t="s">
        <v>47</v>
      </c>
      <c r="D89" s="55" t="s">
        <v>75</v>
      </c>
      <c r="E89" s="56">
        <v>240</v>
      </c>
      <c r="F89" s="56">
        <v>21234.709999999995</v>
      </c>
      <c r="G89" s="56">
        <v>11883.399999999994</v>
      </c>
      <c r="H89" s="56">
        <v>58089.17</v>
      </c>
      <c r="I89" s="56">
        <v>91207.280000000042</v>
      </c>
      <c r="L89" s="54">
        <v>202012</v>
      </c>
      <c r="M89" s="55" t="s">
        <v>96</v>
      </c>
      <c r="N89" s="55" t="str">
        <f t="shared" si="2"/>
        <v>98930</v>
      </c>
      <c r="O89" s="55" t="str">
        <f t="shared" si="3"/>
        <v>RES</v>
      </c>
      <c r="P89" s="56">
        <v>2412.4699999999998</v>
      </c>
      <c r="Q89" s="56">
        <v>7564.3799999999983</v>
      </c>
      <c r="R89" s="56">
        <v>20767.139999999992</v>
      </c>
      <c r="S89" s="56">
        <v>30743.990000000009</v>
      </c>
    </row>
    <row r="90" spans="2:19" ht="29" x14ac:dyDescent="0.35">
      <c r="B90" s="54">
        <v>202011</v>
      </c>
      <c r="C90" s="55" t="s">
        <v>48</v>
      </c>
      <c r="D90" s="55" t="s">
        <v>34</v>
      </c>
      <c r="E90" s="56">
        <v>17</v>
      </c>
      <c r="F90" s="56">
        <v>8551.4500000000007</v>
      </c>
      <c r="G90" s="56">
        <v>3268.28</v>
      </c>
      <c r="H90" s="56">
        <v>6747.2199999999993</v>
      </c>
      <c r="I90" s="56">
        <v>18566.949999999997</v>
      </c>
      <c r="L90" s="54">
        <v>202012</v>
      </c>
      <c r="M90" s="55" t="s">
        <v>94</v>
      </c>
      <c r="N90" s="55" t="str">
        <f t="shared" si="2"/>
        <v>98932</v>
      </c>
      <c r="O90" s="55" t="str">
        <f t="shared" si="3"/>
        <v>RES</v>
      </c>
      <c r="P90" s="56">
        <v>5580.0399999999991</v>
      </c>
      <c r="Q90" s="56">
        <v>2209.36</v>
      </c>
      <c r="R90" s="56">
        <v>9051.1400000000012</v>
      </c>
      <c r="S90" s="56">
        <v>16840.540000000005</v>
      </c>
    </row>
    <row r="91" spans="2:19" ht="29" x14ac:dyDescent="0.35">
      <c r="B91" s="54">
        <v>202011</v>
      </c>
      <c r="C91" s="55" t="s">
        <v>48</v>
      </c>
      <c r="D91" s="55" t="s">
        <v>75</v>
      </c>
      <c r="E91" s="56">
        <v>335</v>
      </c>
      <c r="F91" s="56">
        <v>25841.480000000003</v>
      </c>
      <c r="G91" s="56">
        <v>20488.250000000004</v>
      </c>
      <c r="H91" s="56">
        <v>92223.5</v>
      </c>
      <c r="I91" s="56">
        <v>138553.22999999992</v>
      </c>
      <c r="L91" s="54">
        <v>202012</v>
      </c>
      <c r="M91" s="55" t="s">
        <v>95</v>
      </c>
      <c r="N91" s="55" t="str">
        <f t="shared" si="2"/>
        <v>98933</v>
      </c>
      <c r="O91" s="55" t="str">
        <f t="shared" si="3"/>
        <v>RES</v>
      </c>
      <c r="P91" s="56">
        <v>1132.77</v>
      </c>
      <c r="Q91" s="56">
        <v>697.68999999999994</v>
      </c>
      <c r="R91" s="56">
        <v>4072.2400000000002</v>
      </c>
      <c r="S91" s="56">
        <v>5902.6999999999989</v>
      </c>
    </row>
    <row r="92" spans="2:19" ht="29" x14ac:dyDescent="0.35">
      <c r="B92" s="54">
        <v>202011</v>
      </c>
      <c r="C92" s="55" t="s">
        <v>49</v>
      </c>
      <c r="D92" s="55" t="s">
        <v>34</v>
      </c>
      <c r="E92" s="56">
        <v>30</v>
      </c>
      <c r="F92" s="56">
        <v>3054.4400000000005</v>
      </c>
      <c r="G92" s="56">
        <v>1915.2900000000002</v>
      </c>
      <c r="H92" s="56">
        <v>3575.3599999999997</v>
      </c>
      <c r="I92" s="56">
        <v>8545.09</v>
      </c>
      <c r="L92" s="54">
        <v>202012</v>
      </c>
      <c r="M92" s="55" t="s">
        <v>97</v>
      </c>
      <c r="N92" s="55" t="str">
        <f t="shared" si="2"/>
        <v>98935</v>
      </c>
      <c r="O92" s="55" t="str">
        <f t="shared" si="3"/>
        <v>RES</v>
      </c>
      <c r="P92" s="56">
        <v>6761.4199999999992</v>
      </c>
      <c r="Q92" s="56">
        <v>2238.33</v>
      </c>
      <c r="R92" s="56">
        <v>9052.6200000000008</v>
      </c>
      <c r="S92" s="56">
        <v>18052.369999999995</v>
      </c>
    </row>
    <row r="93" spans="2:19" ht="29" x14ac:dyDescent="0.35">
      <c r="B93" s="54">
        <v>202011</v>
      </c>
      <c r="C93" s="55" t="s">
        <v>49</v>
      </c>
      <c r="D93" s="55" t="s">
        <v>75</v>
      </c>
      <c r="E93" s="56">
        <v>258</v>
      </c>
      <c r="F93" s="56">
        <v>19245.550000000007</v>
      </c>
      <c r="G93" s="56">
        <v>14914.099999999995</v>
      </c>
      <c r="H93" s="56">
        <v>42998.170000000006</v>
      </c>
      <c r="I93" s="56">
        <v>77157.820000000022</v>
      </c>
      <c r="L93" s="54">
        <v>202012</v>
      </c>
      <c r="M93" s="55" t="s">
        <v>98</v>
      </c>
      <c r="N93" s="55" t="str">
        <f t="shared" si="2"/>
        <v>98936</v>
      </c>
      <c r="O93" s="55" t="str">
        <f t="shared" si="3"/>
        <v>RES</v>
      </c>
      <c r="P93" s="56">
        <v>0</v>
      </c>
      <c r="Q93" s="56">
        <v>769.32</v>
      </c>
      <c r="R93" s="56">
        <v>2510.02</v>
      </c>
      <c r="S93" s="56">
        <v>3279.3399999999997</v>
      </c>
    </row>
    <row r="94" spans="2:19" ht="29" x14ac:dyDescent="0.35">
      <c r="B94" s="54">
        <v>202011</v>
      </c>
      <c r="C94" s="55" t="s">
        <v>50</v>
      </c>
      <c r="D94" s="55" t="s">
        <v>34</v>
      </c>
      <c r="E94" s="56">
        <v>21</v>
      </c>
      <c r="F94" s="56">
        <v>29849.54</v>
      </c>
      <c r="G94" s="56">
        <v>4618.8300000000008</v>
      </c>
      <c r="H94" s="56">
        <v>5583.17</v>
      </c>
      <c r="I94" s="56">
        <v>40051.54</v>
      </c>
      <c r="L94" s="54">
        <v>202012</v>
      </c>
      <c r="M94" s="55" t="s">
        <v>107</v>
      </c>
      <c r="N94" s="55" t="str">
        <f t="shared" si="2"/>
        <v>98937</v>
      </c>
      <c r="O94" s="55" t="str">
        <f t="shared" si="3"/>
        <v>RES</v>
      </c>
      <c r="P94" s="56">
        <v>1279.57</v>
      </c>
      <c r="Q94" s="56">
        <v>604.04</v>
      </c>
      <c r="R94" s="56">
        <v>1994.1000000000001</v>
      </c>
      <c r="S94" s="56">
        <v>3877.71</v>
      </c>
    </row>
    <row r="95" spans="2:19" ht="29" x14ac:dyDescent="0.35">
      <c r="B95" s="54">
        <v>202011</v>
      </c>
      <c r="C95" s="55" t="s">
        <v>50</v>
      </c>
      <c r="D95" s="55" t="s">
        <v>75</v>
      </c>
      <c r="E95" s="56">
        <v>131</v>
      </c>
      <c r="F95" s="56">
        <v>11310.149999999996</v>
      </c>
      <c r="G95" s="56">
        <v>9113.0999999999985</v>
      </c>
      <c r="H95" s="56">
        <v>38212.379999999997</v>
      </c>
      <c r="I95" s="56">
        <v>58635.630000000026</v>
      </c>
      <c r="L95" s="54">
        <v>202012</v>
      </c>
      <c r="M95" s="55" t="s">
        <v>105</v>
      </c>
      <c r="N95" s="55" t="str">
        <f t="shared" si="2"/>
        <v>98938</v>
      </c>
      <c r="O95" s="55" t="str">
        <f t="shared" si="3"/>
        <v>RES</v>
      </c>
      <c r="P95" s="56">
        <v>2371.6800000000003</v>
      </c>
      <c r="Q95" s="56">
        <v>756.62000000000012</v>
      </c>
      <c r="R95" s="56">
        <v>3497.92</v>
      </c>
      <c r="S95" s="56">
        <v>6626.2199999999993</v>
      </c>
    </row>
    <row r="96" spans="2:19" ht="29" x14ac:dyDescent="0.35">
      <c r="B96" s="54">
        <v>202011</v>
      </c>
      <c r="C96" s="55" t="s">
        <v>51</v>
      </c>
      <c r="D96" s="55" t="s">
        <v>34</v>
      </c>
      <c r="E96" s="56">
        <v>1</v>
      </c>
      <c r="F96" s="56">
        <v>125.74</v>
      </c>
      <c r="G96" s="56">
        <v>134.57</v>
      </c>
      <c r="H96" s="56">
        <v>215.02</v>
      </c>
      <c r="I96" s="56">
        <v>475.33</v>
      </c>
      <c r="L96" s="54">
        <v>202012</v>
      </c>
      <c r="M96" s="55" t="s">
        <v>79</v>
      </c>
      <c r="N96" s="55" t="str">
        <f t="shared" si="2"/>
        <v>98939</v>
      </c>
      <c r="O96" s="55" t="str">
        <f t="shared" si="3"/>
        <v>COM</v>
      </c>
      <c r="P96" s="56">
        <v>0</v>
      </c>
      <c r="Q96" s="56">
        <v>0</v>
      </c>
      <c r="R96" s="56">
        <v>0</v>
      </c>
      <c r="S96" s="56">
        <v>0</v>
      </c>
    </row>
    <row r="97" spans="2:19" ht="29" x14ac:dyDescent="0.35">
      <c r="B97" s="54">
        <v>202011</v>
      </c>
      <c r="C97" s="55" t="s">
        <v>51</v>
      </c>
      <c r="D97" s="55" t="s">
        <v>75</v>
      </c>
      <c r="E97" s="56">
        <v>20</v>
      </c>
      <c r="F97" s="56">
        <v>1765.61</v>
      </c>
      <c r="G97" s="56">
        <v>1491.1899999999998</v>
      </c>
      <c r="H97" s="56">
        <v>8297.23</v>
      </c>
      <c r="I97" s="56">
        <v>11554.03</v>
      </c>
      <c r="L97" s="54">
        <v>202012</v>
      </c>
      <c r="M97" s="55" t="s">
        <v>119</v>
      </c>
      <c r="N97" s="55" t="str">
        <f t="shared" si="2"/>
        <v>98939</v>
      </c>
      <c r="O97" s="55" t="str">
        <f t="shared" si="3"/>
        <v>RES</v>
      </c>
      <c r="P97" s="56">
        <v>0</v>
      </c>
      <c r="Q97" s="56">
        <v>283.95999999999998</v>
      </c>
      <c r="R97" s="56">
        <v>350.34</v>
      </c>
      <c r="S97" s="56">
        <v>634.29999999999995</v>
      </c>
    </row>
    <row r="98" spans="2:19" ht="29" x14ac:dyDescent="0.35">
      <c r="B98" s="54">
        <v>202011</v>
      </c>
      <c r="C98" s="55" t="s">
        <v>52</v>
      </c>
      <c r="D98" s="55" t="s">
        <v>34</v>
      </c>
      <c r="E98" s="56">
        <v>63</v>
      </c>
      <c r="F98" s="56">
        <v>52894.820000000014</v>
      </c>
      <c r="G98" s="56">
        <v>8398.2999999999975</v>
      </c>
      <c r="H98" s="56">
        <v>24354.1</v>
      </c>
      <c r="I98" s="56">
        <v>85647.219999999972</v>
      </c>
      <c r="L98" s="54">
        <v>202012</v>
      </c>
      <c r="M98" s="55" t="s">
        <v>99</v>
      </c>
      <c r="N98" s="55" t="str">
        <f t="shared" si="2"/>
        <v>98942</v>
      </c>
      <c r="O98" s="55" t="str">
        <f t="shared" si="3"/>
        <v>RES</v>
      </c>
      <c r="P98" s="56">
        <v>3151.59</v>
      </c>
      <c r="Q98" s="56">
        <v>1945.2599999999993</v>
      </c>
      <c r="R98" s="56">
        <v>13649.099999999997</v>
      </c>
      <c r="S98" s="56">
        <v>18745.95</v>
      </c>
    </row>
    <row r="99" spans="2:19" ht="29" x14ac:dyDescent="0.35">
      <c r="B99" s="54">
        <v>202011</v>
      </c>
      <c r="C99" s="55" t="s">
        <v>52</v>
      </c>
      <c r="D99" s="55" t="s">
        <v>75</v>
      </c>
      <c r="E99" s="56">
        <v>1076</v>
      </c>
      <c r="F99" s="56">
        <v>82705.520000000033</v>
      </c>
      <c r="G99" s="56">
        <v>69707.85000000002</v>
      </c>
      <c r="H99" s="56">
        <v>236135.28999999998</v>
      </c>
      <c r="I99" s="56">
        <v>388548.65999999945</v>
      </c>
      <c r="L99" s="54">
        <v>202012</v>
      </c>
      <c r="M99" s="55" t="s">
        <v>91</v>
      </c>
      <c r="N99" s="55" t="str">
        <f t="shared" si="2"/>
        <v>98944</v>
      </c>
      <c r="O99" s="55" t="str">
        <f t="shared" si="3"/>
        <v>RES</v>
      </c>
      <c r="P99" s="56">
        <v>17037.169999999998</v>
      </c>
      <c r="Q99" s="56">
        <v>7898.3899999999967</v>
      </c>
      <c r="R99" s="56">
        <v>43794.14999999998</v>
      </c>
      <c r="S99" s="56">
        <v>68729.710000000021</v>
      </c>
    </row>
    <row r="100" spans="2:19" ht="29" x14ac:dyDescent="0.35">
      <c r="B100" s="54">
        <v>202011</v>
      </c>
      <c r="C100" s="55" t="s">
        <v>53</v>
      </c>
      <c r="D100" s="55" t="s">
        <v>34</v>
      </c>
      <c r="E100" s="56">
        <v>116</v>
      </c>
      <c r="F100" s="56">
        <v>26300.420000000009</v>
      </c>
      <c r="G100" s="56">
        <v>18654.450000000008</v>
      </c>
      <c r="H100" s="56">
        <v>70179.19</v>
      </c>
      <c r="I100" s="56">
        <v>115134.06000000007</v>
      </c>
      <c r="L100" s="54">
        <v>202012</v>
      </c>
      <c r="M100" s="55" t="s">
        <v>100</v>
      </c>
      <c r="N100" s="55" t="str">
        <f t="shared" si="2"/>
        <v>98947</v>
      </c>
      <c r="O100" s="55" t="str">
        <f t="shared" si="3"/>
        <v>RES</v>
      </c>
      <c r="P100" s="56">
        <v>1521.2099999999996</v>
      </c>
      <c r="Q100" s="56">
        <v>955.94</v>
      </c>
      <c r="R100" s="56">
        <v>6052.5199999999995</v>
      </c>
      <c r="S100" s="56">
        <v>8529.67</v>
      </c>
    </row>
    <row r="101" spans="2:19" ht="29" x14ac:dyDescent="0.35">
      <c r="B101" s="54">
        <v>202011</v>
      </c>
      <c r="C101" s="55" t="s">
        <v>53</v>
      </c>
      <c r="D101" s="55" t="s">
        <v>75</v>
      </c>
      <c r="E101" s="56">
        <v>1354</v>
      </c>
      <c r="F101" s="56">
        <v>86259.770000000048</v>
      </c>
      <c r="G101" s="56">
        <v>75700.089999999938</v>
      </c>
      <c r="H101" s="56">
        <v>235883.47000000006</v>
      </c>
      <c r="I101" s="56">
        <v>397843.33000000042</v>
      </c>
      <c r="L101" s="54">
        <v>202012</v>
      </c>
      <c r="M101" s="55" t="s">
        <v>120</v>
      </c>
      <c r="N101" s="55" t="str">
        <f t="shared" si="2"/>
        <v>98948</v>
      </c>
      <c r="O101" s="55" t="str">
        <f t="shared" si="3"/>
        <v>COM</v>
      </c>
      <c r="P101" s="56">
        <v>5188.2799999999988</v>
      </c>
      <c r="Q101" s="56">
        <v>3608.29</v>
      </c>
      <c r="R101" s="56">
        <v>6553.9</v>
      </c>
      <c r="S101" s="56">
        <v>15350.470000000003</v>
      </c>
    </row>
    <row r="102" spans="2:19" ht="29" x14ac:dyDescent="0.35">
      <c r="B102" s="54">
        <v>202011</v>
      </c>
      <c r="C102" s="55" t="s">
        <v>54</v>
      </c>
      <c r="D102" s="55" t="s">
        <v>34</v>
      </c>
      <c r="E102" s="56">
        <v>13</v>
      </c>
      <c r="F102" s="56">
        <v>1791.42</v>
      </c>
      <c r="G102" s="56">
        <v>2074.87</v>
      </c>
      <c r="H102" s="56">
        <v>4235.09</v>
      </c>
      <c r="I102" s="56">
        <v>8101.38</v>
      </c>
      <c r="L102" s="54">
        <v>202012</v>
      </c>
      <c r="M102" s="55" t="s">
        <v>101</v>
      </c>
      <c r="N102" s="55" t="str">
        <f t="shared" si="2"/>
        <v>98948</v>
      </c>
      <c r="O102" s="55" t="str">
        <f t="shared" si="3"/>
        <v>RES</v>
      </c>
      <c r="P102" s="56">
        <v>32902.47</v>
      </c>
      <c r="Q102" s="56">
        <v>13498.68</v>
      </c>
      <c r="R102" s="56">
        <v>71458.190000000031</v>
      </c>
      <c r="S102" s="56">
        <v>117859.34</v>
      </c>
    </row>
    <row r="103" spans="2:19" ht="29" x14ac:dyDescent="0.35">
      <c r="B103" s="54">
        <v>202011</v>
      </c>
      <c r="C103" s="55" t="s">
        <v>54</v>
      </c>
      <c r="D103" s="55" t="s">
        <v>75</v>
      </c>
      <c r="E103" s="56">
        <v>214</v>
      </c>
      <c r="F103" s="56">
        <v>16062.289999999997</v>
      </c>
      <c r="G103" s="56">
        <v>12760.259999999998</v>
      </c>
      <c r="H103" s="56">
        <v>52378.58</v>
      </c>
      <c r="I103" s="56">
        <v>81201.129999999976</v>
      </c>
      <c r="L103" s="54">
        <v>202012</v>
      </c>
      <c r="M103" s="55" t="s">
        <v>112</v>
      </c>
      <c r="N103" s="55" t="str">
        <f t="shared" si="2"/>
        <v>98951</v>
      </c>
      <c r="O103" s="55" t="str">
        <f t="shared" si="3"/>
        <v>COM</v>
      </c>
      <c r="P103" s="56">
        <v>417.96000000000004</v>
      </c>
      <c r="Q103" s="56">
        <v>113.69</v>
      </c>
      <c r="R103" s="56">
        <v>614.89</v>
      </c>
      <c r="S103" s="56">
        <v>1146.54</v>
      </c>
    </row>
    <row r="104" spans="2:19" ht="29" x14ac:dyDescent="0.35">
      <c r="B104" s="54">
        <v>202011</v>
      </c>
      <c r="C104" s="55" t="s">
        <v>55</v>
      </c>
      <c r="D104" s="55" t="s">
        <v>34</v>
      </c>
      <c r="E104" s="56">
        <v>115</v>
      </c>
      <c r="F104" s="56">
        <v>16836.060000000009</v>
      </c>
      <c r="G104" s="56">
        <v>15620.499999999996</v>
      </c>
      <c r="H104" s="56">
        <v>36435.929999999993</v>
      </c>
      <c r="I104" s="56">
        <v>68892.49000000002</v>
      </c>
      <c r="L104" s="54">
        <v>202012</v>
      </c>
      <c r="M104" s="55" t="s">
        <v>106</v>
      </c>
      <c r="N104" s="55" t="str">
        <f t="shared" si="2"/>
        <v>98951</v>
      </c>
      <c r="O104" s="55" t="str">
        <f t="shared" si="3"/>
        <v>RES</v>
      </c>
      <c r="P104" s="56">
        <v>19350.419999999991</v>
      </c>
      <c r="Q104" s="56">
        <v>19277.689999999999</v>
      </c>
      <c r="R104" s="56">
        <v>142248.97999999992</v>
      </c>
      <c r="S104" s="56">
        <v>180877.09000000008</v>
      </c>
    </row>
    <row r="105" spans="2:19" ht="29" x14ac:dyDescent="0.35">
      <c r="B105" s="54">
        <v>202011</v>
      </c>
      <c r="C105" s="55" t="s">
        <v>55</v>
      </c>
      <c r="D105" s="55" t="s">
        <v>75</v>
      </c>
      <c r="E105" s="56">
        <v>921</v>
      </c>
      <c r="F105" s="56">
        <v>73212.950000000026</v>
      </c>
      <c r="G105" s="56">
        <v>47544.420000000006</v>
      </c>
      <c r="H105" s="56">
        <v>191171.98000000004</v>
      </c>
      <c r="I105" s="56">
        <v>311929.34999999998</v>
      </c>
      <c r="L105" s="54">
        <v>202012</v>
      </c>
      <c r="M105" s="55" t="s">
        <v>147</v>
      </c>
      <c r="N105" s="55" t="str">
        <f t="shared" si="2"/>
        <v>98952</v>
      </c>
      <c r="O105" s="55" t="str">
        <f t="shared" si="3"/>
        <v>COM</v>
      </c>
      <c r="P105" s="56">
        <v>111.91</v>
      </c>
      <c r="Q105" s="56">
        <v>35.39</v>
      </c>
      <c r="R105" s="56">
        <v>263.3</v>
      </c>
      <c r="S105" s="56">
        <v>410.6</v>
      </c>
    </row>
    <row r="106" spans="2:19" ht="29" x14ac:dyDescent="0.35">
      <c r="B106" s="54">
        <v>202011</v>
      </c>
      <c r="C106" s="55" t="s">
        <v>56</v>
      </c>
      <c r="D106" s="55" t="s">
        <v>34</v>
      </c>
      <c r="E106" s="56">
        <v>70</v>
      </c>
      <c r="F106" s="56">
        <v>15220.210000000003</v>
      </c>
      <c r="G106" s="56">
        <v>6193.47</v>
      </c>
      <c r="H106" s="56">
        <v>9419.19</v>
      </c>
      <c r="I106" s="56">
        <v>30832.869999999995</v>
      </c>
      <c r="L106" s="54">
        <v>202012</v>
      </c>
      <c r="M106" s="55" t="s">
        <v>110</v>
      </c>
      <c r="N106" s="55" t="str">
        <f t="shared" si="2"/>
        <v>98952</v>
      </c>
      <c r="O106" s="55" t="str">
        <f t="shared" si="3"/>
        <v>RES</v>
      </c>
      <c r="P106" s="56">
        <v>3946.3900000000003</v>
      </c>
      <c r="Q106" s="56">
        <v>2134.9900000000002</v>
      </c>
      <c r="R106" s="56">
        <v>16112.55</v>
      </c>
      <c r="S106" s="56">
        <v>22193.93</v>
      </c>
    </row>
    <row r="107" spans="2:19" ht="29" x14ac:dyDescent="0.35">
      <c r="B107" s="54">
        <v>202011</v>
      </c>
      <c r="C107" s="55" t="s">
        <v>56</v>
      </c>
      <c r="D107" s="55" t="s">
        <v>75</v>
      </c>
      <c r="E107" s="56">
        <v>844</v>
      </c>
      <c r="F107" s="56">
        <v>69474.129999999932</v>
      </c>
      <c r="G107" s="56">
        <v>64389.489999999983</v>
      </c>
      <c r="H107" s="56">
        <v>274327.51000000013</v>
      </c>
      <c r="I107" s="56">
        <v>408191.13000000047</v>
      </c>
      <c r="L107" s="54">
        <v>202012</v>
      </c>
      <c r="M107" s="55" t="s">
        <v>92</v>
      </c>
      <c r="N107" s="55" t="str">
        <f t="shared" si="2"/>
        <v>98953</v>
      </c>
      <c r="O107" s="55" t="str">
        <f t="shared" si="3"/>
        <v>RES</v>
      </c>
      <c r="P107" s="56">
        <v>4513.6899999999996</v>
      </c>
      <c r="Q107" s="56">
        <v>1787.3699999999997</v>
      </c>
      <c r="R107" s="56">
        <v>8860.51</v>
      </c>
      <c r="S107" s="56">
        <v>15161.570000000005</v>
      </c>
    </row>
    <row r="108" spans="2:19" ht="29" x14ac:dyDescent="0.35">
      <c r="B108" s="54">
        <v>202011</v>
      </c>
      <c r="C108" s="55" t="s">
        <v>57</v>
      </c>
      <c r="D108" s="55" t="s">
        <v>34</v>
      </c>
      <c r="E108" s="56">
        <v>2</v>
      </c>
      <c r="F108" s="56">
        <v>132.41</v>
      </c>
      <c r="G108" s="56">
        <v>21.15</v>
      </c>
      <c r="H108" s="56">
        <v>403.58</v>
      </c>
      <c r="I108" s="56">
        <v>557.14</v>
      </c>
      <c r="L108" s="54">
        <v>202012</v>
      </c>
      <c r="M108" s="55" t="s">
        <v>114</v>
      </c>
      <c r="N108" s="55" t="str">
        <f t="shared" si="2"/>
        <v>99323</v>
      </c>
      <c r="O108" s="55" t="str">
        <f t="shared" si="3"/>
        <v>RES</v>
      </c>
      <c r="P108" s="56">
        <v>530.6</v>
      </c>
      <c r="Q108" s="56">
        <v>341.14</v>
      </c>
      <c r="R108" s="56">
        <v>2036.21</v>
      </c>
      <c r="S108" s="56">
        <v>2907.9500000000003</v>
      </c>
    </row>
    <row r="109" spans="2:19" ht="29" x14ac:dyDescent="0.35">
      <c r="B109" s="54">
        <v>202011</v>
      </c>
      <c r="C109" s="55" t="s">
        <v>57</v>
      </c>
      <c r="D109" s="55" t="s">
        <v>75</v>
      </c>
      <c r="E109" s="56">
        <v>64</v>
      </c>
      <c r="F109" s="56">
        <v>4867.4399999999996</v>
      </c>
      <c r="G109" s="56">
        <v>5075.0600000000013</v>
      </c>
      <c r="H109" s="56">
        <v>30641.82</v>
      </c>
      <c r="I109" s="56">
        <v>40584.320000000029</v>
      </c>
      <c r="L109" s="54">
        <v>202012</v>
      </c>
      <c r="M109" s="55" t="s">
        <v>108</v>
      </c>
      <c r="N109" s="55" t="str">
        <f t="shared" si="2"/>
        <v>99324</v>
      </c>
      <c r="O109" s="55" t="str">
        <f t="shared" si="3"/>
        <v>RES</v>
      </c>
      <c r="P109" s="56">
        <v>3277.1500000000005</v>
      </c>
      <c r="Q109" s="56">
        <v>2117.92</v>
      </c>
      <c r="R109" s="56">
        <v>12107.95</v>
      </c>
      <c r="S109" s="56">
        <v>17503.02</v>
      </c>
    </row>
    <row r="110" spans="2:19" ht="29" x14ac:dyDescent="0.35">
      <c r="B110" s="54">
        <v>202011</v>
      </c>
      <c r="C110" s="55" t="s">
        <v>58</v>
      </c>
      <c r="D110" s="55" t="s">
        <v>34</v>
      </c>
      <c r="E110" s="56">
        <v>47</v>
      </c>
      <c r="F110" s="56">
        <v>4881.3100000000013</v>
      </c>
      <c r="G110" s="56">
        <v>4127.0200000000013</v>
      </c>
      <c r="H110" s="56">
        <v>16241.88</v>
      </c>
      <c r="I110" s="56">
        <v>25250.209999999992</v>
      </c>
      <c r="L110" s="54">
        <v>202012</v>
      </c>
      <c r="M110" s="55" t="s">
        <v>102</v>
      </c>
      <c r="N110" s="55" t="str">
        <f t="shared" si="2"/>
        <v>99328</v>
      </c>
      <c r="O110" s="55" t="str">
        <f t="shared" si="3"/>
        <v>RES</v>
      </c>
      <c r="P110" s="56">
        <v>4037.8300000000004</v>
      </c>
      <c r="Q110" s="56">
        <v>1525.7999999999993</v>
      </c>
      <c r="R110" s="56">
        <v>12136.98</v>
      </c>
      <c r="S110" s="56">
        <v>17700.61</v>
      </c>
    </row>
    <row r="111" spans="2:19" ht="29" x14ac:dyDescent="0.35">
      <c r="B111" s="54">
        <v>202011</v>
      </c>
      <c r="C111" s="55" t="s">
        <v>58</v>
      </c>
      <c r="D111" s="55" t="s">
        <v>75</v>
      </c>
      <c r="E111" s="56">
        <v>494</v>
      </c>
      <c r="F111" s="56">
        <v>38612.619999999959</v>
      </c>
      <c r="G111" s="56">
        <v>28896.570000000011</v>
      </c>
      <c r="H111" s="56">
        <v>91124.709999999992</v>
      </c>
      <c r="I111" s="56">
        <v>158633.90000000008</v>
      </c>
      <c r="L111" s="54">
        <v>202012</v>
      </c>
      <c r="M111" s="55" t="s">
        <v>183</v>
      </c>
      <c r="N111" s="55" t="str">
        <f t="shared" si="2"/>
        <v>99329</v>
      </c>
      <c r="O111" s="55" t="str">
        <f t="shared" si="3"/>
        <v>RES</v>
      </c>
      <c r="P111" s="56">
        <v>0</v>
      </c>
      <c r="Q111" s="56">
        <v>0</v>
      </c>
      <c r="R111" s="56">
        <v>0</v>
      </c>
      <c r="S111" s="56">
        <v>0</v>
      </c>
    </row>
    <row r="112" spans="2:19" ht="29" x14ac:dyDescent="0.35">
      <c r="B112" s="54">
        <v>202011</v>
      </c>
      <c r="C112" s="55" t="s">
        <v>59</v>
      </c>
      <c r="D112" s="55" t="s">
        <v>75</v>
      </c>
      <c r="E112" s="56">
        <v>1</v>
      </c>
      <c r="F112" s="56">
        <v>99.16</v>
      </c>
      <c r="G112" s="56">
        <v>86.85</v>
      </c>
      <c r="H112" s="56">
        <v>214.44</v>
      </c>
      <c r="I112" s="56">
        <v>400.45</v>
      </c>
      <c r="L112" s="54">
        <v>202012</v>
      </c>
      <c r="M112" s="55" t="s">
        <v>121</v>
      </c>
      <c r="N112" s="55" t="str">
        <f t="shared" si="2"/>
        <v>99347</v>
      </c>
      <c r="O112" s="55" t="str">
        <f t="shared" si="3"/>
        <v>COM</v>
      </c>
      <c r="P112" s="56">
        <v>305.81</v>
      </c>
      <c r="Q112" s="56">
        <v>46.45</v>
      </c>
      <c r="R112" s="56">
        <v>0</v>
      </c>
      <c r="S112" s="56">
        <v>352.26</v>
      </c>
    </row>
    <row r="113" spans="2:19" ht="29" x14ac:dyDescent="0.35">
      <c r="B113" s="54">
        <v>202011</v>
      </c>
      <c r="C113" s="55" t="s">
        <v>60</v>
      </c>
      <c r="D113" s="55" t="s">
        <v>34</v>
      </c>
      <c r="E113" s="56">
        <v>14</v>
      </c>
      <c r="F113" s="56">
        <v>1837.5400000000002</v>
      </c>
      <c r="G113" s="56">
        <v>350.28</v>
      </c>
      <c r="H113" s="56">
        <v>2475.75</v>
      </c>
      <c r="I113" s="56">
        <v>4663.57</v>
      </c>
      <c r="L113" s="54">
        <v>202012</v>
      </c>
      <c r="M113" s="55" t="s">
        <v>109</v>
      </c>
      <c r="N113" s="55" t="str">
        <f t="shared" si="2"/>
        <v>99347</v>
      </c>
      <c r="O113" s="55" t="str">
        <f t="shared" si="3"/>
        <v>RES</v>
      </c>
      <c r="P113" s="56">
        <v>1054.52</v>
      </c>
      <c r="Q113" s="56">
        <v>576.54</v>
      </c>
      <c r="R113" s="56">
        <v>2740.11</v>
      </c>
      <c r="S113" s="56">
        <v>4371.17</v>
      </c>
    </row>
    <row r="114" spans="2:19" ht="29" x14ac:dyDescent="0.35">
      <c r="B114" s="54">
        <v>202011</v>
      </c>
      <c r="C114" s="55" t="s">
        <v>60</v>
      </c>
      <c r="D114" s="55" t="s">
        <v>75</v>
      </c>
      <c r="E114" s="56">
        <v>168</v>
      </c>
      <c r="F114" s="56">
        <v>14930.739999999994</v>
      </c>
      <c r="G114" s="56">
        <v>8925.4699999999975</v>
      </c>
      <c r="H114" s="56">
        <v>26848.139999999992</v>
      </c>
      <c r="I114" s="56">
        <v>50704.349999999991</v>
      </c>
      <c r="L114" s="54">
        <v>202012</v>
      </c>
      <c r="M114" s="55" t="s">
        <v>113</v>
      </c>
      <c r="N114" s="55" t="str">
        <f t="shared" si="2"/>
        <v>99348</v>
      </c>
      <c r="O114" s="55" t="str">
        <f t="shared" si="3"/>
        <v>RES</v>
      </c>
      <c r="P114" s="56">
        <v>573.78</v>
      </c>
      <c r="Q114" s="56">
        <v>292.59000000000003</v>
      </c>
      <c r="R114" s="56">
        <v>1284.29</v>
      </c>
      <c r="S114" s="56">
        <v>2150.66</v>
      </c>
    </row>
    <row r="115" spans="2:19" ht="29" x14ac:dyDescent="0.35">
      <c r="B115" s="54">
        <v>202011</v>
      </c>
      <c r="C115" s="55" t="s">
        <v>61</v>
      </c>
      <c r="D115" s="55" t="s">
        <v>34</v>
      </c>
      <c r="E115" s="56">
        <v>7</v>
      </c>
      <c r="F115" s="56">
        <v>1912.21</v>
      </c>
      <c r="G115" s="56">
        <v>192.82</v>
      </c>
      <c r="H115" s="56">
        <v>669.92</v>
      </c>
      <c r="I115" s="56">
        <v>2774.9500000000003</v>
      </c>
      <c r="L115" s="54">
        <v>202012</v>
      </c>
      <c r="M115" s="55" t="s">
        <v>122</v>
      </c>
      <c r="N115" s="55" t="str">
        <f t="shared" si="2"/>
        <v>99350</v>
      </c>
      <c r="O115" s="55" t="str">
        <f t="shared" si="3"/>
        <v>RES</v>
      </c>
      <c r="P115" s="56">
        <v>245.09</v>
      </c>
      <c r="Q115" s="56">
        <v>3.7</v>
      </c>
      <c r="R115" s="56">
        <v>0</v>
      </c>
      <c r="S115" s="56">
        <v>248.79</v>
      </c>
    </row>
    <row r="116" spans="2:19" ht="29" x14ac:dyDescent="0.35">
      <c r="B116" s="54">
        <v>202011</v>
      </c>
      <c r="C116" s="55" t="s">
        <v>61</v>
      </c>
      <c r="D116" s="55" t="s">
        <v>75</v>
      </c>
      <c r="E116" s="56">
        <v>387</v>
      </c>
      <c r="F116" s="56">
        <v>22401.620000000003</v>
      </c>
      <c r="G116" s="56">
        <v>19719.909999999993</v>
      </c>
      <c r="H116" s="56">
        <v>49259.549999999981</v>
      </c>
      <c r="I116" s="56">
        <v>91381.079999999987</v>
      </c>
      <c r="L116" s="54">
        <v>202012</v>
      </c>
      <c r="M116" s="55" t="s">
        <v>123</v>
      </c>
      <c r="N116" s="55" t="str">
        <f t="shared" si="2"/>
        <v>99360</v>
      </c>
      <c r="O116" s="55" t="str">
        <f t="shared" si="3"/>
        <v>RES</v>
      </c>
      <c r="P116" s="56">
        <v>494.29</v>
      </c>
      <c r="Q116" s="56">
        <v>192.36</v>
      </c>
      <c r="R116" s="56">
        <v>53.91</v>
      </c>
      <c r="S116" s="56">
        <v>740.56</v>
      </c>
    </row>
    <row r="117" spans="2:19" ht="29" x14ac:dyDescent="0.35">
      <c r="B117" s="54">
        <v>202011</v>
      </c>
      <c r="C117" s="55" t="s">
        <v>62</v>
      </c>
      <c r="D117" s="55" t="s">
        <v>34</v>
      </c>
      <c r="E117" s="56">
        <v>35</v>
      </c>
      <c r="F117" s="56">
        <v>5081.55</v>
      </c>
      <c r="G117" s="56">
        <v>2155.4100000000003</v>
      </c>
      <c r="H117" s="56">
        <v>11425.809999999998</v>
      </c>
      <c r="I117" s="56">
        <v>18662.770000000004</v>
      </c>
      <c r="L117" s="54">
        <v>202012</v>
      </c>
      <c r="M117" s="55" t="s">
        <v>103</v>
      </c>
      <c r="N117" s="55" t="str">
        <f t="shared" si="2"/>
        <v>99361</v>
      </c>
      <c r="O117" s="55" t="str">
        <f t="shared" si="3"/>
        <v>RES</v>
      </c>
      <c r="P117" s="56">
        <v>729.44999999999993</v>
      </c>
      <c r="Q117" s="56">
        <v>429.94</v>
      </c>
      <c r="R117" s="56">
        <v>3281.16</v>
      </c>
      <c r="S117" s="56">
        <v>4440.55</v>
      </c>
    </row>
    <row r="118" spans="2:19" ht="29" x14ac:dyDescent="0.35">
      <c r="B118" s="54">
        <v>202011</v>
      </c>
      <c r="C118" s="55" t="s">
        <v>62</v>
      </c>
      <c r="D118" s="55" t="s">
        <v>75</v>
      </c>
      <c r="E118" s="56">
        <v>253</v>
      </c>
      <c r="F118" s="56">
        <v>17823.669999999995</v>
      </c>
      <c r="G118" s="56">
        <v>11450.51</v>
      </c>
      <c r="H118" s="56">
        <v>59277.200000000004</v>
      </c>
      <c r="I118" s="56">
        <v>88551.379999999976</v>
      </c>
      <c r="L118" s="54">
        <v>202012</v>
      </c>
      <c r="M118" s="55" t="s">
        <v>93</v>
      </c>
      <c r="N118" s="55" t="str">
        <f t="shared" si="2"/>
        <v>99362</v>
      </c>
      <c r="O118" s="55" t="str">
        <f t="shared" si="3"/>
        <v>RES</v>
      </c>
      <c r="P118" s="56">
        <v>27438.060000000009</v>
      </c>
      <c r="Q118" s="56">
        <v>14711.320000000005</v>
      </c>
      <c r="R118" s="56">
        <v>65982.839999999953</v>
      </c>
      <c r="S118" s="56">
        <v>108132.22000000015</v>
      </c>
    </row>
    <row r="119" spans="2:19" ht="29" x14ac:dyDescent="0.35">
      <c r="B119" s="54">
        <v>202011</v>
      </c>
      <c r="C119" s="55" t="s">
        <v>63</v>
      </c>
      <c r="D119" s="55" t="s">
        <v>34</v>
      </c>
      <c r="E119" s="56">
        <v>2</v>
      </c>
      <c r="F119" s="56">
        <v>263.61</v>
      </c>
      <c r="G119" s="56">
        <v>110.09</v>
      </c>
      <c r="H119" s="56">
        <v>957.47</v>
      </c>
      <c r="I119" s="56">
        <v>1331.17</v>
      </c>
      <c r="L119" s="54">
        <v>202012</v>
      </c>
      <c r="M119" s="55" t="s">
        <v>124</v>
      </c>
      <c r="N119" s="55" t="str">
        <f t="shared" si="2"/>
        <v>99363</v>
      </c>
      <c r="O119" s="55" t="str">
        <f t="shared" si="3"/>
        <v>RES</v>
      </c>
      <c r="P119" s="56">
        <v>212.55</v>
      </c>
      <c r="Q119" s="56">
        <v>84.92</v>
      </c>
      <c r="R119" s="56">
        <v>416.67</v>
      </c>
      <c r="S119" s="56">
        <v>714.14</v>
      </c>
    </row>
    <row r="120" spans="2:19" x14ac:dyDescent="0.35">
      <c r="B120" s="54">
        <v>202011</v>
      </c>
      <c r="C120" s="55" t="s">
        <v>63</v>
      </c>
      <c r="D120" s="55" t="s">
        <v>75</v>
      </c>
      <c r="E120" s="56">
        <v>15</v>
      </c>
      <c r="F120" s="56">
        <v>834.35</v>
      </c>
      <c r="G120" s="56">
        <v>746.2</v>
      </c>
      <c r="H120" s="56">
        <v>1780.8</v>
      </c>
      <c r="I120" s="56">
        <v>3361.3499999999995</v>
      </c>
    </row>
    <row r="121" spans="2:19" x14ac:dyDescent="0.35">
      <c r="B121" s="54">
        <v>202011</v>
      </c>
      <c r="C121" s="55" t="s">
        <v>64</v>
      </c>
      <c r="D121" s="55" t="s">
        <v>34</v>
      </c>
      <c r="E121" s="56">
        <v>18</v>
      </c>
      <c r="F121" s="56">
        <v>3209.76</v>
      </c>
      <c r="G121" s="56">
        <v>2919.43</v>
      </c>
      <c r="H121" s="56">
        <v>3962.6099999999997</v>
      </c>
      <c r="I121" s="56">
        <v>10091.799999999997</v>
      </c>
    </row>
    <row r="122" spans="2:19" x14ac:dyDescent="0.35">
      <c r="B122" s="54">
        <v>202011</v>
      </c>
      <c r="C122" s="55" t="s">
        <v>64</v>
      </c>
      <c r="D122" s="55" t="s">
        <v>75</v>
      </c>
      <c r="E122" s="56">
        <v>112</v>
      </c>
      <c r="F122" s="56">
        <v>8396.1</v>
      </c>
      <c r="G122" s="56">
        <v>6534.2999999999984</v>
      </c>
      <c r="H122" s="56">
        <v>30993.42</v>
      </c>
      <c r="I122" s="56">
        <v>45923.820000000007</v>
      </c>
    </row>
    <row r="123" spans="2:19" x14ac:dyDescent="0.35">
      <c r="B123" s="54">
        <v>202011</v>
      </c>
      <c r="C123" s="55" t="s">
        <v>65</v>
      </c>
      <c r="D123" s="55" t="s">
        <v>34</v>
      </c>
      <c r="E123" s="56">
        <v>3</v>
      </c>
      <c r="F123" s="56">
        <v>917.14999999999986</v>
      </c>
      <c r="G123" s="56">
        <v>84.26</v>
      </c>
      <c r="H123" s="56">
        <v>0</v>
      </c>
      <c r="I123" s="56">
        <v>1001.4099999999999</v>
      </c>
    </row>
    <row r="124" spans="2:19" x14ac:dyDescent="0.35">
      <c r="B124" s="54">
        <v>202011</v>
      </c>
      <c r="C124" s="55" t="s">
        <v>65</v>
      </c>
      <c r="D124" s="55" t="s">
        <v>75</v>
      </c>
      <c r="E124" s="56">
        <v>32</v>
      </c>
      <c r="F124" s="56">
        <v>2021.4099999999999</v>
      </c>
      <c r="G124" s="56">
        <v>2202.1</v>
      </c>
      <c r="H124" s="56">
        <v>7080.1199999999981</v>
      </c>
      <c r="I124" s="56">
        <v>11303.63</v>
      </c>
    </row>
    <row r="125" spans="2:19" x14ac:dyDescent="0.35">
      <c r="B125" s="54">
        <v>202011</v>
      </c>
      <c r="C125" s="55" t="s">
        <v>66</v>
      </c>
      <c r="D125" s="55" t="s">
        <v>75</v>
      </c>
      <c r="E125" s="56">
        <v>12</v>
      </c>
      <c r="F125" s="56">
        <v>790.53000000000009</v>
      </c>
      <c r="G125" s="56">
        <v>307.87</v>
      </c>
      <c r="H125" s="56">
        <v>1671.2</v>
      </c>
      <c r="I125" s="56">
        <v>2769.6</v>
      </c>
    </row>
    <row r="126" spans="2:19" x14ac:dyDescent="0.35">
      <c r="B126" s="54">
        <v>202011</v>
      </c>
      <c r="C126" s="55" t="s">
        <v>67</v>
      </c>
      <c r="D126" s="55" t="s">
        <v>34</v>
      </c>
      <c r="E126" s="56">
        <v>16</v>
      </c>
      <c r="F126" s="56">
        <v>8020.5</v>
      </c>
      <c r="G126" s="56">
        <v>1764.1100000000001</v>
      </c>
      <c r="H126" s="56">
        <v>10165.189999999999</v>
      </c>
      <c r="I126" s="56">
        <v>19949.800000000003</v>
      </c>
    </row>
    <row r="127" spans="2:19" x14ac:dyDescent="0.35">
      <c r="B127" s="54">
        <v>202011</v>
      </c>
      <c r="C127" s="55" t="s">
        <v>67</v>
      </c>
      <c r="D127" s="55" t="s">
        <v>75</v>
      </c>
      <c r="E127" s="56">
        <v>67</v>
      </c>
      <c r="F127" s="56">
        <v>6670.7800000000016</v>
      </c>
      <c r="G127" s="56">
        <v>4754.95</v>
      </c>
      <c r="H127" s="56">
        <v>11966.599999999999</v>
      </c>
      <c r="I127" s="56">
        <v>23392.329999999991</v>
      </c>
    </row>
    <row r="128" spans="2:19" x14ac:dyDescent="0.35">
      <c r="B128" s="54">
        <v>202011</v>
      </c>
      <c r="C128" s="55" t="s">
        <v>68</v>
      </c>
      <c r="D128" s="55" t="s">
        <v>34</v>
      </c>
      <c r="E128" s="56">
        <v>11</v>
      </c>
      <c r="F128" s="56">
        <v>1378.02</v>
      </c>
      <c r="G128" s="56">
        <v>743.99000000000012</v>
      </c>
      <c r="H128" s="56">
        <v>4098.13</v>
      </c>
      <c r="I128" s="56">
        <v>6220.1399999999994</v>
      </c>
    </row>
    <row r="129" spans="2:9" x14ac:dyDescent="0.35">
      <c r="B129" s="54">
        <v>202011</v>
      </c>
      <c r="C129" s="55" t="s">
        <v>68</v>
      </c>
      <c r="D129" s="55" t="s">
        <v>75</v>
      </c>
      <c r="E129" s="56">
        <v>84</v>
      </c>
      <c r="F129" s="56">
        <v>6052.3799999999983</v>
      </c>
      <c r="G129" s="56">
        <v>4832.2999999999984</v>
      </c>
      <c r="H129" s="56">
        <v>20596.150000000005</v>
      </c>
      <c r="I129" s="56">
        <v>31480.829999999991</v>
      </c>
    </row>
    <row r="130" spans="2:9" x14ac:dyDescent="0.35">
      <c r="B130" s="54">
        <v>202011</v>
      </c>
      <c r="C130" s="55" t="s">
        <v>69</v>
      </c>
      <c r="D130" s="55" t="s">
        <v>34</v>
      </c>
      <c r="E130" s="56">
        <v>156</v>
      </c>
      <c r="F130" s="56">
        <v>24479.909999999996</v>
      </c>
      <c r="G130" s="56">
        <v>28205.84</v>
      </c>
      <c r="H130" s="56">
        <v>53938.52</v>
      </c>
      <c r="I130" s="56">
        <v>106624.26999999997</v>
      </c>
    </row>
    <row r="131" spans="2:9" x14ac:dyDescent="0.35">
      <c r="B131" s="54">
        <v>202011</v>
      </c>
      <c r="C131" s="55" t="s">
        <v>69</v>
      </c>
      <c r="D131" s="55" t="s">
        <v>75</v>
      </c>
      <c r="E131" s="56">
        <v>2486</v>
      </c>
      <c r="F131" s="56">
        <v>134847.80000000031</v>
      </c>
      <c r="G131" s="56">
        <v>111213.18999999997</v>
      </c>
      <c r="H131" s="56">
        <v>349226.2300000001</v>
      </c>
      <c r="I131" s="56">
        <v>595287.22000000044</v>
      </c>
    </row>
    <row r="132" spans="2:9" x14ac:dyDescent="0.35">
      <c r="B132" s="54">
        <v>202011</v>
      </c>
      <c r="C132" s="55" t="s">
        <v>70</v>
      </c>
      <c r="D132" s="55" t="s">
        <v>34</v>
      </c>
      <c r="E132" s="56">
        <v>1</v>
      </c>
      <c r="F132" s="56">
        <v>43.65</v>
      </c>
      <c r="G132" s="56">
        <v>46.73</v>
      </c>
      <c r="H132" s="56">
        <v>134.88999999999999</v>
      </c>
      <c r="I132" s="56">
        <v>225.27</v>
      </c>
    </row>
    <row r="133" spans="2:9" x14ac:dyDescent="0.35">
      <c r="B133" s="54">
        <v>202011</v>
      </c>
      <c r="C133" s="55" t="s">
        <v>70</v>
      </c>
      <c r="D133" s="55" t="s">
        <v>75</v>
      </c>
      <c r="E133" s="56">
        <v>16</v>
      </c>
      <c r="F133" s="56">
        <v>1212.05</v>
      </c>
      <c r="G133" s="56">
        <v>855.39</v>
      </c>
      <c r="H133" s="56">
        <v>1910.33</v>
      </c>
      <c r="I133" s="56">
        <v>3977.7700000000004</v>
      </c>
    </row>
    <row r="134" spans="2:9" x14ac:dyDescent="0.35">
      <c r="B134" s="54">
        <v>202012</v>
      </c>
      <c r="C134" s="55" t="s">
        <v>76</v>
      </c>
      <c r="D134" s="55" t="s">
        <v>75</v>
      </c>
      <c r="E134" s="56">
        <v>2</v>
      </c>
      <c r="F134" s="56">
        <v>177.74</v>
      </c>
      <c r="G134" s="56">
        <v>175.57</v>
      </c>
      <c r="H134" s="56">
        <v>206.33</v>
      </c>
      <c r="I134" s="56">
        <v>559.64</v>
      </c>
    </row>
    <row r="135" spans="2:9" x14ac:dyDescent="0.35">
      <c r="B135" s="54">
        <v>202012</v>
      </c>
      <c r="C135" s="55" t="s">
        <v>35</v>
      </c>
      <c r="D135" s="55" t="s">
        <v>34</v>
      </c>
      <c r="E135" s="56">
        <v>204</v>
      </c>
      <c r="F135" s="56">
        <v>64602.309999999976</v>
      </c>
      <c r="G135" s="56">
        <v>20489.439999999991</v>
      </c>
      <c r="H135" s="56">
        <v>82732.100000000049</v>
      </c>
      <c r="I135" s="56">
        <v>167823.85000000009</v>
      </c>
    </row>
    <row r="136" spans="2:9" x14ac:dyDescent="0.35">
      <c r="B136" s="54">
        <v>202012</v>
      </c>
      <c r="C136" s="55" t="s">
        <v>35</v>
      </c>
      <c r="D136" s="55" t="s">
        <v>75</v>
      </c>
      <c r="E136" s="56">
        <v>2654</v>
      </c>
      <c r="F136" s="56">
        <v>248038.7999999997</v>
      </c>
      <c r="G136" s="56">
        <v>145225.39000000001</v>
      </c>
      <c r="H136" s="56">
        <v>576363.00000000023</v>
      </c>
      <c r="I136" s="56">
        <v>969627.18999999948</v>
      </c>
    </row>
    <row r="137" spans="2:9" x14ac:dyDescent="0.35">
      <c r="B137" s="54">
        <v>202012</v>
      </c>
      <c r="C137" s="55" t="s">
        <v>36</v>
      </c>
      <c r="D137" s="55" t="s">
        <v>34</v>
      </c>
      <c r="E137" s="56">
        <v>192</v>
      </c>
      <c r="F137" s="56">
        <v>41639.870000000003</v>
      </c>
      <c r="G137" s="56">
        <v>19486.430000000004</v>
      </c>
      <c r="H137" s="56">
        <v>80070.469999999972</v>
      </c>
      <c r="I137" s="56">
        <v>141196.77000000008</v>
      </c>
    </row>
    <row r="138" spans="2:9" x14ac:dyDescent="0.35">
      <c r="B138" s="54">
        <v>202012</v>
      </c>
      <c r="C138" s="55" t="s">
        <v>36</v>
      </c>
      <c r="D138" s="55" t="s">
        <v>75</v>
      </c>
      <c r="E138" s="56">
        <v>4337</v>
      </c>
      <c r="F138" s="56">
        <v>434290.41000000027</v>
      </c>
      <c r="G138" s="56">
        <v>155373.2600000001</v>
      </c>
      <c r="H138" s="56">
        <v>746345.87999999907</v>
      </c>
      <c r="I138" s="56">
        <v>1336009.5499999956</v>
      </c>
    </row>
    <row r="139" spans="2:9" x14ac:dyDescent="0.35">
      <c r="B139" s="54">
        <v>202012</v>
      </c>
      <c r="C139" s="55" t="s">
        <v>37</v>
      </c>
      <c r="D139" s="55" t="s">
        <v>34</v>
      </c>
      <c r="E139" s="56">
        <v>186</v>
      </c>
      <c r="F139" s="56">
        <v>76163.579999999973</v>
      </c>
      <c r="G139" s="56">
        <v>13319.810000000005</v>
      </c>
      <c r="H139" s="56">
        <v>52745.360000000008</v>
      </c>
      <c r="I139" s="56">
        <v>142228.75000000003</v>
      </c>
    </row>
    <row r="140" spans="2:9" x14ac:dyDescent="0.35">
      <c r="B140" s="54">
        <v>202012</v>
      </c>
      <c r="C140" s="55" t="s">
        <v>37</v>
      </c>
      <c r="D140" s="55" t="s">
        <v>75</v>
      </c>
      <c r="E140" s="56">
        <v>1678</v>
      </c>
      <c r="F140" s="56">
        <v>229666.44000000021</v>
      </c>
      <c r="G140" s="56">
        <v>69401.989999999918</v>
      </c>
      <c r="H140" s="56">
        <v>350333.53000000009</v>
      </c>
      <c r="I140" s="56">
        <v>649401.95999999892</v>
      </c>
    </row>
    <row r="141" spans="2:9" x14ac:dyDescent="0.35">
      <c r="B141" s="54">
        <v>202012</v>
      </c>
      <c r="C141" s="55" t="s">
        <v>40</v>
      </c>
      <c r="D141" s="55" t="s">
        <v>34</v>
      </c>
      <c r="E141" s="56">
        <v>99</v>
      </c>
      <c r="F141" s="56">
        <v>19424.25</v>
      </c>
      <c r="G141" s="56">
        <v>5544.51</v>
      </c>
      <c r="H141" s="56">
        <v>20027.689999999995</v>
      </c>
      <c r="I141" s="56">
        <v>44996.45</v>
      </c>
    </row>
    <row r="142" spans="2:9" x14ac:dyDescent="0.35">
      <c r="B142" s="54">
        <v>202012</v>
      </c>
      <c r="C142" s="55" t="s">
        <v>40</v>
      </c>
      <c r="D142" s="55" t="s">
        <v>75</v>
      </c>
      <c r="E142" s="56">
        <v>2738</v>
      </c>
      <c r="F142" s="56">
        <v>280818.84999999928</v>
      </c>
      <c r="G142" s="56">
        <v>99089.469999999943</v>
      </c>
      <c r="H142" s="56">
        <v>443248.13</v>
      </c>
      <c r="I142" s="56">
        <v>823156.4499999996</v>
      </c>
    </row>
    <row r="143" spans="2:9" x14ac:dyDescent="0.35">
      <c r="B143" s="54">
        <v>202012</v>
      </c>
      <c r="C143" s="55" t="s">
        <v>41</v>
      </c>
      <c r="D143" s="55" t="s">
        <v>75</v>
      </c>
      <c r="E143" s="56">
        <v>1</v>
      </c>
      <c r="F143" s="56">
        <v>104.45</v>
      </c>
      <c r="G143" s="56">
        <v>0</v>
      </c>
      <c r="H143" s="56">
        <v>0</v>
      </c>
      <c r="I143" s="56">
        <v>104.45</v>
      </c>
    </row>
    <row r="144" spans="2:9" x14ac:dyDescent="0.35">
      <c r="B144" s="54">
        <v>202012</v>
      </c>
      <c r="C144" s="55" t="s">
        <v>42</v>
      </c>
      <c r="D144" s="55" t="s">
        <v>34</v>
      </c>
      <c r="E144" s="56">
        <v>2</v>
      </c>
      <c r="F144" s="56">
        <v>216.78</v>
      </c>
      <c r="G144" s="56">
        <v>51.26</v>
      </c>
      <c r="H144" s="56">
        <v>297.20999999999998</v>
      </c>
      <c r="I144" s="56">
        <v>565.25</v>
      </c>
    </row>
    <row r="145" spans="2:9" x14ac:dyDescent="0.35">
      <c r="B145" s="54">
        <v>202012</v>
      </c>
      <c r="C145" s="55" t="s">
        <v>42</v>
      </c>
      <c r="D145" s="55" t="s">
        <v>75</v>
      </c>
      <c r="E145" s="56">
        <v>74</v>
      </c>
      <c r="F145" s="56">
        <v>8468.4500000000007</v>
      </c>
      <c r="G145" s="56">
        <v>2608.23</v>
      </c>
      <c r="H145" s="56">
        <v>21603.459999999995</v>
      </c>
      <c r="I145" s="56">
        <v>32680.14</v>
      </c>
    </row>
    <row r="146" spans="2:9" x14ac:dyDescent="0.35">
      <c r="B146" s="54">
        <v>202012</v>
      </c>
      <c r="C146" s="55" t="s">
        <v>43</v>
      </c>
      <c r="D146" s="55" t="s">
        <v>34</v>
      </c>
      <c r="E146" s="56">
        <v>20</v>
      </c>
      <c r="F146" s="56">
        <v>12804.3</v>
      </c>
      <c r="G146" s="56">
        <v>46.12</v>
      </c>
      <c r="H146" s="56">
        <v>454.42999999999995</v>
      </c>
      <c r="I146" s="56">
        <v>13304.849999999999</v>
      </c>
    </row>
    <row r="147" spans="2:9" x14ac:dyDescent="0.35">
      <c r="B147" s="54">
        <v>202012</v>
      </c>
      <c r="C147" s="55" t="s">
        <v>43</v>
      </c>
      <c r="D147" s="55" t="s">
        <v>75</v>
      </c>
      <c r="E147" s="56">
        <v>81</v>
      </c>
      <c r="F147" s="56">
        <v>9627.6299999999974</v>
      </c>
      <c r="G147" s="56">
        <v>3056.9900000000007</v>
      </c>
      <c r="H147" s="56">
        <v>15848.389999999998</v>
      </c>
      <c r="I147" s="56">
        <v>28533.010000000006</v>
      </c>
    </row>
    <row r="148" spans="2:9" x14ac:dyDescent="0.35">
      <c r="B148" s="54">
        <v>202012</v>
      </c>
      <c r="C148" s="55" t="s">
        <v>44</v>
      </c>
      <c r="D148" s="55" t="s">
        <v>34</v>
      </c>
      <c r="E148" s="56">
        <v>36</v>
      </c>
      <c r="F148" s="56">
        <v>2522.7900000000004</v>
      </c>
      <c r="G148" s="56">
        <v>3888.4799999999996</v>
      </c>
      <c r="H148" s="56">
        <v>16077.8</v>
      </c>
      <c r="I148" s="56">
        <v>22489.07</v>
      </c>
    </row>
    <row r="149" spans="2:9" x14ac:dyDescent="0.35">
      <c r="B149" s="54">
        <v>202012</v>
      </c>
      <c r="C149" s="55" t="s">
        <v>44</v>
      </c>
      <c r="D149" s="55" t="s">
        <v>75</v>
      </c>
      <c r="E149" s="56">
        <v>663</v>
      </c>
      <c r="F149" s="56">
        <v>23701.32</v>
      </c>
      <c r="G149" s="56">
        <v>51475.569999999985</v>
      </c>
      <c r="H149" s="56">
        <v>155090.88999999987</v>
      </c>
      <c r="I149" s="56">
        <v>230267.78</v>
      </c>
    </row>
    <row r="150" spans="2:9" x14ac:dyDescent="0.35">
      <c r="B150" s="54">
        <v>202012</v>
      </c>
      <c r="C150" s="55" t="s">
        <v>45</v>
      </c>
      <c r="D150" s="55" t="s">
        <v>34</v>
      </c>
      <c r="E150" s="56">
        <v>31</v>
      </c>
      <c r="F150" s="56">
        <v>23068.950000000004</v>
      </c>
      <c r="G150" s="56">
        <v>548.15000000000009</v>
      </c>
      <c r="H150" s="56">
        <v>6468.84</v>
      </c>
      <c r="I150" s="56">
        <v>30085.940000000002</v>
      </c>
    </row>
    <row r="151" spans="2:9" x14ac:dyDescent="0.35">
      <c r="B151" s="54">
        <v>202012</v>
      </c>
      <c r="C151" s="55" t="s">
        <v>45</v>
      </c>
      <c r="D151" s="55" t="s">
        <v>75</v>
      </c>
      <c r="E151" s="56">
        <v>424</v>
      </c>
      <c r="F151" s="56">
        <v>45561.600000000028</v>
      </c>
      <c r="G151" s="56">
        <v>15500.550000000001</v>
      </c>
      <c r="H151" s="56">
        <v>79731.250000000029</v>
      </c>
      <c r="I151" s="56">
        <v>140793.40000000008</v>
      </c>
    </row>
    <row r="152" spans="2:9" x14ac:dyDescent="0.35">
      <c r="B152" s="54">
        <v>202012</v>
      </c>
      <c r="C152" s="55" t="s">
        <v>46</v>
      </c>
      <c r="D152" s="55" t="s">
        <v>34</v>
      </c>
      <c r="E152" s="56">
        <v>6</v>
      </c>
      <c r="F152" s="56">
        <v>2094.9500000000003</v>
      </c>
      <c r="G152" s="56">
        <v>252.78</v>
      </c>
      <c r="H152" s="56">
        <v>2750.83</v>
      </c>
      <c r="I152" s="56">
        <v>5098.5599999999995</v>
      </c>
    </row>
    <row r="153" spans="2:9" x14ac:dyDescent="0.35">
      <c r="B153" s="54">
        <v>202012</v>
      </c>
      <c r="C153" s="55" t="s">
        <v>46</v>
      </c>
      <c r="D153" s="55" t="s">
        <v>75</v>
      </c>
      <c r="E153" s="56">
        <v>42</v>
      </c>
      <c r="F153" s="56">
        <v>4649.1100000000006</v>
      </c>
      <c r="G153" s="56">
        <v>2357.329999999999</v>
      </c>
      <c r="H153" s="56">
        <v>19510.64</v>
      </c>
      <c r="I153" s="56">
        <v>26517.079999999994</v>
      </c>
    </row>
    <row r="154" spans="2:9" x14ac:dyDescent="0.35">
      <c r="B154" s="54">
        <v>202012</v>
      </c>
      <c r="C154" s="55" t="s">
        <v>47</v>
      </c>
      <c r="D154" s="55" t="s">
        <v>34</v>
      </c>
      <c r="E154" s="56">
        <v>7</v>
      </c>
      <c r="F154" s="56">
        <v>1427.02</v>
      </c>
      <c r="G154" s="56">
        <v>95.27</v>
      </c>
      <c r="H154" s="56">
        <v>1581.41</v>
      </c>
      <c r="I154" s="56">
        <v>3103.7000000000003</v>
      </c>
    </row>
    <row r="155" spans="2:9" x14ac:dyDescent="0.35">
      <c r="B155" s="54">
        <v>202012</v>
      </c>
      <c r="C155" s="55" t="s">
        <v>47</v>
      </c>
      <c r="D155" s="55" t="s">
        <v>75</v>
      </c>
      <c r="E155" s="56">
        <v>298</v>
      </c>
      <c r="F155" s="56">
        <v>46631.32999999998</v>
      </c>
      <c r="G155" s="56">
        <v>12062.239999999998</v>
      </c>
      <c r="H155" s="56">
        <v>60271.800000000039</v>
      </c>
      <c r="I155" s="56">
        <v>118965.37000000001</v>
      </c>
    </row>
    <row r="156" spans="2:9" x14ac:dyDescent="0.35">
      <c r="B156" s="54">
        <v>202012</v>
      </c>
      <c r="C156" s="55" t="s">
        <v>48</v>
      </c>
      <c r="D156" s="55" t="s">
        <v>34</v>
      </c>
      <c r="E156" s="56">
        <v>23</v>
      </c>
      <c r="F156" s="56">
        <v>825.90000000000009</v>
      </c>
      <c r="G156" s="56">
        <v>7281.56</v>
      </c>
      <c r="H156" s="56">
        <v>12158.49</v>
      </c>
      <c r="I156" s="56">
        <v>20265.949999999997</v>
      </c>
    </row>
    <row r="157" spans="2:9" x14ac:dyDescent="0.35">
      <c r="B157" s="54">
        <v>202012</v>
      </c>
      <c r="C157" s="55" t="s">
        <v>48</v>
      </c>
      <c r="D157" s="55" t="s">
        <v>75</v>
      </c>
      <c r="E157" s="56">
        <v>320</v>
      </c>
      <c r="F157" s="56">
        <v>273.51</v>
      </c>
      <c r="G157" s="56">
        <v>28370.210000000014</v>
      </c>
      <c r="H157" s="56">
        <v>111837.60999999999</v>
      </c>
      <c r="I157" s="56">
        <v>140481.32999999996</v>
      </c>
    </row>
    <row r="158" spans="2:9" x14ac:dyDescent="0.35">
      <c r="B158" s="54">
        <v>202012</v>
      </c>
      <c r="C158" s="55" t="s">
        <v>49</v>
      </c>
      <c r="D158" s="55" t="s">
        <v>34</v>
      </c>
      <c r="E158" s="56">
        <v>21</v>
      </c>
      <c r="F158" s="56">
        <v>3211.1699999999996</v>
      </c>
      <c r="G158" s="56">
        <v>1332.1</v>
      </c>
      <c r="H158" s="56">
        <v>4151.99</v>
      </c>
      <c r="I158" s="56">
        <v>8695.26</v>
      </c>
    </row>
    <row r="159" spans="2:9" x14ac:dyDescent="0.35">
      <c r="B159" s="54">
        <v>202012</v>
      </c>
      <c r="C159" s="55" t="s">
        <v>49</v>
      </c>
      <c r="D159" s="55" t="s">
        <v>75</v>
      </c>
      <c r="E159" s="56">
        <v>261</v>
      </c>
      <c r="F159" s="56">
        <v>27034.559999999994</v>
      </c>
      <c r="G159" s="56">
        <v>10372.669999999995</v>
      </c>
      <c r="H159" s="56">
        <v>45429.51999999999</v>
      </c>
      <c r="I159" s="56">
        <v>82836.749999999956</v>
      </c>
    </row>
    <row r="160" spans="2:9" x14ac:dyDescent="0.35">
      <c r="B160" s="54">
        <v>202012</v>
      </c>
      <c r="C160" s="55" t="s">
        <v>50</v>
      </c>
      <c r="D160" s="55" t="s">
        <v>34</v>
      </c>
      <c r="E160" s="56">
        <v>30</v>
      </c>
      <c r="F160" s="56">
        <v>46323.08</v>
      </c>
      <c r="G160" s="56">
        <v>85.23</v>
      </c>
      <c r="H160" s="56">
        <v>251.11</v>
      </c>
      <c r="I160" s="56">
        <v>46659.420000000006</v>
      </c>
    </row>
    <row r="161" spans="2:9" x14ac:dyDescent="0.35">
      <c r="B161" s="54">
        <v>202012</v>
      </c>
      <c r="C161" s="55" t="s">
        <v>50</v>
      </c>
      <c r="D161" s="55" t="s">
        <v>75</v>
      </c>
      <c r="E161" s="56">
        <v>139</v>
      </c>
      <c r="F161" s="56">
        <v>21836.569999999992</v>
      </c>
      <c r="G161" s="56">
        <v>6606.0700000000015</v>
      </c>
      <c r="H161" s="56">
        <v>37297.909999999996</v>
      </c>
      <c r="I161" s="56">
        <v>65740.549999999988</v>
      </c>
    </row>
    <row r="162" spans="2:9" x14ac:dyDescent="0.35">
      <c r="B162" s="54">
        <v>202012</v>
      </c>
      <c r="C162" s="55" t="s">
        <v>51</v>
      </c>
      <c r="D162" s="55" t="s">
        <v>34</v>
      </c>
      <c r="E162" s="56">
        <v>2</v>
      </c>
      <c r="F162" s="56">
        <v>0</v>
      </c>
      <c r="G162" s="56">
        <v>304.99</v>
      </c>
      <c r="H162" s="56">
        <v>475.33</v>
      </c>
      <c r="I162" s="56">
        <v>780.31999999999994</v>
      </c>
    </row>
    <row r="163" spans="2:9" x14ac:dyDescent="0.35">
      <c r="B163" s="54">
        <v>202012</v>
      </c>
      <c r="C163" s="55" t="s">
        <v>51</v>
      </c>
      <c r="D163" s="55" t="s">
        <v>75</v>
      </c>
      <c r="E163" s="56">
        <v>23</v>
      </c>
      <c r="F163" s="56">
        <v>128.35</v>
      </c>
      <c r="G163" s="56">
        <v>3561.2500000000005</v>
      </c>
      <c r="H163" s="56">
        <v>9341.2200000000012</v>
      </c>
      <c r="I163" s="56">
        <v>13030.82</v>
      </c>
    </row>
    <row r="164" spans="2:9" x14ac:dyDescent="0.35">
      <c r="B164" s="54">
        <v>202012</v>
      </c>
      <c r="C164" s="55" t="s">
        <v>52</v>
      </c>
      <c r="D164" s="55" t="s">
        <v>34</v>
      </c>
      <c r="E164" s="56">
        <v>64</v>
      </c>
      <c r="F164" s="56">
        <v>9651.0199999999986</v>
      </c>
      <c r="G164" s="56">
        <v>7151.2800000000034</v>
      </c>
      <c r="H164" s="56">
        <v>26763.51</v>
      </c>
      <c r="I164" s="56">
        <v>43565.81</v>
      </c>
    </row>
    <row r="165" spans="2:9" x14ac:dyDescent="0.35">
      <c r="B165" s="54">
        <v>202012</v>
      </c>
      <c r="C165" s="55" t="s">
        <v>52</v>
      </c>
      <c r="D165" s="55" t="s">
        <v>75</v>
      </c>
      <c r="E165" s="56">
        <v>1033</v>
      </c>
      <c r="F165" s="56">
        <v>95354.980000000025</v>
      </c>
      <c r="G165" s="56">
        <v>47895.330000000038</v>
      </c>
      <c r="H165" s="56">
        <v>260365.60000000006</v>
      </c>
      <c r="I165" s="56">
        <v>403615.91000000021</v>
      </c>
    </row>
    <row r="166" spans="2:9" x14ac:dyDescent="0.35">
      <c r="B166" s="54">
        <v>202012</v>
      </c>
      <c r="C166" s="55" t="s">
        <v>53</v>
      </c>
      <c r="D166" s="55" t="s">
        <v>34</v>
      </c>
      <c r="E166" s="56">
        <v>121</v>
      </c>
      <c r="F166" s="56">
        <v>37834.970000000023</v>
      </c>
      <c r="G166" s="56">
        <v>15618.369999999995</v>
      </c>
      <c r="H166" s="56">
        <v>71959.740000000005</v>
      </c>
      <c r="I166" s="56">
        <v>125413.07999999994</v>
      </c>
    </row>
    <row r="167" spans="2:9" x14ac:dyDescent="0.35">
      <c r="B167" s="54">
        <v>202012</v>
      </c>
      <c r="C167" s="55" t="s">
        <v>53</v>
      </c>
      <c r="D167" s="55" t="s">
        <v>75</v>
      </c>
      <c r="E167" s="56">
        <v>1350</v>
      </c>
      <c r="F167" s="56">
        <v>125793.26000000004</v>
      </c>
      <c r="G167" s="56">
        <v>53507.560000000027</v>
      </c>
      <c r="H167" s="56">
        <v>245838.37000000032</v>
      </c>
      <c r="I167" s="56">
        <v>425139.19000000018</v>
      </c>
    </row>
    <row r="168" spans="2:9" x14ac:dyDescent="0.35">
      <c r="B168" s="54">
        <v>202012</v>
      </c>
      <c r="C168" s="55" t="s">
        <v>54</v>
      </c>
      <c r="D168" s="55" t="s">
        <v>34</v>
      </c>
      <c r="E168" s="56">
        <v>14</v>
      </c>
      <c r="F168" s="56">
        <v>7759.1799999999994</v>
      </c>
      <c r="G168" s="56">
        <v>1212.2200000000003</v>
      </c>
      <c r="H168" s="56">
        <v>3974.02</v>
      </c>
      <c r="I168" s="56">
        <v>12945.42</v>
      </c>
    </row>
    <row r="169" spans="2:9" x14ac:dyDescent="0.35">
      <c r="B169" s="54">
        <v>202012</v>
      </c>
      <c r="C169" s="55" t="s">
        <v>54</v>
      </c>
      <c r="D169" s="55" t="s">
        <v>75</v>
      </c>
      <c r="E169" s="56">
        <v>205</v>
      </c>
      <c r="F169" s="56">
        <v>23587.050000000003</v>
      </c>
      <c r="G169" s="56">
        <v>8536.5700000000033</v>
      </c>
      <c r="H169" s="56">
        <v>55241.630000000019</v>
      </c>
      <c r="I169" s="56">
        <v>87365.249999999971</v>
      </c>
    </row>
    <row r="170" spans="2:9" x14ac:dyDescent="0.35">
      <c r="B170" s="54">
        <v>202012</v>
      </c>
      <c r="C170" s="55" t="s">
        <v>55</v>
      </c>
      <c r="D170" s="55" t="s">
        <v>34</v>
      </c>
      <c r="E170" s="56">
        <v>109</v>
      </c>
      <c r="F170" s="56">
        <v>48434.05999999999</v>
      </c>
      <c r="G170" s="56">
        <v>14093.740000000005</v>
      </c>
      <c r="H170" s="56">
        <v>44439.97</v>
      </c>
      <c r="I170" s="56">
        <v>106967.76999999996</v>
      </c>
    </row>
    <row r="171" spans="2:9" x14ac:dyDescent="0.35">
      <c r="B171" s="54">
        <v>202012</v>
      </c>
      <c r="C171" s="55" t="s">
        <v>55</v>
      </c>
      <c r="D171" s="55" t="s">
        <v>75</v>
      </c>
      <c r="E171" s="56">
        <v>1028</v>
      </c>
      <c r="F171" s="56">
        <v>133931.91999999987</v>
      </c>
      <c r="G171" s="56">
        <v>43514.409999999996</v>
      </c>
      <c r="H171" s="56">
        <v>197814.63999999996</v>
      </c>
      <c r="I171" s="56">
        <v>375260.97000000044</v>
      </c>
    </row>
    <row r="172" spans="2:9" x14ac:dyDescent="0.35">
      <c r="B172" s="54">
        <v>202012</v>
      </c>
      <c r="C172" s="55" t="s">
        <v>56</v>
      </c>
      <c r="D172" s="55" t="s">
        <v>34</v>
      </c>
      <c r="E172" s="56">
        <v>80</v>
      </c>
      <c r="F172" s="56">
        <v>12038.720000000001</v>
      </c>
      <c r="G172" s="56">
        <v>6995.3099999999986</v>
      </c>
      <c r="H172" s="56">
        <v>11957.06</v>
      </c>
      <c r="I172" s="56">
        <v>30991.089999999993</v>
      </c>
    </row>
    <row r="173" spans="2:9" x14ac:dyDescent="0.35">
      <c r="B173" s="54">
        <v>202012</v>
      </c>
      <c r="C173" s="55" t="s">
        <v>56</v>
      </c>
      <c r="D173" s="55" t="s">
        <v>75</v>
      </c>
      <c r="E173" s="56">
        <v>875</v>
      </c>
      <c r="F173" s="56">
        <v>81826.11000000003</v>
      </c>
      <c r="G173" s="56">
        <v>59348.619999999915</v>
      </c>
      <c r="H173" s="56">
        <v>305584.55999999994</v>
      </c>
      <c r="I173" s="56">
        <v>446759.28999999975</v>
      </c>
    </row>
    <row r="174" spans="2:9" x14ac:dyDescent="0.35">
      <c r="B174" s="54">
        <v>202012</v>
      </c>
      <c r="C174" s="55" t="s">
        <v>57</v>
      </c>
      <c r="D174" s="55" t="s">
        <v>34</v>
      </c>
      <c r="E174" s="56">
        <v>1</v>
      </c>
      <c r="F174" s="56">
        <v>111.91</v>
      </c>
      <c r="G174" s="56">
        <v>35.39</v>
      </c>
      <c r="H174" s="56">
        <v>263.3</v>
      </c>
      <c r="I174" s="56">
        <v>410.6</v>
      </c>
    </row>
    <row r="175" spans="2:9" x14ac:dyDescent="0.35">
      <c r="B175" s="54">
        <v>202012</v>
      </c>
      <c r="C175" s="55" t="s">
        <v>57</v>
      </c>
      <c r="D175" s="55" t="s">
        <v>75</v>
      </c>
      <c r="E175" s="56">
        <v>62</v>
      </c>
      <c r="F175" s="56">
        <v>7980.7699999999977</v>
      </c>
      <c r="G175" s="56">
        <v>3543.1599999999985</v>
      </c>
      <c r="H175" s="56">
        <v>30681.019999999997</v>
      </c>
      <c r="I175" s="56">
        <v>42204.950000000004</v>
      </c>
    </row>
    <row r="176" spans="2:9" x14ac:dyDescent="0.35">
      <c r="B176" s="54">
        <v>202012</v>
      </c>
      <c r="C176" s="55" t="s">
        <v>58</v>
      </c>
      <c r="D176" s="55" t="s">
        <v>34</v>
      </c>
      <c r="E176" s="56">
        <v>56</v>
      </c>
      <c r="F176" s="56">
        <v>6822.8499999999985</v>
      </c>
      <c r="G176" s="56">
        <v>2841.2800000000007</v>
      </c>
      <c r="H176" s="56">
        <v>16527.740000000002</v>
      </c>
      <c r="I176" s="56">
        <v>26191.870000000003</v>
      </c>
    </row>
    <row r="177" spans="2:9" x14ac:dyDescent="0.35">
      <c r="B177" s="54">
        <v>202012</v>
      </c>
      <c r="C177" s="55" t="s">
        <v>58</v>
      </c>
      <c r="D177" s="55" t="s">
        <v>75</v>
      </c>
      <c r="E177" s="56">
        <v>506</v>
      </c>
      <c r="F177" s="56">
        <v>63408.520000000055</v>
      </c>
      <c r="G177" s="56">
        <v>20729.589999999997</v>
      </c>
      <c r="H177" s="56">
        <v>98167.510000000009</v>
      </c>
      <c r="I177" s="56">
        <v>182305.62000000014</v>
      </c>
    </row>
    <row r="178" spans="2:9" x14ac:dyDescent="0.35">
      <c r="B178" s="54">
        <v>202012</v>
      </c>
      <c r="C178" s="55" t="s">
        <v>60</v>
      </c>
      <c r="D178" s="55" t="s">
        <v>34</v>
      </c>
      <c r="E178" s="56">
        <v>17</v>
      </c>
      <c r="F178" s="56">
        <v>11461.429999999998</v>
      </c>
      <c r="G178" s="56">
        <v>910.01999999999987</v>
      </c>
      <c r="H178" s="56">
        <v>2770.6400000000003</v>
      </c>
      <c r="I178" s="56">
        <v>15142.09</v>
      </c>
    </row>
    <row r="179" spans="2:9" x14ac:dyDescent="0.35">
      <c r="B179" s="54">
        <v>202012</v>
      </c>
      <c r="C179" s="55" t="s">
        <v>60</v>
      </c>
      <c r="D179" s="55" t="s">
        <v>75</v>
      </c>
      <c r="E179" s="56">
        <v>180</v>
      </c>
      <c r="F179" s="56">
        <v>21527.840000000004</v>
      </c>
      <c r="G179" s="56">
        <v>7972.4099999999971</v>
      </c>
      <c r="H179" s="56">
        <v>27515.649999999998</v>
      </c>
      <c r="I179" s="56">
        <v>57015.9</v>
      </c>
    </row>
    <row r="180" spans="2:9" x14ac:dyDescent="0.35">
      <c r="B180" s="54">
        <v>202012</v>
      </c>
      <c r="C180" s="55" t="s">
        <v>61</v>
      </c>
      <c r="D180" s="55" t="s">
        <v>34</v>
      </c>
      <c r="E180" s="56">
        <v>6</v>
      </c>
      <c r="F180" s="56">
        <v>1746.49</v>
      </c>
      <c r="G180" s="56">
        <v>288.76000000000005</v>
      </c>
      <c r="H180" s="56">
        <v>609.23</v>
      </c>
      <c r="I180" s="56">
        <v>2644.48</v>
      </c>
    </row>
    <row r="181" spans="2:9" x14ac:dyDescent="0.35">
      <c r="B181" s="54">
        <v>202012</v>
      </c>
      <c r="C181" s="55" t="s">
        <v>61</v>
      </c>
      <c r="D181" s="55" t="s">
        <v>75</v>
      </c>
      <c r="E181" s="56">
        <v>400</v>
      </c>
      <c r="F181" s="56">
        <v>25655.420000000006</v>
      </c>
      <c r="G181" s="56">
        <v>14041.980000000007</v>
      </c>
      <c r="H181" s="56">
        <v>55911.539999999972</v>
      </c>
      <c r="I181" s="56">
        <v>95608.940000000017</v>
      </c>
    </row>
    <row r="182" spans="2:9" x14ac:dyDescent="0.35">
      <c r="B182" s="54">
        <v>202012</v>
      </c>
      <c r="C182" s="55" t="s">
        <v>62</v>
      </c>
      <c r="D182" s="55" t="s">
        <v>34</v>
      </c>
      <c r="E182" s="56">
        <v>51</v>
      </c>
      <c r="F182" s="56">
        <v>16671.689999999991</v>
      </c>
      <c r="G182" s="56">
        <v>1414.25</v>
      </c>
      <c r="H182" s="56">
        <v>5939.69</v>
      </c>
      <c r="I182" s="56">
        <v>24025.629999999994</v>
      </c>
    </row>
    <row r="183" spans="2:9" x14ac:dyDescent="0.35">
      <c r="B183" s="54">
        <v>202012</v>
      </c>
      <c r="C183" s="55" t="s">
        <v>62</v>
      </c>
      <c r="D183" s="55" t="s">
        <v>75</v>
      </c>
      <c r="E183" s="56">
        <v>302</v>
      </c>
      <c r="F183" s="56">
        <v>38371.090000000018</v>
      </c>
      <c r="G183" s="56">
        <v>10789.93</v>
      </c>
      <c r="H183" s="56">
        <v>60712.679999999978</v>
      </c>
      <c r="I183" s="56">
        <v>109873.70000000006</v>
      </c>
    </row>
    <row r="184" spans="2:9" x14ac:dyDescent="0.35">
      <c r="B184" s="54">
        <v>202012</v>
      </c>
      <c r="C184" s="55" t="s">
        <v>63</v>
      </c>
      <c r="D184" s="55" t="s">
        <v>34</v>
      </c>
      <c r="E184" s="56">
        <v>2</v>
      </c>
      <c r="F184" s="56">
        <v>393.37</v>
      </c>
      <c r="G184" s="56">
        <v>263.61</v>
      </c>
      <c r="H184" s="56">
        <v>1067.04</v>
      </c>
      <c r="I184" s="56">
        <v>1724.02</v>
      </c>
    </row>
    <row r="185" spans="2:9" x14ac:dyDescent="0.35">
      <c r="B185" s="54">
        <v>202012</v>
      </c>
      <c r="C185" s="55" t="s">
        <v>63</v>
      </c>
      <c r="D185" s="55" t="s">
        <v>75</v>
      </c>
      <c r="E185" s="56">
        <v>14</v>
      </c>
      <c r="F185" s="56">
        <v>1509.1099999999997</v>
      </c>
      <c r="G185" s="56">
        <v>558.51</v>
      </c>
      <c r="H185" s="56">
        <v>1242.3699999999999</v>
      </c>
      <c r="I185" s="56">
        <v>3309.9899999999993</v>
      </c>
    </row>
    <row r="186" spans="2:9" x14ac:dyDescent="0.35">
      <c r="B186" s="54">
        <v>202012</v>
      </c>
      <c r="C186" s="55" t="s">
        <v>64</v>
      </c>
      <c r="D186" s="55" t="s">
        <v>34</v>
      </c>
      <c r="E186" s="56">
        <v>13</v>
      </c>
      <c r="F186" s="56">
        <v>3410.4900000000002</v>
      </c>
      <c r="G186" s="56">
        <v>2963.04</v>
      </c>
      <c r="H186" s="56">
        <v>4558.01</v>
      </c>
      <c r="I186" s="56">
        <v>10931.539999999999</v>
      </c>
    </row>
    <row r="187" spans="2:9" x14ac:dyDescent="0.35">
      <c r="B187" s="54">
        <v>202012</v>
      </c>
      <c r="C187" s="55" t="s">
        <v>64</v>
      </c>
      <c r="D187" s="55" t="s">
        <v>75</v>
      </c>
      <c r="E187" s="56">
        <v>101</v>
      </c>
      <c r="F187" s="56">
        <v>11216.61</v>
      </c>
      <c r="G187" s="56">
        <v>5459.2199999999993</v>
      </c>
      <c r="H187" s="56">
        <v>33311.049999999996</v>
      </c>
      <c r="I187" s="56">
        <v>49986.87999999999</v>
      </c>
    </row>
    <row r="188" spans="2:9" x14ac:dyDescent="0.35">
      <c r="B188" s="54">
        <v>202012</v>
      </c>
      <c r="C188" s="55" t="s">
        <v>65</v>
      </c>
      <c r="D188" s="55" t="s">
        <v>34</v>
      </c>
      <c r="E188" s="56">
        <v>4</v>
      </c>
      <c r="F188" s="56">
        <v>794.07</v>
      </c>
      <c r="G188" s="56">
        <v>267.56</v>
      </c>
      <c r="H188" s="56">
        <v>84.26</v>
      </c>
      <c r="I188" s="56">
        <v>1145.8899999999999</v>
      </c>
    </row>
    <row r="189" spans="2:9" x14ac:dyDescent="0.35">
      <c r="B189" s="54">
        <v>202012</v>
      </c>
      <c r="C189" s="55" t="s">
        <v>65</v>
      </c>
      <c r="D189" s="55" t="s">
        <v>75</v>
      </c>
      <c r="E189" s="56">
        <v>35</v>
      </c>
      <c r="F189" s="56">
        <v>3967.2</v>
      </c>
      <c r="G189" s="56">
        <v>1573.2599999999995</v>
      </c>
      <c r="H189" s="56">
        <v>7906.9399999999987</v>
      </c>
      <c r="I189" s="56">
        <v>13447.400000000001</v>
      </c>
    </row>
    <row r="190" spans="2:9" x14ac:dyDescent="0.35">
      <c r="B190" s="54">
        <v>202012</v>
      </c>
      <c r="C190" s="55" t="s">
        <v>66</v>
      </c>
      <c r="D190" s="55" t="s">
        <v>75</v>
      </c>
      <c r="E190" s="56">
        <v>11</v>
      </c>
      <c r="F190" s="56">
        <v>1837.4399999999996</v>
      </c>
      <c r="G190" s="56">
        <v>291.27999999999997</v>
      </c>
      <c r="H190" s="56">
        <v>1597.54</v>
      </c>
      <c r="I190" s="56">
        <v>3726.26</v>
      </c>
    </row>
    <row r="191" spans="2:9" x14ac:dyDescent="0.35">
      <c r="B191" s="54">
        <v>202012</v>
      </c>
      <c r="C191" s="55" t="s">
        <v>67</v>
      </c>
      <c r="D191" s="55" t="s">
        <v>34</v>
      </c>
      <c r="E191" s="56">
        <v>13</v>
      </c>
      <c r="F191" s="56">
        <v>3215.15</v>
      </c>
      <c r="G191" s="56">
        <v>1256.6399999999999</v>
      </c>
      <c r="H191" s="56">
        <v>3955.3799999999997</v>
      </c>
      <c r="I191" s="56">
        <v>8427.17</v>
      </c>
    </row>
    <row r="192" spans="2:9" x14ac:dyDescent="0.35">
      <c r="B192" s="54">
        <v>202012</v>
      </c>
      <c r="C192" s="55" t="s">
        <v>67</v>
      </c>
      <c r="D192" s="55" t="s">
        <v>75</v>
      </c>
      <c r="E192" s="56">
        <v>86</v>
      </c>
      <c r="F192" s="56">
        <v>13160.009999999998</v>
      </c>
      <c r="G192" s="56">
        <v>3927.1000000000008</v>
      </c>
      <c r="H192" s="56">
        <v>12584.140000000001</v>
      </c>
      <c r="I192" s="56">
        <v>29671.250000000004</v>
      </c>
    </row>
    <row r="193" spans="2:9" x14ac:dyDescent="0.35">
      <c r="B193" s="54">
        <v>202012</v>
      </c>
      <c r="C193" s="55" t="s">
        <v>68</v>
      </c>
      <c r="D193" s="55" t="s">
        <v>34</v>
      </c>
      <c r="E193" s="56">
        <v>10</v>
      </c>
      <c r="F193" s="56">
        <v>1213.21</v>
      </c>
      <c r="G193" s="56">
        <v>599.35</v>
      </c>
      <c r="H193" s="56">
        <v>4681.53</v>
      </c>
      <c r="I193" s="56">
        <v>6494.09</v>
      </c>
    </row>
    <row r="194" spans="2:9" x14ac:dyDescent="0.35">
      <c r="B194" s="54">
        <v>202012</v>
      </c>
      <c r="C194" s="55" t="s">
        <v>68</v>
      </c>
      <c r="D194" s="55" t="s">
        <v>75</v>
      </c>
      <c r="E194" s="56">
        <v>90</v>
      </c>
      <c r="F194" s="56">
        <v>10325.189999999997</v>
      </c>
      <c r="G194" s="56">
        <v>3473.0299999999993</v>
      </c>
      <c r="H194" s="56">
        <v>22147.040000000001</v>
      </c>
      <c r="I194" s="56">
        <v>35945.260000000009</v>
      </c>
    </row>
    <row r="195" spans="2:9" x14ac:dyDescent="0.35">
      <c r="B195" s="54">
        <v>202012</v>
      </c>
      <c r="C195" s="55" t="s">
        <v>69</v>
      </c>
      <c r="D195" s="55" t="s">
        <v>34</v>
      </c>
      <c r="E195" s="56">
        <v>225</v>
      </c>
      <c r="F195" s="56">
        <v>121889.2499999999</v>
      </c>
      <c r="G195" s="56">
        <v>15044.86</v>
      </c>
      <c r="H195" s="56">
        <v>49985.420000000006</v>
      </c>
      <c r="I195" s="56">
        <v>186919.52999999991</v>
      </c>
    </row>
    <row r="196" spans="2:9" x14ac:dyDescent="0.35">
      <c r="B196" s="54">
        <v>202012</v>
      </c>
      <c r="C196" s="55" t="s">
        <v>69</v>
      </c>
      <c r="D196" s="55" t="s">
        <v>75</v>
      </c>
      <c r="E196" s="56">
        <v>2867</v>
      </c>
      <c r="F196" s="56">
        <v>225860.34999999963</v>
      </c>
      <c r="G196" s="56">
        <v>112324.15000000024</v>
      </c>
      <c r="H196" s="56">
        <v>377056.67000000092</v>
      </c>
      <c r="I196" s="56">
        <v>715241.1699999983</v>
      </c>
    </row>
    <row r="197" spans="2:9" x14ac:dyDescent="0.35">
      <c r="B197" s="54">
        <v>202012</v>
      </c>
      <c r="C197" s="55" t="s">
        <v>70</v>
      </c>
      <c r="D197" s="55" t="s">
        <v>34</v>
      </c>
      <c r="E197" s="56">
        <v>3</v>
      </c>
      <c r="F197" s="56">
        <v>375.69</v>
      </c>
      <c r="G197" s="56">
        <v>43.65</v>
      </c>
      <c r="H197" s="56">
        <v>181.62</v>
      </c>
      <c r="I197" s="56">
        <v>600.96</v>
      </c>
    </row>
    <row r="198" spans="2:9" x14ac:dyDescent="0.35">
      <c r="B198" s="54">
        <v>202012</v>
      </c>
      <c r="C198" s="55" t="s">
        <v>70</v>
      </c>
      <c r="D198" s="55" t="s">
        <v>75</v>
      </c>
      <c r="E198" s="56">
        <v>19</v>
      </c>
      <c r="F198" s="56">
        <v>2850.9300000000003</v>
      </c>
      <c r="G198" s="56">
        <v>529.46</v>
      </c>
      <c r="H198" s="56">
        <v>1975.12</v>
      </c>
      <c r="I198" s="56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  <pageSetUpPr fitToPage="1"/>
  </sheetPr>
  <dimension ref="A1:BN599"/>
  <sheetViews>
    <sheetView view="pageBreakPreview" zoomScale="60" zoomScaleNormal="100" workbookViewId="0">
      <selection activeCell="BI20" sqref="BI20"/>
    </sheetView>
  </sheetViews>
  <sheetFormatPr defaultRowHeight="14.5" x14ac:dyDescent="0.35"/>
  <cols>
    <col min="2" max="2" width="14.453125" customWidth="1"/>
    <col min="3" max="3" width="2.81640625" style="1" customWidth="1"/>
    <col min="10" max="18" width="0" hidden="1" customWidth="1"/>
    <col min="19" max="19" width="2.81640625" style="1" customWidth="1"/>
    <col min="26" max="34" width="0" hidden="1" customWidth="1"/>
    <col min="35" max="35" width="2.7265625" style="1" customWidth="1"/>
    <col min="42" max="49" width="0" hidden="1" customWidth="1"/>
    <col min="50" max="50" width="9.1796875" hidden="1" customWidth="1"/>
    <col min="51" max="51" width="5.26953125" style="1" customWidth="1"/>
    <col min="58" max="66" width="0" hidden="1" customWidth="1"/>
  </cols>
  <sheetData>
    <row r="1" spans="1:66" s="7" customFormat="1" ht="30" customHeight="1" x14ac:dyDescent="0.35">
      <c r="A1" s="147" t="s">
        <v>227</v>
      </c>
      <c r="B1" s="147"/>
      <c r="C1" s="28"/>
      <c r="D1" s="145" t="s">
        <v>15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28"/>
      <c r="T1" s="145" t="s">
        <v>115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28"/>
      <c r="AJ1" s="145" t="s">
        <v>16</v>
      </c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28"/>
      <c r="AZ1" s="146" t="s">
        <v>17</v>
      </c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</row>
    <row r="2" spans="1:66" s="7" customFormat="1" x14ac:dyDescent="0.35">
      <c r="A2" s="29" t="s">
        <v>0</v>
      </c>
      <c r="B2" s="29" t="s">
        <v>1</v>
      </c>
      <c r="C2" s="28"/>
      <c r="D2" s="26">
        <v>44197</v>
      </c>
      <c r="E2" s="26">
        <v>44228</v>
      </c>
      <c r="F2" s="26">
        <v>44256</v>
      </c>
      <c r="G2" s="26">
        <v>44287</v>
      </c>
      <c r="H2" s="26">
        <v>44317</v>
      </c>
      <c r="I2" s="26">
        <v>44348</v>
      </c>
      <c r="J2" s="26">
        <v>44287</v>
      </c>
      <c r="K2" s="26">
        <v>44317</v>
      </c>
      <c r="L2" s="26">
        <v>44348</v>
      </c>
      <c r="M2" s="26">
        <v>44378</v>
      </c>
      <c r="N2" s="26">
        <v>44409</v>
      </c>
      <c r="O2" s="26">
        <v>44440</v>
      </c>
      <c r="P2" s="26">
        <v>44470</v>
      </c>
      <c r="Q2" s="26">
        <v>44501</v>
      </c>
      <c r="R2" s="26">
        <v>44531</v>
      </c>
      <c r="S2" s="28"/>
      <c r="T2" s="26">
        <v>44197</v>
      </c>
      <c r="U2" s="26">
        <v>44228</v>
      </c>
      <c r="V2" s="26">
        <v>44256</v>
      </c>
      <c r="W2" s="26">
        <v>44287</v>
      </c>
      <c r="X2" s="26">
        <v>44317</v>
      </c>
      <c r="Y2" s="26">
        <v>44348</v>
      </c>
      <c r="Z2" s="26">
        <v>44287</v>
      </c>
      <c r="AA2" s="26">
        <v>44317</v>
      </c>
      <c r="AB2" s="26">
        <v>44348</v>
      </c>
      <c r="AC2" s="26">
        <v>44378</v>
      </c>
      <c r="AD2" s="26">
        <v>44409</v>
      </c>
      <c r="AE2" s="26">
        <v>44440</v>
      </c>
      <c r="AF2" s="26">
        <v>44470</v>
      </c>
      <c r="AG2" s="26">
        <v>44501</v>
      </c>
      <c r="AH2" s="26">
        <v>44531</v>
      </c>
      <c r="AI2" s="28"/>
      <c r="AJ2" s="26">
        <v>44197</v>
      </c>
      <c r="AK2" s="26">
        <v>44228</v>
      </c>
      <c r="AL2" s="26">
        <v>44256</v>
      </c>
      <c r="AM2" s="26">
        <v>44287</v>
      </c>
      <c r="AN2" s="26">
        <v>44317</v>
      </c>
      <c r="AO2" s="26">
        <v>44348</v>
      </c>
      <c r="AP2" s="26">
        <v>44287</v>
      </c>
      <c r="AQ2" s="26">
        <v>44317</v>
      </c>
      <c r="AR2" s="26">
        <v>44348</v>
      </c>
      <c r="AS2" s="26">
        <v>44378</v>
      </c>
      <c r="AT2" s="26">
        <v>44409</v>
      </c>
      <c r="AU2" s="26">
        <v>44440</v>
      </c>
      <c r="AV2" s="26">
        <v>44470</v>
      </c>
      <c r="AW2" s="26">
        <v>44501</v>
      </c>
      <c r="AX2" s="26">
        <v>44531</v>
      </c>
      <c r="AY2" s="28"/>
      <c r="AZ2" s="26">
        <v>44197</v>
      </c>
      <c r="BA2" s="26">
        <v>44228</v>
      </c>
      <c r="BB2" s="26">
        <v>44256</v>
      </c>
      <c r="BC2" s="26">
        <v>44287</v>
      </c>
      <c r="BD2" s="26">
        <v>44317</v>
      </c>
      <c r="BE2" s="26">
        <v>44348</v>
      </c>
      <c r="BF2" s="26">
        <v>44287</v>
      </c>
      <c r="BG2" s="26">
        <v>44317</v>
      </c>
      <c r="BH2" s="26">
        <v>44348</v>
      </c>
      <c r="BI2" s="26">
        <v>44378</v>
      </c>
      <c r="BJ2" s="26">
        <v>44409</v>
      </c>
      <c r="BK2" s="26">
        <v>44440</v>
      </c>
      <c r="BL2" s="26">
        <v>44470</v>
      </c>
      <c r="BM2" s="26">
        <v>44501</v>
      </c>
      <c r="BN2" s="26">
        <v>44531</v>
      </c>
    </row>
    <row r="3" spans="1:66" x14ac:dyDescent="0.35">
      <c r="A3" t="s">
        <v>228</v>
      </c>
      <c r="T3" s="11"/>
      <c r="U3" s="11"/>
      <c r="V3" s="11"/>
      <c r="W3" s="11"/>
      <c r="X3" s="11"/>
      <c r="Y3" s="11"/>
    </row>
    <row r="4" spans="1:66" x14ac:dyDescent="0.35">
      <c r="T4" s="11"/>
      <c r="U4" s="11"/>
      <c r="V4" s="11"/>
      <c r="W4" s="11"/>
      <c r="X4" s="11"/>
      <c r="Y4" s="11"/>
    </row>
    <row r="5" spans="1:66" x14ac:dyDescent="0.35">
      <c r="T5" s="11"/>
      <c r="U5" s="11"/>
      <c r="V5" s="11"/>
      <c r="W5" s="11"/>
      <c r="X5" s="11"/>
      <c r="Y5" s="11"/>
    </row>
    <row r="6" spans="1:66" x14ac:dyDescent="0.35">
      <c r="T6" s="11"/>
      <c r="U6" s="11"/>
      <c r="V6" s="11"/>
      <c r="W6" s="11"/>
      <c r="X6" s="11"/>
      <c r="Y6" s="11"/>
    </row>
    <row r="7" spans="1:66" x14ac:dyDescent="0.35">
      <c r="T7" s="11"/>
      <c r="U7" s="11"/>
      <c r="V7" s="11"/>
      <c r="W7" s="11"/>
      <c r="X7" s="11"/>
      <c r="Y7" s="11"/>
    </row>
    <row r="8" spans="1:66" x14ac:dyDescent="0.35">
      <c r="T8" s="11"/>
      <c r="U8" s="11"/>
      <c r="V8" s="11"/>
      <c r="W8" s="11"/>
      <c r="X8" s="11"/>
      <c r="Y8" s="11"/>
    </row>
    <row r="9" spans="1:66" x14ac:dyDescent="0.35">
      <c r="T9" s="11"/>
      <c r="U9" s="11"/>
      <c r="V9" s="11"/>
      <c r="W9" s="11"/>
      <c r="X9" s="11"/>
      <c r="Y9" s="11"/>
    </row>
    <row r="10" spans="1:66" x14ac:dyDescent="0.35">
      <c r="T10" s="11"/>
      <c r="U10" s="11"/>
      <c r="V10" s="11"/>
      <c r="W10" s="11"/>
      <c r="X10" s="11"/>
      <c r="Y10" s="11"/>
    </row>
    <row r="11" spans="1:66" x14ac:dyDescent="0.35">
      <c r="T11" s="11"/>
      <c r="U11" s="11"/>
      <c r="V11" s="11"/>
      <c r="W11" s="11"/>
      <c r="X11" s="11"/>
      <c r="Y11" s="11"/>
    </row>
    <row r="12" spans="1:66" x14ac:dyDescent="0.35">
      <c r="T12" s="11"/>
      <c r="U12" s="11"/>
      <c r="V12" s="11"/>
      <c r="W12" s="11"/>
      <c r="X12" s="11"/>
      <c r="Y12" s="11"/>
    </row>
    <row r="13" spans="1:66" x14ac:dyDescent="0.35">
      <c r="T13" s="11"/>
      <c r="U13" s="11"/>
      <c r="V13" s="11"/>
      <c r="W13" s="11"/>
      <c r="X13" s="11"/>
      <c r="Y13" s="11"/>
    </row>
    <row r="14" spans="1:66" x14ac:dyDescent="0.35">
      <c r="T14" s="11"/>
      <c r="U14" s="11"/>
      <c r="V14" s="11"/>
      <c r="W14" s="11"/>
      <c r="X14" s="11"/>
      <c r="Y14" s="11"/>
    </row>
    <row r="15" spans="1:66" x14ac:dyDescent="0.35">
      <c r="T15" s="11"/>
      <c r="U15" s="11"/>
      <c r="V15" s="11"/>
      <c r="W15" s="11"/>
      <c r="X15" s="11"/>
      <c r="Y15" s="11"/>
    </row>
    <row r="16" spans="1:66" x14ac:dyDescent="0.35">
      <c r="T16" s="11"/>
      <c r="U16" s="11"/>
      <c r="V16" s="11"/>
      <c r="W16" s="11"/>
      <c r="X16" s="11"/>
      <c r="Y16" s="11"/>
    </row>
    <row r="17" spans="20:25" x14ac:dyDescent="0.35">
      <c r="T17" s="11"/>
      <c r="U17" s="11"/>
      <c r="V17" s="11"/>
      <c r="W17" s="11"/>
      <c r="X17" s="11"/>
      <c r="Y17" s="11"/>
    </row>
    <row r="18" spans="20:25" x14ac:dyDescent="0.35">
      <c r="T18" s="11"/>
      <c r="U18" s="11"/>
      <c r="V18" s="11"/>
      <c r="W18" s="11"/>
      <c r="X18" s="11"/>
      <c r="Y18" s="11"/>
    </row>
    <row r="19" spans="20:25" x14ac:dyDescent="0.35">
      <c r="T19" s="11"/>
      <c r="U19" s="11"/>
      <c r="V19" s="11"/>
      <c r="W19" s="11"/>
      <c r="X19" s="11"/>
      <c r="Y19" s="11"/>
    </row>
    <row r="20" spans="20:25" x14ac:dyDescent="0.35">
      <c r="T20" s="11"/>
      <c r="U20" s="11"/>
      <c r="V20" s="11"/>
      <c r="W20" s="11"/>
      <c r="X20" s="11"/>
      <c r="Y20" s="11"/>
    </row>
    <row r="21" spans="20:25" x14ac:dyDescent="0.35">
      <c r="T21" s="11"/>
      <c r="U21" s="11"/>
      <c r="V21" s="11"/>
      <c r="W21" s="11"/>
      <c r="X21" s="11"/>
      <c r="Y21" s="11"/>
    </row>
    <row r="22" spans="20:25" x14ac:dyDescent="0.35">
      <c r="T22" s="11"/>
      <c r="U22" s="11"/>
      <c r="V22" s="11"/>
      <c r="W22" s="11"/>
      <c r="X22" s="11"/>
      <c r="Y22" s="11"/>
    </row>
    <row r="23" spans="20:25" x14ac:dyDescent="0.35">
      <c r="T23" s="11"/>
      <c r="U23" s="11"/>
      <c r="V23" s="11"/>
      <c r="W23" s="11"/>
      <c r="X23" s="11"/>
      <c r="Y23" s="11"/>
    </row>
    <row r="24" spans="20:25" x14ac:dyDescent="0.35">
      <c r="T24" s="11"/>
      <c r="U24" s="11"/>
      <c r="V24" s="11"/>
      <c r="W24" s="11"/>
      <c r="X24" s="11"/>
      <c r="Y24" s="11"/>
    </row>
    <row r="25" spans="20:25" x14ac:dyDescent="0.35">
      <c r="T25" s="11"/>
      <c r="U25" s="11"/>
      <c r="V25" s="11"/>
      <c r="W25" s="11"/>
      <c r="X25" s="11"/>
      <c r="Y25" s="11"/>
    </row>
    <row r="26" spans="20:25" x14ac:dyDescent="0.35">
      <c r="T26" s="11"/>
      <c r="U26" s="11"/>
      <c r="V26" s="11"/>
      <c r="W26" s="11"/>
      <c r="X26" s="11"/>
      <c r="Y26" s="11"/>
    </row>
    <row r="27" spans="20:25" x14ac:dyDescent="0.35">
      <c r="T27" s="11"/>
      <c r="U27" s="11"/>
      <c r="V27" s="11"/>
      <c r="W27" s="11"/>
      <c r="X27" s="11"/>
      <c r="Y27" s="11"/>
    </row>
    <row r="28" spans="20:25" x14ac:dyDescent="0.35">
      <c r="T28" s="11"/>
      <c r="U28" s="11"/>
      <c r="V28" s="11"/>
      <c r="W28" s="11"/>
      <c r="X28" s="11"/>
      <c r="Y28" s="11"/>
    </row>
    <row r="29" spans="20:25" x14ac:dyDescent="0.35">
      <c r="T29" s="11"/>
      <c r="U29" s="11"/>
      <c r="V29" s="11"/>
      <c r="W29" s="11"/>
      <c r="X29" s="11"/>
      <c r="Y29" s="11"/>
    </row>
    <row r="30" spans="20:25" x14ac:dyDescent="0.35">
      <c r="T30" s="11"/>
      <c r="U30" s="11"/>
      <c r="V30" s="11"/>
      <c r="W30" s="11"/>
      <c r="X30" s="11"/>
      <c r="Y30" s="11"/>
    </row>
    <row r="31" spans="20:25" x14ac:dyDescent="0.35">
      <c r="T31" s="11"/>
      <c r="U31" s="11"/>
      <c r="V31" s="11"/>
      <c r="W31" s="11"/>
      <c r="X31" s="11"/>
      <c r="Y31" s="11"/>
    </row>
    <row r="32" spans="20:25" x14ac:dyDescent="0.35">
      <c r="T32" s="11"/>
      <c r="U32" s="11"/>
      <c r="V32" s="11"/>
      <c r="W32" s="11"/>
      <c r="X32" s="11"/>
      <c r="Y32" s="11"/>
    </row>
    <row r="33" spans="20:25" x14ac:dyDescent="0.35">
      <c r="T33" s="11"/>
      <c r="U33" s="11"/>
      <c r="V33" s="11"/>
      <c r="W33" s="11"/>
      <c r="X33" s="11"/>
      <c r="Y33" s="11"/>
    </row>
    <row r="34" spans="20:25" x14ac:dyDescent="0.35">
      <c r="T34" s="11"/>
      <c r="U34" s="11"/>
      <c r="V34" s="11"/>
      <c r="W34" s="11"/>
      <c r="X34" s="11"/>
      <c r="Y34" s="11"/>
    </row>
    <row r="35" spans="20:25" x14ac:dyDescent="0.35">
      <c r="T35" s="11"/>
      <c r="U35" s="11"/>
      <c r="V35" s="11"/>
      <c r="W35" s="11"/>
      <c r="X35" s="11"/>
      <c r="Y35" s="11"/>
    </row>
    <row r="36" spans="20:25" x14ac:dyDescent="0.35">
      <c r="T36" s="11"/>
      <c r="U36" s="11"/>
      <c r="V36" s="11"/>
      <c r="W36" s="11"/>
      <c r="X36" s="11"/>
      <c r="Y36" s="11"/>
    </row>
    <row r="37" spans="20:25" x14ac:dyDescent="0.35">
      <c r="T37" s="11"/>
      <c r="U37" s="11"/>
      <c r="V37" s="11"/>
      <c r="W37" s="11"/>
      <c r="X37" s="11"/>
      <c r="Y37" s="11"/>
    </row>
    <row r="38" spans="20:25" x14ac:dyDescent="0.35">
      <c r="T38" s="11"/>
      <c r="U38" s="11"/>
      <c r="V38" s="11"/>
      <c r="W38" s="11"/>
      <c r="X38" s="11"/>
      <c r="Y38" s="11"/>
    </row>
    <row r="39" spans="20:25" x14ac:dyDescent="0.35">
      <c r="T39" s="11"/>
      <c r="U39" s="11"/>
      <c r="V39" s="11"/>
      <c r="W39" s="11"/>
      <c r="X39" s="11"/>
      <c r="Y39" s="11"/>
    </row>
    <row r="40" spans="20:25" x14ac:dyDescent="0.35">
      <c r="T40" s="11"/>
      <c r="U40" s="11"/>
      <c r="V40" s="11"/>
      <c r="W40" s="11"/>
      <c r="X40" s="11"/>
      <c r="Y40" s="11"/>
    </row>
    <row r="41" spans="20:25" x14ac:dyDescent="0.35">
      <c r="T41" s="11"/>
      <c r="U41" s="11"/>
      <c r="V41" s="11"/>
      <c r="W41" s="11"/>
      <c r="X41" s="11"/>
      <c r="Y41" s="11"/>
    </row>
    <row r="42" spans="20:25" x14ac:dyDescent="0.35">
      <c r="T42" s="11"/>
      <c r="U42" s="11"/>
      <c r="V42" s="11"/>
      <c r="W42" s="11"/>
      <c r="X42" s="11"/>
      <c r="Y42" s="11"/>
    </row>
    <row r="43" spans="20:25" x14ac:dyDescent="0.35">
      <c r="T43" s="11"/>
      <c r="U43" s="11"/>
      <c r="V43" s="11"/>
      <c r="W43" s="11"/>
      <c r="X43" s="11"/>
      <c r="Y43" s="11"/>
    </row>
    <row r="44" spans="20:25" x14ac:dyDescent="0.35">
      <c r="T44" s="11"/>
      <c r="U44" s="11"/>
      <c r="V44" s="11"/>
      <c r="W44" s="11"/>
      <c r="X44" s="11"/>
      <c r="Y44" s="11"/>
    </row>
    <row r="45" spans="20:25" x14ac:dyDescent="0.35">
      <c r="T45" s="11"/>
      <c r="U45" s="11"/>
      <c r="V45" s="11"/>
      <c r="W45" s="11"/>
      <c r="X45" s="11"/>
      <c r="Y45" s="11"/>
    </row>
    <row r="46" spans="20:25" x14ac:dyDescent="0.35">
      <c r="T46" s="11"/>
      <c r="U46" s="11"/>
      <c r="V46" s="11"/>
      <c r="W46" s="11"/>
      <c r="X46" s="11"/>
      <c r="Y46" s="11"/>
    </row>
    <row r="47" spans="20:25" x14ac:dyDescent="0.35">
      <c r="T47" s="11"/>
      <c r="U47" s="11"/>
      <c r="V47" s="11"/>
      <c r="W47" s="11"/>
      <c r="X47" s="11"/>
      <c r="Y47" s="11"/>
    </row>
    <row r="48" spans="20:25" x14ac:dyDescent="0.35">
      <c r="T48" s="11"/>
      <c r="U48" s="11"/>
      <c r="V48" s="11"/>
      <c r="W48" s="11"/>
      <c r="X48" s="11"/>
      <c r="Y48" s="11"/>
    </row>
    <row r="49" spans="20:25" x14ac:dyDescent="0.35">
      <c r="T49" s="11"/>
      <c r="U49" s="11"/>
      <c r="V49" s="11"/>
      <c r="W49" s="11"/>
      <c r="X49" s="11"/>
      <c r="Y49" s="11"/>
    </row>
    <row r="50" spans="20:25" x14ac:dyDescent="0.35">
      <c r="T50" s="11"/>
      <c r="U50" s="11"/>
      <c r="V50" s="11"/>
      <c r="W50" s="11"/>
      <c r="X50" s="11"/>
      <c r="Y50" s="11"/>
    </row>
    <row r="51" spans="20:25" x14ac:dyDescent="0.35">
      <c r="T51" s="11"/>
      <c r="U51" s="11"/>
      <c r="V51" s="11"/>
      <c r="W51" s="11"/>
      <c r="X51" s="11"/>
      <c r="Y51" s="11"/>
    </row>
    <row r="52" spans="20:25" x14ac:dyDescent="0.35">
      <c r="T52" s="11"/>
      <c r="U52" s="11"/>
      <c r="V52" s="11"/>
      <c r="W52" s="11"/>
      <c r="X52" s="11"/>
      <c r="Y52" s="11"/>
    </row>
    <row r="53" spans="20:25" x14ac:dyDescent="0.35">
      <c r="T53" s="11"/>
      <c r="U53" s="11"/>
      <c r="V53" s="11"/>
      <c r="W53" s="11"/>
      <c r="X53" s="11"/>
      <c r="Y53" s="11"/>
    </row>
    <row r="54" spans="20:25" x14ac:dyDescent="0.35">
      <c r="T54" s="11"/>
      <c r="U54" s="11"/>
      <c r="V54" s="11"/>
      <c r="W54" s="11"/>
      <c r="X54" s="11"/>
      <c r="Y54" s="11"/>
    </row>
    <row r="55" spans="20:25" x14ac:dyDescent="0.35">
      <c r="T55" s="11"/>
      <c r="U55" s="11"/>
      <c r="V55" s="11"/>
      <c r="W55" s="11"/>
      <c r="X55" s="11"/>
      <c r="Y55" s="11"/>
    </row>
    <row r="56" spans="20:25" x14ac:dyDescent="0.35">
      <c r="T56" s="11"/>
      <c r="U56" s="11"/>
      <c r="V56" s="11"/>
      <c r="W56" s="11"/>
      <c r="X56" s="11"/>
      <c r="Y56" s="11"/>
    </row>
    <row r="57" spans="20:25" x14ac:dyDescent="0.35">
      <c r="T57" s="11"/>
      <c r="U57" s="11"/>
      <c r="V57" s="11"/>
      <c r="W57" s="11"/>
      <c r="X57" s="11"/>
      <c r="Y57" s="11"/>
    </row>
    <row r="58" spans="20:25" x14ac:dyDescent="0.35">
      <c r="T58" s="11"/>
      <c r="U58" s="11"/>
      <c r="V58" s="11"/>
      <c r="W58" s="11"/>
      <c r="X58" s="11"/>
      <c r="Y58" s="11"/>
    </row>
    <row r="59" spans="20:25" x14ac:dyDescent="0.35">
      <c r="T59" s="11"/>
      <c r="U59" s="11"/>
      <c r="V59" s="11"/>
      <c r="W59" s="11"/>
      <c r="X59" s="11"/>
      <c r="Y59" s="11"/>
    </row>
    <row r="60" spans="20:25" x14ac:dyDescent="0.35">
      <c r="T60" s="11"/>
      <c r="U60" s="11"/>
      <c r="V60" s="11"/>
      <c r="W60" s="11"/>
      <c r="X60" s="11"/>
      <c r="Y60" s="11"/>
    </row>
    <row r="61" spans="20:25" x14ac:dyDescent="0.35">
      <c r="T61" s="11"/>
      <c r="U61" s="11"/>
      <c r="V61" s="11"/>
      <c r="W61" s="11"/>
      <c r="X61" s="11"/>
      <c r="Y61" s="11"/>
    </row>
    <row r="62" spans="20:25" x14ac:dyDescent="0.35">
      <c r="T62" s="11"/>
      <c r="U62" s="11"/>
      <c r="V62" s="11"/>
      <c r="W62" s="11"/>
      <c r="X62" s="11"/>
      <c r="Y62" s="11"/>
    </row>
    <row r="63" spans="20:25" x14ac:dyDescent="0.35">
      <c r="T63" s="11"/>
      <c r="U63" s="11"/>
      <c r="V63" s="11"/>
      <c r="W63" s="11"/>
      <c r="X63" s="11"/>
      <c r="Y63" s="11"/>
    </row>
    <row r="64" spans="20:25" x14ac:dyDescent="0.35">
      <c r="T64" s="11"/>
      <c r="U64" s="11"/>
      <c r="V64" s="11"/>
      <c r="W64" s="11"/>
      <c r="X64" s="11"/>
      <c r="Y64" s="11"/>
    </row>
    <row r="65" spans="20:25" x14ac:dyDescent="0.35">
      <c r="T65" s="11"/>
      <c r="U65" s="11"/>
      <c r="V65" s="11"/>
      <c r="W65" s="11"/>
      <c r="X65" s="11"/>
      <c r="Y65" s="11"/>
    </row>
    <row r="66" spans="20:25" x14ac:dyDescent="0.35">
      <c r="T66" s="11"/>
      <c r="U66" s="11"/>
      <c r="V66" s="11"/>
      <c r="W66" s="11"/>
      <c r="X66" s="11"/>
      <c r="Y66" s="11"/>
    </row>
    <row r="67" spans="20:25" x14ac:dyDescent="0.35">
      <c r="T67" s="11"/>
      <c r="U67" s="11"/>
      <c r="V67" s="11"/>
      <c r="W67" s="11"/>
      <c r="X67" s="11"/>
      <c r="Y67" s="11"/>
    </row>
    <row r="68" spans="20:25" x14ac:dyDescent="0.35">
      <c r="T68" s="11"/>
      <c r="U68" s="11"/>
      <c r="V68" s="11"/>
      <c r="W68" s="11"/>
    </row>
    <row r="168" spans="36:36" x14ac:dyDescent="0.35">
      <c r="AJ168" t="s">
        <v>81</v>
      </c>
    </row>
    <row r="169" spans="36:36" x14ac:dyDescent="0.35">
      <c r="AJ169" t="s">
        <v>81</v>
      </c>
    </row>
    <row r="170" spans="36:36" x14ac:dyDescent="0.35">
      <c r="AJ170" t="s">
        <v>81</v>
      </c>
    </row>
    <row r="171" spans="36:36" x14ac:dyDescent="0.35">
      <c r="AJ171" t="s">
        <v>81</v>
      </c>
    </row>
    <row r="172" spans="36:36" x14ac:dyDescent="0.35">
      <c r="AJ172" t="s">
        <v>81</v>
      </c>
    </row>
    <row r="173" spans="36:36" x14ac:dyDescent="0.35">
      <c r="AJ173" t="s">
        <v>81</v>
      </c>
    </row>
    <row r="174" spans="36:36" x14ac:dyDescent="0.35">
      <c r="AJ174" t="s">
        <v>81</v>
      </c>
    </row>
    <row r="175" spans="36:36" x14ac:dyDescent="0.35">
      <c r="AJ175" t="s">
        <v>81</v>
      </c>
    </row>
    <row r="176" spans="36:36" x14ac:dyDescent="0.35">
      <c r="AJ176" t="s">
        <v>81</v>
      </c>
    </row>
    <row r="177" spans="36:36" x14ac:dyDescent="0.35">
      <c r="AJ177" t="s">
        <v>81</v>
      </c>
    </row>
    <row r="178" spans="36:36" x14ac:dyDescent="0.35">
      <c r="AJ178" t="s">
        <v>81</v>
      </c>
    </row>
    <row r="179" spans="36:36" x14ac:dyDescent="0.35">
      <c r="AJ179" t="s">
        <v>81</v>
      </c>
    </row>
    <row r="180" spans="36:36" x14ac:dyDescent="0.35">
      <c r="AJ180" t="s">
        <v>81</v>
      </c>
    </row>
    <row r="181" spans="36:36" x14ac:dyDescent="0.35">
      <c r="AJ181" t="s">
        <v>81</v>
      </c>
    </row>
    <row r="182" spans="36:36" x14ac:dyDescent="0.35">
      <c r="AJ182" t="s">
        <v>81</v>
      </c>
    </row>
    <row r="183" spans="36:36" x14ac:dyDescent="0.35">
      <c r="AJ183" t="s">
        <v>81</v>
      </c>
    </row>
    <row r="184" spans="36:36" x14ac:dyDescent="0.35">
      <c r="AJ184" t="s">
        <v>81</v>
      </c>
    </row>
    <row r="185" spans="36:36" x14ac:dyDescent="0.35">
      <c r="AJ185" t="s">
        <v>81</v>
      </c>
    </row>
    <row r="186" spans="36:36" x14ac:dyDescent="0.35">
      <c r="AJ186" t="s">
        <v>81</v>
      </c>
    </row>
    <row r="187" spans="36:36" x14ac:dyDescent="0.35">
      <c r="AJ187" t="s">
        <v>81</v>
      </c>
    </row>
    <row r="188" spans="36:36" x14ac:dyDescent="0.35">
      <c r="AJ188" t="s">
        <v>81</v>
      </c>
    </row>
    <row r="189" spans="36:36" x14ac:dyDescent="0.35">
      <c r="AJ189" t="s">
        <v>81</v>
      </c>
    </row>
    <row r="190" spans="36:36" x14ac:dyDescent="0.35">
      <c r="AJ190" t="s">
        <v>81</v>
      </c>
    </row>
    <row r="191" spans="36:36" x14ac:dyDescent="0.35">
      <c r="AJ191" t="s">
        <v>81</v>
      </c>
    </row>
    <row r="192" spans="36:36" x14ac:dyDescent="0.35">
      <c r="AJ192" t="s">
        <v>81</v>
      </c>
    </row>
    <row r="193" spans="36:36" x14ac:dyDescent="0.35">
      <c r="AJ193" t="s">
        <v>81</v>
      </c>
    </row>
    <row r="194" spans="36:36" x14ac:dyDescent="0.35">
      <c r="AJ194" t="s">
        <v>81</v>
      </c>
    </row>
    <row r="195" spans="36:36" x14ac:dyDescent="0.35">
      <c r="AJ195" t="s">
        <v>81</v>
      </c>
    </row>
    <row r="196" spans="36:36" x14ac:dyDescent="0.35">
      <c r="AJ196" t="s">
        <v>81</v>
      </c>
    </row>
    <row r="197" spans="36:36" x14ac:dyDescent="0.35">
      <c r="AJ197" t="s">
        <v>81</v>
      </c>
    </row>
    <row r="198" spans="36:36" x14ac:dyDescent="0.35">
      <c r="AJ198" t="s">
        <v>81</v>
      </c>
    </row>
    <row r="199" spans="36:36" x14ac:dyDescent="0.35">
      <c r="AJ199" t="s">
        <v>81</v>
      </c>
    </row>
    <row r="200" spans="36:36" x14ac:dyDescent="0.35">
      <c r="AJ200" t="s">
        <v>81</v>
      </c>
    </row>
    <row r="201" spans="36:36" x14ac:dyDescent="0.35">
      <c r="AJ201" t="s">
        <v>81</v>
      </c>
    </row>
    <row r="202" spans="36:36" x14ac:dyDescent="0.35">
      <c r="AJ202" t="s">
        <v>81</v>
      </c>
    </row>
    <row r="203" spans="36:36" x14ac:dyDescent="0.35">
      <c r="AJ203" t="s">
        <v>81</v>
      </c>
    </row>
    <row r="204" spans="36:36" x14ac:dyDescent="0.35">
      <c r="AJ204" t="s">
        <v>81</v>
      </c>
    </row>
    <row r="205" spans="36:36" x14ac:dyDescent="0.35">
      <c r="AJ205" t="s">
        <v>81</v>
      </c>
    </row>
    <row r="206" spans="36:36" x14ac:dyDescent="0.35">
      <c r="AJ206" t="s">
        <v>81</v>
      </c>
    </row>
    <row r="207" spans="36:36" x14ac:dyDescent="0.35">
      <c r="AJ207" t="s">
        <v>81</v>
      </c>
    </row>
    <row r="208" spans="36:36" x14ac:dyDescent="0.35">
      <c r="AJ208" t="s">
        <v>81</v>
      </c>
    </row>
    <row r="209" spans="36:36" x14ac:dyDescent="0.35">
      <c r="AJ209" t="s">
        <v>81</v>
      </c>
    </row>
    <row r="210" spans="36:36" x14ac:dyDescent="0.35">
      <c r="AJ210" t="s">
        <v>81</v>
      </c>
    </row>
    <row r="211" spans="36:36" x14ac:dyDescent="0.35">
      <c r="AJ211" t="s">
        <v>81</v>
      </c>
    </row>
    <row r="212" spans="36:36" x14ac:dyDescent="0.35">
      <c r="AJ212" t="s">
        <v>81</v>
      </c>
    </row>
    <row r="213" spans="36:36" x14ac:dyDescent="0.35">
      <c r="AJ213" t="s">
        <v>81</v>
      </c>
    </row>
    <row r="214" spans="36:36" x14ac:dyDescent="0.35">
      <c r="AJ214" t="s">
        <v>81</v>
      </c>
    </row>
    <row r="215" spans="36:36" x14ac:dyDescent="0.35">
      <c r="AJ215" t="s">
        <v>81</v>
      </c>
    </row>
    <row r="216" spans="36:36" x14ac:dyDescent="0.35">
      <c r="AJ216" t="s">
        <v>81</v>
      </c>
    </row>
    <row r="217" spans="36:36" x14ac:dyDescent="0.35">
      <c r="AJ217" t="s">
        <v>81</v>
      </c>
    </row>
    <row r="218" spans="36:36" x14ac:dyDescent="0.35">
      <c r="AJ218" t="s">
        <v>81</v>
      </c>
    </row>
    <row r="219" spans="36:36" x14ac:dyDescent="0.35">
      <c r="AJ219" t="s">
        <v>81</v>
      </c>
    </row>
    <row r="220" spans="36:36" x14ac:dyDescent="0.35">
      <c r="AJ220" t="s">
        <v>81</v>
      </c>
    </row>
    <row r="221" spans="36:36" x14ac:dyDescent="0.35">
      <c r="AJ221" t="s">
        <v>81</v>
      </c>
    </row>
    <row r="222" spans="36:36" x14ac:dyDescent="0.35">
      <c r="AJ222" t="s">
        <v>81</v>
      </c>
    </row>
    <row r="223" spans="36:36" x14ac:dyDescent="0.35">
      <c r="AJ223" t="s">
        <v>81</v>
      </c>
    </row>
    <row r="224" spans="36:36" x14ac:dyDescent="0.35">
      <c r="AJ224" t="s">
        <v>81</v>
      </c>
    </row>
    <row r="225" spans="36:36" x14ac:dyDescent="0.35">
      <c r="AJ225" t="s">
        <v>81</v>
      </c>
    </row>
    <row r="226" spans="36:36" x14ac:dyDescent="0.35">
      <c r="AJ226" t="s">
        <v>81</v>
      </c>
    </row>
    <row r="227" spans="36:36" x14ac:dyDescent="0.35">
      <c r="AJ227" t="s">
        <v>81</v>
      </c>
    </row>
    <row r="228" spans="36:36" x14ac:dyDescent="0.35">
      <c r="AJ228" t="s">
        <v>81</v>
      </c>
    </row>
    <row r="229" spans="36:36" x14ac:dyDescent="0.35">
      <c r="AJ229" t="s">
        <v>81</v>
      </c>
    </row>
    <row r="230" spans="36:36" x14ac:dyDescent="0.35">
      <c r="AJ230" t="s">
        <v>81</v>
      </c>
    </row>
    <row r="231" spans="36:36" x14ac:dyDescent="0.35">
      <c r="AJ231" t="s">
        <v>81</v>
      </c>
    </row>
    <row r="232" spans="36:36" x14ac:dyDescent="0.35">
      <c r="AJ232" t="s">
        <v>81</v>
      </c>
    </row>
    <row r="233" spans="36:36" x14ac:dyDescent="0.35">
      <c r="AJ233" t="s">
        <v>81</v>
      </c>
    </row>
    <row r="234" spans="36:36" x14ac:dyDescent="0.35">
      <c r="AJ234" t="s">
        <v>81</v>
      </c>
    </row>
    <row r="235" spans="36:36" x14ac:dyDescent="0.35">
      <c r="AJ235" t="s">
        <v>81</v>
      </c>
    </row>
    <row r="236" spans="36:36" x14ac:dyDescent="0.35">
      <c r="AJ236" t="s">
        <v>81</v>
      </c>
    </row>
    <row r="237" spans="36:36" x14ac:dyDescent="0.35">
      <c r="AJ237" t="s">
        <v>81</v>
      </c>
    </row>
    <row r="238" spans="36:36" x14ac:dyDescent="0.35">
      <c r="AJ238" t="s">
        <v>81</v>
      </c>
    </row>
    <row r="239" spans="36:36" x14ac:dyDescent="0.35">
      <c r="AJ239" t="s">
        <v>81</v>
      </c>
    </row>
    <row r="240" spans="36:36" x14ac:dyDescent="0.35">
      <c r="AJ240" t="s">
        <v>81</v>
      </c>
    </row>
    <row r="241" spans="36:36" x14ac:dyDescent="0.35">
      <c r="AJ241" t="s">
        <v>81</v>
      </c>
    </row>
    <row r="242" spans="36:36" x14ac:dyDescent="0.35">
      <c r="AJ242" t="s">
        <v>81</v>
      </c>
    </row>
    <row r="243" spans="36:36" x14ac:dyDescent="0.35">
      <c r="AJ243" t="s">
        <v>81</v>
      </c>
    </row>
    <row r="244" spans="36:36" x14ac:dyDescent="0.35">
      <c r="AJ244" t="s">
        <v>81</v>
      </c>
    </row>
    <row r="245" spans="36:36" x14ac:dyDescent="0.35">
      <c r="AJ245" t="s">
        <v>81</v>
      </c>
    </row>
    <row r="246" spans="36:36" x14ac:dyDescent="0.35">
      <c r="AJ246" t="s">
        <v>81</v>
      </c>
    </row>
    <row r="247" spans="36:36" x14ac:dyDescent="0.35">
      <c r="AJ247" t="s">
        <v>81</v>
      </c>
    </row>
    <row r="248" spans="36:36" x14ac:dyDescent="0.35">
      <c r="AJ248" t="s">
        <v>81</v>
      </c>
    </row>
    <row r="249" spans="36:36" x14ac:dyDescent="0.35">
      <c r="AJ249" t="s">
        <v>81</v>
      </c>
    </row>
    <row r="250" spans="36:36" x14ac:dyDescent="0.35">
      <c r="AJ250" t="s">
        <v>81</v>
      </c>
    </row>
    <row r="251" spans="36:36" x14ac:dyDescent="0.35">
      <c r="AJ251" t="s">
        <v>81</v>
      </c>
    </row>
    <row r="252" spans="36:36" x14ac:dyDescent="0.35">
      <c r="AJ252" t="s">
        <v>81</v>
      </c>
    </row>
    <row r="253" spans="36:36" x14ac:dyDescent="0.35">
      <c r="AJ253" t="s">
        <v>81</v>
      </c>
    </row>
    <row r="254" spans="36:36" x14ac:dyDescent="0.35">
      <c r="AJ254" t="s">
        <v>81</v>
      </c>
    </row>
    <row r="255" spans="36:36" x14ac:dyDescent="0.35">
      <c r="AJ255" t="s">
        <v>81</v>
      </c>
    </row>
    <row r="256" spans="36:36" x14ac:dyDescent="0.35">
      <c r="AJ256" t="s">
        <v>81</v>
      </c>
    </row>
    <row r="257" spans="36:36" x14ac:dyDescent="0.35">
      <c r="AJ257" t="s">
        <v>81</v>
      </c>
    </row>
    <row r="258" spans="36:36" x14ac:dyDescent="0.35">
      <c r="AJ258" t="s">
        <v>81</v>
      </c>
    </row>
    <row r="259" spans="36:36" x14ac:dyDescent="0.35">
      <c r="AJ259" t="s">
        <v>81</v>
      </c>
    </row>
    <row r="260" spans="36:36" x14ac:dyDescent="0.35">
      <c r="AJ260" t="s">
        <v>81</v>
      </c>
    </row>
    <row r="261" spans="36:36" x14ac:dyDescent="0.35">
      <c r="AJ261" t="s">
        <v>81</v>
      </c>
    </row>
    <row r="262" spans="36:36" x14ac:dyDescent="0.35">
      <c r="AJ262" t="s">
        <v>81</v>
      </c>
    </row>
    <row r="263" spans="36:36" x14ac:dyDescent="0.35">
      <c r="AJ263" t="s">
        <v>81</v>
      </c>
    </row>
    <row r="264" spans="36:36" x14ac:dyDescent="0.35">
      <c r="AJ264" t="s">
        <v>81</v>
      </c>
    </row>
    <row r="265" spans="36:36" x14ac:dyDescent="0.35">
      <c r="AJ265" t="s">
        <v>81</v>
      </c>
    </row>
    <row r="266" spans="36:36" x14ac:dyDescent="0.35">
      <c r="AJ266" t="s">
        <v>81</v>
      </c>
    </row>
    <row r="267" spans="36:36" x14ac:dyDescent="0.35">
      <c r="AJ267" t="s">
        <v>81</v>
      </c>
    </row>
    <row r="268" spans="36:36" x14ac:dyDescent="0.35">
      <c r="AJ268" t="s">
        <v>81</v>
      </c>
    </row>
    <row r="269" spans="36:36" x14ac:dyDescent="0.35">
      <c r="AJ269" t="s">
        <v>81</v>
      </c>
    </row>
    <row r="270" spans="36:36" x14ac:dyDescent="0.35">
      <c r="AJ270" t="s">
        <v>81</v>
      </c>
    </row>
    <row r="271" spans="36:36" x14ac:dyDescent="0.35">
      <c r="AJ271" t="s">
        <v>81</v>
      </c>
    </row>
    <row r="272" spans="36:36" x14ac:dyDescent="0.35">
      <c r="AJ272" t="s">
        <v>81</v>
      </c>
    </row>
    <row r="273" spans="36:36" x14ac:dyDescent="0.35">
      <c r="AJ273" t="s">
        <v>81</v>
      </c>
    </row>
    <row r="274" spans="36:36" x14ac:dyDescent="0.35">
      <c r="AJ274" t="s">
        <v>81</v>
      </c>
    </row>
    <row r="275" spans="36:36" x14ac:dyDescent="0.35">
      <c r="AJ275" t="s">
        <v>81</v>
      </c>
    </row>
    <row r="276" spans="36:36" x14ac:dyDescent="0.35">
      <c r="AJ276" t="s">
        <v>81</v>
      </c>
    </row>
    <row r="277" spans="36:36" x14ac:dyDescent="0.35">
      <c r="AJ277" t="s">
        <v>81</v>
      </c>
    </row>
    <row r="278" spans="36:36" x14ac:dyDescent="0.35">
      <c r="AJ278" t="s">
        <v>81</v>
      </c>
    </row>
    <row r="279" spans="36:36" x14ac:dyDescent="0.35">
      <c r="AJ279" t="s">
        <v>81</v>
      </c>
    </row>
    <row r="280" spans="36:36" x14ac:dyDescent="0.35">
      <c r="AJ280" t="s">
        <v>81</v>
      </c>
    </row>
    <row r="281" spans="36:36" x14ac:dyDescent="0.35">
      <c r="AJ281" t="s">
        <v>81</v>
      </c>
    </row>
    <row r="282" spans="36:36" x14ac:dyDescent="0.35">
      <c r="AJ282" t="s">
        <v>81</v>
      </c>
    </row>
    <row r="283" spans="36:36" x14ac:dyDescent="0.35">
      <c r="AJ283" t="s">
        <v>81</v>
      </c>
    </row>
    <row r="284" spans="36:36" x14ac:dyDescent="0.35">
      <c r="AJ284" t="s">
        <v>81</v>
      </c>
    </row>
    <row r="285" spans="36:36" x14ac:dyDescent="0.35">
      <c r="AJ285" t="s">
        <v>81</v>
      </c>
    </row>
    <row r="286" spans="36:36" x14ac:dyDescent="0.35">
      <c r="AJ286" t="s">
        <v>81</v>
      </c>
    </row>
    <row r="287" spans="36:36" x14ac:dyDescent="0.35">
      <c r="AJ287" t="s">
        <v>81</v>
      </c>
    </row>
    <row r="288" spans="36:36" x14ac:dyDescent="0.35">
      <c r="AJ288" t="s">
        <v>81</v>
      </c>
    </row>
    <row r="289" spans="36:36" x14ac:dyDescent="0.35">
      <c r="AJ289" t="s">
        <v>81</v>
      </c>
    </row>
    <row r="290" spans="36:36" x14ac:dyDescent="0.35">
      <c r="AJ290" t="s">
        <v>81</v>
      </c>
    </row>
    <row r="291" spans="36:36" x14ac:dyDescent="0.35">
      <c r="AJ291" t="s">
        <v>81</v>
      </c>
    </row>
    <row r="292" spans="36:36" x14ac:dyDescent="0.35">
      <c r="AJ292" t="s">
        <v>81</v>
      </c>
    </row>
    <row r="293" spans="36:36" x14ac:dyDescent="0.35">
      <c r="AJ293" t="s">
        <v>81</v>
      </c>
    </row>
    <row r="294" spans="36:36" x14ac:dyDescent="0.35">
      <c r="AJ294" t="s">
        <v>81</v>
      </c>
    </row>
    <row r="295" spans="36:36" x14ac:dyDescent="0.35">
      <c r="AJ295" t="s">
        <v>81</v>
      </c>
    </row>
    <row r="296" spans="36:36" x14ac:dyDescent="0.35">
      <c r="AJ296" t="s">
        <v>81</v>
      </c>
    </row>
    <row r="297" spans="36:36" x14ac:dyDescent="0.35">
      <c r="AJ297" t="s">
        <v>81</v>
      </c>
    </row>
    <row r="298" spans="36:36" x14ac:dyDescent="0.35">
      <c r="AJ298" t="s">
        <v>81</v>
      </c>
    </row>
    <row r="299" spans="36:36" x14ac:dyDescent="0.35">
      <c r="AJ299" t="s">
        <v>81</v>
      </c>
    </row>
    <row r="300" spans="36:36" x14ac:dyDescent="0.35">
      <c r="AJ300" t="s">
        <v>81</v>
      </c>
    </row>
    <row r="301" spans="36:36" x14ac:dyDescent="0.35">
      <c r="AJ301" t="s">
        <v>81</v>
      </c>
    </row>
    <row r="302" spans="36:36" x14ac:dyDescent="0.35">
      <c r="AJ302" t="s">
        <v>81</v>
      </c>
    </row>
    <row r="303" spans="36:36" x14ac:dyDescent="0.35">
      <c r="AJ303" t="s">
        <v>81</v>
      </c>
    </row>
    <row r="304" spans="36:36" x14ac:dyDescent="0.35">
      <c r="AJ304" t="s">
        <v>81</v>
      </c>
    </row>
    <row r="305" spans="36:36" x14ac:dyDescent="0.35">
      <c r="AJ305" t="s">
        <v>81</v>
      </c>
    </row>
    <row r="306" spans="36:36" x14ac:dyDescent="0.35">
      <c r="AJ306" t="s">
        <v>81</v>
      </c>
    </row>
    <row r="307" spans="36:36" x14ac:dyDescent="0.35">
      <c r="AJ307" t="s">
        <v>81</v>
      </c>
    </row>
    <row r="308" spans="36:36" x14ac:dyDescent="0.35">
      <c r="AJ308" t="s">
        <v>81</v>
      </c>
    </row>
    <row r="309" spans="36:36" x14ac:dyDescent="0.35">
      <c r="AJ309" t="s">
        <v>81</v>
      </c>
    </row>
    <row r="310" spans="36:36" x14ac:dyDescent="0.35">
      <c r="AJ310" t="s">
        <v>81</v>
      </c>
    </row>
    <row r="311" spans="36:36" x14ac:dyDescent="0.35">
      <c r="AJ311" t="s">
        <v>81</v>
      </c>
    </row>
    <row r="312" spans="36:36" x14ac:dyDescent="0.35">
      <c r="AJ312" t="s">
        <v>81</v>
      </c>
    </row>
    <row r="313" spans="36:36" x14ac:dyDescent="0.35">
      <c r="AJ313" t="s">
        <v>81</v>
      </c>
    </row>
    <row r="314" spans="36:36" x14ac:dyDescent="0.35">
      <c r="AJ314" t="s">
        <v>81</v>
      </c>
    </row>
    <row r="315" spans="36:36" x14ac:dyDescent="0.35">
      <c r="AJ315" t="s">
        <v>81</v>
      </c>
    </row>
    <row r="316" spans="36:36" x14ac:dyDescent="0.35">
      <c r="AJ316" t="s">
        <v>81</v>
      </c>
    </row>
    <row r="317" spans="36:36" x14ac:dyDescent="0.35">
      <c r="AJ317" t="s">
        <v>81</v>
      </c>
    </row>
    <row r="318" spans="36:36" x14ac:dyDescent="0.35">
      <c r="AJ318" t="s">
        <v>81</v>
      </c>
    </row>
    <row r="319" spans="36:36" x14ac:dyDescent="0.35">
      <c r="AJ319" t="s">
        <v>81</v>
      </c>
    </row>
    <row r="320" spans="36:36" x14ac:dyDescent="0.35">
      <c r="AJ320" t="s">
        <v>81</v>
      </c>
    </row>
    <row r="321" spans="36:36" x14ac:dyDescent="0.35">
      <c r="AJ321" t="s">
        <v>81</v>
      </c>
    </row>
    <row r="322" spans="36:36" x14ac:dyDescent="0.35">
      <c r="AJ322" t="s">
        <v>81</v>
      </c>
    </row>
    <row r="323" spans="36:36" x14ac:dyDescent="0.35">
      <c r="AJ323" t="s">
        <v>81</v>
      </c>
    </row>
    <row r="324" spans="36:36" x14ac:dyDescent="0.35">
      <c r="AJ324" t="s">
        <v>81</v>
      </c>
    </row>
    <row r="325" spans="36:36" x14ac:dyDescent="0.35">
      <c r="AJ325" t="s">
        <v>81</v>
      </c>
    </row>
    <row r="326" spans="36:36" x14ac:dyDescent="0.35">
      <c r="AJ326" t="s">
        <v>81</v>
      </c>
    </row>
    <row r="327" spans="36:36" x14ac:dyDescent="0.35">
      <c r="AJ327" t="s">
        <v>81</v>
      </c>
    </row>
    <row r="328" spans="36:36" x14ac:dyDescent="0.35">
      <c r="AJ328" t="s">
        <v>81</v>
      </c>
    </row>
    <row r="329" spans="36:36" x14ac:dyDescent="0.35">
      <c r="AJ329" t="s">
        <v>81</v>
      </c>
    </row>
    <row r="330" spans="36:36" x14ac:dyDescent="0.35">
      <c r="AJ330" t="s">
        <v>81</v>
      </c>
    </row>
    <row r="331" spans="36:36" x14ac:dyDescent="0.35">
      <c r="AJ331" t="s">
        <v>81</v>
      </c>
    </row>
    <row r="332" spans="36:36" x14ac:dyDescent="0.35">
      <c r="AJ332" t="s">
        <v>81</v>
      </c>
    </row>
    <row r="333" spans="36:36" x14ac:dyDescent="0.35">
      <c r="AJ333" t="s">
        <v>81</v>
      </c>
    </row>
    <row r="334" spans="36:36" x14ac:dyDescent="0.35">
      <c r="AJ334" t="s">
        <v>81</v>
      </c>
    </row>
    <row r="335" spans="36:36" x14ac:dyDescent="0.35">
      <c r="AJ335" t="s">
        <v>81</v>
      </c>
    </row>
    <row r="336" spans="36:36" x14ac:dyDescent="0.35">
      <c r="AJ336" t="s">
        <v>81</v>
      </c>
    </row>
    <row r="337" spans="36:36" x14ac:dyDescent="0.35">
      <c r="AJ337" t="s">
        <v>81</v>
      </c>
    </row>
    <row r="338" spans="36:36" x14ac:dyDescent="0.35">
      <c r="AJ338" t="s">
        <v>81</v>
      </c>
    </row>
    <row r="339" spans="36:36" x14ac:dyDescent="0.35">
      <c r="AJ339" t="s">
        <v>81</v>
      </c>
    </row>
    <row r="340" spans="36:36" x14ac:dyDescent="0.35">
      <c r="AJ340" t="s">
        <v>81</v>
      </c>
    </row>
    <row r="341" spans="36:36" x14ac:dyDescent="0.35">
      <c r="AJ341" t="s">
        <v>81</v>
      </c>
    </row>
    <row r="342" spans="36:36" x14ac:dyDescent="0.35">
      <c r="AJ342" t="s">
        <v>81</v>
      </c>
    </row>
    <row r="343" spans="36:36" x14ac:dyDescent="0.35">
      <c r="AJ343" t="s">
        <v>81</v>
      </c>
    </row>
    <row r="344" spans="36:36" x14ac:dyDescent="0.35">
      <c r="AJ344" t="s">
        <v>81</v>
      </c>
    </row>
    <row r="345" spans="36:36" x14ac:dyDescent="0.35">
      <c r="AJ345" t="s">
        <v>81</v>
      </c>
    </row>
    <row r="346" spans="36:36" x14ac:dyDescent="0.35">
      <c r="AJ346" t="s">
        <v>81</v>
      </c>
    </row>
    <row r="347" spans="36:36" x14ac:dyDescent="0.35">
      <c r="AJ347" t="s">
        <v>81</v>
      </c>
    </row>
    <row r="348" spans="36:36" x14ac:dyDescent="0.35">
      <c r="AJ348" t="s">
        <v>81</v>
      </c>
    </row>
    <row r="349" spans="36:36" x14ac:dyDescent="0.35">
      <c r="AJ349" t="s">
        <v>81</v>
      </c>
    </row>
    <row r="350" spans="36:36" x14ac:dyDescent="0.35">
      <c r="AJ350" t="s">
        <v>81</v>
      </c>
    </row>
    <row r="351" spans="36:36" x14ac:dyDescent="0.35">
      <c r="AJ351" t="s">
        <v>81</v>
      </c>
    </row>
    <row r="352" spans="36:36" x14ac:dyDescent="0.35">
      <c r="AJ352" t="s">
        <v>81</v>
      </c>
    </row>
    <row r="353" spans="36:36" x14ac:dyDescent="0.35">
      <c r="AJ353" t="s">
        <v>81</v>
      </c>
    </row>
    <row r="354" spans="36:36" x14ac:dyDescent="0.35">
      <c r="AJ354" t="s">
        <v>81</v>
      </c>
    </row>
    <row r="355" spans="36:36" x14ac:dyDescent="0.35">
      <c r="AJ355" t="s">
        <v>81</v>
      </c>
    </row>
    <row r="356" spans="36:36" x14ac:dyDescent="0.35">
      <c r="AJ356" t="s">
        <v>81</v>
      </c>
    </row>
    <row r="357" spans="36:36" x14ac:dyDescent="0.35">
      <c r="AJ357" t="s">
        <v>81</v>
      </c>
    </row>
    <row r="358" spans="36:36" x14ac:dyDescent="0.35">
      <c r="AJ358" t="s">
        <v>81</v>
      </c>
    </row>
    <row r="359" spans="36:36" x14ac:dyDescent="0.35">
      <c r="AJ359" t="s">
        <v>81</v>
      </c>
    </row>
    <row r="360" spans="36:36" x14ac:dyDescent="0.35">
      <c r="AJ360" t="s">
        <v>81</v>
      </c>
    </row>
    <row r="361" spans="36:36" x14ac:dyDescent="0.35">
      <c r="AJ361" t="s">
        <v>81</v>
      </c>
    </row>
    <row r="362" spans="36:36" x14ac:dyDescent="0.35">
      <c r="AJ362" t="s">
        <v>81</v>
      </c>
    </row>
    <row r="363" spans="36:36" x14ac:dyDescent="0.35">
      <c r="AJ363" t="s">
        <v>81</v>
      </c>
    </row>
    <row r="364" spans="36:36" x14ac:dyDescent="0.35">
      <c r="AJ364" t="s">
        <v>81</v>
      </c>
    </row>
    <row r="365" spans="36:36" x14ac:dyDescent="0.35">
      <c r="AJ365" t="s">
        <v>81</v>
      </c>
    </row>
    <row r="366" spans="36:36" x14ac:dyDescent="0.35">
      <c r="AJ366" t="s">
        <v>81</v>
      </c>
    </row>
    <row r="367" spans="36:36" x14ac:dyDescent="0.35">
      <c r="AJ367" t="s">
        <v>81</v>
      </c>
    </row>
    <row r="368" spans="36:36" x14ac:dyDescent="0.35">
      <c r="AJ368" t="s">
        <v>81</v>
      </c>
    </row>
    <row r="369" spans="36:36" x14ac:dyDescent="0.35">
      <c r="AJ369" t="s">
        <v>81</v>
      </c>
    </row>
    <row r="370" spans="36:36" x14ac:dyDescent="0.35">
      <c r="AJ370" t="s">
        <v>81</v>
      </c>
    </row>
    <row r="371" spans="36:36" x14ac:dyDescent="0.35">
      <c r="AJ371" t="s">
        <v>81</v>
      </c>
    </row>
    <row r="372" spans="36:36" x14ac:dyDescent="0.35">
      <c r="AJ372" t="s">
        <v>81</v>
      </c>
    </row>
    <row r="373" spans="36:36" x14ac:dyDescent="0.35">
      <c r="AJ373" t="s">
        <v>81</v>
      </c>
    </row>
    <row r="374" spans="36:36" x14ac:dyDescent="0.35">
      <c r="AJ374" t="s">
        <v>81</v>
      </c>
    </row>
    <row r="375" spans="36:36" x14ac:dyDescent="0.35">
      <c r="AJ375" t="s">
        <v>81</v>
      </c>
    </row>
    <row r="376" spans="36:36" x14ac:dyDescent="0.35">
      <c r="AJ376" t="s">
        <v>81</v>
      </c>
    </row>
    <row r="377" spans="36:36" x14ac:dyDescent="0.35">
      <c r="AJ377" t="s">
        <v>81</v>
      </c>
    </row>
    <row r="378" spans="36:36" x14ac:dyDescent="0.35">
      <c r="AJ378" t="s">
        <v>81</v>
      </c>
    </row>
    <row r="379" spans="36:36" x14ac:dyDescent="0.35">
      <c r="AJ379" t="s">
        <v>81</v>
      </c>
    </row>
    <row r="380" spans="36:36" x14ac:dyDescent="0.35">
      <c r="AJ380" t="s">
        <v>81</v>
      </c>
    </row>
    <row r="381" spans="36:36" x14ac:dyDescent="0.35">
      <c r="AJ381" t="s">
        <v>81</v>
      </c>
    </row>
    <row r="382" spans="36:36" x14ac:dyDescent="0.35">
      <c r="AJ382" t="s">
        <v>81</v>
      </c>
    </row>
    <row r="383" spans="36:36" x14ac:dyDescent="0.35">
      <c r="AJ383" t="s">
        <v>81</v>
      </c>
    </row>
    <row r="384" spans="36:36" x14ac:dyDescent="0.35">
      <c r="AJ384" t="s">
        <v>81</v>
      </c>
    </row>
    <row r="385" spans="36:36" x14ac:dyDescent="0.35">
      <c r="AJ385" t="s">
        <v>81</v>
      </c>
    </row>
    <row r="386" spans="36:36" x14ac:dyDescent="0.35">
      <c r="AJ386" t="s">
        <v>81</v>
      </c>
    </row>
    <row r="387" spans="36:36" x14ac:dyDescent="0.35">
      <c r="AJ387" t="s">
        <v>81</v>
      </c>
    </row>
    <row r="388" spans="36:36" x14ac:dyDescent="0.35">
      <c r="AJ388" t="s">
        <v>81</v>
      </c>
    </row>
    <row r="389" spans="36:36" x14ac:dyDescent="0.35">
      <c r="AJ389" t="s">
        <v>81</v>
      </c>
    </row>
    <row r="390" spans="36:36" x14ac:dyDescent="0.35">
      <c r="AJ390" t="s">
        <v>81</v>
      </c>
    </row>
    <row r="391" spans="36:36" x14ac:dyDescent="0.35">
      <c r="AJ391" t="s">
        <v>81</v>
      </c>
    </row>
    <row r="392" spans="36:36" x14ac:dyDescent="0.35">
      <c r="AJ392" t="s">
        <v>81</v>
      </c>
    </row>
    <row r="393" spans="36:36" x14ac:dyDescent="0.35">
      <c r="AJ393" t="s">
        <v>81</v>
      </c>
    </row>
    <row r="394" spans="36:36" x14ac:dyDescent="0.35">
      <c r="AJ394" t="s">
        <v>81</v>
      </c>
    </row>
    <row r="395" spans="36:36" x14ac:dyDescent="0.35">
      <c r="AJ395" t="s">
        <v>81</v>
      </c>
    </row>
    <row r="396" spans="36:36" x14ac:dyDescent="0.35">
      <c r="AJ396" t="s">
        <v>81</v>
      </c>
    </row>
    <row r="397" spans="36:36" x14ac:dyDescent="0.35">
      <c r="AJ397" t="s">
        <v>81</v>
      </c>
    </row>
    <row r="398" spans="36:36" x14ac:dyDescent="0.35">
      <c r="AJ398" t="s">
        <v>81</v>
      </c>
    </row>
    <row r="399" spans="36:36" x14ac:dyDescent="0.35">
      <c r="AJ399" t="s">
        <v>81</v>
      </c>
    </row>
    <row r="400" spans="36:36" x14ac:dyDescent="0.35">
      <c r="AJ400" t="s">
        <v>81</v>
      </c>
    </row>
    <row r="401" spans="36:36" x14ac:dyDescent="0.35">
      <c r="AJ401" t="s">
        <v>81</v>
      </c>
    </row>
    <row r="402" spans="36:36" x14ac:dyDescent="0.35">
      <c r="AJ402" t="s">
        <v>81</v>
      </c>
    </row>
    <row r="403" spans="36:36" x14ac:dyDescent="0.35">
      <c r="AJ403" t="s">
        <v>81</v>
      </c>
    </row>
    <row r="404" spans="36:36" x14ac:dyDescent="0.35">
      <c r="AJ404" t="s">
        <v>81</v>
      </c>
    </row>
    <row r="405" spans="36:36" x14ac:dyDescent="0.35">
      <c r="AJ405" t="s">
        <v>81</v>
      </c>
    </row>
    <row r="406" spans="36:36" x14ac:dyDescent="0.35">
      <c r="AJ406" t="s">
        <v>81</v>
      </c>
    </row>
    <row r="407" spans="36:36" x14ac:dyDescent="0.35">
      <c r="AJ407" t="s">
        <v>81</v>
      </c>
    </row>
    <row r="408" spans="36:36" x14ac:dyDescent="0.35">
      <c r="AJ408" t="s">
        <v>81</v>
      </c>
    </row>
    <row r="409" spans="36:36" x14ac:dyDescent="0.35">
      <c r="AJ409" t="s">
        <v>81</v>
      </c>
    </row>
    <row r="410" spans="36:36" x14ac:dyDescent="0.35">
      <c r="AJ410" t="s">
        <v>81</v>
      </c>
    </row>
    <row r="411" spans="36:36" x14ac:dyDescent="0.35">
      <c r="AJ411" t="s">
        <v>81</v>
      </c>
    </row>
    <row r="412" spans="36:36" x14ac:dyDescent="0.35">
      <c r="AJ412" t="s">
        <v>81</v>
      </c>
    </row>
    <row r="413" spans="36:36" x14ac:dyDescent="0.35">
      <c r="AJ413" t="s">
        <v>81</v>
      </c>
    </row>
    <row r="414" spans="36:36" x14ac:dyDescent="0.35">
      <c r="AJ414" t="s">
        <v>81</v>
      </c>
    </row>
    <row r="415" spans="36:36" x14ac:dyDescent="0.35">
      <c r="AJ415" t="s">
        <v>81</v>
      </c>
    </row>
    <row r="416" spans="36:36" x14ac:dyDescent="0.35">
      <c r="AJ416" t="s">
        <v>81</v>
      </c>
    </row>
    <row r="417" spans="36:36" x14ac:dyDescent="0.35">
      <c r="AJ417" t="s">
        <v>81</v>
      </c>
    </row>
    <row r="418" spans="36:36" x14ac:dyDescent="0.35">
      <c r="AJ418" t="s">
        <v>81</v>
      </c>
    </row>
    <row r="419" spans="36:36" x14ac:dyDescent="0.35">
      <c r="AJ419" t="s">
        <v>81</v>
      </c>
    </row>
    <row r="420" spans="36:36" x14ac:dyDescent="0.35">
      <c r="AJ420" t="s">
        <v>81</v>
      </c>
    </row>
    <row r="421" spans="36:36" x14ac:dyDescent="0.35">
      <c r="AJ421" t="s">
        <v>81</v>
      </c>
    </row>
    <row r="422" spans="36:36" x14ac:dyDescent="0.35">
      <c r="AJ422" t="s">
        <v>81</v>
      </c>
    </row>
    <row r="423" spans="36:36" x14ac:dyDescent="0.35">
      <c r="AJ423" t="s">
        <v>81</v>
      </c>
    </row>
    <row r="424" spans="36:36" x14ac:dyDescent="0.35">
      <c r="AJ424" t="s">
        <v>81</v>
      </c>
    </row>
    <row r="425" spans="36:36" x14ac:dyDescent="0.35">
      <c r="AJ425" t="s">
        <v>81</v>
      </c>
    </row>
    <row r="426" spans="36:36" x14ac:dyDescent="0.35">
      <c r="AJ426" t="s">
        <v>81</v>
      </c>
    </row>
    <row r="427" spans="36:36" x14ac:dyDescent="0.35">
      <c r="AJ427" t="s">
        <v>81</v>
      </c>
    </row>
    <row r="428" spans="36:36" x14ac:dyDescent="0.35">
      <c r="AJ428" t="s">
        <v>81</v>
      </c>
    </row>
    <row r="429" spans="36:36" x14ac:dyDescent="0.35">
      <c r="AJ429" t="s">
        <v>81</v>
      </c>
    </row>
    <row r="430" spans="36:36" x14ac:dyDescent="0.35">
      <c r="AJ430" t="s">
        <v>81</v>
      </c>
    </row>
    <row r="431" spans="36:36" x14ac:dyDescent="0.35">
      <c r="AJ431" t="s">
        <v>81</v>
      </c>
    </row>
    <row r="432" spans="36:36" x14ac:dyDescent="0.35">
      <c r="AJ432" t="s">
        <v>81</v>
      </c>
    </row>
    <row r="433" spans="36:36" x14ac:dyDescent="0.35">
      <c r="AJ433" t="s">
        <v>81</v>
      </c>
    </row>
    <row r="434" spans="36:36" x14ac:dyDescent="0.35">
      <c r="AJ434" t="s">
        <v>81</v>
      </c>
    </row>
    <row r="435" spans="36:36" x14ac:dyDescent="0.35">
      <c r="AJ435" t="s">
        <v>81</v>
      </c>
    </row>
    <row r="436" spans="36:36" x14ac:dyDescent="0.35">
      <c r="AJ436" t="s">
        <v>81</v>
      </c>
    </row>
    <row r="437" spans="36:36" x14ac:dyDescent="0.35">
      <c r="AJ437" t="s">
        <v>81</v>
      </c>
    </row>
    <row r="438" spans="36:36" x14ac:dyDescent="0.35">
      <c r="AJ438" t="s">
        <v>81</v>
      </c>
    </row>
    <row r="439" spans="36:36" x14ac:dyDescent="0.35">
      <c r="AJ439" t="s">
        <v>81</v>
      </c>
    </row>
    <row r="440" spans="36:36" x14ac:dyDescent="0.35">
      <c r="AJ440" t="s">
        <v>81</v>
      </c>
    </row>
    <row r="441" spans="36:36" x14ac:dyDescent="0.35">
      <c r="AJ441" t="s">
        <v>81</v>
      </c>
    </row>
    <row r="442" spans="36:36" x14ac:dyDescent="0.35">
      <c r="AJ442" t="s">
        <v>81</v>
      </c>
    </row>
    <row r="443" spans="36:36" x14ac:dyDescent="0.35">
      <c r="AJ443" t="s">
        <v>81</v>
      </c>
    </row>
    <row r="444" spans="36:36" x14ac:dyDescent="0.35">
      <c r="AJ444" t="s">
        <v>81</v>
      </c>
    </row>
    <row r="445" spans="36:36" x14ac:dyDescent="0.35">
      <c r="AJ445" t="s">
        <v>81</v>
      </c>
    </row>
    <row r="446" spans="36:36" x14ac:dyDescent="0.35">
      <c r="AJ446" t="s">
        <v>81</v>
      </c>
    </row>
    <row r="447" spans="36:36" x14ac:dyDescent="0.35">
      <c r="AJ447" t="s">
        <v>81</v>
      </c>
    </row>
    <row r="448" spans="36:36" x14ac:dyDescent="0.35">
      <c r="AJ448" t="s">
        <v>81</v>
      </c>
    </row>
    <row r="449" spans="36:36" x14ac:dyDescent="0.35">
      <c r="AJ449" t="s">
        <v>81</v>
      </c>
    </row>
    <row r="450" spans="36:36" x14ac:dyDescent="0.35">
      <c r="AJ450" t="s">
        <v>81</v>
      </c>
    </row>
    <row r="451" spans="36:36" x14ac:dyDescent="0.35">
      <c r="AJ451" t="s">
        <v>81</v>
      </c>
    </row>
    <row r="452" spans="36:36" x14ac:dyDescent="0.35">
      <c r="AJ452" t="s">
        <v>81</v>
      </c>
    </row>
    <row r="453" spans="36:36" x14ac:dyDescent="0.35">
      <c r="AJ453" t="s">
        <v>81</v>
      </c>
    </row>
    <row r="454" spans="36:36" x14ac:dyDescent="0.35">
      <c r="AJ454" t="s">
        <v>81</v>
      </c>
    </row>
    <row r="455" spans="36:36" x14ac:dyDescent="0.35">
      <c r="AJ455" t="s">
        <v>81</v>
      </c>
    </row>
    <row r="456" spans="36:36" x14ac:dyDescent="0.35">
      <c r="AJ456" t="s">
        <v>81</v>
      </c>
    </row>
    <row r="457" spans="36:36" x14ac:dyDescent="0.35">
      <c r="AJ457" t="s">
        <v>81</v>
      </c>
    </row>
    <row r="458" spans="36:36" x14ac:dyDescent="0.35">
      <c r="AJ458" t="s">
        <v>81</v>
      </c>
    </row>
    <row r="459" spans="36:36" x14ac:dyDescent="0.35">
      <c r="AJ459" t="s">
        <v>81</v>
      </c>
    </row>
    <row r="460" spans="36:36" x14ac:dyDescent="0.35">
      <c r="AJ460" t="s">
        <v>81</v>
      </c>
    </row>
    <row r="461" spans="36:36" x14ac:dyDescent="0.35">
      <c r="AJ461" t="s">
        <v>81</v>
      </c>
    </row>
    <row r="462" spans="36:36" x14ac:dyDescent="0.35">
      <c r="AJ462" t="s">
        <v>81</v>
      </c>
    </row>
    <row r="463" spans="36:36" x14ac:dyDescent="0.35">
      <c r="AJ463" t="s">
        <v>81</v>
      </c>
    </row>
    <row r="464" spans="36:36" x14ac:dyDescent="0.35">
      <c r="AJ464" t="s">
        <v>81</v>
      </c>
    </row>
    <row r="465" spans="36:36" x14ac:dyDescent="0.35">
      <c r="AJ465" t="s">
        <v>81</v>
      </c>
    </row>
    <row r="466" spans="36:36" x14ac:dyDescent="0.35">
      <c r="AJ466" t="s">
        <v>81</v>
      </c>
    </row>
    <row r="467" spans="36:36" x14ac:dyDescent="0.35">
      <c r="AJ467" t="s">
        <v>81</v>
      </c>
    </row>
    <row r="468" spans="36:36" x14ac:dyDescent="0.35">
      <c r="AJ468" t="s">
        <v>81</v>
      </c>
    </row>
    <row r="469" spans="36:36" x14ac:dyDescent="0.35">
      <c r="AJ469" t="s">
        <v>81</v>
      </c>
    </row>
    <row r="470" spans="36:36" x14ac:dyDescent="0.35">
      <c r="AJ470" t="s">
        <v>81</v>
      </c>
    </row>
    <row r="471" spans="36:36" x14ac:dyDescent="0.35">
      <c r="AJ471" t="s">
        <v>81</v>
      </c>
    </row>
    <row r="472" spans="36:36" x14ac:dyDescent="0.35">
      <c r="AJ472" t="s">
        <v>81</v>
      </c>
    </row>
    <row r="473" spans="36:36" x14ac:dyDescent="0.35">
      <c r="AJ473" t="s">
        <v>81</v>
      </c>
    </row>
    <row r="474" spans="36:36" x14ac:dyDescent="0.35">
      <c r="AJ474" t="s">
        <v>81</v>
      </c>
    </row>
    <row r="475" spans="36:36" x14ac:dyDescent="0.35">
      <c r="AJ475" t="s">
        <v>81</v>
      </c>
    </row>
    <row r="476" spans="36:36" x14ac:dyDescent="0.35">
      <c r="AJ476" t="s">
        <v>81</v>
      </c>
    </row>
    <row r="477" spans="36:36" x14ac:dyDescent="0.35">
      <c r="AJ477" t="s">
        <v>81</v>
      </c>
    </row>
    <row r="478" spans="36:36" x14ac:dyDescent="0.35">
      <c r="AJ478" t="s">
        <v>81</v>
      </c>
    </row>
    <row r="479" spans="36:36" x14ac:dyDescent="0.35">
      <c r="AJ479" t="s">
        <v>81</v>
      </c>
    </row>
    <row r="480" spans="36:36" x14ac:dyDescent="0.35">
      <c r="AJ480" t="s">
        <v>81</v>
      </c>
    </row>
    <row r="481" spans="36:36" x14ac:dyDescent="0.35">
      <c r="AJ481" t="s">
        <v>81</v>
      </c>
    </row>
    <row r="482" spans="36:36" x14ac:dyDescent="0.35">
      <c r="AJ482" t="s">
        <v>81</v>
      </c>
    </row>
    <row r="483" spans="36:36" x14ac:dyDescent="0.35">
      <c r="AJ483" t="s">
        <v>81</v>
      </c>
    </row>
    <row r="484" spans="36:36" x14ac:dyDescent="0.35">
      <c r="AJ484" t="s">
        <v>81</v>
      </c>
    </row>
    <row r="485" spans="36:36" x14ac:dyDescent="0.35">
      <c r="AJ485" t="s">
        <v>81</v>
      </c>
    </row>
    <row r="486" spans="36:36" x14ac:dyDescent="0.35">
      <c r="AJ486" t="s">
        <v>81</v>
      </c>
    </row>
    <row r="487" spans="36:36" x14ac:dyDescent="0.35">
      <c r="AJ487" t="s">
        <v>81</v>
      </c>
    </row>
    <row r="488" spans="36:36" x14ac:dyDescent="0.35">
      <c r="AJ488" t="s">
        <v>81</v>
      </c>
    </row>
    <row r="489" spans="36:36" x14ac:dyDescent="0.35">
      <c r="AJ489" t="s">
        <v>81</v>
      </c>
    </row>
    <row r="490" spans="36:36" x14ac:dyDescent="0.35">
      <c r="AJ490" t="s">
        <v>81</v>
      </c>
    </row>
    <row r="491" spans="36:36" x14ac:dyDescent="0.35">
      <c r="AJ491" t="s">
        <v>81</v>
      </c>
    </row>
    <row r="492" spans="36:36" x14ac:dyDescent="0.35">
      <c r="AJ492" t="s">
        <v>81</v>
      </c>
    </row>
    <row r="493" spans="36:36" x14ac:dyDescent="0.35">
      <c r="AJ493" t="s">
        <v>81</v>
      </c>
    </row>
    <row r="494" spans="36:36" x14ac:dyDescent="0.35">
      <c r="AJ494" t="s">
        <v>81</v>
      </c>
    </row>
    <row r="495" spans="36:36" x14ac:dyDescent="0.35">
      <c r="AJ495" t="s">
        <v>81</v>
      </c>
    </row>
    <row r="496" spans="36:36" x14ac:dyDescent="0.35">
      <c r="AJ496" t="s">
        <v>81</v>
      </c>
    </row>
    <row r="497" spans="36:36" x14ac:dyDescent="0.35">
      <c r="AJ497" t="s">
        <v>81</v>
      </c>
    </row>
    <row r="498" spans="36:36" x14ac:dyDescent="0.35">
      <c r="AJ498" t="s">
        <v>81</v>
      </c>
    </row>
    <row r="499" spans="36:36" x14ac:dyDescent="0.35">
      <c r="AJ499" t="s">
        <v>81</v>
      </c>
    </row>
    <row r="500" spans="36:36" x14ac:dyDescent="0.35">
      <c r="AJ500" t="s">
        <v>81</v>
      </c>
    </row>
    <row r="501" spans="36:36" x14ac:dyDescent="0.35">
      <c r="AJ501" t="s">
        <v>81</v>
      </c>
    </row>
    <row r="502" spans="36:36" x14ac:dyDescent="0.35">
      <c r="AJ502" t="s">
        <v>81</v>
      </c>
    </row>
    <row r="503" spans="36:36" x14ac:dyDescent="0.35">
      <c r="AJ503" t="s">
        <v>81</v>
      </c>
    </row>
    <row r="504" spans="36:36" x14ac:dyDescent="0.35">
      <c r="AJ504" t="s">
        <v>81</v>
      </c>
    </row>
    <row r="505" spans="36:36" x14ac:dyDescent="0.35">
      <c r="AJ505" t="s">
        <v>81</v>
      </c>
    </row>
    <row r="506" spans="36:36" x14ac:dyDescent="0.35">
      <c r="AJ506" t="s">
        <v>81</v>
      </c>
    </row>
    <row r="507" spans="36:36" x14ac:dyDescent="0.35">
      <c r="AJ507" t="s">
        <v>81</v>
      </c>
    </row>
    <row r="508" spans="36:36" x14ac:dyDescent="0.35">
      <c r="AJ508" t="s">
        <v>81</v>
      </c>
    </row>
    <row r="509" spans="36:36" x14ac:dyDescent="0.35">
      <c r="AJ509" t="s">
        <v>81</v>
      </c>
    </row>
    <row r="510" spans="36:36" x14ac:dyDescent="0.35">
      <c r="AJ510" t="s">
        <v>81</v>
      </c>
    </row>
    <row r="511" spans="36:36" x14ac:dyDescent="0.35">
      <c r="AJ511" t="s">
        <v>81</v>
      </c>
    </row>
    <row r="512" spans="36:36" x14ac:dyDescent="0.35">
      <c r="AJ512" t="s">
        <v>81</v>
      </c>
    </row>
    <row r="513" spans="36:36" x14ac:dyDescent="0.35">
      <c r="AJ513" t="s">
        <v>81</v>
      </c>
    </row>
    <row r="514" spans="36:36" x14ac:dyDescent="0.35">
      <c r="AJ514" t="s">
        <v>81</v>
      </c>
    </row>
    <row r="515" spans="36:36" x14ac:dyDescent="0.35">
      <c r="AJ515" t="s">
        <v>81</v>
      </c>
    </row>
    <row r="516" spans="36:36" x14ac:dyDescent="0.35">
      <c r="AJ516" t="s">
        <v>81</v>
      </c>
    </row>
    <row r="517" spans="36:36" x14ac:dyDescent="0.35">
      <c r="AJ517" t="s">
        <v>81</v>
      </c>
    </row>
    <row r="518" spans="36:36" x14ac:dyDescent="0.35">
      <c r="AJ518" t="s">
        <v>81</v>
      </c>
    </row>
    <row r="519" spans="36:36" x14ac:dyDescent="0.35">
      <c r="AJ519" t="s">
        <v>81</v>
      </c>
    </row>
    <row r="520" spans="36:36" x14ac:dyDescent="0.35">
      <c r="AJ520" t="s">
        <v>81</v>
      </c>
    </row>
    <row r="521" spans="36:36" x14ac:dyDescent="0.35">
      <c r="AJ521" t="s">
        <v>81</v>
      </c>
    </row>
    <row r="522" spans="36:36" x14ac:dyDescent="0.35">
      <c r="AJ522" t="s">
        <v>81</v>
      </c>
    </row>
    <row r="523" spans="36:36" x14ac:dyDescent="0.35">
      <c r="AJ523" t="s">
        <v>81</v>
      </c>
    </row>
    <row r="524" spans="36:36" x14ac:dyDescent="0.35">
      <c r="AJ524" t="s">
        <v>81</v>
      </c>
    </row>
    <row r="525" spans="36:36" x14ac:dyDescent="0.35">
      <c r="AJ525" t="s">
        <v>81</v>
      </c>
    </row>
    <row r="526" spans="36:36" x14ac:dyDescent="0.35">
      <c r="AJ526" t="s">
        <v>81</v>
      </c>
    </row>
    <row r="527" spans="36:36" x14ac:dyDescent="0.35">
      <c r="AJ527" t="s">
        <v>81</v>
      </c>
    </row>
    <row r="528" spans="36:36" x14ac:dyDescent="0.35">
      <c r="AJ528" t="s">
        <v>81</v>
      </c>
    </row>
    <row r="529" spans="36:36" x14ac:dyDescent="0.35">
      <c r="AJ529" t="s">
        <v>81</v>
      </c>
    </row>
    <row r="530" spans="36:36" x14ac:dyDescent="0.35">
      <c r="AJ530" t="s">
        <v>81</v>
      </c>
    </row>
    <row r="531" spans="36:36" x14ac:dyDescent="0.35">
      <c r="AJ531" t="s">
        <v>81</v>
      </c>
    </row>
    <row r="532" spans="36:36" x14ac:dyDescent="0.35">
      <c r="AJ532" t="s">
        <v>81</v>
      </c>
    </row>
    <row r="533" spans="36:36" x14ac:dyDescent="0.35">
      <c r="AJ533" t="s">
        <v>81</v>
      </c>
    </row>
    <row r="534" spans="36:36" x14ac:dyDescent="0.35">
      <c r="AJ534" t="s">
        <v>81</v>
      </c>
    </row>
    <row r="535" spans="36:36" x14ac:dyDescent="0.35">
      <c r="AJ535" t="s">
        <v>81</v>
      </c>
    </row>
    <row r="536" spans="36:36" x14ac:dyDescent="0.35">
      <c r="AJ536" t="s">
        <v>81</v>
      </c>
    </row>
    <row r="537" spans="36:36" x14ac:dyDescent="0.35">
      <c r="AJ537" t="s">
        <v>81</v>
      </c>
    </row>
    <row r="538" spans="36:36" x14ac:dyDescent="0.35">
      <c r="AJ538" t="s">
        <v>81</v>
      </c>
    </row>
    <row r="539" spans="36:36" x14ac:dyDescent="0.35">
      <c r="AJ539" t="s">
        <v>81</v>
      </c>
    </row>
    <row r="540" spans="36:36" x14ac:dyDescent="0.35">
      <c r="AJ540" t="s">
        <v>81</v>
      </c>
    </row>
    <row r="541" spans="36:36" x14ac:dyDescent="0.35">
      <c r="AJ541" t="s">
        <v>81</v>
      </c>
    </row>
    <row r="542" spans="36:36" x14ac:dyDescent="0.35">
      <c r="AJ542" t="s">
        <v>81</v>
      </c>
    </row>
    <row r="543" spans="36:36" x14ac:dyDescent="0.35">
      <c r="AJ543" t="s">
        <v>81</v>
      </c>
    </row>
    <row r="544" spans="36:36" x14ac:dyDescent="0.35">
      <c r="AJ544" t="s">
        <v>81</v>
      </c>
    </row>
    <row r="545" spans="36:36" x14ac:dyDescent="0.35">
      <c r="AJ545" t="s">
        <v>81</v>
      </c>
    </row>
    <row r="546" spans="36:36" x14ac:dyDescent="0.35">
      <c r="AJ546" t="s">
        <v>81</v>
      </c>
    </row>
    <row r="547" spans="36:36" x14ac:dyDescent="0.35">
      <c r="AJ547" t="s">
        <v>81</v>
      </c>
    </row>
    <row r="548" spans="36:36" x14ac:dyDescent="0.35">
      <c r="AJ548" t="s">
        <v>81</v>
      </c>
    </row>
    <row r="549" spans="36:36" x14ac:dyDescent="0.35">
      <c r="AJ549" t="s">
        <v>81</v>
      </c>
    </row>
    <row r="550" spans="36:36" x14ac:dyDescent="0.35">
      <c r="AJ550" t="s">
        <v>81</v>
      </c>
    </row>
    <row r="551" spans="36:36" x14ac:dyDescent="0.35">
      <c r="AJ551" t="s">
        <v>81</v>
      </c>
    </row>
    <row r="552" spans="36:36" x14ac:dyDescent="0.35">
      <c r="AJ552" t="s">
        <v>81</v>
      </c>
    </row>
    <row r="553" spans="36:36" x14ac:dyDescent="0.35">
      <c r="AJ553" t="s">
        <v>81</v>
      </c>
    </row>
    <row r="554" spans="36:36" x14ac:dyDescent="0.35">
      <c r="AJ554" t="s">
        <v>81</v>
      </c>
    </row>
    <row r="555" spans="36:36" x14ac:dyDescent="0.35">
      <c r="AJ555" t="s">
        <v>81</v>
      </c>
    </row>
    <row r="556" spans="36:36" x14ac:dyDescent="0.35">
      <c r="AJ556" t="s">
        <v>81</v>
      </c>
    </row>
    <row r="557" spans="36:36" x14ac:dyDescent="0.35">
      <c r="AJ557" t="s">
        <v>81</v>
      </c>
    </row>
    <row r="558" spans="36:36" x14ac:dyDescent="0.35">
      <c r="AJ558" t="s">
        <v>81</v>
      </c>
    </row>
    <row r="559" spans="36:36" x14ac:dyDescent="0.35">
      <c r="AJ559" t="s">
        <v>81</v>
      </c>
    </row>
    <row r="560" spans="36:36" x14ac:dyDescent="0.35">
      <c r="AJ560" t="s">
        <v>81</v>
      </c>
    </row>
    <row r="561" spans="36:36" x14ac:dyDescent="0.35">
      <c r="AJ561" t="s">
        <v>81</v>
      </c>
    </row>
    <row r="562" spans="36:36" x14ac:dyDescent="0.35">
      <c r="AJ562" t="s">
        <v>81</v>
      </c>
    </row>
    <row r="563" spans="36:36" x14ac:dyDescent="0.35">
      <c r="AJ563" t="s">
        <v>81</v>
      </c>
    </row>
    <row r="564" spans="36:36" x14ac:dyDescent="0.35">
      <c r="AJ564" t="s">
        <v>81</v>
      </c>
    </row>
    <row r="565" spans="36:36" x14ac:dyDescent="0.35">
      <c r="AJ565" t="s">
        <v>81</v>
      </c>
    </row>
    <row r="566" spans="36:36" x14ac:dyDescent="0.35">
      <c r="AJ566" t="s">
        <v>81</v>
      </c>
    </row>
    <row r="567" spans="36:36" x14ac:dyDescent="0.35">
      <c r="AJ567" t="s">
        <v>81</v>
      </c>
    </row>
    <row r="568" spans="36:36" x14ac:dyDescent="0.35">
      <c r="AJ568" t="s">
        <v>81</v>
      </c>
    </row>
    <row r="569" spans="36:36" x14ac:dyDescent="0.35">
      <c r="AJ569" t="s">
        <v>81</v>
      </c>
    </row>
    <row r="570" spans="36:36" x14ac:dyDescent="0.35">
      <c r="AJ570" t="s">
        <v>81</v>
      </c>
    </row>
    <row r="571" spans="36:36" x14ac:dyDescent="0.35">
      <c r="AJ571" t="s">
        <v>81</v>
      </c>
    </row>
    <row r="572" spans="36:36" x14ac:dyDescent="0.35">
      <c r="AJ572" t="s">
        <v>81</v>
      </c>
    </row>
    <row r="573" spans="36:36" x14ac:dyDescent="0.35">
      <c r="AJ573" t="s">
        <v>81</v>
      </c>
    </row>
    <row r="574" spans="36:36" x14ac:dyDescent="0.35">
      <c r="AJ574" t="s">
        <v>81</v>
      </c>
    </row>
    <row r="575" spans="36:36" x14ac:dyDescent="0.35">
      <c r="AJ575" t="s">
        <v>81</v>
      </c>
    </row>
    <row r="576" spans="36:36" x14ac:dyDescent="0.35">
      <c r="AJ576" t="s">
        <v>81</v>
      </c>
    </row>
    <row r="577" spans="36:36" x14ac:dyDescent="0.35">
      <c r="AJ577" t="s">
        <v>81</v>
      </c>
    </row>
    <row r="578" spans="36:36" x14ac:dyDescent="0.35">
      <c r="AJ578" t="s">
        <v>81</v>
      </c>
    </row>
    <row r="579" spans="36:36" x14ac:dyDescent="0.35">
      <c r="AJ579" t="s">
        <v>81</v>
      </c>
    </row>
    <row r="580" spans="36:36" x14ac:dyDescent="0.35">
      <c r="AJ580" t="s">
        <v>81</v>
      </c>
    </row>
    <row r="581" spans="36:36" x14ac:dyDescent="0.35">
      <c r="AJ581" t="s">
        <v>81</v>
      </c>
    </row>
    <row r="582" spans="36:36" x14ac:dyDescent="0.35">
      <c r="AJ582" t="s">
        <v>81</v>
      </c>
    </row>
    <row r="583" spans="36:36" x14ac:dyDescent="0.35">
      <c r="AJ583" t="s">
        <v>81</v>
      </c>
    </row>
    <row r="584" spans="36:36" x14ac:dyDescent="0.35">
      <c r="AJ584" t="s">
        <v>81</v>
      </c>
    </row>
    <row r="585" spans="36:36" x14ac:dyDescent="0.35">
      <c r="AJ585" t="s">
        <v>81</v>
      </c>
    </row>
    <row r="586" spans="36:36" x14ac:dyDescent="0.35">
      <c r="AJ586" t="s">
        <v>81</v>
      </c>
    </row>
    <row r="587" spans="36:36" x14ac:dyDescent="0.35">
      <c r="AJ587" t="s">
        <v>81</v>
      </c>
    </row>
    <row r="588" spans="36:36" x14ac:dyDescent="0.35">
      <c r="AJ588" t="s">
        <v>81</v>
      </c>
    </row>
    <row r="589" spans="36:36" x14ac:dyDescent="0.35">
      <c r="AJ589" t="s">
        <v>81</v>
      </c>
    </row>
    <row r="590" spans="36:36" x14ac:dyDescent="0.35">
      <c r="AJ590" t="s">
        <v>81</v>
      </c>
    </row>
    <row r="591" spans="36:36" x14ac:dyDescent="0.35">
      <c r="AJ591" t="s">
        <v>81</v>
      </c>
    </row>
    <row r="592" spans="36:36" x14ac:dyDescent="0.35">
      <c r="AJ592" t="s">
        <v>81</v>
      </c>
    </row>
    <row r="593" spans="36:36" x14ac:dyDescent="0.35">
      <c r="AJ593" t="s">
        <v>81</v>
      </c>
    </row>
    <row r="594" spans="36:36" x14ac:dyDescent="0.35">
      <c r="AJ594" t="s">
        <v>81</v>
      </c>
    </row>
    <row r="595" spans="36:36" x14ac:dyDescent="0.35">
      <c r="AJ595" t="s">
        <v>81</v>
      </c>
    </row>
    <row r="596" spans="36:36" x14ac:dyDescent="0.35">
      <c r="AJ596" t="s">
        <v>81</v>
      </c>
    </row>
    <row r="597" spans="36:36" x14ac:dyDescent="0.35">
      <c r="AJ597" t="s">
        <v>81</v>
      </c>
    </row>
    <row r="598" spans="36:36" x14ac:dyDescent="0.35">
      <c r="AJ598" t="s">
        <v>81</v>
      </c>
    </row>
    <row r="599" spans="36:36" x14ac:dyDescent="0.35">
      <c r="AJ599" t="s">
        <v>81</v>
      </c>
    </row>
  </sheetData>
  <sortState xmlns:xlrd2="http://schemas.microsoft.com/office/spreadsheetml/2017/richdata2" ref="A3:BJ650">
    <sortCondition ref="B3:B650"/>
    <sortCondition ref="A3:A650"/>
  </sortState>
  <mergeCells count="5">
    <mergeCell ref="D1:R1"/>
    <mergeCell ref="T1:AH1"/>
    <mergeCell ref="AJ1:AX1"/>
    <mergeCell ref="AZ1:BN1"/>
    <mergeCell ref="A1:B1"/>
  </mergeCells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  <pageSetUpPr fitToPage="1"/>
  </sheetPr>
  <dimension ref="A1:CB3"/>
  <sheetViews>
    <sheetView view="pageBreakPreview" zoomScale="60" zoomScaleNormal="100" workbookViewId="0">
      <selection activeCell="BI20" sqref="BI20"/>
    </sheetView>
  </sheetViews>
  <sheetFormatPr defaultRowHeight="14.5" x14ac:dyDescent="0.35"/>
  <cols>
    <col min="2" max="2" width="14.54296875" bestFit="1" customWidth="1"/>
    <col min="3" max="3" width="2.81640625" style="1" customWidth="1"/>
    <col min="7" max="15" width="0" hidden="1" customWidth="1"/>
    <col min="16" max="16" width="2.81640625" style="1" customWidth="1"/>
    <col min="20" max="28" width="0" hidden="1" customWidth="1"/>
    <col min="29" max="29" width="2.81640625" style="1" customWidth="1"/>
    <col min="30" max="32" width="8.54296875" customWidth="1"/>
    <col min="33" max="41" width="8.54296875" hidden="1" customWidth="1"/>
    <col min="42" max="42" width="2.81640625" style="1" customWidth="1"/>
    <col min="43" max="45" width="8.54296875" customWidth="1"/>
    <col min="46" max="54" width="8.54296875" hidden="1" customWidth="1"/>
    <col min="55" max="55" width="2.81640625" style="1" customWidth="1"/>
    <col min="59" max="67" width="0" hidden="1" customWidth="1"/>
    <col min="68" max="68" width="2.81640625" style="1" customWidth="1"/>
    <col min="72" max="80" width="0" hidden="1" customWidth="1"/>
  </cols>
  <sheetData>
    <row r="1" spans="1:80" ht="30" customHeight="1" x14ac:dyDescent="0.35">
      <c r="A1" s="149" t="s">
        <v>227</v>
      </c>
      <c r="B1" s="149"/>
      <c r="D1" s="148" t="s">
        <v>18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Q1" s="148" t="s">
        <v>146</v>
      </c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D1" s="148" t="s">
        <v>19</v>
      </c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Q1" s="148" t="s">
        <v>20</v>
      </c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D1" s="148" t="s">
        <v>21</v>
      </c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Q1" s="148" t="s">
        <v>22</v>
      </c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</row>
    <row r="2" spans="1:80" x14ac:dyDescent="0.35">
      <c r="A2" s="2" t="s">
        <v>0</v>
      </c>
      <c r="B2" s="2" t="s">
        <v>1</v>
      </c>
      <c r="D2" s="4">
        <v>44287</v>
      </c>
      <c r="E2" s="4">
        <v>44317</v>
      </c>
      <c r="F2" s="4">
        <v>44348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44287</v>
      </c>
      <c r="R2" s="4">
        <v>44317</v>
      </c>
      <c r="S2" s="4">
        <v>44348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44287</v>
      </c>
      <c r="AE2" s="4">
        <v>44317</v>
      </c>
      <c r="AF2" s="4">
        <v>44348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44287</v>
      </c>
      <c r="AR2" s="4">
        <v>44317</v>
      </c>
      <c r="AS2" s="4">
        <v>44348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  <c r="BD2" s="4">
        <v>44287</v>
      </c>
      <c r="BE2" s="4">
        <v>44317</v>
      </c>
      <c r="BF2" s="4">
        <v>44348</v>
      </c>
      <c r="BG2" s="4">
        <v>44287</v>
      </c>
      <c r="BH2" s="4">
        <v>44317</v>
      </c>
      <c r="BI2" s="4">
        <v>44348</v>
      </c>
      <c r="BJ2" s="4">
        <v>44378</v>
      </c>
      <c r="BK2" s="4">
        <v>44409</v>
      </c>
      <c r="BL2" s="4">
        <v>44440</v>
      </c>
      <c r="BM2" s="4">
        <v>44470</v>
      </c>
      <c r="BN2" s="4">
        <v>44501</v>
      </c>
      <c r="BO2" s="4">
        <v>44531</v>
      </c>
      <c r="BQ2" s="4">
        <v>44287</v>
      </c>
      <c r="BR2" s="4">
        <v>44317</v>
      </c>
      <c r="BS2" s="4">
        <v>44348</v>
      </c>
      <c r="BT2" s="4">
        <v>44287</v>
      </c>
      <c r="BU2" s="4">
        <v>44317</v>
      </c>
      <c r="BV2" s="4">
        <v>44348</v>
      </c>
      <c r="BW2" s="4">
        <v>44378</v>
      </c>
      <c r="BX2" s="4">
        <v>44409</v>
      </c>
      <c r="BY2" s="4">
        <v>44440</v>
      </c>
      <c r="BZ2" s="4">
        <v>44470</v>
      </c>
      <c r="CA2" s="4">
        <v>44501</v>
      </c>
      <c r="CB2" s="4">
        <v>44531</v>
      </c>
    </row>
    <row r="3" spans="1:80" x14ac:dyDescent="0.35">
      <c r="A3" t="s">
        <v>229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A1:BB4"/>
  <sheetViews>
    <sheetView view="pageBreakPreview" zoomScale="40" zoomScaleNormal="100" zoomScaleSheetLayoutView="40" workbookViewId="0">
      <selection activeCell="BI20" sqref="BI20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4" width="13.54296875" customWidth="1"/>
    <col min="5" max="9" width="9.54296875" customWidth="1"/>
    <col min="10" max="15" width="9.1796875" hidden="1" customWidth="1"/>
    <col min="16" max="16" width="2.81640625" style="1" customWidth="1"/>
    <col min="17" max="19" width="14.7265625" customWidth="1"/>
    <col min="20" max="22" width="9.1796875" customWidth="1"/>
    <col min="23" max="28" width="9.1796875" hidden="1" customWidth="1"/>
    <col min="29" max="29" width="2.81640625" style="1" customWidth="1"/>
    <col min="30" max="32" width="14" customWidth="1"/>
    <col min="33" max="35" width="9.1796875" customWidth="1"/>
    <col min="36" max="41" width="9.1796875" hidden="1" customWidth="1"/>
    <col min="42" max="42" width="2.81640625" style="1" customWidth="1"/>
    <col min="43" max="45" width="14.7265625" customWidth="1"/>
    <col min="46" max="46" width="14.453125" customWidth="1"/>
    <col min="47" max="48" width="9.1796875" customWidth="1"/>
    <col min="49" max="54" width="9.1796875" hidden="1" customWidth="1"/>
    <col min="55" max="55" width="9.1796875" customWidth="1"/>
  </cols>
  <sheetData>
    <row r="1" spans="1:54" s="7" customFormat="1" ht="30.75" customHeight="1" x14ac:dyDescent="0.35">
      <c r="A1" s="147" t="s">
        <v>227</v>
      </c>
      <c r="B1" s="147"/>
      <c r="C1" s="28"/>
      <c r="D1" s="145" t="s">
        <v>23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28"/>
      <c r="Q1" s="145" t="s">
        <v>24</v>
      </c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28"/>
      <c r="AD1" s="145" t="s">
        <v>25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28"/>
      <c r="AQ1" s="145" t="s">
        <v>26</v>
      </c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</row>
    <row r="2" spans="1:54" x14ac:dyDescent="0.3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35">
      <c r="A3" t="s">
        <v>83</v>
      </c>
      <c r="B3" s="12" t="s">
        <v>34</v>
      </c>
      <c r="D3" s="13">
        <v>57</v>
      </c>
      <c r="E3" s="13">
        <v>49</v>
      </c>
      <c r="F3" s="13">
        <v>47</v>
      </c>
      <c r="G3" s="13">
        <v>64</v>
      </c>
      <c r="H3" s="13">
        <v>87</v>
      </c>
      <c r="I3" s="13">
        <v>80</v>
      </c>
      <c r="J3" s="13"/>
      <c r="K3" s="13"/>
      <c r="L3" s="13"/>
      <c r="M3" s="13"/>
      <c r="N3" s="13"/>
      <c r="O3" s="13"/>
      <c r="Q3" s="13">
        <v>7</v>
      </c>
      <c r="R3" s="13">
        <v>5</v>
      </c>
      <c r="S3" s="13">
        <v>1</v>
      </c>
      <c r="T3" s="13">
        <v>5</v>
      </c>
      <c r="U3" s="13">
        <v>4</v>
      </c>
      <c r="V3" s="13">
        <v>8</v>
      </c>
      <c r="W3" s="13"/>
      <c r="X3" s="13"/>
      <c r="Y3" s="13"/>
      <c r="Z3" s="13"/>
      <c r="AA3" s="13"/>
      <c r="AB3" s="13"/>
      <c r="AC3" s="13"/>
      <c r="AD3">
        <v>20</v>
      </c>
      <c r="AE3">
        <v>27</v>
      </c>
      <c r="AF3">
        <v>40</v>
      </c>
      <c r="AG3">
        <v>32</v>
      </c>
      <c r="AH3">
        <v>17</v>
      </c>
      <c r="AI3">
        <v>26</v>
      </c>
      <c r="AQ3">
        <v>0</v>
      </c>
      <c r="AR3">
        <v>1</v>
      </c>
      <c r="AS3">
        <v>0</v>
      </c>
      <c r="AT3">
        <v>0</v>
      </c>
      <c r="AU3">
        <v>0</v>
      </c>
      <c r="AV3">
        <v>0</v>
      </c>
    </row>
    <row r="4" spans="1:54" x14ac:dyDescent="0.35">
      <c r="A4" t="s">
        <v>83</v>
      </c>
      <c r="B4" s="12" t="s">
        <v>75</v>
      </c>
      <c r="D4" s="13">
        <v>2335</v>
      </c>
      <c r="E4" s="13">
        <v>2472</v>
      </c>
      <c r="F4" s="13">
        <v>2478</v>
      </c>
      <c r="G4" s="13">
        <v>2584</v>
      </c>
      <c r="H4" s="13">
        <v>2798</v>
      </c>
      <c r="I4" s="13">
        <v>2935</v>
      </c>
      <c r="J4" s="13"/>
      <c r="K4" s="13"/>
      <c r="L4" s="13"/>
      <c r="M4" s="13"/>
      <c r="N4" s="13"/>
      <c r="O4" s="13"/>
      <c r="Q4" s="13">
        <v>166</v>
      </c>
      <c r="R4" s="13">
        <v>77</v>
      </c>
      <c r="S4" s="13">
        <v>118</v>
      </c>
      <c r="T4" s="13">
        <v>104</v>
      </c>
      <c r="U4" s="13">
        <v>83</v>
      </c>
      <c r="V4" s="13">
        <v>100</v>
      </c>
      <c r="W4" s="13"/>
      <c r="X4" s="13"/>
      <c r="Y4" s="13"/>
      <c r="Z4" s="13"/>
      <c r="AA4" s="13"/>
      <c r="AB4" s="13"/>
      <c r="AC4" s="13"/>
      <c r="AD4">
        <v>944</v>
      </c>
      <c r="AE4">
        <v>788</v>
      </c>
      <c r="AF4">
        <v>907</v>
      </c>
      <c r="AG4">
        <v>474</v>
      </c>
      <c r="AH4">
        <v>350</v>
      </c>
      <c r="AI4">
        <v>455</v>
      </c>
      <c r="AQ4">
        <v>9</v>
      </c>
      <c r="AR4">
        <v>9</v>
      </c>
      <c r="AS4">
        <v>12</v>
      </c>
      <c r="AT4">
        <v>18</v>
      </c>
      <c r="AU4">
        <v>11</v>
      </c>
      <c r="AV4">
        <v>43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  <pageSetUpPr fitToPage="1"/>
  </sheetPr>
  <dimension ref="A1:BB3"/>
  <sheetViews>
    <sheetView view="pageBreakPreview" zoomScale="60" zoomScaleNormal="90" workbookViewId="0">
      <selection activeCell="BI20" sqref="BI20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4" width="14.1796875" customWidth="1"/>
    <col min="5" max="9" width="10.26953125" customWidth="1"/>
    <col min="10" max="14" width="9.1796875" hidden="1" customWidth="1"/>
    <col min="15" max="15" width="10.7265625" hidden="1" customWidth="1"/>
    <col min="16" max="16" width="2.81640625" style="1" customWidth="1"/>
    <col min="17" max="22" width="7.81640625" customWidth="1"/>
    <col min="23" max="28" width="7.26953125" hidden="1" customWidth="1"/>
    <col min="29" max="29" width="2.81640625" style="1" customWidth="1"/>
    <col min="30" max="35" width="11.453125" customWidth="1"/>
    <col min="36" max="36" width="6.1796875" hidden="1" customWidth="1"/>
    <col min="37" max="40" width="7.1796875" hidden="1" customWidth="1"/>
    <col min="41" max="41" width="7" hidden="1" customWidth="1"/>
    <col min="42" max="42" width="2.81640625" style="1" customWidth="1"/>
    <col min="43" max="43" width="6.54296875" bestFit="1" customWidth="1"/>
    <col min="44" max="48" width="8" customWidth="1"/>
    <col min="49" max="54" width="9.1796875" hidden="1" customWidth="1"/>
  </cols>
  <sheetData>
    <row r="1" spans="1:54" ht="30" customHeight="1" x14ac:dyDescent="0.35">
      <c r="A1" s="6" t="s">
        <v>227</v>
      </c>
      <c r="B1" s="3"/>
      <c r="D1" s="145" t="s">
        <v>33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Q1" s="145" t="s">
        <v>230</v>
      </c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D1" s="145" t="s">
        <v>231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Q1" s="145" t="s">
        <v>32</v>
      </c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</row>
    <row r="2" spans="1:54" x14ac:dyDescent="0.35">
      <c r="A2" s="5" t="s">
        <v>0</v>
      </c>
      <c r="B2" s="5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35">
      <c r="A3" s="14" t="s">
        <v>83</v>
      </c>
      <c r="B3" s="14" t="s">
        <v>75</v>
      </c>
      <c r="D3">
        <v>4</v>
      </c>
      <c r="E3">
        <v>2</v>
      </c>
      <c r="F3">
        <v>2</v>
      </c>
      <c r="G3">
        <v>2</v>
      </c>
      <c r="H3">
        <v>2</v>
      </c>
      <c r="I3">
        <v>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  <pageSetup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FFFF00"/>
  </sheetPr>
  <dimension ref="A1:BJ64"/>
  <sheetViews>
    <sheetView view="pageBreakPreview" zoomScale="60" zoomScaleNormal="100" workbookViewId="0">
      <selection activeCell="BI20" sqref="BI20"/>
    </sheetView>
  </sheetViews>
  <sheetFormatPr defaultRowHeight="14.5" x14ac:dyDescent="0.35"/>
  <cols>
    <col min="1" max="2" width="5.81640625" customWidth="1"/>
    <col min="3" max="3" width="2.81640625" style="1" customWidth="1"/>
    <col min="13" max="21" width="9.1796875" customWidth="1"/>
    <col min="22" max="22" width="2.81640625" style="1" customWidth="1"/>
    <col min="23" max="29" width="8.54296875" style="27" customWidth="1"/>
    <col min="30" max="30" width="6.7265625" style="27" customWidth="1"/>
    <col min="31" max="31" width="9" style="27" customWidth="1"/>
    <col min="32" max="32" width="7.1796875" style="27" customWidth="1"/>
    <col min="33" max="35" width="7.1796875" style="27" hidden="1" customWidth="1"/>
    <col min="36" max="36" width="7" style="27" hidden="1" customWidth="1"/>
    <col min="37" max="37" width="2.81640625" style="1" customWidth="1"/>
    <col min="38" max="38" width="18.7265625" customWidth="1"/>
    <col min="39" max="43" width="10.54296875" customWidth="1"/>
    <col min="44" max="49" width="7.81640625" hidden="1" customWidth="1"/>
    <col min="50" max="50" width="2.81640625" style="1" customWidth="1"/>
    <col min="51" max="51" width="10.26953125" customWidth="1"/>
    <col min="52" max="52" width="14.54296875" bestFit="1" customWidth="1"/>
    <col min="53" max="55" width="10.54296875" customWidth="1"/>
    <col min="56" max="58" width="9.54296875" customWidth="1"/>
    <col min="59" max="61" width="7.1796875" hidden="1" customWidth="1"/>
    <col min="62" max="62" width="7" hidden="1" customWidth="1"/>
  </cols>
  <sheetData>
    <row r="1" spans="1:62" s="27" customFormat="1" ht="30" customHeight="1" x14ac:dyDescent="0.35">
      <c r="A1" s="150" t="s">
        <v>227</v>
      </c>
      <c r="B1" s="150"/>
      <c r="C1" s="35"/>
      <c r="D1" s="154" t="s">
        <v>27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35"/>
      <c r="W1" s="145" t="s">
        <v>28</v>
      </c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35"/>
      <c r="AL1" s="155" t="s">
        <v>29</v>
      </c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35"/>
      <c r="AY1" s="145" t="s">
        <v>30</v>
      </c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</row>
    <row r="2" spans="1:62" s="27" customFormat="1" x14ac:dyDescent="0.35">
      <c r="A2" s="36"/>
      <c r="B2" s="36"/>
      <c r="C2" s="35"/>
      <c r="D2" s="81" t="s">
        <v>0</v>
      </c>
      <c r="E2" s="81" t="s">
        <v>1</v>
      </c>
      <c r="F2" s="93">
        <v>44197</v>
      </c>
      <c r="G2" s="151">
        <v>44228</v>
      </c>
      <c r="H2" s="152"/>
      <c r="I2" s="153"/>
      <c r="J2" s="151">
        <v>44256</v>
      </c>
      <c r="K2" s="152"/>
      <c r="L2" s="153"/>
      <c r="M2" s="151">
        <v>44287</v>
      </c>
      <c r="N2" s="152"/>
      <c r="O2" s="153"/>
      <c r="P2" s="151">
        <v>44317</v>
      </c>
      <c r="Q2" s="152"/>
      <c r="R2" s="153"/>
      <c r="S2" s="151">
        <v>44348</v>
      </c>
      <c r="T2" s="152"/>
      <c r="U2" s="153"/>
      <c r="V2" s="35"/>
      <c r="W2" s="81" t="s">
        <v>0</v>
      </c>
      <c r="X2" s="81" t="s">
        <v>1</v>
      </c>
      <c r="Y2" s="93">
        <v>44197</v>
      </c>
      <c r="Z2" s="37">
        <v>44228</v>
      </c>
      <c r="AA2" s="37">
        <v>44256</v>
      </c>
      <c r="AB2" s="111" t="s">
        <v>0</v>
      </c>
      <c r="AC2" s="111" t="s">
        <v>1</v>
      </c>
      <c r="AD2" s="37">
        <v>44287</v>
      </c>
      <c r="AE2" s="37">
        <v>44317</v>
      </c>
      <c r="AF2" s="37">
        <v>44348</v>
      </c>
      <c r="AG2" s="37">
        <v>44440</v>
      </c>
      <c r="AH2" s="37">
        <v>44470</v>
      </c>
      <c r="AI2" s="37">
        <v>44501</v>
      </c>
      <c r="AJ2" s="37">
        <v>44531</v>
      </c>
      <c r="AK2" s="35"/>
      <c r="AL2" s="37">
        <v>44197</v>
      </c>
      <c r="AM2" s="37">
        <v>44228</v>
      </c>
      <c r="AN2" s="37">
        <v>44256</v>
      </c>
      <c r="AO2" s="37">
        <v>44287</v>
      </c>
      <c r="AP2" s="37">
        <v>44317</v>
      </c>
      <c r="AQ2" s="37">
        <v>44348</v>
      </c>
      <c r="AR2" s="37">
        <v>44378</v>
      </c>
      <c r="AS2" s="37">
        <v>44409</v>
      </c>
      <c r="AT2" s="37">
        <v>44440</v>
      </c>
      <c r="AU2" s="37">
        <v>44470</v>
      </c>
      <c r="AV2" s="37">
        <v>44501</v>
      </c>
      <c r="AW2" s="37">
        <v>44531</v>
      </c>
      <c r="AX2" s="35"/>
      <c r="AY2" s="81" t="s">
        <v>0</v>
      </c>
      <c r="AZ2" s="81" t="s">
        <v>1</v>
      </c>
      <c r="BA2" s="93">
        <v>44197</v>
      </c>
      <c r="BB2" s="37">
        <v>44228</v>
      </c>
      <c r="BC2" s="37">
        <v>44256</v>
      </c>
      <c r="BD2" s="93">
        <v>44287</v>
      </c>
      <c r="BE2" s="37">
        <v>44317</v>
      </c>
      <c r="BF2" s="37">
        <v>44348</v>
      </c>
      <c r="BG2" s="37"/>
      <c r="BH2" s="37"/>
      <c r="BI2" s="37"/>
      <c r="BJ2" s="37"/>
    </row>
    <row r="3" spans="1:62" x14ac:dyDescent="0.35">
      <c r="A3" s="24"/>
      <c r="B3" s="24"/>
      <c r="D3" s="90" t="s">
        <v>35</v>
      </c>
      <c r="E3" s="90" t="s">
        <v>34</v>
      </c>
      <c r="F3" s="91">
        <v>72</v>
      </c>
      <c r="G3" s="90" t="s">
        <v>35</v>
      </c>
      <c r="H3" s="90" t="s">
        <v>34</v>
      </c>
      <c r="I3" s="91">
        <v>59</v>
      </c>
      <c r="J3" s="90" t="s">
        <v>35</v>
      </c>
      <c r="K3" s="90" t="s">
        <v>34</v>
      </c>
      <c r="L3" s="91">
        <v>34</v>
      </c>
      <c r="M3" t="s">
        <v>35</v>
      </c>
      <c r="N3" t="s">
        <v>34</v>
      </c>
      <c r="O3">
        <v>23</v>
      </c>
      <c r="P3" t="s">
        <v>35</v>
      </c>
      <c r="Q3" t="s">
        <v>34</v>
      </c>
      <c r="R3">
        <v>20</v>
      </c>
      <c r="S3" t="s">
        <v>35</v>
      </c>
      <c r="T3" t="s">
        <v>34</v>
      </c>
      <c r="U3">
        <v>22</v>
      </c>
      <c r="W3" s="27" t="s">
        <v>35</v>
      </c>
      <c r="X3" s="27" t="s">
        <v>34</v>
      </c>
      <c r="Y3" s="27">
        <v>4</v>
      </c>
      <c r="Z3" s="27">
        <v>1</v>
      </c>
      <c r="AA3" s="27">
        <v>2</v>
      </c>
      <c r="AB3" s="7" t="s">
        <v>35</v>
      </c>
      <c r="AC3" t="s">
        <v>34</v>
      </c>
      <c r="AD3">
        <v>1</v>
      </c>
      <c r="AE3">
        <v>6</v>
      </c>
      <c r="AF3"/>
      <c r="AY3" s="7" t="s">
        <v>35</v>
      </c>
      <c r="AZ3" t="s">
        <v>34</v>
      </c>
      <c r="BA3">
        <v>32</v>
      </c>
      <c r="BB3">
        <v>52</v>
      </c>
      <c r="BC3">
        <v>28</v>
      </c>
      <c r="BD3">
        <v>6</v>
      </c>
      <c r="BE3">
        <v>6</v>
      </c>
      <c r="BF3">
        <v>10</v>
      </c>
    </row>
    <row r="4" spans="1:62" x14ac:dyDescent="0.35">
      <c r="A4" s="24"/>
      <c r="B4" s="24"/>
      <c r="D4" s="90" t="s">
        <v>35</v>
      </c>
      <c r="E4" s="90" t="s">
        <v>75</v>
      </c>
      <c r="F4" s="91">
        <v>1285</v>
      </c>
      <c r="G4" s="90" t="s">
        <v>35</v>
      </c>
      <c r="H4" s="90" t="s">
        <v>75</v>
      </c>
      <c r="I4" s="91">
        <v>1117</v>
      </c>
      <c r="J4" s="90" t="s">
        <v>35</v>
      </c>
      <c r="K4" s="90" t="s">
        <v>75</v>
      </c>
      <c r="L4" s="91">
        <v>882</v>
      </c>
      <c r="M4" t="s">
        <v>35</v>
      </c>
      <c r="N4" t="s">
        <v>75</v>
      </c>
      <c r="O4">
        <v>685</v>
      </c>
      <c r="P4" t="s">
        <v>35</v>
      </c>
      <c r="Q4" t="s">
        <v>75</v>
      </c>
      <c r="R4">
        <v>612</v>
      </c>
      <c r="S4" t="s">
        <v>35</v>
      </c>
      <c r="T4" t="s">
        <v>75</v>
      </c>
      <c r="U4">
        <v>525</v>
      </c>
      <c r="W4" s="27" t="s">
        <v>35</v>
      </c>
      <c r="X4" s="27" t="s">
        <v>75</v>
      </c>
      <c r="Y4" s="27">
        <v>71</v>
      </c>
      <c r="Z4" s="27">
        <v>53</v>
      </c>
      <c r="AA4" s="27">
        <v>58</v>
      </c>
      <c r="AB4" s="92" t="s">
        <v>35</v>
      </c>
      <c r="AC4" t="s">
        <v>75</v>
      </c>
      <c r="AD4">
        <v>19</v>
      </c>
      <c r="AE4">
        <v>17</v>
      </c>
      <c r="AF4">
        <v>19</v>
      </c>
      <c r="AY4" s="92" t="s">
        <v>35</v>
      </c>
      <c r="AZ4" t="s">
        <v>75</v>
      </c>
      <c r="BA4">
        <v>530</v>
      </c>
      <c r="BB4">
        <v>644</v>
      </c>
      <c r="BC4">
        <v>592</v>
      </c>
      <c r="BD4">
        <v>248</v>
      </c>
      <c r="BE4">
        <v>256</v>
      </c>
      <c r="BF4">
        <v>278</v>
      </c>
    </row>
    <row r="5" spans="1:62" x14ac:dyDescent="0.35">
      <c r="A5" s="24"/>
      <c r="B5" s="24"/>
      <c r="D5" s="90" t="s">
        <v>36</v>
      </c>
      <c r="E5" s="90" t="s">
        <v>34</v>
      </c>
      <c r="F5" s="91">
        <v>87</v>
      </c>
      <c r="G5" s="90" t="s">
        <v>36</v>
      </c>
      <c r="H5" s="90" t="s">
        <v>34</v>
      </c>
      <c r="I5" s="91">
        <v>66</v>
      </c>
      <c r="J5" s="90" t="s">
        <v>36</v>
      </c>
      <c r="K5" s="90" t="s">
        <v>34</v>
      </c>
      <c r="L5" s="91">
        <v>38</v>
      </c>
      <c r="M5" t="s">
        <v>36</v>
      </c>
      <c r="N5" t="s">
        <v>34</v>
      </c>
      <c r="O5">
        <v>30</v>
      </c>
      <c r="P5" t="s">
        <v>36</v>
      </c>
      <c r="Q5" t="s">
        <v>34</v>
      </c>
      <c r="R5">
        <v>29</v>
      </c>
      <c r="S5" t="s">
        <v>36</v>
      </c>
      <c r="T5" t="s">
        <v>34</v>
      </c>
      <c r="U5">
        <v>24</v>
      </c>
      <c r="W5" s="27" t="s">
        <v>36</v>
      </c>
      <c r="X5" s="27" t="s">
        <v>34</v>
      </c>
      <c r="Z5" s="27">
        <v>6</v>
      </c>
      <c r="AA5" s="27">
        <v>3</v>
      </c>
      <c r="AB5" s="7" t="s">
        <v>36</v>
      </c>
      <c r="AC5" t="s">
        <v>34</v>
      </c>
      <c r="AD5">
        <v>4</v>
      </c>
      <c r="AE5">
        <v>12</v>
      </c>
      <c r="AF5">
        <v>5</v>
      </c>
      <c r="AY5" s="7" t="s">
        <v>36</v>
      </c>
      <c r="AZ5" t="s">
        <v>34</v>
      </c>
      <c r="BA5">
        <v>42</v>
      </c>
      <c r="BB5">
        <v>62</v>
      </c>
      <c r="BC5">
        <v>26</v>
      </c>
      <c r="BD5">
        <v>8</v>
      </c>
      <c r="BE5">
        <v>24</v>
      </c>
      <c r="BF5">
        <v>16</v>
      </c>
    </row>
    <row r="6" spans="1:62" x14ac:dyDescent="0.35">
      <c r="A6" s="24"/>
      <c r="B6" s="24"/>
      <c r="D6" s="90" t="s">
        <v>36</v>
      </c>
      <c r="E6" s="90" t="s">
        <v>75</v>
      </c>
      <c r="F6" s="91">
        <v>1537</v>
      </c>
      <c r="G6" s="90" t="s">
        <v>36</v>
      </c>
      <c r="H6" s="90" t="s">
        <v>75</v>
      </c>
      <c r="I6" s="91">
        <v>1235</v>
      </c>
      <c r="J6" s="90" t="s">
        <v>36</v>
      </c>
      <c r="K6" s="90" t="s">
        <v>75</v>
      </c>
      <c r="L6" s="91">
        <v>1009</v>
      </c>
      <c r="M6" t="s">
        <v>36</v>
      </c>
      <c r="N6" t="s">
        <v>75</v>
      </c>
      <c r="O6">
        <v>816</v>
      </c>
      <c r="P6" t="s">
        <v>36</v>
      </c>
      <c r="Q6" t="s">
        <v>75</v>
      </c>
      <c r="R6">
        <v>708</v>
      </c>
      <c r="S6" t="s">
        <v>36</v>
      </c>
      <c r="T6" t="s">
        <v>75</v>
      </c>
      <c r="U6">
        <v>645</v>
      </c>
      <c r="W6" s="27" t="s">
        <v>36</v>
      </c>
      <c r="X6" s="27" t="s">
        <v>75</v>
      </c>
      <c r="Y6" s="27">
        <v>103</v>
      </c>
      <c r="Z6" s="27">
        <v>75</v>
      </c>
      <c r="AA6" s="27">
        <v>32</v>
      </c>
      <c r="AB6" s="92" t="s">
        <v>36</v>
      </c>
      <c r="AC6" t="s">
        <v>75</v>
      </c>
      <c r="AD6">
        <v>48</v>
      </c>
      <c r="AE6">
        <v>22</v>
      </c>
      <c r="AF6">
        <v>19</v>
      </c>
      <c r="AY6" s="92" t="s">
        <v>36</v>
      </c>
      <c r="AZ6" t="s">
        <v>75</v>
      </c>
      <c r="BA6">
        <v>894</v>
      </c>
      <c r="BB6">
        <v>652</v>
      </c>
      <c r="BC6">
        <v>522</v>
      </c>
      <c r="BD6">
        <v>372</v>
      </c>
      <c r="BE6">
        <v>238</v>
      </c>
      <c r="BF6">
        <v>332</v>
      </c>
    </row>
    <row r="7" spans="1:62" x14ac:dyDescent="0.35">
      <c r="A7" s="24"/>
      <c r="B7" s="24"/>
      <c r="D7" s="90" t="s">
        <v>37</v>
      </c>
      <c r="E7" s="90" t="s">
        <v>34</v>
      </c>
      <c r="F7" s="91">
        <v>43</v>
      </c>
      <c r="G7" s="90" t="s">
        <v>37</v>
      </c>
      <c r="H7" s="90" t="s">
        <v>34</v>
      </c>
      <c r="I7" s="91">
        <v>37</v>
      </c>
      <c r="J7" s="90" t="s">
        <v>37</v>
      </c>
      <c r="K7" s="90" t="s">
        <v>34</v>
      </c>
      <c r="L7" s="91">
        <v>22</v>
      </c>
      <c r="M7" t="s">
        <v>37</v>
      </c>
      <c r="N7" t="s">
        <v>34</v>
      </c>
      <c r="O7">
        <v>17</v>
      </c>
      <c r="P7" t="s">
        <v>37</v>
      </c>
      <c r="Q7" t="s">
        <v>34</v>
      </c>
      <c r="R7">
        <v>15</v>
      </c>
      <c r="S7" t="s">
        <v>37</v>
      </c>
      <c r="T7" t="s">
        <v>34</v>
      </c>
      <c r="U7">
        <v>15</v>
      </c>
      <c r="W7" s="27" t="s">
        <v>37</v>
      </c>
      <c r="X7" s="27" t="s">
        <v>34</v>
      </c>
      <c r="Y7" s="27">
        <v>6</v>
      </c>
      <c r="AA7" s="27">
        <v>1</v>
      </c>
      <c r="AB7" s="7" t="s">
        <v>37</v>
      </c>
      <c r="AC7" t="s">
        <v>34</v>
      </c>
      <c r="AD7">
        <v>2</v>
      </c>
      <c r="AE7">
        <v>3</v>
      </c>
      <c r="AF7">
        <v>3</v>
      </c>
      <c r="AY7" s="7" t="s">
        <v>37</v>
      </c>
      <c r="AZ7" t="s">
        <v>34</v>
      </c>
      <c r="BA7">
        <v>18</v>
      </c>
      <c r="BB7">
        <v>30</v>
      </c>
      <c r="BC7">
        <v>14</v>
      </c>
      <c r="BD7">
        <v>8</v>
      </c>
      <c r="BE7">
        <v>6</v>
      </c>
      <c r="BF7">
        <v>8</v>
      </c>
    </row>
    <row r="8" spans="1:62" x14ac:dyDescent="0.35">
      <c r="A8" s="24"/>
      <c r="B8" s="24"/>
      <c r="D8" s="90" t="s">
        <v>37</v>
      </c>
      <c r="E8" s="90" t="s">
        <v>75</v>
      </c>
      <c r="F8" s="91">
        <v>351</v>
      </c>
      <c r="G8" s="90" t="s">
        <v>37</v>
      </c>
      <c r="H8" s="90" t="s">
        <v>75</v>
      </c>
      <c r="I8" s="91">
        <v>274</v>
      </c>
      <c r="J8" s="90" t="s">
        <v>37</v>
      </c>
      <c r="K8" s="90" t="s">
        <v>75</v>
      </c>
      <c r="L8" s="91">
        <v>227</v>
      </c>
      <c r="M8" t="s">
        <v>37</v>
      </c>
      <c r="N8" t="s">
        <v>75</v>
      </c>
      <c r="O8">
        <v>170</v>
      </c>
      <c r="P8" t="s">
        <v>37</v>
      </c>
      <c r="Q8" t="s">
        <v>75</v>
      </c>
      <c r="R8">
        <v>149</v>
      </c>
      <c r="S8" t="s">
        <v>37</v>
      </c>
      <c r="T8" t="s">
        <v>75</v>
      </c>
      <c r="U8">
        <v>139</v>
      </c>
      <c r="W8" s="27" t="s">
        <v>37</v>
      </c>
      <c r="X8" s="27" t="s">
        <v>75</v>
      </c>
      <c r="Y8" s="27">
        <v>17</v>
      </c>
      <c r="Z8" s="27">
        <v>16</v>
      </c>
      <c r="AA8" s="27">
        <v>22</v>
      </c>
      <c r="AB8" s="92" t="s">
        <v>37</v>
      </c>
      <c r="AC8" t="s">
        <v>75</v>
      </c>
      <c r="AD8">
        <v>5</v>
      </c>
      <c r="AE8">
        <v>1</v>
      </c>
      <c r="AF8">
        <v>6</v>
      </c>
      <c r="AY8" s="92" t="s">
        <v>37</v>
      </c>
      <c r="AZ8" t="s">
        <v>75</v>
      </c>
      <c r="BA8">
        <v>204</v>
      </c>
      <c r="BB8">
        <v>140</v>
      </c>
      <c r="BC8">
        <v>172</v>
      </c>
      <c r="BD8">
        <v>72</v>
      </c>
      <c r="BE8">
        <v>32</v>
      </c>
      <c r="BF8">
        <v>58</v>
      </c>
    </row>
    <row r="9" spans="1:62" x14ac:dyDescent="0.35">
      <c r="A9" s="45"/>
      <c r="B9" s="24"/>
      <c r="D9" s="90" t="s">
        <v>40</v>
      </c>
      <c r="E9" s="90" t="s">
        <v>34</v>
      </c>
      <c r="F9" s="91">
        <v>29</v>
      </c>
      <c r="G9" s="90" t="s">
        <v>40</v>
      </c>
      <c r="H9" s="90" t="s">
        <v>34</v>
      </c>
      <c r="I9" s="91">
        <v>24</v>
      </c>
      <c r="J9" s="90" t="s">
        <v>40</v>
      </c>
      <c r="K9" s="90" t="s">
        <v>34</v>
      </c>
      <c r="L9" s="91">
        <v>19</v>
      </c>
      <c r="M9" t="s">
        <v>40</v>
      </c>
      <c r="N9" t="s">
        <v>34</v>
      </c>
      <c r="O9">
        <v>16</v>
      </c>
      <c r="P9" t="s">
        <v>40</v>
      </c>
      <c r="Q9" t="s">
        <v>34</v>
      </c>
      <c r="R9">
        <v>15</v>
      </c>
      <c r="S9" t="s">
        <v>40</v>
      </c>
      <c r="T9" t="s">
        <v>34</v>
      </c>
      <c r="U9">
        <v>13</v>
      </c>
      <c r="W9" s="27" t="s">
        <v>40</v>
      </c>
      <c r="X9" s="27" t="s">
        <v>34</v>
      </c>
      <c r="Y9" s="27">
        <v>4</v>
      </c>
      <c r="Z9" s="27">
        <v>1</v>
      </c>
      <c r="AA9" s="27">
        <v>2</v>
      </c>
      <c r="AB9" s="7" t="s">
        <v>40</v>
      </c>
      <c r="AC9" t="s">
        <v>34</v>
      </c>
      <c r="AD9"/>
      <c r="AE9">
        <v>4</v>
      </c>
      <c r="AF9">
        <v>2</v>
      </c>
      <c r="AY9" s="7" t="s">
        <v>40</v>
      </c>
      <c r="AZ9" t="s">
        <v>34</v>
      </c>
      <c r="BA9">
        <v>14</v>
      </c>
      <c r="BB9">
        <v>14</v>
      </c>
      <c r="BC9">
        <v>8</v>
      </c>
      <c r="BD9">
        <v>2</v>
      </c>
      <c r="BE9">
        <v>8</v>
      </c>
      <c r="BF9">
        <v>18</v>
      </c>
    </row>
    <row r="10" spans="1:62" x14ac:dyDescent="0.35">
      <c r="A10" s="24"/>
      <c r="B10" s="24"/>
      <c r="D10" s="90" t="s">
        <v>40</v>
      </c>
      <c r="E10" s="90" t="s">
        <v>75</v>
      </c>
      <c r="F10" s="91">
        <v>892</v>
      </c>
      <c r="G10" s="90" t="s">
        <v>40</v>
      </c>
      <c r="H10" s="90" t="s">
        <v>75</v>
      </c>
      <c r="I10" s="91">
        <v>773</v>
      </c>
      <c r="J10" s="90" t="s">
        <v>40</v>
      </c>
      <c r="K10" s="90" t="s">
        <v>75</v>
      </c>
      <c r="L10" s="91">
        <v>670</v>
      </c>
      <c r="M10" t="s">
        <v>40</v>
      </c>
      <c r="N10" t="s">
        <v>75</v>
      </c>
      <c r="O10">
        <v>560</v>
      </c>
      <c r="P10" t="s">
        <v>40</v>
      </c>
      <c r="Q10" t="s">
        <v>75</v>
      </c>
      <c r="R10">
        <v>499</v>
      </c>
      <c r="S10" t="s">
        <v>40</v>
      </c>
      <c r="T10" t="s">
        <v>75</v>
      </c>
      <c r="U10">
        <v>443</v>
      </c>
      <c r="W10" s="27" t="s">
        <v>40</v>
      </c>
      <c r="X10" s="27" t="s">
        <v>75</v>
      </c>
      <c r="Y10" s="27">
        <v>37</v>
      </c>
      <c r="Z10" s="27">
        <v>59</v>
      </c>
      <c r="AA10" s="27">
        <v>47</v>
      </c>
      <c r="AB10" s="92" t="s">
        <v>40</v>
      </c>
      <c r="AC10" t="s">
        <v>75</v>
      </c>
      <c r="AD10">
        <v>31</v>
      </c>
      <c r="AE10">
        <v>18</v>
      </c>
      <c r="AF10">
        <v>14</v>
      </c>
      <c r="AY10" s="92" t="s">
        <v>40</v>
      </c>
      <c r="AZ10" t="s">
        <v>75</v>
      </c>
      <c r="BA10">
        <v>364</v>
      </c>
      <c r="BB10">
        <v>376</v>
      </c>
      <c r="BC10">
        <v>388</v>
      </c>
      <c r="BD10">
        <v>222</v>
      </c>
      <c r="BE10">
        <v>170</v>
      </c>
      <c r="BF10">
        <v>232</v>
      </c>
    </row>
    <row r="11" spans="1:62" x14ac:dyDescent="0.35">
      <c r="A11" s="24"/>
      <c r="B11" s="24"/>
      <c r="D11" s="90" t="s">
        <v>41</v>
      </c>
      <c r="E11" s="90" t="s">
        <v>34</v>
      </c>
      <c r="F11" s="91">
        <v>1</v>
      </c>
      <c r="G11" s="90" t="s">
        <v>41</v>
      </c>
      <c r="H11" s="90" t="s">
        <v>34</v>
      </c>
      <c r="I11" s="91">
        <v>1</v>
      </c>
      <c r="J11" s="90" t="s">
        <v>42</v>
      </c>
      <c r="K11" s="90" t="s">
        <v>34</v>
      </c>
      <c r="L11" s="91">
        <v>2</v>
      </c>
      <c r="M11" t="s">
        <v>42</v>
      </c>
      <c r="N11" t="s">
        <v>34</v>
      </c>
      <c r="O11">
        <v>1</v>
      </c>
      <c r="P11" t="s">
        <v>42</v>
      </c>
      <c r="Q11" t="s">
        <v>34</v>
      </c>
      <c r="R11">
        <v>1</v>
      </c>
      <c r="S11" t="s">
        <v>42</v>
      </c>
      <c r="T11" t="s">
        <v>75</v>
      </c>
      <c r="U11">
        <v>8</v>
      </c>
      <c r="W11" s="27" t="s">
        <v>42</v>
      </c>
      <c r="X11" s="27" t="s">
        <v>75</v>
      </c>
      <c r="Y11" s="27">
        <v>2</v>
      </c>
      <c r="Z11" s="27">
        <v>1</v>
      </c>
      <c r="AB11" s="92" t="s">
        <v>42</v>
      </c>
      <c r="AC11" t="s">
        <v>75</v>
      </c>
      <c r="AD11">
        <v>2</v>
      </c>
      <c r="AE11"/>
      <c r="AF11"/>
      <c r="AY11" s="92" t="s">
        <v>41</v>
      </c>
      <c r="AZ11" t="s">
        <v>34</v>
      </c>
      <c r="BB11">
        <v>2</v>
      </c>
    </row>
    <row r="12" spans="1:62" x14ac:dyDescent="0.35">
      <c r="A12" s="24"/>
      <c r="B12" s="24"/>
      <c r="D12" s="90" t="s">
        <v>42</v>
      </c>
      <c r="E12" s="90" t="s">
        <v>34</v>
      </c>
      <c r="F12" s="91">
        <v>2</v>
      </c>
      <c r="G12" s="90" t="s">
        <v>42</v>
      </c>
      <c r="H12" s="90" t="s">
        <v>34</v>
      </c>
      <c r="I12" s="91">
        <v>2</v>
      </c>
      <c r="J12" s="90" t="s">
        <v>42</v>
      </c>
      <c r="K12" s="90" t="s">
        <v>75</v>
      </c>
      <c r="L12" s="91">
        <v>10</v>
      </c>
      <c r="M12" t="s">
        <v>42</v>
      </c>
      <c r="N12" t="s">
        <v>75</v>
      </c>
      <c r="O12">
        <v>6</v>
      </c>
      <c r="P12" t="s">
        <v>42</v>
      </c>
      <c r="Q12" t="s">
        <v>75</v>
      </c>
      <c r="R12">
        <v>8</v>
      </c>
      <c r="S12" t="s">
        <v>43</v>
      </c>
      <c r="T12" t="s">
        <v>75</v>
      </c>
      <c r="U12">
        <v>11</v>
      </c>
      <c r="W12" s="27" t="s">
        <v>43</v>
      </c>
      <c r="X12" s="27" t="s">
        <v>75</v>
      </c>
      <c r="Y12" s="27">
        <v>3</v>
      </c>
      <c r="Z12" s="27">
        <v>1</v>
      </c>
      <c r="AB12" s="92" t="s">
        <v>43</v>
      </c>
      <c r="AC12" t="s">
        <v>75</v>
      </c>
      <c r="AD12">
        <v>1</v>
      </c>
      <c r="AE12"/>
      <c r="AF12"/>
      <c r="AY12" s="7" t="s">
        <v>42</v>
      </c>
      <c r="AZ12" t="s">
        <v>34</v>
      </c>
      <c r="BC12">
        <v>2</v>
      </c>
      <c r="BE12">
        <v>2</v>
      </c>
    </row>
    <row r="13" spans="1:62" x14ac:dyDescent="0.35">
      <c r="A13" s="24"/>
      <c r="B13" s="24"/>
      <c r="D13" s="90" t="s">
        <v>42</v>
      </c>
      <c r="E13" s="90" t="s">
        <v>75</v>
      </c>
      <c r="F13" s="91">
        <v>26</v>
      </c>
      <c r="G13" s="90" t="s">
        <v>42</v>
      </c>
      <c r="H13" s="90" t="s">
        <v>75</v>
      </c>
      <c r="I13" s="91">
        <v>19</v>
      </c>
      <c r="J13" s="90" t="s">
        <v>43</v>
      </c>
      <c r="K13" s="90" t="s">
        <v>75</v>
      </c>
      <c r="L13" s="91">
        <v>21</v>
      </c>
      <c r="M13" t="s">
        <v>43</v>
      </c>
      <c r="N13" t="s">
        <v>75</v>
      </c>
      <c r="O13">
        <v>13</v>
      </c>
      <c r="P13" t="s">
        <v>43</v>
      </c>
      <c r="Q13" t="s">
        <v>75</v>
      </c>
      <c r="R13">
        <v>13</v>
      </c>
      <c r="S13" t="s">
        <v>44</v>
      </c>
      <c r="T13" t="s">
        <v>34</v>
      </c>
      <c r="U13">
        <v>7</v>
      </c>
      <c r="W13" s="27" t="s">
        <v>44</v>
      </c>
      <c r="X13" s="27" t="s">
        <v>34</v>
      </c>
      <c r="Y13" s="27">
        <v>2</v>
      </c>
      <c r="Z13" s="27">
        <v>2</v>
      </c>
      <c r="AA13" s="27">
        <v>1</v>
      </c>
      <c r="AB13" s="7" t="s">
        <v>44</v>
      </c>
      <c r="AC13" t="s">
        <v>34</v>
      </c>
      <c r="AD13"/>
      <c r="AE13">
        <v>2</v>
      </c>
      <c r="AF13"/>
      <c r="AY13" s="92" t="s">
        <v>42</v>
      </c>
      <c r="AZ13" t="s">
        <v>75</v>
      </c>
      <c r="BA13">
        <v>16</v>
      </c>
      <c r="BB13">
        <v>22</v>
      </c>
      <c r="BC13">
        <v>10</v>
      </c>
      <c r="BE13">
        <v>2</v>
      </c>
      <c r="BF13">
        <v>2</v>
      </c>
    </row>
    <row r="14" spans="1:62" x14ac:dyDescent="0.35">
      <c r="A14" s="24"/>
      <c r="B14" s="24"/>
      <c r="D14" s="90" t="s">
        <v>43</v>
      </c>
      <c r="E14" s="90" t="s">
        <v>75</v>
      </c>
      <c r="F14" s="91">
        <v>25</v>
      </c>
      <c r="G14" s="90" t="s">
        <v>43</v>
      </c>
      <c r="H14" s="90" t="s">
        <v>75</v>
      </c>
      <c r="I14" s="91">
        <v>24</v>
      </c>
      <c r="J14" s="90" t="s">
        <v>44</v>
      </c>
      <c r="K14" s="90" t="s">
        <v>34</v>
      </c>
      <c r="L14" s="91">
        <v>8</v>
      </c>
      <c r="M14" t="s">
        <v>44</v>
      </c>
      <c r="N14" t="s">
        <v>34</v>
      </c>
      <c r="O14">
        <v>5</v>
      </c>
      <c r="P14" t="s">
        <v>44</v>
      </c>
      <c r="Q14" t="s">
        <v>34</v>
      </c>
      <c r="R14">
        <v>5</v>
      </c>
      <c r="S14" t="s">
        <v>44</v>
      </c>
      <c r="T14" t="s">
        <v>75</v>
      </c>
      <c r="U14">
        <v>126</v>
      </c>
      <c r="W14" s="27" t="s">
        <v>44</v>
      </c>
      <c r="X14" s="27" t="s">
        <v>75</v>
      </c>
      <c r="Y14" s="27">
        <v>11</v>
      </c>
      <c r="Z14" s="27">
        <v>23</v>
      </c>
      <c r="AA14" s="27">
        <v>21</v>
      </c>
      <c r="AB14" s="92" t="s">
        <v>44</v>
      </c>
      <c r="AC14" t="s">
        <v>75</v>
      </c>
      <c r="AD14">
        <v>3</v>
      </c>
      <c r="AE14">
        <v>2</v>
      </c>
      <c r="AF14">
        <v>1</v>
      </c>
      <c r="AY14" s="92" t="s">
        <v>43</v>
      </c>
      <c r="AZ14" t="s">
        <v>75</v>
      </c>
      <c r="BA14">
        <v>10</v>
      </c>
      <c r="BB14">
        <v>8</v>
      </c>
      <c r="BC14">
        <v>18</v>
      </c>
      <c r="BD14">
        <v>2</v>
      </c>
      <c r="BE14">
        <v>4</v>
      </c>
    </row>
    <row r="15" spans="1:62" x14ac:dyDescent="0.35">
      <c r="A15" s="24"/>
      <c r="B15" s="24"/>
      <c r="D15" s="90" t="s">
        <v>44</v>
      </c>
      <c r="E15" s="90" t="s">
        <v>34</v>
      </c>
      <c r="F15" s="91">
        <v>22</v>
      </c>
      <c r="G15" s="90" t="s">
        <v>44</v>
      </c>
      <c r="H15" s="90" t="s">
        <v>34</v>
      </c>
      <c r="I15" s="91">
        <v>21</v>
      </c>
      <c r="J15" s="90" t="s">
        <v>44</v>
      </c>
      <c r="K15" s="90" t="s">
        <v>75</v>
      </c>
      <c r="L15" s="91">
        <v>198</v>
      </c>
      <c r="M15" t="s">
        <v>44</v>
      </c>
      <c r="N15" t="s">
        <v>75</v>
      </c>
      <c r="O15">
        <v>152</v>
      </c>
      <c r="P15" t="s">
        <v>44</v>
      </c>
      <c r="Q15" t="s">
        <v>75</v>
      </c>
      <c r="R15">
        <v>140</v>
      </c>
      <c r="S15" t="s">
        <v>45</v>
      </c>
      <c r="T15" t="s">
        <v>34</v>
      </c>
      <c r="U15">
        <v>1</v>
      </c>
      <c r="W15" s="27" t="s">
        <v>45</v>
      </c>
      <c r="X15" s="27" t="s">
        <v>75</v>
      </c>
      <c r="Y15" s="27">
        <v>5</v>
      </c>
      <c r="Z15" s="27">
        <v>4</v>
      </c>
      <c r="AA15" s="27">
        <v>6</v>
      </c>
      <c r="AB15" s="92" t="s">
        <v>45</v>
      </c>
      <c r="AC15" t="s">
        <v>75</v>
      </c>
      <c r="AD15"/>
      <c r="AE15">
        <v>3</v>
      </c>
      <c r="AF15"/>
      <c r="AY15" s="7" t="s">
        <v>44</v>
      </c>
      <c r="AZ15" t="s">
        <v>34</v>
      </c>
      <c r="BA15">
        <v>10</v>
      </c>
      <c r="BB15">
        <v>26</v>
      </c>
      <c r="BC15">
        <v>10</v>
      </c>
      <c r="BF15">
        <v>6</v>
      </c>
    </row>
    <row r="16" spans="1:62" x14ac:dyDescent="0.35">
      <c r="A16" s="24"/>
      <c r="B16" s="24"/>
      <c r="D16" s="90" t="s">
        <v>44</v>
      </c>
      <c r="E16" s="90" t="s">
        <v>75</v>
      </c>
      <c r="F16" s="91">
        <v>298</v>
      </c>
      <c r="G16" s="90" t="s">
        <v>44</v>
      </c>
      <c r="H16" s="90" t="s">
        <v>75</v>
      </c>
      <c r="I16" s="91">
        <v>255</v>
      </c>
      <c r="J16" s="90" t="s">
        <v>45</v>
      </c>
      <c r="K16" s="90" t="s">
        <v>34</v>
      </c>
      <c r="L16" s="91">
        <v>3</v>
      </c>
      <c r="M16" t="s">
        <v>45</v>
      </c>
      <c r="N16" t="s">
        <v>34</v>
      </c>
      <c r="O16">
        <v>2</v>
      </c>
      <c r="P16" t="s">
        <v>45</v>
      </c>
      <c r="Q16" t="s">
        <v>34</v>
      </c>
      <c r="R16">
        <v>2</v>
      </c>
      <c r="S16" t="s">
        <v>45</v>
      </c>
      <c r="T16" t="s">
        <v>75</v>
      </c>
      <c r="U16">
        <v>44</v>
      </c>
      <c r="W16" s="27" t="s">
        <v>46</v>
      </c>
      <c r="X16" s="27" t="s">
        <v>75</v>
      </c>
      <c r="Z16" s="27">
        <v>1</v>
      </c>
      <c r="AB16" s="92" t="s">
        <v>46</v>
      </c>
      <c r="AC16" t="s">
        <v>75</v>
      </c>
      <c r="AD16"/>
      <c r="AE16"/>
      <c r="AF16"/>
      <c r="AY16" s="92" t="s">
        <v>44</v>
      </c>
      <c r="AZ16" t="s">
        <v>75</v>
      </c>
      <c r="BA16">
        <v>120</v>
      </c>
      <c r="BB16">
        <v>178</v>
      </c>
      <c r="BC16">
        <v>144</v>
      </c>
      <c r="BD16">
        <v>36</v>
      </c>
      <c r="BE16">
        <v>40</v>
      </c>
      <c r="BF16">
        <v>54</v>
      </c>
    </row>
    <row r="17" spans="1:58" x14ac:dyDescent="0.35">
      <c r="A17" s="24"/>
      <c r="B17" s="24"/>
      <c r="D17" s="90" t="s">
        <v>45</v>
      </c>
      <c r="E17" s="90" t="s">
        <v>34</v>
      </c>
      <c r="F17" s="91">
        <v>7</v>
      </c>
      <c r="G17" s="90" t="s">
        <v>45</v>
      </c>
      <c r="H17" s="90" t="s">
        <v>34</v>
      </c>
      <c r="I17" s="91">
        <v>5</v>
      </c>
      <c r="J17" s="90" t="s">
        <v>45</v>
      </c>
      <c r="K17" s="90" t="s">
        <v>75</v>
      </c>
      <c r="L17" s="91">
        <v>64</v>
      </c>
      <c r="M17" t="s">
        <v>45</v>
      </c>
      <c r="N17" t="s">
        <v>75</v>
      </c>
      <c r="O17">
        <v>64</v>
      </c>
      <c r="P17" t="s">
        <v>45</v>
      </c>
      <c r="Q17" t="s">
        <v>75</v>
      </c>
      <c r="R17">
        <v>56</v>
      </c>
      <c r="S17" t="s">
        <v>46</v>
      </c>
      <c r="T17" t="s">
        <v>34</v>
      </c>
      <c r="U17">
        <v>1</v>
      </c>
      <c r="W17" s="27" t="s">
        <v>47</v>
      </c>
      <c r="X17" s="27" t="s">
        <v>34</v>
      </c>
      <c r="Z17" s="27">
        <v>4</v>
      </c>
      <c r="AB17" s="7" t="s">
        <v>47</v>
      </c>
      <c r="AC17" t="s">
        <v>34</v>
      </c>
      <c r="AD17"/>
      <c r="AE17"/>
      <c r="AF17"/>
      <c r="AY17" s="7" t="s">
        <v>45</v>
      </c>
      <c r="AZ17" t="s">
        <v>34</v>
      </c>
      <c r="BA17">
        <v>4</v>
      </c>
      <c r="BB17">
        <v>4</v>
      </c>
      <c r="BC17">
        <v>2</v>
      </c>
      <c r="BE17">
        <v>2</v>
      </c>
      <c r="BF17">
        <v>2</v>
      </c>
    </row>
    <row r="18" spans="1:58" x14ac:dyDescent="0.35">
      <c r="A18" s="24"/>
      <c r="B18" s="24"/>
      <c r="D18" s="90" t="s">
        <v>45</v>
      </c>
      <c r="E18" s="90" t="s">
        <v>75</v>
      </c>
      <c r="F18" s="91">
        <v>137</v>
      </c>
      <c r="G18" s="90" t="s">
        <v>45</v>
      </c>
      <c r="H18" s="90" t="s">
        <v>75</v>
      </c>
      <c r="I18" s="91">
        <v>86</v>
      </c>
      <c r="J18" s="90" t="s">
        <v>46</v>
      </c>
      <c r="K18" s="90" t="s">
        <v>34</v>
      </c>
      <c r="L18" s="91">
        <v>2</v>
      </c>
      <c r="M18" t="s">
        <v>46</v>
      </c>
      <c r="N18" t="s">
        <v>34</v>
      </c>
      <c r="O18">
        <v>1</v>
      </c>
      <c r="P18" t="s">
        <v>46</v>
      </c>
      <c r="Q18" t="s">
        <v>34</v>
      </c>
      <c r="R18">
        <v>1</v>
      </c>
      <c r="S18" t="s">
        <v>46</v>
      </c>
      <c r="T18" t="s">
        <v>75</v>
      </c>
      <c r="U18">
        <v>9</v>
      </c>
      <c r="W18" s="27" t="s">
        <v>47</v>
      </c>
      <c r="X18" s="27" t="s">
        <v>75</v>
      </c>
      <c r="Y18" s="27">
        <v>6</v>
      </c>
      <c r="Z18" s="27">
        <v>9</v>
      </c>
      <c r="AA18" s="27">
        <v>1</v>
      </c>
      <c r="AB18" s="92" t="s">
        <v>47</v>
      </c>
      <c r="AC18" t="s">
        <v>75</v>
      </c>
      <c r="AD18">
        <v>2</v>
      </c>
      <c r="AE18">
        <v>1</v>
      </c>
      <c r="AF18"/>
      <c r="AY18" s="92" t="s">
        <v>45</v>
      </c>
      <c r="AZ18" t="s">
        <v>75</v>
      </c>
      <c r="BA18">
        <v>118</v>
      </c>
      <c r="BB18">
        <v>50</v>
      </c>
      <c r="BC18">
        <v>18</v>
      </c>
      <c r="BD18">
        <v>22</v>
      </c>
      <c r="BE18">
        <v>30</v>
      </c>
      <c r="BF18">
        <v>12</v>
      </c>
    </row>
    <row r="19" spans="1:58" x14ac:dyDescent="0.35">
      <c r="A19" s="24"/>
      <c r="B19" s="24"/>
      <c r="D19" s="90" t="s">
        <v>46</v>
      </c>
      <c r="E19" s="90" t="s">
        <v>34</v>
      </c>
      <c r="F19" s="91">
        <v>2</v>
      </c>
      <c r="G19" s="90" t="s">
        <v>46</v>
      </c>
      <c r="H19" s="90" t="s">
        <v>34</v>
      </c>
      <c r="I19" s="91">
        <v>2</v>
      </c>
      <c r="J19" s="90" t="s">
        <v>46</v>
      </c>
      <c r="K19" s="90" t="s">
        <v>75</v>
      </c>
      <c r="L19" s="91">
        <v>17</v>
      </c>
      <c r="M19" t="s">
        <v>46</v>
      </c>
      <c r="N19" t="s">
        <v>75</v>
      </c>
      <c r="O19">
        <v>9</v>
      </c>
      <c r="P19" t="s">
        <v>46</v>
      </c>
      <c r="Q19" t="s">
        <v>75</v>
      </c>
      <c r="R19">
        <v>9</v>
      </c>
      <c r="S19" t="s">
        <v>47</v>
      </c>
      <c r="T19" t="s">
        <v>34</v>
      </c>
      <c r="U19">
        <v>2</v>
      </c>
      <c r="W19" s="27" t="s">
        <v>48</v>
      </c>
      <c r="X19" s="27" t="s">
        <v>75</v>
      </c>
      <c r="Y19" s="27">
        <v>2</v>
      </c>
      <c r="Z19" s="27">
        <v>6</v>
      </c>
      <c r="AA19" s="27">
        <v>5</v>
      </c>
      <c r="AB19" s="92" t="s">
        <v>48</v>
      </c>
      <c r="AC19" t="s">
        <v>75</v>
      </c>
      <c r="AD19"/>
      <c r="AE19"/>
      <c r="AF19"/>
      <c r="AY19" s="7" t="s">
        <v>46</v>
      </c>
      <c r="AZ19" t="s">
        <v>34</v>
      </c>
      <c r="BC19">
        <v>2</v>
      </c>
    </row>
    <row r="20" spans="1:58" x14ac:dyDescent="0.35">
      <c r="A20" s="24"/>
      <c r="B20" s="24"/>
      <c r="D20" s="90" t="s">
        <v>46</v>
      </c>
      <c r="E20" s="90" t="s">
        <v>75</v>
      </c>
      <c r="F20" s="91">
        <v>20</v>
      </c>
      <c r="G20" s="90" t="s">
        <v>46</v>
      </c>
      <c r="H20" s="90" t="s">
        <v>75</v>
      </c>
      <c r="I20" s="91">
        <v>19</v>
      </c>
      <c r="J20" s="90" t="s">
        <v>47</v>
      </c>
      <c r="K20" s="90" t="s">
        <v>34</v>
      </c>
      <c r="L20" s="91">
        <v>4</v>
      </c>
      <c r="M20" t="s">
        <v>47</v>
      </c>
      <c r="N20" t="s">
        <v>34</v>
      </c>
      <c r="O20">
        <v>4</v>
      </c>
      <c r="P20" t="s">
        <v>47</v>
      </c>
      <c r="Q20" t="s">
        <v>34</v>
      </c>
      <c r="R20">
        <v>3</v>
      </c>
      <c r="S20" t="s">
        <v>47</v>
      </c>
      <c r="T20" t="s">
        <v>75</v>
      </c>
      <c r="U20">
        <v>27</v>
      </c>
      <c r="W20" s="27" t="s">
        <v>49</v>
      </c>
      <c r="X20" s="27" t="s">
        <v>75</v>
      </c>
      <c r="Y20" s="27">
        <v>5</v>
      </c>
      <c r="Z20" s="27">
        <v>2</v>
      </c>
      <c r="AA20" s="27">
        <v>2</v>
      </c>
      <c r="AB20" s="7" t="s">
        <v>49</v>
      </c>
      <c r="AC20" t="s">
        <v>34</v>
      </c>
      <c r="AD20">
        <v>1</v>
      </c>
      <c r="AE20"/>
      <c r="AF20">
        <v>2</v>
      </c>
      <c r="AY20" s="92" t="s">
        <v>46</v>
      </c>
      <c r="AZ20" t="s">
        <v>75</v>
      </c>
      <c r="BA20">
        <v>4</v>
      </c>
      <c r="BB20">
        <v>8</v>
      </c>
      <c r="BC20">
        <v>16</v>
      </c>
      <c r="BE20">
        <v>2</v>
      </c>
    </row>
    <row r="21" spans="1:58" x14ac:dyDescent="0.35">
      <c r="A21" s="24"/>
      <c r="B21" s="24"/>
      <c r="D21" s="90" t="s">
        <v>47</v>
      </c>
      <c r="E21" s="90" t="s">
        <v>34</v>
      </c>
      <c r="F21" s="91">
        <v>4</v>
      </c>
      <c r="G21" s="90" t="s">
        <v>47</v>
      </c>
      <c r="H21" s="90" t="s">
        <v>34</v>
      </c>
      <c r="I21" s="91">
        <v>6</v>
      </c>
      <c r="J21" s="90" t="s">
        <v>47</v>
      </c>
      <c r="K21" s="90" t="s">
        <v>75</v>
      </c>
      <c r="L21" s="91">
        <v>48</v>
      </c>
      <c r="M21" t="s">
        <v>47</v>
      </c>
      <c r="N21" t="s">
        <v>75</v>
      </c>
      <c r="O21">
        <v>33</v>
      </c>
      <c r="P21" t="s">
        <v>47</v>
      </c>
      <c r="Q21" t="s">
        <v>75</v>
      </c>
      <c r="R21">
        <v>30</v>
      </c>
      <c r="S21" t="s">
        <v>48</v>
      </c>
      <c r="T21" t="s">
        <v>34</v>
      </c>
      <c r="U21">
        <v>2</v>
      </c>
      <c r="W21" s="27" t="s">
        <v>50</v>
      </c>
      <c r="X21" s="27" t="s">
        <v>34</v>
      </c>
      <c r="Y21" s="27">
        <v>1</v>
      </c>
      <c r="AB21" s="92" t="s">
        <v>49</v>
      </c>
      <c r="AC21" t="s">
        <v>75</v>
      </c>
      <c r="AD21"/>
      <c r="AE21">
        <v>2</v>
      </c>
      <c r="AF21"/>
      <c r="AY21" s="7" t="s">
        <v>47</v>
      </c>
      <c r="AZ21" t="s">
        <v>34</v>
      </c>
      <c r="BB21">
        <v>4</v>
      </c>
      <c r="BD21">
        <v>2</v>
      </c>
      <c r="BE21">
        <v>2</v>
      </c>
    </row>
    <row r="22" spans="1:58" x14ac:dyDescent="0.35">
      <c r="A22" s="24"/>
      <c r="B22" s="24"/>
      <c r="D22" s="90" t="s">
        <v>47</v>
      </c>
      <c r="E22" s="90" t="s">
        <v>75</v>
      </c>
      <c r="F22" s="91">
        <v>72</v>
      </c>
      <c r="G22" s="90" t="s">
        <v>47</v>
      </c>
      <c r="H22" s="90" t="s">
        <v>75</v>
      </c>
      <c r="I22" s="91">
        <v>63</v>
      </c>
      <c r="J22" s="90" t="s">
        <v>48</v>
      </c>
      <c r="K22" s="90" t="s">
        <v>34</v>
      </c>
      <c r="L22" s="91">
        <v>6</v>
      </c>
      <c r="M22" t="s">
        <v>48</v>
      </c>
      <c r="N22" t="s">
        <v>34</v>
      </c>
      <c r="O22">
        <v>3</v>
      </c>
      <c r="P22" t="s">
        <v>48</v>
      </c>
      <c r="Q22" t="s">
        <v>34</v>
      </c>
      <c r="R22">
        <v>2</v>
      </c>
      <c r="S22" t="s">
        <v>48</v>
      </c>
      <c r="T22" t="s">
        <v>75</v>
      </c>
      <c r="U22">
        <v>37</v>
      </c>
      <c r="W22" s="27" t="s">
        <v>50</v>
      </c>
      <c r="X22" s="27" t="s">
        <v>75</v>
      </c>
      <c r="Y22" s="27">
        <v>7</v>
      </c>
      <c r="Z22" s="27">
        <v>2</v>
      </c>
      <c r="AA22" s="27">
        <v>1</v>
      </c>
      <c r="AB22" s="7" t="s">
        <v>50</v>
      </c>
      <c r="AC22" t="s">
        <v>34</v>
      </c>
      <c r="AD22"/>
      <c r="AE22"/>
      <c r="AF22"/>
      <c r="AY22" s="92" t="s">
        <v>47</v>
      </c>
      <c r="AZ22" t="s">
        <v>75</v>
      </c>
      <c r="BA22">
        <v>32</v>
      </c>
      <c r="BB22">
        <v>54</v>
      </c>
      <c r="BC22">
        <v>36</v>
      </c>
      <c r="BD22">
        <v>8</v>
      </c>
      <c r="BE22">
        <v>12</v>
      </c>
      <c r="BF22">
        <v>14</v>
      </c>
    </row>
    <row r="23" spans="1:58" x14ac:dyDescent="0.35">
      <c r="A23" s="24"/>
      <c r="B23" s="24"/>
      <c r="D23" s="90" t="s">
        <v>48</v>
      </c>
      <c r="E23" s="90" t="s">
        <v>34</v>
      </c>
      <c r="F23" s="91">
        <v>9</v>
      </c>
      <c r="G23" s="90" t="s">
        <v>48</v>
      </c>
      <c r="H23" s="90" t="s">
        <v>34</v>
      </c>
      <c r="I23" s="91">
        <v>9</v>
      </c>
      <c r="J23" s="90" t="s">
        <v>48</v>
      </c>
      <c r="K23" s="90" t="s">
        <v>75</v>
      </c>
      <c r="L23" s="91">
        <v>70</v>
      </c>
      <c r="M23" t="s">
        <v>48</v>
      </c>
      <c r="N23" t="s">
        <v>75</v>
      </c>
      <c r="O23">
        <v>50</v>
      </c>
      <c r="P23" t="s">
        <v>48</v>
      </c>
      <c r="Q23" t="s">
        <v>75</v>
      </c>
      <c r="R23">
        <v>43</v>
      </c>
      <c r="S23" t="s">
        <v>49</v>
      </c>
      <c r="T23" t="s">
        <v>34</v>
      </c>
      <c r="U23">
        <v>3</v>
      </c>
      <c r="W23" s="27" t="s">
        <v>51</v>
      </c>
      <c r="X23" s="27" t="s">
        <v>75</v>
      </c>
      <c r="Y23" s="27">
        <v>1</v>
      </c>
      <c r="AB23" s="92" t="s">
        <v>50</v>
      </c>
      <c r="AC23" t="s">
        <v>75</v>
      </c>
      <c r="AD23"/>
      <c r="AE23"/>
      <c r="AF23"/>
      <c r="AY23" s="7" t="s">
        <v>48</v>
      </c>
      <c r="AZ23" t="s">
        <v>34</v>
      </c>
      <c r="BA23">
        <v>2</v>
      </c>
      <c r="BB23">
        <v>6</v>
      </c>
      <c r="BC23">
        <v>6</v>
      </c>
      <c r="BD23">
        <v>2</v>
      </c>
      <c r="BE23">
        <v>2</v>
      </c>
    </row>
    <row r="24" spans="1:58" x14ac:dyDescent="0.35">
      <c r="A24" s="24"/>
      <c r="B24" s="24"/>
      <c r="D24" s="90" t="s">
        <v>48</v>
      </c>
      <c r="E24" s="90" t="s">
        <v>75</v>
      </c>
      <c r="F24" s="91">
        <v>99</v>
      </c>
      <c r="G24" s="90" t="s">
        <v>48</v>
      </c>
      <c r="H24" s="90" t="s">
        <v>75</v>
      </c>
      <c r="I24" s="91">
        <v>92</v>
      </c>
      <c r="J24" s="90" t="s">
        <v>49</v>
      </c>
      <c r="K24" s="90" t="s">
        <v>34</v>
      </c>
      <c r="L24" s="91">
        <v>8</v>
      </c>
      <c r="M24" t="s">
        <v>49</v>
      </c>
      <c r="N24" t="s">
        <v>34</v>
      </c>
      <c r="O24">
        <v>3</v>
      </c>
      <c r="P24" t="s">
        <v>49</v>
      </c>
      <c r="Q24" t="s">
        <v>34</v>
      </c>
      <c r="R24">
        <v>3</v>
      </c>
      <c r="S24" t="s">
        <v>49</v>
      </c>
      <c r="T24" t="s">
        <v>75</v>
      </c>
      <c r="U24">
        <v>29</v>
      </c>
      <c r="W24" s="27" t="s">
        <v>52</v>
      </c>
      <c r="X24" s="27" t="s">
        <v>34</v>
      </c>
      <c r="Y24" s="27">
        <v>2</v>
      </c>
      <c r="Z24" s="27">
        <v>2</v>
      </c>
      <c r="AB24" s="92" t="s">
        <v>51</v>
      </c>
      <c r="AC24" t="s">
        <v>75</v>
      </c>
      <c r="AD24"/>
      <c r="AE24"/>
      <c r="AF24"/>
      <c r="AY24" s="92" t="s">
        <v>48</v>
      </c>
      <c r="AZ24" t="s">
        <v>75</v>
      </c>
      <c r="BA24">
        <v>38</v>
      </c>
      <c r="BB24">
        <v>62</v>
      </c>
      <c r="BC24">
        <v>54</v>
      </c>
      <c r="BD24">
        <v>16</v>
      </c>
      <c r="BE24">
        <v>14</v>
      </c>
      <c r="BF24">
        <v>6</v>
      </c>
    </row>
    <row r="25" spans="1:58" x14ac:dyDescent="0.35">
      <c r="A25" s="24"/>
      <c r="B25" s="24"/>
      <c r="D25" s="90" t="s">
        <v>49</v>
      </c>
      <c r="E25" s="90" t="s">
        <v>34</v>
      </c>
      <c r="F25" s="91">
        <v>10</v>
      </c>
      <c r="G25" s="90" t="s">
        <v>49</v>
      </c>
      <c r="H25" s="90" t="s">
        <v>34</v>
      </c>
      <c r="I25" s="91">
        <v>8</v>
      </c>
      <c r="J25" s="90" t="s">
        <v>49</v>
      </c>
      <c r="K25" s="90" t="s">
        <v>75</v>
      </c>
      <c r="L25" s="91">
        <v>46</v>
      </c>
      <c r="M25" t="s">
        <v>49</v>
      </c>
      <c r="N25" t="s">
        <v>75</v>
      </c>
      <c r="O25">
        <v>39</v>
      </c>
      <c r="P25" t="s">
        <v>49</v>
      </c>
      <c r="Q25" t="s">
        <v>75</v>
      </c>
      <c r="R25">
        <v>34</v>
      </c>
      <c r="S25" t="s">
        <v>50</v>
      </c>
      <c r="T25" t="s">
        <v>34</v>
      </c>
      <c r="U25">
        <v>1</v>
      </c>
      <c r="W25" s="27" t="s">
        <v>52</v>
      </c>
      <c r="X25" s="27" t="s">
        <v>75</v>
      </c>
      <c r="Y25" s="27">
        <v>14</v>
      </c>
      <c r="Z25" s="27">
        <v>25</v>
      </c>
      <c r="AA25" s="27">
        <v>25</v>
      </c>
      <c r="AB25" s="7" t="s">
        <v>52</v>
      </c>
      <c r="AC25" t="s">
        <v>34</v>
      </c>
      <c r="AD25"/>
      <c r="AE25"/>
      <c r="AF25">
        <v>2</v>
      </c>
      <c r="AY25" s="7" t="s">
        <v>49</v>
      </c>
      <c r="AZ25" t="s">
        <v>34</v>
      </c>
      <c r="BA25">
        <v>4</v>
      </c>
      <c r="BC25">
        <v>10</v>
      </c>
      <c r="BD25">
        <v>2</v>
      </c>
      <c r="BF25">
        <v>2</v>
      </c>
    </row>
    <row r="26" spans="1:58" x14ac:dyDescent="0.35">
      <c r="A26" s="24"/>
      <c r="B26" s="24"/>
      <c r="D26" s="90" t="s">
        <v>49</v>
      </c>
      <c r="E26" s="90" t="s">
        <v>75</v>
      </c>
      <c r="F26" s="91">
        <v>69</v>
      </c>
      <c r="G26" s="90" t="s">
        <v>49</v>
      </c>
      <c r="H26" s="90" t="s">
        <v>75</v>
      </c>
      <c r="I26" s="91">
        <v>55</v>
      </c>
      <c r="J26" s="90" t="s">
        <v>50</v>
      </c>
      <c r="K26" s="90" t="s">
        <v>34</v>
      </c>
      <c r="L26" s="91">
        <v>1</v>
      </c>
      <c r="M26" t="s">
        <v>50</v>
      </c>
      <c r="N26" t="s">
        <v>34</v>
      </c>
      <c r="O26">
        <v>1</v>
      </c>
      <c r="P26" t="s">
        <v>50</v>
      </c>
      <c r="Q26" t="s">
        <v>34</v>
      </c>
      <c r="R26">
        <v>1</v>
      </c>
      <c r="S26" t="s">
        <v>50</v>
      </c>
      <c r="T26" t="s">
        <v>75</v>
      </c>
      <c r="U26">
        <v>14</v>
      </c>
      <c r="W26" s="27" t="s">
        <v>53</v>
      </c>
      <c r="X26" s="27" t="s">
        <v>34</v>
      </c>
      <c r="Y26" s="27">
        <v>4</v>
      </c>
      <c r="Z26" s="27">
        <v>1</v>
      </c>
      <c r="AA26" s="27">
        <v>9</v>
      </c>
      <c r="AB26" s="92" t="s">
        <v>52</v>
      </c>
      <c r="AC26" t="s">
        <v>75</v>
      </c>
      <c r="AD26">
        <v>7</v>
      </c>
      <c r="AE26">
        <v>8</v>
      </c>
      <c r="AF26">
        <v>6</v>
      </c>
      <c r="AY26" s="92" t="s">
        <v>49</v>
      </c>
      <c r="AZ26" t="s">
        <v>75</v>
      </c>
      <c r="BA26">
        <v>38</v>
      </c>
      <c r="BB26">
        <v>22</v>
      </c>
      <c r="BC26">
        <v>18</v>
      </c>
      <c r="BD26">
        <v>14</v>
      </c>
      <c r="BE26">
        <v>16</v>
      </c>
      <c r="BF26">
        <v>28</v>
      </c>
    </row>
    <row r="27" spans="1:58" x14ac:dyDescent="0.35">
      <c r="A27" s="24"/>
      <c r="B27" s="24"/>
      <c r="D27" s="90" t="s">
        <v>50</v>
      </c>
      <c r="E27" s="90" t="s">
        <v>34</v>
      </c>
      <c r="F27" s="91">
        <v>1</v>
      </c>
      <c r="G27" s="90" t="s">
        <v>50</v>
      </c>
      <c r="H27" s="90" t="s">
        <v>34</v>
      </c>
      <c r="I27" s="91">
        <v>2</v>
      </c>
      <c r="J27" s="90" t="s">
        <v>50</v>
      </c>
      <c r="K27" s="90" t="s">
        <v>75</v>
      </c>
      <c r="L27" s="91">
        <v>22</v>
      </c>
      <c r="M27" t="s">
        <v>50</v>
      </c>
      <c r="N27" t="s">
        <v>75</v>
      </c>
      <c r="O27">
        <v>16</v>
      </c>
      <c r="P27" t="s">
        <v>50</v>
      </c>
      <c r="Q27" t="s">
        <v>75</v>
      </c>
      <c r="R27">
        <v>14</v>
      </c>
      <c r="S27" t="s">
        <v>51</v>
      </c>
      <c r="T27" t="s">
        <v>75</v>
      </c>
      <c r="U27">
        <v>3</v>
      </c>
      <c r="W27" s="27" t="s">
        <v>53</v>
      </c>
      <c r="X27" s="27" t="s">
        <v>75</v>
      </c>
      <c r="Y27" s="27">
        <v>36</v>
      </c>
      <c r="Z27" s="27">
        <v>21</v>
      </c>
      <c r="AA27" s="27">
        <v>7</v>
      </c>
      <c r="AB27" s="7" t="s">
        <v>53</v>
      </c>
      <c r="AC27" t="s">
        <v>34</v>
      </c>
      <c r="AD27">
        <v>2</v>
      </c>
      <c r="AE27">
        <v>3</v>
      </c>
      <c r="AF27">
        <v>1</v>
      </c>
      <c r="AY27" s="7" t="s">
        <v>50</v>
      </c>
      <c r="AZ27" t="s">
        <v>34</v>
      </c>
      <c r="BB27">
        <v>2</v>
      </c>
    </row>
    <row r="28" spans="1:58" x14ac:dyDescent="0.35">
      <c r="A28" s="24"/>
      <c r="B28" s="24"/>
      <c r="D28" s="90" t="s">
        <v>50</v>
      </c>
      <c r="E28" s="90" t="s">
        <v>75</v>
      </c>
      <c r="F28" s="91">
        <v>36</v>
      </c>
      <c r="G28" s="90" t="s">
        <v>50</v>
      </c>
      <c r="H28" s="90" t="s">
        <v>75</v>
      </c>
      <c r="I28" s="91">
        <v>30</v>
      </c>
      <c r="J28" s="90" t="s">
        <v>51</v>
      </c>
      <c r="K28" s="90" t="s">
        <v>75</v>
      </c>
      <c r="L28" s="91">
        <v>4</v>
      </c>
      <c r="M28" t="s">
        <v>51</v>
      </c>
      <c r="N28" t="s">
        <v>75</v>
      </c>
      <c r="O28">
        <v>4</v>
      </c>
      <c r="P28" t="s">
        <v>51</v>
      </c>
      <c r="Q28" t="s">
        <v>75</v>
      </c>
      <c r="R28">
        <v>3</v>
      </c>
      <c r="S28" t="s">
        <v>52</v>
      </c>
      <c r="T28" t="s">
        <v>34</v>
      </c>
      <c r="U28">
        <v>4</v>
      </c>
      <c r="W28" s="27" t="s">
        <v>54</v>
      </c>
      <c r="X28" s="27" t="s">
        <v>75</v>
      </c>
      <c r="Y28" s="27">
        <v>3</v>
      </c>
      <c r="Z28" s="27">
        <v>5</v>
      </c>
      <c r="AB28" s="92" t="s">
        <v>53</v>
      </c>
      <c r="AC28" t="s">
        <v>75</v>
      </c>
      <c r="AD28">
        <v>13</v>
      </c>
      <c r="AE28">
        <v>7</v>
      </c>
      <c r="AF28">
        <v>2</v>
      </c>
      <c r="AY28" s="92" t="s">
        <v>50</v>
      </c>
      <c r="AZ28" t="s">
        <v>75</v>
      </c>
      <c r="BA28">
        <v>24</v>
      </c>
      <c r="BB28">
        <v>24</v>
      </c>
      <c r="BC28">
        <v>16</v>
      </c>
      <c r="BD28">
        <v>6</v>
      </c>
      <c r="BE28">
        <v>2</v>
      </c>
      <c r="BF28">
        <v>4</v>
      </c>
    </row>
    <row r="29" spans="1:58" x14ac:dyDescent="0.35">
      <c r="A29" s="24"/>
      <c r="B29" s="24"/>
      <c r="D29" s="90" t="s">
        <v>51</v>
      </c>
      <c r="E29" s="90" t="s">
        <v>75</v>
      </c>
      <c r="F29" s="91">
        <v>8</v>
      </c>
      <c r="G29" s="90" t="s">
        <v>51</v>
      </c>
      <c r="H29" s="90" t="s">
        <v>75</v>
      </c>
      <c r="I29" s="91">
        <v>7</v>
      </c>
      <c r="J29" s="90" t="s">
        <v>52</v>
      </c>
      <c r="K29" s="90" t="s">
        <v>34</v>
      </c>
      <c r="L29" s="91">
        <v>5</v>
      </c>
      <c r="M29" t="s">
        <v>52</v>
      </c>
      <c r="N29" t="s">
        <v>34</v>
      </c>
      <c r="O29">
        <v>5</v>
      </c>
      <c r="P29" t="s">
        <v>52</v>
      </c>
      <c r="Q29" t="s">
        <v>34</v>
      </c>
      <c r="R29">
        <v>4</v>
      </c>
      <c r="S29" t="s">
        <v>52</v>
      </c>
      <c r="T29" t="s">
        <v>75</v>
      </c>
      <c r="U29">
        <v>179</v>
      </c>
      <c r="W29" s="27" t="s">
        <v>55</v>
      </c>
      <c r="X29" s="27" t="s">
        <v>75</v>
      </c>
      <c r="Y29" s="27">
        <v>20</v>
      </c>
      <c r="Z29" s="27">
        <v>16</v>
      </c>
      <c r="AA29" s="27">
        <v>20</v>
      </c>
      <c r="AB29" s="92" t="s">
        <v>54</v>
      </c>
      <c r="AC29" t="s">
        <v>75</v>
      </c>
      <c r="AD29">
        <v>4</v>
      </c>
      <c r="AE29">
        <v>2</v>
      </c>
      <c r="AF29"/>
      <c r="AY29" s="92" t="s">
        <v>51</v>
      </c>
      <c r="AZ29" t="s">
        <v>75</v>
      </c>
      <c r="BA29">
        <v>6</v>
      </c>
      <c r="BB29">
        <v>6</v>
      </c>
      <c r="BC29">
        <v>2</v>
      </c>
      <c r="BD29">
        <v>2</v>
      </c>
    </row>
    <row r="30" spans="1:58" x14ac:dyDescent="0.35">
      <c r="A30" s="24"/>
      <c r="B30" s="24"/>
      <c r="D30" s="90" t="s">
        <v>52</v>
      </c>
      <c r="E30" s="90" t="s">
        <v>34</v>
      </c>
      <c r="F30" s="91">
        <v>15</v>
      </c>
      <c r="G30" s="90" t="s">
        <v>52</v>
      </c>
      <c r="H30" s="90" t="s">
        <v>34</v>
      </c>
      <c r="I30" s="91">
        <v>12</v>
      </c>
      <c r="J30" s="90" t="s">
        <v>52</v>
      </c>
      <c r="K30" s="90" t="s">
        <v>75</v>
      </c>
      <c r="L30" s="91">
        <v>281</v>
      </c>
      <c r="M30" t="s">
        <v>52</v>
      </c>
      <c r="N30" t="s">
        <v>75</v>
      </c>
      <c r="O30">
        <v>222</v>
      </c>
      <c r="P30" t="s">
        <v>52</v>
      </c>
      <c r="Q30" t="s">
        <v>75</v>
      </c>
      <c r="R30">
        <v>198</v>
      </c>
      <c r="S30" t="s">
        <v>53</v>
      </c>
      <c r="T30" t="s">
        <v>34</v>
      </c>
      <c r="U30">
        <v>23</v>
      </c>
      <c r="W30" s="27" t="s">
        <v>56</v>
      </c>
      <c r="X30" s="27" t="s">
        <v>34</v>
      </c>
      <c r="AA30" s="27">
        <v>1</v>
      </c>
      <c r="AB30" s="7" t="s">
        <v>55</v>
      </c>
      <c r="AC30" t="s">
        <v>34</v>
      </c>
      <c r="AD30">
        <v>2</v>
      </c>
      <c r="AE30">
        <v>5</v>
      </c>
      <c r="AF30"/>
      <c r="AY30" s="7" t="s">
        <v>52</v>
      </c>
      <c r="AZ30" t="s">
        <v>34</v>
      </c>
      <c r="BA30">
        <v>10</v>
      </c>
      <c r="BB30">
        <v>18</v>
      </c>
      <c r="BD30">
        <v>4</v>
      </c>
      <c r="BF30">
        <v>4</v>
      </c>
    </row>
    <row r="31" spans="1:58" x14ac:dyDescent="0.35">
      <c r="A31" s="24"/>
      <c r="B31" s="24"/>
      <c r="D31" s="90" t="s">
        <v>52</v>
      </c>
      <c r="E31" s="90" t="s">
        <v>75</v>
      </c>
      <c r="F31" s="91">
        <v>411</v>
      </c>
      <c r="G31" s="90" t="s">
        <v>52</v>
      </c>
      <c r="H31" s="90" t="s">
        <v>75</v>
      </c>
      <c r="I31" s="91">
        <v>364</v>
      </c>
      <c r="J31" s="90" t="s">
        <v>53</v>
      </c>
      <c r="K31" s="90" t="s">
        <v>34</v>
      </c>
      <c r="L31" s="91">
        <v>31</v>
      </c>
      <c r="M31" t="s">
        <v>53</v>
      </c>
      <c r="N31" t="s">
        <v>34</v>
      </c>
      <c r="O31">
        <v>28</v>
      </c>
      <c r="P31" t="s">
        <v>53</v>
      </c>
      <c r="Q31" t="s">
        <v>34</v>
      </c>
      <c r="R31">
        <v>28</v>
      </c>
      <c r="S31" t="s">
        <v>53</v>
      </c>
      <c r="T31" t="s">
        <v>75</v>
      </c>
      <c r="U31">
        <v>183</v>
      </c>
      <c r="W31" s="27" t="s">
        <v>56</v>
      </c>
      <c r="X31" s="27" t="s">
        <v>75</v>
      </c>
      <c r="Y31" s="27">
        <v>18</v>
      </c>
      <c r="Z31" s="27">
        <v>24</v>
      </c>
      <c r="AA31" s="27">
        <v>13</v>
      </c>
      <c r="AB31" s="92" t="s">
        <v>55</v>
      </c>
      <c r="AC31" t="s">
        <v>75</v>
      </c>
      <c r="AD31">
        <v>4</v>
      </c>
      <c r="AE31">
        <v>3</v>
      </c>
      <c r="AF31">
        <v>1</v>
      </c>
      <c r="AY31" s="92" t="s">
        <v>52</v>
      </c>
      <c r="AZ31" t="s">
        <v>75</v>
      </c>
      <c r="BA31">
        <v>142</v>
      </c>
      <c r="BB31">
        <v>230</v>
      </c>
      <c r="BC31">
        <v>186</v>
      </c>
      <c r="BD31">
        <v>64</v>
      </c>
      <c r="BE31">
        <v>62</v>
      </c>
      <c r="BF31">
        <v>78</v>
      </c>
    </row>
    <row r="32" spans="1:58" x14ac:dyDescent="0.35">
      <c r="A32" s="24"/>
      <c r="B32" s="24"/>
      <c r="D32" s="90" t="s">
        <v>53</v>
      </c>
      <c r="E32" s="90" t="s">
        <v>34</v>
      </c>
      <c r="F32" s="91">
        <v>55</v>
      </c>
      <c r="G32" s="90" t="s">
        <v>53</v>
      </c>
      <c r="H32" s="90" t="s">
        <v>34</v>
      </c>
      <c r="I32" s="91">
        <v>42</v>
      </c>
      <c r="J32" s="90" t="s">
        <v>53</v>
      </c>
      <c r="K32" s="90" t="s">
        <v>75</v>
      </c>
      <c r="L32" s="91">
        <v>288</v>
      </c>
      <c r="M32" t="s">
        <v>53</v>
      </c>
      <c r="N32" t="s">
        <v>75</v>
      </c>
      <c r="O32">
        <v>233</v>
      </c>
      <c r="P32" t="s">
        <v>53</v>
      </c>
      <c r="Q32" t="s">
        <v>75</v>
      </c>
      <c r="R32">
        <v>208</v>
      </c>
      <c r="S32" t="s">
        <v>54</v>
      </c>
      <c r="T32" t="s">
        <v>75</v>
      </c>
      <c r="U32">
        <v>18</v>
      </c>
      <c r="W32" s="27" t="s">
        <v>57</v>
      </c>
      <c r="X32" s="27" t="s">
        <v>75</v>
      </c>
      <c r="Z32" s="27">
        <v>1</v>
      </c>
      <c r="AA32" s="27">
        <v>2</v>
      </c>
      <c r="AB32" s="7" t="s">
        <v>56</v>
      </c>
      <c r="AC32" t="s">
        <v>34</v>
      </c>
      <c r="AD32">
        <v>1</v>
      </c>
      <c r="AE32">
        <v>8</v>
      </c>
      <c r="AF32">
        <v>6</v>
      </c>
      <c r="AY32" s="7" t="s">
        <v>53</v>
      </c>
      <c r="AZ32" t="s">
        <v>34</v>
      </c>
      <c r="BA32">
        <v>30</v>
      </c>
      <c r="BB32">
        <v>24</v>
      </c>
      <c r="BC32">
        <v>20</v>
      </c>
      <c r="BD32">
        <v>2</v>
      </c>
      <c r="BE32">
        <v>20</v>
      </c>
      <c r="BF32">
        <v>4</v>
      </c>
    </row>
    <row r="33" spans="1:58" x14ac:dyDescent="0.35">
      <c r="A33" s="24"/>
      <c r="B33" s="24"/>
      <c r="D33" s="90" t="s">
        <v>53</v>
      </c>
      <c r="E33" s="90" t="s">
        <v>75</v>
      </c>
      <c r="F33" s="91">
        <v>446</v>
      </c>
      <c r="G33" s="90" t="s">
        <v>53</v>
      </c>
      <c r="H33" s="90" t="s">
        <v>75</v>
      </c>
      <c r="I33" s="91">
        <v>356</v>
      </c>
      <c r="J33" s="90" t="s">
        <v>54</v>
      </c>
      <c r="K33" s="90" t="s">
        <v>34</v>
      </c>
      <c r="L33" s="91">
        <v>1</v>
      </c>
      <c r="M33" t="s">
        <v>54</v>
      </c>
      <c r="N33" t="s">
        <v>75</v>
      </c>
      <c r="O33">
        <v>21</v>
      </c>
      <c r="P33" t="s">
        <v>54</v>
      </c>
      <c r="Q33" t="s">
        <v>75</v>
      </c>
      <c r="R33">
        <v>19</v>
      </c>
      <c r="S33" t="s">
        <v>55</v>
      </c>
      <c r="T33" t="s">
        <v>34</v>
      </c>
      <c r="U33">
        <v>12</v>
      </c>
      <c r="W33" s="27" t="s">
        <v>58</v>
      </c>
      <c r="X33" s="27" t="s">
        <v>34</v>
      </c>
      <c r="AA33" s="27">
        <v>1</v>
      </c>
      <c r="AB33" s="92" t="s">
        <v>56</v>
      </c>
      <c r="AC33" t="s">
        <v>75</v>
      </c>
      <c r="AD33">
        <v>9</v>
      </c>
      <c r="AE33">
        <v>2</v>
      </c>
      <c r="AF33"/>
      <c r="AY33" s="92" t="s">
        <v>53</v>
      </c>
      <c r="AZ33" t="s">
        <v>75</v>
      </c>
      <c r="BA33">
        <v>264</v>
      </c>
      <c r="BB33">
        <v>196</v>
      </c>
      <c r="BC33">
        <v>170</v>
      </c>
      <c r="BD33">
        <v>86</v>
      </c>
      <c r="BE33">
        <v>86</v>
      </c>
      <c r="BF33">
        <v>70</v>
      </c>
    </row>
    <row r="34" spans="1:58" x14ac:dyDescent="0.35">
      <c r="A34" s="45"/>
      <c r="B34" s="24"/>
      <c r="D34" s="90" t="s">
        <v>54</v>
      </c>
      <c r="E34" s="90" t="s">
        <v>34</v>
      </c>
      <c r="F34" s="91">
        <v>1</v>
      </c>
      <c r="G34" s="90" t="s">
        <v>54</v>
      </c>
      <c r="H34" s="90" t="s">
        <v>34</v>
      </c>
      <c r="I34" s="91">
        <v>1</v>
      </c>
      <c r="J34" s="90" t="s">
        <v>54</v>
      </c>
      <c r="K34" s="90" t="s">
        <v>75</v>
      </c>
      <c r="L34" s="91">
        <v>30</v>
      </c>
      <c r="M34" t="s">
        <v>55</v>
      </c>
      <c r="N34" t="s">
        <v>34</v>
      </c>
      <c r="O34">
        <v>11</v>
      </c>
      <c r="P34" t="s">
        <v>55</v>
      </c>
      <c r="Q34" t="s">
        <v>34</v>
      </c>
      <c r="R34">
        <v>12</v>
      </c>
      <c r="S34" t="s">
        <v>55</v>
      </c>
      <c r="T34" t="s">
        <v>75</v>
      </c>
      <c r="U34">
        <v>90</v>
      </c>
      <c r="W34" s="27" t="s">
        <v>58</v>
      </c>
      <c r="X34" s="27" t="s">
        <v>75</v>
      </c>
      <c r="Y34" s="27">
        <v>7</v>
      </c>
      <c r="Z34" s="27">
        <v>6</v>
      </c>
      <c r="AA34" s="27">
        <v>9</v>
      </c>
      <c r="AB34" s="92" t="s">
        <v>57</v>
      </c>
      <c r="AC34" t="s">
        <v>75</v>
      </c>
      <c r="AD34"/>
      <c r="AE34">
        <v>2</v>
      </c>
      <c r="AF34"/>
      <c r="AY34" s="7" t="s">
        <v>54</v>
      </c>
      <c r="AZ34" t="s">
        <v>34</v>
      </c>
      <c r="BC34">
        <v>2</v>
      </c>
    </row>
    <row r="35" spans="1:58" x14ac:dyDescent="0.35">
      <c r="A35" s="24"/>
      <c r="B35" s="24"/>
      <c r="D35" s="90" t="s">
        <v>54</v>
      </c>
      <c r="E35" s="90" t="s">
        <v>75</v>
      </c>
      <c r="F35" s="91">
        <v>58</v>
      </c>
      <c r="G35" s="90" t="s">
        <v>54</v>
      </c>
      <c r="H35" s="90" t="s">
        <v>75</v>
      </c>
      <c r="I35" s="91">
        <v>42</v>
      </c>
      <c r="J35" s="90" t="s">
        <v>55</v>
      </c>
      <c r="K35" s="90" t="s">
        <v>34</v>
      </c>
      <c r="L35" s="91">
        <v>14</v>
      </c>
      <c r="M35" t="s">
        <v>55</v>
      </c>
      <c r="N35" t="s">
        <v>75</v>
      </c>
      <c r="O35">
        <v>105</v>
      </c>
      <c r="P35" t="s">
        <v>55</v>
      </c>
      <c r="Q35" t="s">
        <v>75</v>
      </c>
      <c r="R35">
        <v>92</v>
      </c>
      <c r="S35" t="s">
        <v>56</v>
      </c>
      <c r="T35" t="s">
        <v>34</v>
      </c>
      <c r="U35">
        <v>13</v>
      </c>
      <c r="W35" s="27" t="s">
        <v>60</v>
      </c>
      <c r="X35" s="27" t="s">
        <v>75</v>
      </c>
      <c r="Z35" s="27">
        <v>2</v>
      </c>
      <c r="AA35" s="27">
        <v>3</v>
      </c>
      <c r="AB35" s="7" t="s">
        <v>58</v>
      </c>
      <c r="AC35" t="s">
        <v>34</v>
      </c>
      <c r="AD35">
        <v>2</v>
      </c>
      <c r="AE35"/>
      <c r="AF35"/>
      <c r="AY35" s="92" t="s">
        <v>54</v>
      </c>
      <c r="AZ35" t="s">
        <v>75</v>
      </c>
      <c r="BA35">
        <v>42</v>
      </c>
      <c r="BB35">
        <v>36</v>
      </c>
      <c r="BC35">
        <v>20</v>
      </c>
      <c r="BD35">
        <v>16</v>
      </c>
      <c r="BE35">
        <v>6</v>
      </c>
      <c r="BF35">
        <v>6</v>
      </c>
    </row>
    <row r="36" spans="1:58" x14ac:dyDescent="0.35">
      <c r="A36" s="24"/>
      <c r="B36" s="24"/>
      <c r="D36" s="90" t="s">
        <v>55</v>
      </c>
      <c r="E36" s="90" t="s">
        <v>34</v>
      </c>
      <c r="F36" s="91">
        <v>24</v>
      </c>
      <c r="G36" s="90" t="s">
        <v>55</v>
      </c>
      <c r="H36" s="90" t="s">
        <v>34</v>
      </c>
      <c r="I36" s="91">
        <v>17</v>
      </c>
      <c r="J36" s="90" t="s">
        <v>55</v>
      </c>
      <c r="K36" s="90" t="s">
        <v>75</v>
      </c>
      <c r="L36" s="91">
        <v>156</v>
      </c>
      <c r="M36" t="s">
        <v>56</v>
      </c>
      <c r="N36" t="s">
        <v>34</v>
      </c>
      <c r="O36">
        <v>14</v>
      </c>
      <c r="P36" t="s">
        <v>56</v>
      </c>
      <c r="Q36" t="s">
        <v>34</v>
      </c>
      <c r="R36">
        <v>12</v>
      </c>
      <c r="S36" t="s">
        <v>56</v>
      </c>
      <c r="T36" t="s">
        <v>75</v>
      </c>
      <c r="U36">
        <v>96</v>
      </c>
      <c r="W36" s="27" t="s">
        <v>61</v>
      </c>
      <c r="X36" s="27" t="s">
        <v>75</v>
      </c>
      <c r="Y36" s="27">
        <v>14</v>
      </c>
      <c r="Z36" s="27">
        <v>8</v>
      </c>
      <c r="AA36" s="27">
        <v>10</v>
      </c>
      <c r="AB36" s="92" t="s">
        <v>58</v>
      </c>
      <c r="AC36" t="s">
        <v>75</v>
      </c>
      <c r="AD36">
        <v>5</v>
      </c>
      <c r="AE36">
        <v>3</v>
      </c>
      <c r="AF36"/>
      <c r="AY36" s="7" t="s">
        <v>55</v>
      </c>
      <c r="AZ36" t="s">
        <v>34</v>
      </c>
      <c r="BA36">
        <v>14</v>
      </c>
      <c r="BB36">
        <v>6</v>
      </c>
      <c r="BC36">
        <v>6</v>
      </c>
      <c r="BD36">
        <v>2</v>
      </c>
      <c r="BE36">
        <v>10</v>
      </c>
      <c r="BF36">
        <v>4</v>
      </c>
    </row>
    <row r="37" spans="1:58" x14ac:dyDescent="0.35">
      <c r="A37" s="24"/>
      <c r="B37" s="24"/>
      <c r="D37" s="90" t="s">
        <v>55</v>
      </c>
      <c r="E37" s="90" t="s">
        <v>75</v>
      </c>
      <c r="F37" s="91">
        <v>244</v>
      </c>
      <c r="G37" s="90" t="s">
        <v>55</v>
      </c>
      <c r="H37" s="90" t="s">
        <v>75</v>
      </c>
      <c r="I37" s="91">
        <v>190</v>
      </c>
      <c r="J37" s="90" t="s">
        <v>56</v>
      </c>
      <c r="K37" s="90" t="s">
        <v>34</v>
      </c>
      <c r="L37" s="91">
        <v>19</v>
      </c>
      <c r="M37" t="s">
        <v>56</v>
      </c>
      <c r="N37" t="s">
        <v>75</v>
      </c>
      <c r="O37">
        <v>112</v>
      </c>
      <c r="P37" t="s">
        <v>56</v>
      </c>
      <c r="Q37" t="s">
        <v>75</v>
      </c>
      <c r="R37">
        <v>103</v>
      </c>
      <c r="S37" t="s">
        <v>57</v>
      </c>
      <c r="T37" t="s">
        <v>75</v>
      </c>
      <c r="U37">
        <v>9</v>
      </c>
      <c r="W37" s="27" t="s">
        <v>62</v>
      </c>
      <c r="X37" s="27" t="s">
        <v>34</v>
      </c>
      <c r="AA37" s="27">
        <v>1</v>
      </c>
      <c r="AB37" s="7" t="s">
        <v>60</v>
      </c>
      <c r="AC37" t="s">
        <v>34</v>
      </c>
      <c r="AD37">
        <v>1</v>
      </c>
      <c r="AE37"/>
      <c r="AF37"/>
      <c r="AY37" s="92" t="s">
        <v>55</v>
      </c>
      <c r="AZ37" t="s">
        <v>75</v>
      </c>
      <c r="BA37">
        <v>154</v>
      </c>
      <c r="BB37">
        <v>108</v>
      </c>
      <c r="BC37">
        <v>154</v>
      </c>
      <c r="BD37">
        <v>42</v>
      </c>
      <c r="BE37">
        <v>28</v>
      </c>
      <c r="BF37">
        <v>32</v>
      </c>
    </row>
    <row r="38" spans="1:58" x14ac:dyDescent="0.35">
      <c r="A38" s="24"/>
      <c r="B38" s="24"/>
      <c r="D38" s="90" t="s">
        <v>56</v>
      </c>
      <c r="E38" s="90" t="s">
        <v>34</v>
      </c>
      <c r="F38" s="91">
        <v>29</v>
      </c>
      <c r="G38" s="90" t="s">
        <v>56</v>
      </c>
      <c r="H38" s="90" t="s">
        <v>34</v>
      </c>
      <c r="I38" s="91">
        <v>23</v>
      </c>
      <c r="J38" s="90" t="s">
        <v>56</v>
      </c>
      <c r="K38" s="90" t="s">
        <v>75</v>
      </c>
      <c r="L38" s="91">
        <v>169</v>
      </c>
      <c r="M38" t="s">
        <v>57</v>
      </c>
      <c r="N38" t="s">
        <v>75</v>
      </c>
      <c r="O38">
        <v>10</v>
      </c>
      <c r="P38" t="s">
        <v>57</v>
      </c>
      <c r="Q38" t="s">
        <v>75</v>
      </c>
      <c r="R38">
        <v>9</v>
      </c>
      <c r="S38" t="s">
        <v>58</v>
      </c>
      <c r="T38" t="s">
        <v>34</v>
      </c>
      <c r="U38">
        <v>2</v>
      </c>
      <c r="W38" s="27" t="s">
        <v>62</v>
      </c>
      <c r="X38" s="27" t="s">
        <v>75</v>
      </c>
      <c r="Y38" s="27">
        <v>7</v>
      </c>
      <c r="Z38" s="27">
        <v>9</v>
      </c>
      <c r="AA38" s="27">
        <v>4</v>
      </c>
      <c r="AB38" s="92" t="s">
        <v>60</v>
      </c>
      <c r="AC38" t="s">
        <v>75</v>
      </c>
      <c r="AD38">
        <v>2</v>
      </c>
      <c r="AE38"/>
      <c r="AF38"/>
      <c r="AY38" s="7" t="s">
        <v>56</v>
      </c>
      <c r="AZ38" t="s">
        <v>34</v>
      </c>
      <c r="BA38">
        <v>12</v>
      </c>
      <c r="BB38">
        <v>12</v>
      </c>
      <c r="BC38">
        <v>14</v>
      </c>
      <c r="BD38">
        <v>8</v>
      </c>
      <c r="BE38">
        <v>12</v>
      </c>
      <c r="BF38">
        <v>14</v>
      </c>
    </row>
    <row r="39" spans="1:58" x14ac:dyDescent="0.35">
      <c r="A39" s="24"/>
      <c r="B39" s="24"/>
      <c r="D39" s="90" t="s">
        <v>56</v>
      </c>
      <c r="E39" s="90" t="s">
        <v>75</v>
      </c>
      <c r="F39" s="91">
        <v>290</v>
      </c>
      <c r="G39" s="90" t="s">
        <v>56</v>
      </c>
      <c r="H39" s="90" t="s">
        <v>75</v>
      </c>
      <c r="I39" s="91">
        <v>212</v>
      </c>
      <c r="J39" s="90" t="s">
        <v>57</v>
      </c>
      <c r="K39" s="90" t="s">
        <v>75</v>
      </c>
      <c r="L39" s="91">
        <v>18</v>
      </c>
      <c r="M39" t="s">
        <v>58</v>
      </c>
      <c r="N39" t="s">
        <v>34</v>
      </c>
      <c r="O39">
        <v>2</v>
      </c>
      <c r="P39" t="s">
        <v>58</v>
      </c>
      <c r="Q39" t="s">
        <v>34</v>
      </c>
      <c r="R39">
        <v>3</v>
      </c>
      <c r="S39" t="s">
        <v>58</v>
      </c>
      <c r="T39" t="s">
        <v>75</v>
      </c>
      <c r="U39">
        <v>46</v>
      </c>
      <c r="W39" s="27" t="s">
        <v>64</v>
      </c>
      <c r="X39" s="27" t="s">
        <v>75</v>
      </c>
      <c r="Y39" s="27">
        <v>2</v>
      </c>
      <c r="Z39" s="27">
        <v>4</v>
      </c>
      <c r="AA39" s="27">
        <v>4</v>
      </c>
      <c r="AB39" s="92" t="s">
        <v>61</v>
      </c>
      <c r="AC39" t="s">
        <v>75</v>
      </c>
      <c r="AD39">
        <v>8</v>
      </c>
      <c r="AE39"/>
      <c r="AF39">
        <v>7</v>
      </c>
      <c r="AY39" s="92" t="s">
        <v>56</v>
      </c>
      <c r="AZ39" t="s">
        <v>75</v>
      </c>
      <c r="BA39">
        <v>202</v>
      </c>
      <c r="BB39">
        <v>142</v>
      </c>
      <c r="BC39">
        <v>158</v>
      </c>
      <c r="BD39">
        <v>46</v>
      </c>
      <c r="BE39">
        <v>30</v>
      </c>
      <c r="BF39">
        <v>18</v>
      </c>
    </row>
    <row r="40" spans="1:58" x14ac:dyDescent="0.35">
      <c r="A40" s="24"/>
      <c r="B40" s="24"/>
      <c r="D40" s="90" t="s">
        <v>57</v>
      </c>
      <c r="E40" s="90" t="s">
        <v>75</v>
      </c>
      <c r="F40" s="91">
        <v>24</v>
      </c>
      <c r="G40" s="90" t="s">
        <v>57</v>
      </c>
      <c r="H40" s="90" t="s">
        <v>75</v>
      </c>
      <c r="I40" s="91">
        <v>23</v>
      </c>
      <c r="J40" s="90" t="s">
        <v>58</v>
      </c>
      <c r="K40" s="90" t="s">
        <v>34</v>
      </c>
      <c r="L40" s="91">
        <v>3</v>
      </c>
      <c r="M40" t="s">
        <v>58</v>
      </c>
      <c r="N40" t="s">
        <v>75</v>
      </c>
      <c r="O40">
        <v>61</v>
      </c>
      <c r="P40" t="s">
        <v>58</v>
      </c>
      <c r="Q40" t="s">
        <v>75</v>
      </c>
      <c r="R40">
        <v>54</v>
      </c>
      <c r="S40" t="s">
        <v>60</v>
      </c>
      <c r="T40" t="s">
        <v>34</v>
      </c>
      <c r="U40">
        <v>1</v>
      </c>
      <c r="W40" s="27" t="s">
        <v>67</v>
      </c>
      <c r="X40" s="27" t="s">
        <v>34</v>
      </c>
      <c r="AA40" s="27">
        <v>1</v>
      </c>
      <c r="AB40" s="7" t="s">
        <v>62</v>
      </c>
      <c r="AC40" t="s">
        <v>34</v>
      </c>
      <c r="AD40">
        <v>1</v>
      </c>
      <c r="AE40">
        <v>2</v>
      </c>
      <c r="AF40"/>
      <c r="AY40" s="92" t="s">
        <v>57</v>
      </c>
      <c r="AZ40" t="s">
        <v>75</v>
      </c>
      <c r="BA40">
        <v>2</v>
      </c>
      <c r="BB40">
        <v>16</v>
      </c>
      <c r="BC40">
        <v>22</v>
      </c>
      <c r="BD40">
        <v>4</v>
      </c>
      <c r="BE40">
        <v>2</v>
      </c>
      <c r="BF40">
        <v>2</v>
      </c>
    </row>
    <row r="41" spans="1:58" x14ac:dyDescent="0.35">
      <c r="A41" s="24"/>
      <c r="B41" s="24"/>
      <c r="D41" s="90" t="s">
        <v>58</v>
      </c>
      <c r="E41" s="90" t="s">
        <v>34</v>
      </c>
      <c r="F41" s="91">
        <v>8</v>
      </c>
      <c r="G41" s="90" t="s">
        <v>58</v>
      </c>
      <c r="H41" s="90" t="s">
        <v>34</v>
      </c>
      <c r="I41" s="91">
        <v>4</v>
      </c>
      <c r="J41" s="90" t="s">
        <v>58</v>
      </c>
      <c r="K41" s="90" t="s">
        <v>75</v>
      </c>
      <c r="L41" s="91">
        <v>64</v>
      </c>
      <c r="M41" t="s">
        <v>60</v>
      </c>
      <c r="N41" t="s">
        <v>75</v>
      </c>
      <c r="O41">
        <v>12</v>
      </c>
      <c r="P41" t="s">
        <v>60</v>
      </c>
      <c r="Q41" t="s">
        <v>34</v>
      </c>
      <c r="R41">
        <v>1</v>
      </c>
      <c r="S41" t="s">
        <v>60</v>
      </c>
      <c r="T41" t="s">
        <v>75</v>
      </c>
      <c r="U41">
        <v>11</v>
      </c>
      <c r="W41" s="27" t="s">
        <v>67</v>
      </c>
      <c r="X41" s="27" t="s">
        <v>75</v>
      </c>
      <c r="Y41" s="27">
        <v>1</v>
      </c>
      <c r="Z41" s="27">
        <v>2</v>
      </c>
      <c r="AB41" s="92" t="s">
        <v>62</v>
      </c>
      <c r="AC41" t="s">
        <v>75</v>
      </c>
      <c r="AD41">
        <v>1</v>
      </c>
      <c r="AE41">
        <v>7</v>
      </c>
      <c r="AF41"/>
      <c r="AY41" s="7" t="s">
        <v>58</v>
      </c>
      <c r="AZ41" t="s">
        <v>34</v>
      </c>
      <c r="BA41">
        <v>8</v>
      </c>
      <c r="BB41">
        <v>4</v>
      </c>
      <c r="BC41">
        <v>4</v>
      </c>
      <c r="BE41">
        <v>2</v>
      </c>
    </row>
    <row r="42" spans="1:58" x14ac:dyDescent="0.35">
      <c r="A42" s="24"/>
      <c r="B42" s="24"/>
      <c r="D42" s="90" t="s">
        <v>58</v>
      </c>
      <c r="E42" s="90" t="s">
        <v>75</v>
      </c>
      <c r="F42" s="91">
        <v>100</v>
      </c>
      <c r="G42" s="90" t="s">
        <v>58</v>
      </c>
      <c r="H42" s="90" t="s">
        <v>75</v>
      </c>
      <c r="I42" s="91">
        <v>77</v>
      </c>
      <c r="J42" s="90" t="s">
        <v>60</v>
      </c>
      <c r="K42" s="90" t="s">
        <v>75</v>
      </c>
      <c r="L42" s="91">
        <v>20</v>
      </c>
      <c r="M42" t="s">
        <v>61</v>
      </c>
      <c r="N42" t="s">
        <v>34</v>
      </c>
      <c r="O42">
        <v>1</v>
      </c>
      <c r="P42" t="s">
        <v>60</v>
      </c>
      <c r="Q42" t="s">
        <v>75</v>
      </c>
      <c r="R42">
        <v>11</v>
      </c>
      <c r="S42" t="s">
        <v>61</v>
      </c>
      <c r="T42" t="s">
        <v>75</v>
      </c>
      <c r="U42">
        <v>167</v>
      </c>
      <c r="W42" s="27" t="s">
        <v>68</v>
      </c>
      <c r="X42" s="27" t="s">
        <v>75</v>
      </c>
      <c r="Z42" s="27">
        <v>4</v>
      </c>
      <c r="AA42" s="27">
        <v>1</v>
      </c>
      <c r="AB42" s="7" t="s">
        <v>64</v>
      </c>
      <c r="AC42" t="s">
        <v>34</v>
      </c>
      <c r="AD42">
        <v>2</v>
      </c>
      <c r="AE42"/>
      <c r="AF42"/>
      <c r="AY42" s="92" t="s">
        <v>58</v>
      </c>
      <c r="AZ42" t="s">
        <v>75</v>
      </c>
      <c r="BA42">
        <v>58</v>
      </c>
      <c r="BB42">
        <v>36</v>
      </c>
      <c r="BC42">
        <v>32</v>
      </c>
      <c r="BD42">
        <v>26</v>
      </c>
      <c r="BE42">
        <v>20</v>
      </c>
      <c r="BF42">
        <v>24</v>
      </c>
    </row>
    <row r="43" spans="1:58" x14ac:dyDescent="0.35">
      <c r="A43" s="24"/>
      <c r="B43" s="24"/>
      <c r="D43" s="90" t="s">
        <v>60</v>
      </c>
      <c r="E43" s="90" t="s">
        <v>75</v>
      </c>
      <c r="F43" s="91">
        <v>24</v>
      </c>
      <c r="G43" s="90" t="s">
        <v>60</v>
      </c>
      <c r="H43" s="90" t="s">
        <v>75</v>
      </c>
      <c r="I43" s="91">
        <v>18</v>
      </c>
      <c r="J43" s="90" t="s">
        <v>61</v>
      </c>
      <c r="K43" s="90" t="s">
        <v>34</v>
      </c>
      <c r="L43" s="91">
        <v>1</v>
      </c>
      <c r="M43" t="s">
        <v>61</v>
      </c>
      <c r="N43" t="s">
        <v>75</v>
      </c>
      <c r="O43">
        <v>201</v>
      </c>
      <c r="P43" t="s">
        <v>61</v>
      </c>
      <c r="Q43" t="s">
        <v>75</v>
      </c>
      <c r="R43">
        <v>187</v>
      </c>
      <c r="S43" t="s">
        <v>62</v>
      </c>
      <c r="T43" t="s">
        <v>34</v>
      </c>
      <c r="U43">
        <v>4</v>
      </c>
      <c r="W43" s="27" t="s">
        <v>69</v>
      </c>
      <c r="X43" s="27" t="s">
        <v>34</v>
      </c>
      <c r="Y43" s="27">
        <v>4</v>
      </c>
      <c r="Z43" s="27">
        <v>2</v>
      </c>
      <c r="AA43" s="27">
        <v>1</v>
      </c>
      <c r="AB43" s="92" t="s">
        <v>64</v>
      </c>
      <c r="AC43" t="s">
        <v>75</v>
      </c>
      <c r="AD43"/>
      <c r="AE43">
        <v>2</v>
      </c>
      <c r="AF43"/>
      <c r="AY43" s="92" t="s">
        <v>60</v>
      </c>
      <c r="AZ43" t="s">
        <v>34</v>
      </c>
      <c r="BD43">
        <v>2</v>
      </c>
    </row>
    <row r="44" spans="1:58" x14ac:dyDescent="0.35">
      <c r="A44" s="24"/>
      <c r="B44" s="24"/>
      <c r="D44" s="90" t="s">
        <v>61</v>
      </c>
      <c r="E44" s="90" t="s">
        <v>34</v>
      </c>
      <c r="F44" s="91">
        <v>3</v>
      </c>
      <c r="G44" s="90" t="s">
        <v>61</v>
      </c>
      <c r="H44" s="90" t="s">
        <v>34</v>
      </c>
      <c r="I44" s="91">
        <v>3</v>
      </c>
      <c r="J44" s="90" t="s">
        <v>61</v>
      </c>
      <c r="K44" s="90" t="s">
        <v>75</v>
      </c>
      <c r="L44" s="91">
        <v>226</v>
      </c>
      <c r="M44" t="s">
        <v>62</v>
      </c>
      <c r="N44" t="s">
        <v>34</v>
      </c>
      <c r="O44">
        <v>4</v>
      </c>
      <c r="P44" t="s">
        <v>62</v>
      </c>
      <c r="Q44" t="s">
        <v>34</v>
      </c>
      <c r="R44">
        <v>4</v>
      </c>
      <c r="S44" t="s">
        <v>62</v>
      </c>
      <c r="T44" t="s">
        <v>75</v>
      </c>
      <c r="U44">
        <v>42</v>
      </c>
      <c r="W44" s="27" t="s">
        <v>69</v>
      </c>
      <c r="X44" s="27" t="s">
        <v>75</v>
      </c>
      <c r="Y44" s="27">
        <v>69</v>
      </c>
      <c r="Z44" s="27">
        <v>47</v>
      </c>
      <c r="AA44" s="27">
        <v>44</v>
      </c>
      <c r="AB44" s="7" t="s">
        <v>67</v>
      </c>
      <c r="AC44" t="s">
        <v>34</v>
      </c>
      <c r="AD44"/>
      <c r="AE44"/>
      <c r="AF44"/>
      <c r="AY44" s="7" t="s">
        <v>60</v>
      </c>
      <c r="AZ44" t="s">
        <v>75</v>
      </c>
      <c r="BA44">
        <v>14</v>
      </c>
      <c r="BB44">
        <v>4</v>
      </c>
      <c r="BC44">
        <v>24</v>
      </c>
      <c r="BD44">
        <v>6</v>
      </c>
    </row>
    <row r="45" spans="1:58" x14ac:dyDescent="0.35">
      <c r="A45" s="24"/>
      <c r="B45" s="24"/>
      <c r="D45" s="90" t="s">
        <v>61</v>
      </c>
      <c r="E45" s="90" t="s">
        <v>75</v>
      </c>
      <c r="F45" s="91">
        <v>314</v>
      </c>
      <c r="G45" s="90" t="s">
        <v>61</v>
      </c>
      <c r="H45" s="90" t="s">
        <v>75</v>
      </c>
      <c r="I45" s="91">
        <v>267</v>
      </c>
      <c r="J45" s="90" t="s">
        <v>62</v>
      </c>
      <c r="K45" s="90" t="s">
        <v>34</v>
      </c>
      <c r="L45" s="91">
        <v>3</v>
      </c>
      <c r="M45" t="s">
        <v>62</v>
      </c>
      <c r="N45" t="s">
        <v>75</v>
      </c>
      <c r="O45">
        <v>56</v>
      </c>
      <c r="P45" t="s">
        <v>62</v>
      </c>
      <c r="Q45" t="s">
        <v>75</v>
      </c>
      <c r="R45">
        <v>48</v>
      </c>
      <c r="S45" t="s">
        <v>63</v>
      </c>
      <c r="T45" t="s">
        <v>75</v>
      </c>
      <c r="U45">
        <v>1</v>
      </c>
      <c r="W45" s="27" t="s">
        <v>70</v>
      </c>
      <c r="X45" s="27" t="s">
        <v>75</v>
      </c>
      <c r="Y45" s="27">
        <v>1</v>
      </c>
      <c r="AB45" s="92" t="s">
        <v>67</v>
      </c>
      <c r="AC45" t="s">
        <v>75</v>
      </c>
      <c r="AD45"/>
      <c r="AE45"/>
      <c r="AF45"/>
      <c r="AY45" s="92" t="s">
        <v>61</v>
      </c>
      <c r="AZ45" t="s">
        <v>34</v>
      </c>
      <c r="BB45">
        <v>4</v>
      </c>
      <c r="BD45">
        <v>2</v>
      </c>
    </row>
    <row r="46" spans="1:58" x14ac:dyDescent="0.35">
      <c r="A46" s="24"/>
      <c r="B46" s="24"/>
      <c r="D46" s="90" t="s">
        <v>62</v>
      </c>
      <c r="E46" s="90" t="s">
        <v>34</v>
      </c>
      <c r="F46" s="91">
        <v>4</v>
      </c>
      <c r="G46" s="90" t="s">
        <v>62</v>
      </c>
      <c r="H46" s="90" t="s">
        <v>34</v>
      </c>
      <c r="I46" s="91">
        <v>4</v>
      </c>
      <c r="J46" s="90" t="s">
        <v>62</v>
      </c>
      <c r="K46" s="90" t="s">
        <v>75</v>
      </c>
      <c r="L46" s="91">
        <v>56</v>
      </c>
      <c r="M46" t="s">
        <v>63</v>
      </c>
      <c r="N46" t="s">
        <v>75</v>
      </c>
      <c r="O46">
        <v>1</v>
      </c>
      <c r="P46" t="s">
        <v>63</v>
      </c>
      <c r="Q46" t="s">
        <v>75</v>
      </c>
      <c r="R46">
        <v>1</v>
      </c>
      <c r="S46" t="s">
        <v>64</v>
      </c>
      <c r="T46" t="s">
        <v>34</v>
      </c>
      <c r="U46">
        <v>2</v>
      </c>
      <c r="AB46" s="92" t="s">
        <v>68</v>
      </c>
      <c r="AC46" t="s">
        <v>75</v>
      </c>
      <c r="AD46">
        <v>3</v>
      </c>
      <c r="AE46"/>
      <c r="AF46"/>
      <c r="AY46" s="7" t="s">
        <v>61</v>
      </c>
      <c r="AZ46" t="s">
        <v>75</v>
      </c>
      <c r="BA46">
        <v>146</v>
      </c>
      <c r="BB46">
        <v>108</v>
      </c>
      <c r="BC46">
        <v>88</v>
      </c>
      <c r="BD46">
        <v>44</v>
      </c>
      <c r="BE46">
        <v>56</v>
      </c>
      <c r="BF46">
        <v>104</v>
      </c>
    </row>
    <row r="47" spans="1:58" x14ac:dyDescent="0.35">
      <c r="A47" s="24"/>
      <c r="B47" s="24"/>
      <c r="D47" s="90" t="s">
        <v>62</v>
      </c>
      <c r="E47" s="90" t="s">
        <v>75</v>
      </c>
      <c r="F47" s="91">
        <v>82</v>
      </c>
      <c r="G47" s="90" t="s">
        <v>62</v>
      </c>
      <c r="H47" s="90" t="s">
        <v>75</v>
      </c>
      <c r="I47" s="91">
        <v>69</v>
      </c>
      <c r="J47" s="90" t="s">
        <v>63</v>
      </c>
      <c r="K47" s="90" t="s">
        <v>34</v>
      </c>
      <c r="L47" s="91">
        <v>1</v>
      </c>
      <c r="M47" t="s">
        <v>64</v>
      </c>
      <c r="N47" t="s">
        <v>34</v>
      </c>
      <c r="O47">
        <v>2</v>
      </c>
      <c r="P47" t="s">
        <v>64</v>
      </c>
      <c r="Q47" t="s">
        <v>34</v>
      </c>
      <c r="R47">
        <v>3</v>
      </c>
      <c r="S47" t="s">
        <v>64</v>
      </c>
      <c r="T47" t="s">
        <v>75</v>
      </c>
      <c r="U47">
        <v>23</v>
      </c>
      <c r="AB47" s="7" t="s">
        <v>69</v>
      </c>
      <c r="AC47" t="s">
        <v>34</v>
      </c>
      <c r="AD47">
        <v>3</v>
      </c>
      <c r="AE47">
        <v>2</v>
      </c>
      <c r="AF47">
        <v>8</v>
      </c>
      <c r="AY47" s="92" t="s">
        <v>62</v>
      </c>
      <c r="AZ47" t="s">
        <v>34</v>
      </c>
      <c r="BB47">
        <v>2</v>
      </c>
      <c r="BD47">
        <v>2</v>
      </c>
      <c r="BE47">
        <v>2</v>
      </c>
    </row>
    <row r="48" spans="1:58" x14ac:dyDescent="0.35">
      <c r="A48" s="24"/>
      <c r="B48" s="24"/>
      <c r="D48" s="90" t="s">
        <v>63</v>
      </c>
      <c r="E48" s="90" t="s">
        <v>34</v>
      </c>
      <c r="F48" s="91">
        <v>1</v>
      </c>
      <c r="G48" s="90" t="s">
        <v>63</v>
      </c>
      <c r="H48" s="90" t="s">
        <v>34</v>
      </c>
      <c r="I48" s="91">
        <v>1</v>
      </c>
      <c r="J48" s="90" t="s">
        <v>63</v>
      </c>
      <c r="K48" s="90" t="s">
        <v>75</v>
      </c>
      <c r="L48" s="91">
        <v>2</v>
      </c>
      <c r="M48" t="s">
        <v>64</v>
      </c>
      <c r="N48" t="s">
        <v>75</v>
      </c>
      <c r="O48">
        <v>25</v>
      </c>
      <c r="P48" t="s">
        <v>64</v>
      </c>
      <c r="Q48" t="s">
        <v>75</v>
      </c>
      <c r="R48">
        <v>24</v>
      </c>
      <c r="S48" t="s">
        <v>65</v>
      </c>
      <c r="T48" t="s">
        <v>75</v>
      </c>
      <c r="U48">
        <v>4</v>
      </c>
      <c r="AB48" s="92" t="s">
        <v>69</v>
      </c>
      <c r="AC48" t="s">
        <v>75</v>
      </c>
      <c r="AD48">
        <v>21</v>
      </c>
      <c r="AE48">
        <v>14</v>
      </c>
      <c r="AF48">
        <v>29</v>
      </c>
      <c r="AY48" s="7" t="s">
        <v>62</v>
      </c>
      <c r="AZ48" t="s">
        <v>75</v>
      </c>
      <c r="BA48">
        <v>42</v>
      </c>
      <c r="BB48">
        <v>48</v>
      </c>
      <c r="BC48">
        <v>14</v>
      </c>
      <c r="BD48">
        <v>24</v>
      </c>
      <c r="BE48">
        <v>26</v>
      </c>
      <c r="BF48">
        <v>14</v>
      </c>
    </row>
    <row r="49" spans="1:62" x14ac:dyDescent="0.35">
      <c r="A49" s="24"/>
      <c r="B49" s="24"/>
      <c r="D49" s="90" t="s">
        <v>63</v>
      </c>
      <c r="E49" s="90" t="s">
        <v>75</v>
      </c>
      <c r="F49" s="91">
        <v>2</v>
      </c>
      <c r="G49" s="90" t="s">
        <v>63</v>
      </c>
      <c r="H49" s="90" t="s">
        <v>75</v>
      </c>
      <c r="I49" s="91">
        <v>2</v>
      </c>
      <c r="J49" s="90" t="s">
        <v>64</v>
      </c>
      <c r="K49" s="90" t="s">
        <v>34</v>
      </c>
      <c r="L49" s="91">
        <v>2</v>
      </c>
      <c r="M49" t="s">
        <v>65</v>
      </c>
      <c r="N49" t="s">
        <v>75</v>
      </c>
      <c r="O49">
        <v>4</v>
      </c>
      <c r="P49" t="s">
        <v>65</v>
      </c>
      <c r="Q49" t="s">
        <v>75</v>
      </c>
      <c r="R49">
        <v>4</v>
      </c>
      <c r="S49" t="s">
        <v>66</v>
      </c>
      <c r="T49" t="s">
        <v>75</v>
      </c>
      <c r="U49">
        <v>1</v>
      </c>
      <c r="AB49" s="92" t="s">
        <v>70</v>
      </c>
      <c r="AC49" t="s">
        <v>75</v>
      </c>
      <c r="AD49"/>
      <c r="AE49"/>
      <c r="AF49"/>
      <c r="AY49" s="92" t="s">
        <v>63</v>
      </c>
      <c r="AZ49" t="s">
        <v>34</v>
      </c>
      <c r="BC49">
        <v>2</v>
      </c>
    </row>
    <row r="50" spans="1:62" x14ac:dyDescent="0.35">
      <c r="A50" s="24"/>
      <c r="B50" s="24"/>
      <c r="D50" s="90" t="s">
        <v>64</v>
      </c>
      <c r="E50" s="90" t="s">
        <v>34</v>
      </c>
      <c r="F50" s="91">
        <v>3</v>
      </c>
      <c r="G50" s="90" t="s">
        <v>64</v>
      </c>
      <c r="H50" s="90" t="s">
        <v>34</v>
      </c>
      <c r="I50" s="91">
        <v>3</v>
      </c>
      <c r="J50" s="90" t="s">
        <v>64</v>
      </c>
      <c r="K50" s="90" t="s">
        <v>75</v>
      </c>
      <c r="L50" s="91">
        <v>31</v>
      </c>
      <c r="M50" t="s">
        <v>66</v>
      </c>
      <c r="N50" t="s">
        <v>75</v>
      </c>
      <c r="O50">
        <v>1</v>
      </c>
      <c r="P50" t="s">
        <v>66</v>
      </c>
      <c r="Q50" t="s">
        <v>75</v>
      </c>
      <c r="R50">
        <v>1</v>
      </c>
      <c r="S50" t="s">
        <v>67</v>
      </c>
      <c r="T50" t="s">
        <v>34</v>
      </c>
      <c r="U50">
        <v>1</v>
      </c>
      <c r="AY50" s="7" t="s">
        <v>63</v>
      </c>
      <c r="AZ50" t="s">
        <v>75</v>
      </c>
      <c r="BC50">
        <v>4</v>
      </c>
    </row>
    <row r="51" spans="1:62" x14ac:dyDescent="0.35">
      <c r="A51" s="24"/>
      <c r="B51" s="24"/>
      <c r="D51" s="90" t="s">
        <v>64</v>
      </c>
      <c r="E51" s="90" t="s">
        <v>75</v>
      </c>
      <c r="F51" s="91">
        <v>42</v>
      </c>
      <c r="G51" s="90" t="s">
        <v>64</v>
      </c>
      <c r="H51" s="90" t="s">
        <v>75</v>
      </c>
      <c r="I51" s="91">
        <v>39</v>
      </c>
      <c r="J51" s="90" t="s">
        <v>65</v>
      </c>
      <c r="K51" s="90" t="s">
        <v>75</v>
      </c>
      <c r="L51" s="91">
        <v>5</v>
      </c>
      <c r="M51" t="s">
        <v>67</v>
      </c>
      <c r="N51" t="s">
        <v>34</v>
      </c>
      <c r="O51">
        <v>2</v>
      </c>
      <c r="P51" t="s">
        <v>67</v>
      </c>
      <c r="Q51" t="s">
        <v>34</v>
      </c>
      <c r="R51">
        <v>2</v>
      </c>
      <c r="S51" t="s">
        <v>67</v>
      </c>
      <c r="T51" t="s">
        <v>75</v>
      </c>
      <c r="U51">
        <v>1</v>
      </c>
      <c r="AY51" s="92" t="s">
        <v>64</v>
      </c>
      <c r="AZ51" t="s">
        <v>34</v>
      </c>
      <c r="BB51">
        <v>2</v>
      </c>
      <c r="BE51">
        <v>2</v>
      </c>
      <c r="BF51">
        <v>2</v>
      </c>
    </row>
    <row r="52" spans="1:62" x14ac:dyDescent="0.35">
      <c r="A52" s="24"/>
      <c r="B52" s="24"/>
      <c r="D52" s="90" t="s">
        <v>65</v>
      </c>
      <c r="E52" s="90" t="s">
        <v>75</v>
      </c>
      <c r="F52" s="91">
        <v>11</v>
      </c>
      <c r="G52" s="90" t="s">
        <v>65</v>
      </c>
      <c r="H52" s="90" t="s">
        <v>75</v>
      </c>
      <c r="I52" s="91">
        <v>9</v>
      </c>
      <c r="J52" s="90" t="s">
        <v>66</v>
      </c>
      <c r="K52" s="90" t="s">
        <v>75</v>
      </c>
      <c r="L52" s="91">
        <v>1</v>
      </c>
      <c r="M52" t="s">
        <v>67</v>
      </c>
      <c r="N52" t="s">
        <v>75</v>
      </c>
      <c r="O52">
        <v>3</v>
      </c>
      <c r="P52" t="s">
        <v>67</v>
      </c>
      <c r="Q52" t="s">
        <v>75</v>
      </c>
      <c r="R52">
        <v>3</v>
      </c>
      <c r="S52" t="s">
        <v>68</v>
      </c>
      <c r="T52" t="s">
        <v>34</v>
      </c>
      <c r="U52">
        <v>3</v>
      </c>
      <c r="AY52" s="92" t="s">
        <v>64</v>
      </c>
      <c r="AZ52" t="s">
        <v>75</v>
      </c>
      <c r="BA52">
        <v>16</v>
      </c>
      <c r="BB52">
        <v>24</v>
      </c>
      <c r="BC52">
        <v>24</v>
      </c>
      <c r="BD52">
        <v>4</v>
      </c>
      <c r="BE52">
        <v>6</v>
      </c>
      <c r="BF52">
        <v>16</v>
      </c>
    </row>
    <row r="53" spans="1:62" x14ac:dyDescent="0.35">
      <c r="A53" s="24"/>
      <c r="B53" s="24"/>
      <c r="D53" s="90" t="s">
        <v>66</v>
      </c>
      <c r="E53" s="90" t="s">
        <v>75</v>
      </c>
      <c r="F53" s="91">
        <v>3</v>
      </c>
      <c r="G53" s="90" t="s">
        <v>66</v>
      </c>
      <c r="H53" s="90" t="s">
        <v>75</v>
      </c>
      <c r="I53" s="91">
        <v>3</v>
      </c>
      <c r="J53" s="90" t="s">
        <v>67</v>
      </c>
      <c r="K53" s="90" t="s">
        <v>34</v>
      </c>
      <c r="L53" s="91">
        <v>1</v>
      </c>
      <c r="M53" t="s">
        <v>68</v>
      </c>
      <c r="N53" t="s">
        <v>34</v>
      </c>
      <c r="O53">
        <v>3</v>
      </c>
      <c r="P53" t="s">
        <v>68</v>
      </c>
      <c r="Q53" t="s">
        <v>34</v>
      </c>
      <c r="R53">
        <v>3</v>
      </c>
      <c r="S53" t="s">
        <v>68</v>
      </c>
      <c r="T53" t="s">
        <v>75</v>
      </c>
      <c r="U53">
        <v>8</v>
      </c>
      <c r="AY53" s="92" t="s">
        <v>65</v>
      </c>
      <c r="AZ53" t="s">
        <v>75</v>
      </c>
      <c r="BA53">
        <v>8</v>
      </c>
      <c r="BB53">
        <v>8</v>
      </c>
      <c r="BC53">
        <v>4</v>
      </c>
      <c r="BF53">
        <v>2</v>
      </c>
    </row>
    <row r="54" spans="1:62" x14ac:dyDescent="0.35">
      <c r="A54" s="24"/>
      <c r="B54" s="24"/>
      <c r="D54" s="90" t="s">
        <v>67</v>
      </c>
      <c r="E54" s="90" t="s">
        <v>34</v>
      </c>
      <c r="F54" s="91">
        <v>2</v>
      </c>
      <c r="G54" s="90" t="s">
        <v>67</v>
      </c>
      <c r="H54" s="90" t="s">
        <v>34</v>
      </c>
      <c r="I54" s="91">
        <v>1</v>
      </c>
      <c r="J54" s="90" t="s">
        <v>67</v>
      </c>
      <c r="K54" s="90" t="s">
        <v>75</v>
      </c>
      <c r="L54" s="91">
        <v>4</v>
      </c>
      <c r="M54" t="s">
        <v>68</v>
      </c>
      <c r="N54" t="s">
        <v>75</v>
      </c>
      <c r="O54">
        <v>11</v>
      </c>
      <c r="P54" t="s">
        <v>68</v>
      </c>
      <c r="Q54" t="s">
        <v>75</v>
      </c>
      <c r="R54">
        <v>10</v>
      </c>
      <c r="S54" t="s">
        <v>69</v>
      </c>
      <c r="T54" t="s">
        <v>34</v>
      </c>
      <c r="U54">
        <v>16</v>
      </c>
      <c r="AY54" s="7" t="s">
        <v>66</v>
      </c>
      <c r="AZ54" t="s">
        <v>75</v>
      </c>
      <c r="BB54">
        <v>4</v>
      </c>
    </row>
    <row r="55" spans="1:62" x14ac:dyDescent="0.35">
      <c r="A55" s="24"/>
      <c r="B55" s="24"/>
      <c r="D55" s="90" t="s">
        <v>67</v>
      </c>
      <c r="E55" s="90" t="s">
        <v>75</v>
      </c>
      <c r="F55" s="91">
        <v>8</v>
      </c>
      <c r="G55" s="90" t="s">
        <v>67</v>
      </c>
      <c r="H55" s="90" t="s">
        <v>75</v>
      </c>
      <c r="I55" s="91">
        <v>5</v>
      </c>
      <c r="J55" s="90" t="s">
        <v>68</v>
      </c>
      <c r="K55" s="90" t="s">
        <v>34</v>
      </c>
      <c r="L55" s="91">
        <v>3</v>
      </c>
      <c r="M55" t="s">
        <v>69</v>
      </c>
      <c r="N55" t="s">
        <v>34</v>
      </c>
      <c r="O55">
        <v>24</v>
      </c>
      <c r="P55" t="s">
        <v>69</v>
      </c>
      <c r="Q55" t="s">
        <v>34</v>
      </c>
      <c r="R55">
        <v>20</v>
      </c>
      <c r="S55" t="s">
        <v>69</v>
      </c>
      <c r="T55" t="s">
        <v>75</v>
      </c>
      <c r="U55">
        <v>518</v>
      </c>
      <c r="AY55" s="92" t="s">
        <v>67</v>
      </c>
      <c r="AZ55" t="s">
        <v>34</v>
      </c>
      <c r="BA55">
        <v>2</v>
      </c>
      <c r="BC55">
        <v>2</v>
      </c>
      <c r="BE55">
        <v>2</v>
      </c>
    </row>
    <row r="56" spans="1:62" x14ac:dyDescent="0.35">
      <c r="A56" s="24"/>
      <c r="B56" s="24"/>
      <c r="D56" s="90" t="s">
        <v>68</v>
      </c>
      <c r="E56" s="90" t="s">
        <v>34</v>
      </c>
      <c r="F56" s="91">
        <v>3</v>
      </c>
      <c r="G56" s="90" t="s">
        <v>68</v>
      </c>
      <c r="H56" s="90" t="s">
        <v>34</v>
      </c>
      <c r="I56" s="91">
        <v>3</v>
      </c>
      <c r="J56" s="90" t="s">
        <v>68</v>
      </c>
      <c r="K56" s="90" t="s">
        <v>75</v>
      </c>
      <c r="L56" s="91">
        <v>17</v>
      </c>
      <c r="M56" t="s">
        <v>69</v>
      </c>
      <c r="N56" t="s">
        <v>75</v>
      </c>
      <c r="O56">
        <v>671</v>
      </c>
      <c r="P56" t="s">
        <v>69</v>
      </c>
      <c r="Q56" t="s">
        <v>75</v>
      </c>
      <c r="R56">
        <v>597</v>
      </c>
      <c r="S56" t="s">
        <v>70</v>
      </c>
      <c r="T56" t="s">
        <v>34</v>
      </c>
      <c r="U56">
        <v>1</v>
      </c>
      <c r="AY56" s="92" t="s">
        <v>67</v>
      </c>
      <c r="AZ56" t="s">
        <v>75</v>
      </c>
      <c r="BA56">
        <v>8</v>
      </c>
      <c r="BB56">
        <v>4</v>
      </c>
      <c r="BC56">
        <v>2</v>
      </c>
      <c r="BE56">
        <v>4</v>
      </c>
    </row>
    <row r="57" spans="1:62" x14ac:dyDescent="0.35">
      <c r="A57" s="24"/>
      <c r="B57" s="24"/>
      <c r="D57" s="90" t="s">
        <v>68</v>
      </c>
      <c r="E57" s="90" t="s">
        <v>75</v>
      </c>
      <c r="F57" s="91">
        <v>22</v>
      </c>
      <c r="G57" s="90" t="s">
        <v>68</v>
      </c>
      <c r="H57" s="90" t="s">
        <v>75</v>
      </c>
      <c r="I57" s="91">
        <v>20</v>
      </c>
      <c r="J57" s="90" t="s">
        <v>69</v>
      </c>
      <c r="K57" s="90" t="s">
        <v>34</v>
      </c>
      <c r="L57" s="91">
        <v>30</v>
      </c>
      <c r="M57" t="s">
        <v>70</v>
      </c>
      <c r="N57" t="s">
        <v>34</v>
      </c>
      <c r="O57">
        <v>1</v>
      </c>
      <c r="P57" t="s">
        <v>70</v>
      </c>
      <c r="Q57" t="s">
        <v>34</v>
      </c>
      <c r="R57">
        <v>1</v>
      </c>
      <c r="S57" t="s">
        <v>70</v>
      </c>
      <c r="T57" t="s">
        <v>75</v>
      </c>
      <c r="U57">
        <v>1</v>
      </c>
      <c r="AY57" s="7" t="s">
        <v>68</v>
      </c>
      <c r="AZ57" t="s">
        <v>34</v>
      </c>
      <c r="BD57">
        <v>2</v>
      </c>
    </row>
    <row r="58" spans="1:62" x14ac:dyDescent="0.35">
      <c r="A58" s="24"/>
      <c r="B58" s="24"/>
      <c r="D58" s="90" t="s">
        <v>69</v>
      </c>
      <c r="E58" s="90" t="s">
        <v>34</v>
      </c>
      <c r="F58" s="91">
        <v>58</v>
      </c>
      <c r="G58" s="90" t="s">
        <v>69</v>
      </c>
      <c r="H58" s="90" t="s">
        <v>34</v>
      </c>
      <c r="I58" s="91">
        <v>44</v>
      </c>
      <c r="J58" s="90" t="s">
        <v>69</v>
      </c>
      <c r="K58" s="90" t="s">
        <v>75</v>
      </c>
      <c r="L58" s="91">
        <v>801</v>
      </c>
      <c r="M58" t="s">
        <v>70</v>
      </c>
      <c r="N58" t="s">
        <v>75</v>
      </c>
      <c r="O58">
        <v>1</v>
      </c>
      <c r="P58" t="s">
        <v>70</v>
      </c>
      <c r="Q58" t="s">
        <v>75</v>
      </c>
      <c r="R58">
        <v>1</v>
      </c>
      <c r="AY58" s="92" t="s">
        <v>68</v>
      </c>
      <c r="AZ58" t="s">
        <v>75</v>
      </c>
      <c r="BA58">
        <v>4</v>
      </c>
      <c r="BB58">
        <v>12</v>
      </c>
      <c r="BC58">
        <v>14</v>
      </c>
      <c r="BD58">
        <v>8</v>
      </c>
      <c r="BE58">
        <v>6</v>
      </c>
    </row>
    <row r="59" spans="1:62" x14ac:dyDescent="0.35">
      <c r="A59" s="24"/>
      <c r="B59" s="24"/>
      <c r="D59" s="90" t="s">
        <v>69</v>
      </c>
      <c r="E59" s="90" t="s">
        <v>75</v>
      </c>
      <c r="F59" s="91">
        <v>1061</v>
      </c>
      <c r="G59" s="90" t="s">
        <v>69</v>
      </c>
      <c r="H59" s="90" t="s">
        <v>75</v>
      </c>
      <c r="I59" s="91">
        <v>950</v>
      </c>
      <c r="J59" s="90" t="s">
        <v>70</v>
      </c>
      <c r="K59" s="90" t="s">
        <v>34</v>
      </c>
      <c r="L59" s="91">
        <v>1</v>
      </c>
      <c r="AY59" s="92" t="s">
        <v>69</v>
      </c>
      <c r="AZ59" t="s">
        <v>34</v>
      </c>
      <c r="BA59">
        <v>34</v>
      </c>
      <c r="BB59">
        <v>28</v>
      </c>
      <c r="BC59">
        <v>14</v>
      </c>
      <c r="BD59">
        <v>14</v>
      </c>
      <c r="BE59">
        <v>10</v>
      </c>
      <c r="BF59">
        <v>6</v>
      </c>
    </row>
    <row r="60" spans="1:62" x14ac:dyDescent="0.35">
      <c r="A60" s="24"/>
      <c r="B60" s="24"/>
      <c r="D60" s="90" t="s">
        <v>70</v>
      </c>
      <c r="E60" s="90" t="s">
        <v>34</v>
      </c>
      <c r="F60" s="91">
        <v>1</v>
      </c>
      <c r="G60" s="90" t="s">
        <v>70</v>
      </c>
      <c r="H60" s="90" t="s">
        <v>34</v>
      </c>
      <c r="I60" s="91">
        <v>1</v>
      </c>
      <c r="J60" s="90" t="s">
        <v>70</v>
      </c>
      <c r="K60" s="90" t="s">
        <v>75</v>
      </c>
      <c r="L60" s="91">
        <v>1</v>
      </c>
      <c r="AY60" s="7" t="s">
        <v>69</v>
      </c>
      <c r="AZ60" t="s">
        <v>75</v>
      </c>
      <c r="BA60">
        <v>390</v>
      </c>
      <c r="BB60">
        <v>464</v>
      </c>
      <c r="BC60">
        <v>428</v>
      </c>
      <c r="BD60">
        <v>238</v>
      </c>
      <c r="BE60">
        <v>236</v>
      </c>
      <c r="BF60">
        <v>298</v>
      </c>
    </row>
    <row r="61" spans="1:62" x14ac:dyDescent="0.35">
      <c r="A61" s="24"/>
      <c r="B61" s="24"/>
      <c r="D61" s="90" t="s">
        <v>70</v>
      </c>
      <c r="E61" s="90" t="s">
        <v>75</v>
      </c>
      <c r="F61" s="91">
        <v>2</v>
      </c>
      <c r="G61" s="90" t="s">
        <v>70</v>
      </c>
      <c r="H61" s="90" t="s">
        <v>75</v>
      </c>
      <c r="I61" s="91">
        <v>1</v>
      </c>
      <c r="AY61" s="7" t="s">
        <v>70</v>
      </c>
      <c r="AZ61" t="s">
        <v>75</v>
      </c>
      <c r="BA61">
        <v>4</v>
      </c>
      <c r="BB61">
        <v>2</v>
      </c>
    </row>
    <row r="62" spans="1:62" x14ac:dyDescent="0.35">
      <c r="W62" s="27" t="s">
        <v>81</v>
      </c>
    </row>
    <row r="64" spans="1:62" x14ac:dyDescent="0.35"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</row>
  </sheetData>
  <mergeCells count="10">
    <mergeCell ref="AY1:BJ1"/>
    <mergeCell ref="A1:B1"/>
    <mergeCell ref="J2:L2"/>
    <mergeCell ref="G2:I2"/>
    <mergeCell ref="D1:U1"/>
    <mergeCell ref="W1:AJ1"/>
    <mergeCell ref="AL1:AW1"/>
    <mergeCell ref="M2:O2"/>
    <mergeCell ref="P2:R2"/>
    <mergeCell ref="S2:U2"/>
  </mergeCells>
  <pageMargins left="0.7" right="0.7" top="0.75" bottom="0.75" header="0.3" footer="0.3"/>
  <pageSetup scale="50" orientation="portrait" r:id="rId1"/>
  <colBreaks count="2" manualBreakCount="2">
    <brk id="22" max="1048575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4.5" x14ac:dyDescent="0.35"/>
  <cols>
    <col min="17" max="17" width="13" customWidth="1"/>
    <col min="18" max="18" width="11" bestFit="1" customWidth="1"/>
    <col min="19" max="19" width="8.81640625" bestFit="1" customWidth="1"/>
    <col min="20" max="21" width="7" bestFit="1" customWidth="1"/>
    <col min="22" max="22" width="6" bestFit="1" customWidth="1"/>
    <col min="23" max="23" width="11.26953125" bestFit="1" customWidth="1"/>
    <col min="30" max="30" width="16.26953125" customWidth="1"/>
    <col min="31" max="31" width="11" bestFit="1" customWidth="1"/>
    <col min="32" max="34" width="8.81640625" bestFit="1" customWidth="1"/>
    <col min="35" max="35" width="11.26953125" bestFit="1" customWidth="1"/>
  </cols>
  <sheetData>
    <row r="1" spans="1:35" x14ac:dyDescent="0.35">
      <c r="A1" s="44" t="s">
        <v>0</v>
      </c>
      <c r="B1" s="44" t="s">
        <v>133</v>
      </c>
      <c r="C1" s="44" t="s">
        <v>149</v>
      </c>
      <c r="D1" s="44" t="s">
        <v>150</v>
      </c>
      <c r="G1" s="44" t="s">
        <v>0</v>
      </c>
      <c r="H1" s="44" t="s">
        <v>133</v>
      </c>
      <c r="I1" s="44" t="s">
        <v>149</v>
      </c>
      <c r="J1" s="44" t="s">
        <v>153</v>
      </c>
      <c r="K1" s="44" t="s">
        <v>154</v>
      </c>
      <c r="Q1" s="47" t="s">
        <v>160</v>
      </c>
      <c r="S1" s="47" t="s">
        <v>153</v>
      </c>
      <c r="X1" s="44" t="s">
        <v>0</v>
      </c>
      <c r="Y1" s="44" t="s">
        <v>133</v>
      </c>
      <c r="Z1" s="44" t="s">
        <v>149</v>
      </c>
      <c r="AA1" s="44" t="s">
        <v>161</v>
      </c>
      <c r="AB1" s="44" t="s">
        <v>153</v>
      </c>
      <c r="AD1" s="47" t="s">
        <v>160</v>
      </c>
      <c r="AF1" s="47" t="s">
        <v>153</v>
      </c>
    </row>
    <row r="2" spans="1:35" x14ac:dyDescent="0.35">
      <c r="A2" s="45" t="s">
        <v>35</v>
      </c>
      <c r="B2" s="45" t="s">
        <v>151</v>
      </c>
      <c r="C2" s="46">
        <v>78</v>
      </c>
      <c r="D2" s="46">
        <v>1</v>
      </c>
      <c r="E2" t="e">
        <f>VLOOKUP(A2,'6. Deposits 2021'!$A$3:$A$34,1,FALSE)</f>
        <v>#N/A</v>
      </c>
      <c r="G2" s="45" t="s">
        <v>35</v>
      </c>
      <c r="H2" s="45" t="s">
        <v>151</v>
      </c>
      <c r="I2" s="46">
        <v>4</v>
      </c>
      <c r="J2" s="45" t="s">
        <v>155</v>
      </c>
      <c r="K2" s="46">
        <v>0</v>
      </c>
      <c r="Q2" s="47" t="s">
        <v>133</v>
      </c>
      <c r="R2" s="47" t="s">
        <v>0</v>
      </c>
      <c r="S2" t="s">
        <v>155</v>
      </c>
      <c r="T2" t="s">
        <v>156</v>
      </c>
      <c r="U2" t="s">
        <v>157</v>
      </c>
      <c r="V2" t="s">
        <v>158</v>
      </c>
      <c r="X2" s="45" t="s">
        <v>35</v>
      </c>
      <c r="Y2" s="45" t="s">
        <v>151</v>
      </c>
      <c r="Z2" s="46">
        <v>30</v>
      </c>
      <c r="AA2" s="46">
        <v>0</v>
      </c>
      <c r="AB2" s="46">
        <v>10</v>
      </c>
      <c r="AD2" s="47" t="s">
        <v>133</v>
      </c>
      <c r="AE2" s="47" t="s">
        <v>0</v>
      </c>
      <c r="AF2">
        <v>10</v>
      </c>
      <c r="AG2">
        <v>11</v>
      </c>
      <c r="AH2">
        <v>12</v>
      </c>
      <c r="AI2" t="s">
        <v>159</v>
      </c>
    </row>
    <row r="3" spans="1:35" x14ac:dyDescent="0.35">
      <c r="A3" s="45" t="s">
        <v>36</v>
      </c>
      <c r="B3" s="45" t="s">
        <v>151</v>
      </c>
      <c r="C3" s="46">
        <v>97</v>
      </c>
      <c r="D3" s="46">
        <v>1</v>
      </c>
      <c r="E3" t="e">
        <f>VLOOKUP(A3,'6. Deposits 2021'!$A$3:$A$34,1,FALSE)</f>
        <v>#N/A</v>
      </c>
      <c r="G3" s="45" t="s">
        <v>35</v>
      </c>
      <c r="H3" s="45" t="s">
        <v>151</v>
      </c>
      <c r="I3" s="46">
        <v>9</v>
      </c>
      <c r="J3" s="45" t="s">
        <v>156</v>
      </c>
      <c r="K3" s="46">
        <v>0</v>
      </c>
      <c r="Q3" t="s">
        <v>151</v>
      </c>
      <c r="R3" t="s">
        <v>35</v>
      </c>
      <c r="S3" s="48">
        <v>4</v>
      </c>
      <c r="T3" s="48">
        <v>9</v>
      </c>
      <c r="U3" s="48">
        <v>2</v>
      </c>
      <c r="V3" s="48">
        <v>6</v>
      </c>
      <c r="X3" s="45" t="s">
        <v>35</v>
      </c>
      <c r="Y3" s="45" t="s">
        <v>151</v>
      </c>
      <c r="Z3" s="46">
        <v>16</v>
      </c>
      <c r="AA3" s="46">
        <v>0</v>
      </c>
      <c r="AB3" s="46">
        <v>11</v>
      </c>
      <c r="AD3" t="s">
        <v>151</v>
      </c>
      <c r="AE3" t="s">
        <v>35</v>
      </c>
      <c r="AF3" s="48">
        <v>30</v>
      </c>
      <c r="AG3" s="48">
        <v>16</v>
      </c>
      <c r="AH3" s="48">
        <v>20</v>
      </c>
      <c r="AI3" s="48">
        <v>66</v>
      </c>
    </row>
    <row r="4" spans="1:35" x14ac:dyDescent="0.35">
      <c r="A4" s="45" t="s">
        <v>37</v>
      </c>
      <c r="B4" s="45" t="s">
        <v>151</v>
      </c>
      <c r="C4" s="46">
        <v>47</v>
      </c>
      <c r="D4" s="46">
        <v>1</v>
      </c>
      <c r="E4" t="e">
        <f>VLOOKUP(A4,'6. Deposits 2021'!$A$3:$A$34,1,FALSE)</f>
        <v>#N/A</v>
      </c>
      <c r="G4" s="45" t="s">
        <v>35</v>
      </c>
      <c r="H4" s="45" t="s">
        <v>151</v>
      </c>
      <c r="I4" s="46">
        <v>2</v>
      </c>
      <c r="J4" s="45" t="s">
        <v>157</v>
      </c>
      <c r="K4" s="46">
        <v>0</v>
      </c>
      <c r="Q4" t="s">
        <v>151</v>
      </c>
      <c r="R4" t="s">
        <v>36</v>
      </c>
      <c r="S4" s="48">
        <v>8</v>
      </c>
      <c r="T4" s="48">
        <v>2</v>
      </c>
      <c r="U4" s="48">
        <v>2</v>
      </c>
      <c r="V4" s="48">
        <v>5</v>
      </c>
      <c r="X4" s="45" t="s">
        <v>35</v>
      </c>
      <c r="Y4" s="45" t="s">
        <v>151</v>
      </c>
      <c r="Z4" s="46">
        <v>20</v>
      </c>
      <c r="AA4" s="46">
        <v>0</v>
      </c>
      <c r="AB4" s="46">
        <v>12</v>
      </c>
      <c r="AD4" t="s">
        <v>151</v>
      </c>
      <c r="AE4" t="s">
        <v>36</v>
      </c>
      <c r="AF4" s="48">
        <v>24</v>
      </c>
      <c r="AG4" s="48">
        <v>22</v>
      </c>
      <c r="AH4" s="48">
        <v>32</v>
      </c>
      <c r="AI4" s="48">
        <v>78</v>
      </c>
    </row>
    <row r="5" spans="1:35" x14ac:dyDescent="0.35">
      <c r="A5" s="45" t="s">
        <v>40</v>
      </c>
      <c r="B5" s="45" t="s">
        <v>151</v>
      </c>
      <c r="C5" s="46">
        <v>35</v>
      </c>
      <c r="D5" s="46">
        <v>1</v>
      </c>
      <c r="E5" t="e">
        <f>VLOOKUP(A5,'6. Deposits 2021'!$A$3:$A$34,1,FALSE)</f>
        <v>#N/A</v>
      </c>
      <c r="G5" s="45" t="s">
        <v>35</v>
      </c>
      <c r="H5" s="45" t="s">
        <v>151</v>
      </c>
      <c r="I5" s="46">
        <v>6</v>
      </c>
      <c r="J5" s="45" t="s">
        <v>158</v>
      </c>
      <c r="K5" s="46">
        <v>0</v>
      </c>
      <c r="Q5" t="s">
        <v>151</v>
      </c>
      <c r="R5" t="s">
        <v>37</v>
      </c>
      <c r="S5" s="48">
        <v>2</v>
      </c>
      <c r="T5" s="48">
        <v>2</v>
      </c>
      <c r="U5" s="48"/>
      <c r="V5" s="48">
        <v>4</v>
      </c>
      <c r="X5" s="45" t="s">
        <v>35</v>
      </c>
      <c r="Y5" s="45" t="s">
        <v>152</v>
      </c>
      <c r="Z5" s="46">
        <v>344</v>
      </c>
      <c r="AA5" s="46">
        <v>0</v>
      </c>
      <c r="AB5" s="46">
        <v>10</v>
      </c>
      <c r="AD5" t="s">
        <v>151</v>
      </c>
      <c r="AE5" t="s">
        <v>37</v>
      </c>
      <c r="AF5" s="48">
        <v>12</v>
      </c>
      <c r="AG5" s="48">
        <v>6</v>
      </c>
      <c r="AH5" s="48">
        <v>8</v>
      </c>
      <c r="AI5" s="48">
        <v>26</v>
      </c>
    </row>
    <row r="6" spans="1:35" x14ac:dyDescent="0.35">
      <c r="A6" s="45" t="s">
        <v>41</v>
      </c>
      <c r="B6" s="45" t="s">
        <v>151</v>
      </c>
      <c r="C6" s="46">
        <v>2</v>
      </c>
      <c r="D6" s="46">
        <v>1</v>
      </c>
      <c r="E6" t="e">
        <f>VLOOKUP(A6,'6. Deposits 2021'!$A$3:$A$34,1,FALSE)</f>
        <v>#N/A</v>
      </c>
      <c r="G6" s="45" t="s">
        <v>35</v>
      </c>
      <c r="H6" s="45" t="s">
        <v>152</v>
      </c>
      <c r="I6" s="46">
        <v>99</v>
      </c>
      <c r="J6" s="45" t="s">
        <v>155</v>
      </c>
      <c r="K6" s="46">
        <v>0</v>
      </c>
      <c r="Q6" t="s">
        <v>151</v>
      </c>
      <c r="R6" t="s">
        <v>40</v>
      </c>
      <c r="S6" s="48"/>
      <c r="T6" s="48">
        <v>5</v>
      </c>
      <c r="U6" s="48"/>
      <c r="V6" s="48"/>
      <c r="X6" s="45" t="s">
        <v>35</v>
      </c>
      <c r="Y6" s="45" t="s">
        <v>152</v>
      </c>
      <c r="Z6" s="46">
        <v>358</v>
      </c>
      <c r="AA6" s="46">
        <v>0</v>
      </c>
      <c r="AB6" s="46">
        <v>11</v>
      </c>
      <c r="AD6" t="s">
        <v>151</v>
      </c>
      <c r="AE6" t="s">
        <v>40</v>
      </c>
      <c r="AF6" s="48">
        <v>8</v>
      </c>
      <c r="AG6" s="48">
        <v>18</v>
      </c>
      <c r="AH6" s="48">
        <v>12</v>
      </c>
      <c r="AI6" s="48">
        <v>38</v>
      </c>
    </row>
    <row r="7" spans="1:35" x14ac:dyDescent="0.35">
      <c r="A7" s="45" t="s">
        <v>42</v>
      </c>
      <c r="B7" s="45" t="s">
        <v>151</v>
      </c>
      <c r="C7" s="46">
        <v>2</v>
      </c>
      <c r="D7" s="46">
        <v>1</v>
      </c>
      <c r="E7" t="e">
        <f>VLOOKUP(A7,'6. Deposits 2021'!$A$3:$A$34,1,FALSE)</f>
        <v>#N/A</v>
      </c>
      <c r="G7" s="45" t="s">
        <v>35</v>
      </c>
      <c r="H7" s="45" t="s">
        <v>152</v>
      </c>
      <c r="I7" s="46">
        <v>70</v>
      </c>
      <c r="J7" s="45" t="s">
        <v>156</v>
      </c>
      <c r="K7" s="46">
        <v>0</v>
      </c>
      <c r="Q7" t="s">
        <v>151</v>
      </c>
      <c r="R7" t="s">
        <v>44</v>
      </c>
      <c r="S7" s="48">
        <v>3</v>
      </c>
      <c r="T7" s="48"/>
      <c r="U7" s="48"/>
      <c r="V7" s="48"/>
      <c r="X7" s="45" t="s">
        <v>35</v>
      </c>
      <c r="Y7" s="45" t="s">
        <v>152</v>
      </c>
      <c r="Z7" s="46">
        <v>398</v>
      </c>
      <c r="AA7" s="46">
        <v>0</v>
      </c>
      <c r="AB7" s="46">
        <v>12</v>
      </c>
      <c r="AD7" t="s">
        <v>151</v>
      </c>
      <c r="AE7" t="s">
        <v>41</v>
      </c>
      <c r="AF7" s="48"/>
      <c r="AG7" s="48"/>
      <c r="AH7" s="48">
        <v>2</v>
      </c>
      <c r="AI7" s="48">
        <v>2</v>
      </c>
    </row>
    <row r="8" spans="1:35" x14ac:dyDescent="0.35">
      <c r="A8" s="45" t="s">
        <v>44</v>
      </c>
      <c r="B8" s="45" t="s">
        <v>151</v>
      </c>
      <c r="C8" s="46">
        <v>24</v>
      </c>
      <c r="D8" s="46">
        <v>1</v>
      </c>
      <c r="E8" t="e">
        <f>VLOOKUP(A8,'6. Deposits 2021'!$A$3:$A$34,1,FALSE)</f>
        <v>#N/A</v>
      </c>
      <c r="G8" s="45" t="s">
        <v>35</v>
      </c>
      <c r="H8" s="45" t="s">
        <v>152</v>
      </c>
      <c r="I8" s="46">
        <v>26</v>
      </c>
      <c r="J8" s="45" t="s">
        <v>157</v>
      </c>
      <c r="K8" s="46">
        <v>0</v>
      </c>
      <c r="Q8" t="s">
        <v>151</v>
      </c>
      <c r="R8" t="s">
        <v>49</v>
      </c>
      <c r="S8" s="48"/>
      <c r="T8" s="48">
        <v>3</v>
      </c>
      <c r="U8" s="48">
        <v>2</v>
      </c>
      <c r="V8" s="48"/>
      <c r="X8" s="45" t="s">
        <v>36</v>
      </c>
      <c r="Y8" s="45" t="s">
        <v>151</v>
      </c>
      <c r="Z8" s="46">
        <v>24</v>
      </c>
      <c r="AA8" s="46">
        <v>0</v>
      </c>
      <c r="AB8" s="46">
        <v>10</v>
      </c>
      <c r="AD8" t="s">
        <v>151</v>
      </c>
      <c r="AE8" t="s">
        <v>44</v>
      </c>
      <c r="AF8" s="48">
        <v>8</v>
      </c>
      <c r="AG8" s="48">
        <v>8</v>
      </c>
      <c r="AH8" s="48">
        <v>4</v>
      </c>
      <c r="AI8" s="48">
        <v>20</v>
      </c>
    </row>
    <row r="9" spans="1:35" x14ac:dyDescent="0.35">
      <c r="A9" s="45" t="s">
        <v>45</v>
      </c>
      <c r="B9" s="45" t="s">
        <v>151</v>
      </c>
      <c r="C9" s="46">
        <v>7</v>
      </c>
      <c r="D9" s="46">
        <v>1</v>
      </c>
      <c r="E9" t="e">
        <f>VLOOKUP(A9,'6. Deposits 2021'!$A$3:$A$34,1,FALSE)</f>
        <v>#N/A</v>
      </c>
      <c r="G9" s="45" t="s">
        <v>35</v>
      </c>
      <c r="H9" s="45" t="s">
        <v>152</v>
      </c>
      <c r="I9" s="46">
        <v>109</v>
      </c>
      <c r="J9" s="45" t="s">
        <v>158</v>
      </c>
      <c r="K9" s="46">
        <v>0</v>
      </c>
      <c r="Q9" t="s">
        <v>151</v>
      </c>
      <c r="R9" t="s">
        <v>52</v>
      </c>
      <c r="S9" s="48">
        <v>2</v>
      </c>
      <c r="T9" s="48"/>
      <c r="U9" s="48"/>
      <c r="V9" s="48">
        <v>1</v>
      </c>
      <c r="X9" s="45" t="s">
        <v>36</v>
      </c>
      <c r="Y9" s="45" t="s">
        <v>151</v>
      </c>
      <c r="Z9" s="46">
        <v>22</v>
      </c>
      <c r="AA9" s="46">
        <v>0</v>
      </c>
      <c r="AB9" s="46">
        <v>11</v>
      </c>
      <c r="AD9" t="s">
        <v>151</v>
      </c>
      <c r="AE9" t="s">
        <v>45</v>
      </c>
      <c r="AF9" s="48">
        <v>2</v>
      </c>
      <c r="AG9" s="48"/>
      <c r="AH9" s="48"/>
      <c r="AI9" s="48">
        <v>2</v>
      </c>
    </row>
    <row r="10" spans="1:35" x14ac:dyDescent="0.35">
      <c r="A10" s="45" t="s">
        <v>46</v>
      </c>
      <c r="B10" s="45" t="s">
        <v>151</v>
      </c>
      <c r="C10" s="46">
        <v>3</v>
      </c>
      <c r="D10" s="46">
        <v>1</v>
      </c>
      <c r="E10" t="e">
        <f>VLOOKUP(A10,'6. Deposits 2021'!$A$3:$A$34,1,FALSE)</f>
        <v>#N/A</v>
      </c>
      <c r="G10" s="45" t="s">
        <v>36</v>
      </c>
      <c r="H10" s="45" t="s">
        <v>151</v>
      </c>
      <c r="I10" s="46">
        <v>8</v>
      </c>
      <c r="J10" s="45" t="s">
        <v>155</v>
      </c>
      <c r="K10" s="46">
        <v>0</v>
      </c>
      <c r="Q10" t="s">
        <v>151</v>
      </c>
      <c r="R10" t="s">
        <v>53</v>
      </c>
      <c r="S10" s="48">
        <v>17</v>
      </c>
      <c r="T10" s="48"/>
      <c r="U10" s="48">
        <v>6</v>
      </c>
      <c r="V10" s="48">
        <v>2</v>
      </c>
      <c r="X10" s="45" t="s">
        <v>36</v>
      </c>
      <c r="Y10" s="45" t="s">
        <v>151</v>
      </c>
      <c r="Z10" s="46">
        <v>32</v>
      </c>
      <c r="AA10" s="46">
        <v>0</v>
      </c>
      <c r="AB10" s="46">
        <v>12</v>
      </c>
      <c r="AD10" t="s">
        <v>151</v>
      </c>
      <c r="AE10" t="s">
        <v>46</v>
      </c>
      <c r="AF10" s="48">
        <v>2</v>
      </c>
      <c r="AG10" s="48">
        <v>4</v>
      </c>
      <c r="AH10" s="48">
        <v>2</v>
      </c>
      <c r="AI10" s="48">
        <v>8</v>
      </c>
    </row>
    <row r="11" spans="1:35" x14ac:dyDescent="0.35">
      <c r="A11" s="45" t="s">
        <v>47</v>
      </c>
      <c r="B11" s="45" t="s">
        <v>151</v>
      </c>
      <c r="C11" s="46">
        <v>4</v>
      </c>
      <c r="D11" s="46">
        <v>1</v>
      </c>
      <c r="E11" t="e">
        <f>VLOOKUP(A11,'6. Deposits 2021'!$A$3:$A$34,1,FALSE)</f>
        <v>#N/A</v>
      </c>
      <c r="G11" s="45" t="s">
        <v>36</v>
      </c>
      <c r="H11" s="45" t="s">
        <v>151</v>
      </c>
      <c r="I11" s="46">
        <v>2</v>
      </c>
      <c r="J11" s="45" t="s">
        <v>156</v>
      </c>
      <c r="K11" s="46">
        <v>0</v>
      </c>
      <c r="Q11" t="s">
        <v>151</v>
      </c>
      <c r="R11" t="s">
        <v>55</v>
      </c>
      <c r="S11" s="48">
        <v>2</v>
      </c>
      <c r="T11" s="48"/>
      <c r="U11" s="48"/>
      <c r="V11" s="48"/>
      <c r="X11" s="45" t="s">
        <v>36</v>
      </c>
      <c r="Y11" s="45" t="s">
        <v>152</v>
      </c>
      <c r="Z11" s="46">
        <v>502</v>
      </c>
      <c r="AA11" s="46">
        <v>0</v>
      </c>
      <c r="AB11" s="46">
        <v>10</v>
      </c>
      <c r="AD11" t="s">
        <v>151</v>
      </c>
      <c r="AE11" t="s">
        <v>47</v>
      </c>
      <c r="AF11" s="48">
        <v>4</v>
      </c>
      <c r="AG11" s="48"/>
      <c r="AH11" s="48"/>
      <c r="AI11" s="48">
        <v>4</v>
      </c>
    </row>
    <row r="12" spans="1:35" x14ac:dyDescent="0.35">
      <c r="A12" s="45" t="s">
        <v>48</v>
      </c>
      <c r="B12" s="45" t="s">
        <v>151</v>
      </c>
      <c r="C12" s="46">
        <v>21</v>
      </c>
      <c r="D12" s="46">
        <v>1</v>
      </c>
      <c r="E12" t="e">
        <f>VLOOKUP(A12,'6. Deposits 2021'!$A$3:$A$34,1,FALSE)</f>
        <v>#N/A</v>
      </c>
      <c r="G12" s="45" t="s">
        <v>36</v>
      </c>
      <c r="H12" s="45" t="s">
        <v>151</v>
      </c>
      <c r="I12" s="46">
        <v>2</v>
      </c>
      <c r="J12" s="45" t="s">
        <v>157</v>
      </c>
      <c r="K12" s="46">
        <v>0</v>
      </c>
      <c r="Q12" t="s">
        <v>151</v>
      </c>
      <c r="R12" t="s">
        <v>56</v>
      </c>
      <c r="S12" s="48">
        <v>2</v>
      </c>
      <c r="T12" s="48">
        <v>2</v>
      </c>
      <c r="U12" s="48">
        <v>2</v>
      </c>
      <c r="V12" s="48"/>
      <c r="X12" s="45" t="s">
        <v>36</v>
      </c>
      <c r="Y12" s="45" t="s">
        <v>152</v>
      </c>
      <c r="Z12" s="46">
        <v>510</v>
      </c>
      <c r="AA12" s="46">
        <v>0</v>
      </c>
      <c r="AB12" s="46">
        <v>11</v>
      </c>
      <c r="AD12" t="s">
        <v>151</v>
      </c>
      <c r="AE12" t="s">
        <v>48</v>
      </c>
      <c r="AF12" s="48">
        <v>4</v>
      </c>
      <c r="AG12" s="48">
        <v>2</v>
      </c>
      <c r="AH12" s="48">
        <v>24</v>
      </c>
      <c r="AI12" s="48">
        <v>30</v>
      </c>
    </row>
    <row r="13" spans="1:35" x14ac:dyDescent="0.35">
      <c r="A13" s="45" t="s">
        <v>49</v>
      </c>
      <c r="B13" s="45" t="s">
        <v>151</v>
      </c>
      <c r="C13" s="46">
        <v>10</v>
      </c>
      <c r="D13" s="46">
        <v>1</v>
      </c>
      <c r="E13" t="e">
        <f>VLOOKUP(A13,'6. Deposits 2021'!$A$3:$A$34,1,FALSE)</f>
        <v>#N/A</v>
      </c>
      <c r="G13" s="45" t="s">
        <v>36</v>
      </c>
      <c r="H13" s="45" t="s">
        <v>151</v>
      </c>
      <c r="I13" s="46">
        <v>5</v>
      </c>
      <c r="J13" s="45" t="s">
        <v>158</v>
      </c>
      <c r="K13" s="46">
        <v>0</v>
      </c>
      <c r="Q13" t="s">
        <v>151</v>
      </c>
      <c r="R13" t="s">
        <v>61</v>
      </c>
      <c r="S13" s="48"/>
      <c r="T13" s="48">
        <v>2</v>
      </c>
      <c r="U13" s="48"/>
      <c r="V13" s="48"/>
      <c r="X13" s="45" t="s">
        <v>36</v>
      </c>
      <c r="Y13" s="45" t="s">
        <v>152</v>
      </c>
      <c r="Z13" s="46">
        <v>784</v>
      </c>
      <c r="AA13" s="46">
        <v>0</v>
      </c>
      <c r="AB13" s="46">
        <v>12</v>
      </c>
      <c r="AD13" t="s">
        <v>151</v>
      </c>
      <c r="AE13" t="s">
        <v>49</v>
      </c>
      <c r="AF13" s="48"/>
      <c r="AG13" s="48">
        <v>6</v>
      </c>
      <c r="AH13" s="48">
        <v>2</v>
      </c>
      <c r="AI13" s="48">
        <v>8</v>
      </c>
    </row>
    <row r="14" spans="1:35" x14ac:dyDescent="0.35">
      <c r="A14" s="45" t="s">
        <v>50</v>
      </c>
      <c r="B14" s="45" t="s">
        <v>151</v>
      </c>
      <c r="C14" s="46">
        <v>1</v>
      </c>
      <c r="D14" s="46">
        <v>1</v>
      </c>
      <c r="E14" t="e">
        <f>VLOOKUP(A14,'6. Deposits 2021'!$A$3:$A$34,1,FALSE)</f>
        <v>#N/A</v>
      </c>
      <c r="G14" s="45" t="s">
        <v>36</v>
      </c>
      <c r="H14" s="45" t="s">
        <v>152</v>
      </c>
      <c r="I14" s="46">
        <v>163</v>
      </c>
      <c r="J14" s="45" t="s">
        <v>155</v>
      </c>
      <c r="K14" s="46">
        <v>0</v>
      </c>
      <c r="Q14" t="s">
        <v>151</v>
      </c>
      <c r="R14" t="s">
        <v>62</v>
      </c>
      <c r="S14" s="48"/>
      <c r="T14" s="48"/>
      <c r="U14" s="48"/>
      <c r="V14" s="48">
        <v>1</v>
      </c>
      <c r="X14" s="45" t="s">
        <v>37</v>
      </c>
      <c r="Y14" s="45" t="s">
        <v>151</v>
      </c>
      <c r="Z14" s="46">
        <v>12</v>
      </c>
      <c r="AA14" s="46">
        <v>0</v>
      </c>
      <c r="AB14" s="46">
        <v>10</v>
      </c>
      <c r="AD14" t="s">
        <v>151</v>
      </c>
      <c r="AE14" t="s">
        <v>52</v>
      </c>
      <c r="AF14" s="48">
        <v>8</v>
      </c>
      <c r="AG14" s="48">
        <v>14</v>
      </c>
      <c r="AH14" s="48">
        <v>4</v>
      </c>
      <c r="AI14" s="48">
        <v>26</v>
      </c>
    </row>
    <row r="15" spans="1:35" x14ac:dyDescent="0.35">
      <c r="A15" s="45" t="s">
        <v>52</v>
      </c>
      <c r="B15" s="45" t="s">
        <v>151</v>
      </c>
      <c r="C15" s="46">
        <v>18</v>
      </c>
      <c r="D15" s="46">
        <v>1</v>
      </c>
      <c r="E15" t="e">
        <f>VLOOKUP(A15,'6. Deposits 2021'!$A$3:$A$34,1,FALSE)</f>
        <v>#N/A</v>
      </c>
      <c r="G15" s="45" t="s">
        <v>36</v>
      </c>
      <c r="H15" s="45" t="s">
        <v>152</v>
      </c>
      <c r="I15" s="46">
        <v>98</v>
      </c>
      <c r="J15" s="45" t="s">
        <v>156</v>
      </c>
      <c r="K15" s="46">
        <v>0</v>
      </c>
      <c r="Q15" t="s">
        <v>151</v>
      </c>
      <c r="R15" t="s">
        <v>64</v>
      </c>
      <c r="S15" s="48">
        <v>2</v>
      </c>
      <c r="T15" s="48">
        <v>2</v>
      </c>
      <c r="U15" s="48"/>
      <c r="V15" s="48"/>
      <c r="X15" s="45" t="s">
        <v>37</v>
      </c>
      <c r="Y15" s="45" t="s">
        <v>151</v>
      </c>
      <c r="Z15" s="46">
        <v>6</v>
      </c>
      <c r="AA15" s="46">
        <v>0</v>
      </c>
      <c r="AB15" s="46">
        <v>11</v>
      </c>
      <c r="AD15" t="s">
        <v>151</v>
      </c>
      <c r="AE15" t="s">
        <v>53</v>
      </c>
      <c r="AF15" s="48">
        <v>12</v>
      </c>
      <c r="AG15" s="48">
        <v>26</v>
      </c>
      <c r="AH15" s="48">
        <v>18</v>
      </c>
      <c r="AI15" s="48">
        <v>56</v>
      </c>
    </row>
    <row r="16" spans="1:35" x14ac:dyDescent="0.35">
      <c r="A16" s="45" t="s">
        <v>53</v>
      </c>
      <c r="B16" s="45" t="s">
        <v>151</v>
      </c>
      <c r="C16" s="46">
        <v>61</v>
      </c>
      <c r="D16" s="46">
        <v>1</v>
      </c>
      <c r="E16" t="e">
        <f>VLOOKUP(A16,'6. Deposits 2021'!$A$3:$A$34,1,FALSE)</f>
        <v>#N/A</v>
      </c>
      <c r="G16" s="45" t="s">
        <v>36</v>
      </c>
      <c r="H16" s="45" t="s">
        <v>152</v>
      </c>
      <c r="I16" s="46">
        <v>53</v>
      </c>
      <c r="J16" s="45" t="s">
        <v>157</v>
      </c>
      <c r="K16" s="46">
        <v>0</v>
      </c>
      <c r="Q16" t="s">
        <v>151</v>
      </c>
      <c r="R16" t="s">
        <v>67</v>
      </c>
      <c r="S16" s="48"/>
      <c r="T16" s="48">
        <v>2</v>
      </c>
      <c r="U16" s="48"/>
      <c r="V16" s="48"/>
      <c r="X16" s="45" t="s">
        <v>37</v>
      </c>
      <c r="Y16" s="45" t="s">
        <v>151</v>
      </c>
      <c r="Z16" s="46">
        <v>8</v>
      </c>
      <c r="AA16" s="46">
        <v>0</v>
      </c>
      <c r="AB16" s="46">
        <v>12</v>
      </c>
      <c r="AD16" t="s">
        <v>151</v>
      </c>
      <c r="AE16" t="s">
        <v>55</v>
      </c>
      <c r="AF16" s="48">
        <v>6</v>
      </c>
      <c r="AG16" s="48">
        <v>2</v>
      </c>
      <c r="AH16" s="48">
        <v>10</v>
      </c>
      <c r="AI16" s="48">
        <v>18</v>
      </c>
    </row>
    <row r="17" spans="1:35" x14ac:dyDescent="0.35">
      <c r="A17" s="45" t="s">
        <v>54</v>
      </c>
      <c r="B17" s="45" t="s">
        <v>151</v>
      </c>
      <c r="C17" s="46">
        <v>1</v>
      </c>
      <c r="D17" s="46">
        <v>1</v>
      </c>
      <c r="E17" t="e">
        <f>VLOOKUP(A17,'6. Deposits 2021'!$A$3:$A$34,1,FALSE)</f>
        <v>#N/A</v>
      </c>
      <c r="G17" s="45" t="s">
        <v>36</v>
      </c>
      <c r="H17" s="45" t="s">
        <v>152</v>
      </c>
      <c r="I17" s="46">
        <v>127</v>
      </c>
      <c r="J17" s="45" t="s">
        <v>158</v>
      </c>
      <c r="K17" s="46">
        <v>0</v>
      </c>
      <c r="Q17" t="s">
        <v>151</v>
      </c>
      <c r="R17" t="s">
        <v>68</v>
      </c>
      <c r="S17" s="48">
        <v>2</v>
      </c>
      <c r="T17" s="48"/>
      <c r="U17" s="48"/>
      <c r="V17" s="48">
        <v>1</v>
      </c>
      <c r="X17" s="45" t="s">
        <v>37</v>
      </c>
      <c r="Y17" s="45" t="s">
        <v>152</v>
      </c>
      <c r="Z17" s="46">
        <v>130</v>
      </c>
      <c r="AA17" s="46">
        <v>0</v>
      </c>
      <c r="AB17" s="46">
        <v>10</v>
      </c>
      <c r="AD17" t="s">
        <v>151</v>
      </c>
      <c r="AE17" t="s">
        <v>56</v>
      </c>
      <c r="AF17" s="48">
        <v>2</v>
      </c>
      <c r="AG17" s="48">
        <v>4</v>
      </c>
      <c r="AH17" s="48">
        <v>16</v>
      </c>
      <c r="AI17" s="48">
        <v>22</v>
      </c>
    </row>
    <row r="18" spans="1:35" x14ac:dyDescent="0.35">
      <c r="A18" s="45" t="s">
        <v>55</v>
      </c>
      <c r="B18" s="45" t="s">
        <v>151</v>
      </c>
      <c r="C18" s="46">
        <v>29</v>
      </c>
      <c r="D18" s="46">
        <v>1</v>
      </c>
      <c r="E18" t="e">
        <f>VLOOKUP(A18,'6. Deposits 2021'!$A$3:$A$34,1,FALSE)</f>
        <v>#N/A</v>
      </c>
      <c r="G18" s="45" t="s">
        <v>37</v>
      </c>
      <c r="H18" s="45" t="s">
        <v>151</v>
      </c>
      <c r="I18" s="46">
        <v>2</v>
      </c>
      <c r="J18" s="45" t="s">
        <v>155</v>
      </c>
      <c r="K18" s="46">
        <v>0</v>
      </c>
      <c r="Q18" t="s">
        <v>151</v>
      </c>
      <c r="R18" t="s">
        <v>69</v>
      </c>
      <c r="S18" s="48">
        <v>4</v>
      </c>
      <c r="T18" s="48">
        <v>8</v>
      </c>
      <c r="U18" s="48">
        <v>3</v>
      </c>
      <c r="V18" s="48">
        <v>8</v>
      </c>
      <c r="X18" s="45" t="s">
        <v>37</v>
      </c>
      <c r="Y18" s="45" t="s">
        <v>152</v>
      </c>
      <c r="Z18" s="46">
        <v>84</v>
      </c>
      <c r="AA18" s="46">
        <v>0</v>
      </c>
      <c r="AB18" s="46">
        <v>11</v>
      </c>
      <c r="AD18" t="s">
        <v>151</v>
      </c>
      <c r="AE18" t="s">
        <v>57</v>
      </c>
      <c r="AF18" s="48"/>
      <c r="AG18" s="48"/>
      <c r="AH18" s="48">
        <v>4</v>
      </c>
      <c r="AI18" s="48">
        <v>4</v>
      </c>
    </row>
    <row r="19" spans="1:35" x14ac:dyDescent="0.35">
      <c r="A19" s="45" t="s">
        <v>56</v>
      </c>
      <c r="B19" s="45" t="s">
        <v>151</v>
      </c>
      <c r="C19" s="46">
        <v>36</v>
      </c>
      <c r="D19" s="46">
        <v>1</v>
      </c>
      <c r="E19" t="e">
        <f>VLOOKUP(A19,'6. Deposits 2021'!$A$3:$A$34,1,FALSE)</f>
        <v>#N/A</v>
      </c>
      <c r="G19" s="45" t="s">
        <v>37</v>
      </c>
      <c r="H19" s="45" t="s">
        <v>151</v>
      </c>
      <c r="I19" s="46">
        <v>2</v>
      </c>
      <c r="J19" s="45" t="s">
        <v>156</v>
      </c>
      <c r="K19" s="46">
        <v>0</v>
      </c>
      <c r="Q19" t="s">
        <v>151</v>
      </c>
      <c r="R19" t="s">
        <v>70</v>
      </c>
      <c r="S19" s="48">
        <v>1</v>
      </c>
      <c r="T19" s="48"/>
      <c r="U19" s="48"/>
      <c r="V19" s="48"/>
      <c r="X19" s="45" t="s">
        <v>37</v>
      </c>
      <c r="Y19" s="45" t="s">
        <v>152</v>
      </c>
      <c r="Z19" s="46">
        <v>130</v>
      </c>
      <c r="AA19" s="46">
        <v>0</v>
      </c>
      <c r="AB19" s="46">
        <v>12</v>
      </c>
      <c r="AD19" t="s">
        <v>151</v>
      </c>
      <c r="AE19" t="s">
        <v>58</v>
      </c>
      <c r="AF19" s="48">
        <v>2</v>
      </c>
      <c r="AG19" s="48">
        <v>2</v>
      </c>
      <c r="AH19" s="48">
        <v>4</v>
      </c>
      <c r="AI19" s="48">
        <v>8</v>
      </c>
    </row>
    <row r="20" spans="1:35" x14ac:dyDescent="0.35">
      <c r="A20" s="45" t="s">
        <v>57</v>
      </c>
      <c r="B20" s="45" t="s">
        <v>151</v>
      </c>
      <c r="C20" s="46">
        <v>1</v>
      </c>
      <c r="D20" s="46">
        <v>1</v>
      </c>
      <c r="E20" t="e">
        <f>VLOOKUP(A20,'6. Deposits 2021'!$A$3:$A$34,1,FALSE)</f>
        <v>#N/A</v>
      </c>
      <c r="G20" s="45" t="s">
        <v>37</v>
      </c>
      <c r="H20" s="45" t="s">
        <v>151</v>
      </c>
      <c r="I20" s="46">
        <v>4</v>
      </c>
      <c r="J20" s="45" t="s">
        <v>158</v>
      </c>
      <c r="K20" s="46">
        <v>0</v>
      </c>
      <c r="Q20" t="s">
        <v>152</v>
      </c>
      <c r="R20" t="s">
        <v>35</v>
      </c>
      <c r="S20" s="48">
        <v>99</v>
      </c>
      <c r="T20" s="48">
        <v>70</v>
      </c>
      <c r="U20" s="48">
        <v>26</v>
      </c>
      <c r="V20" s="48">
        <v>109</v>
      </c>
      <c r="X20" s="45" t="s">
        <v>40</v>
      </c>
      <c r="Y20" s="45" t="s">
        <v>151</v>
      </c>
      <c r="Z20" s="46">
        <v>8</v>
      </c>
      <c r="AA20" s="46">
        <v>0</v>
      </c>
      <c r="AB20" s="46">
        <v>10</v>
      </c>
      <c r="AD20" t="s">
        <v>151</v>
      </c>
      <c r="AE20" t="s">
        <v>60</v>
      </c>
      <c r="AF20" s="48"/>
      <c r="AG20" s="48"/>
      <c r="AH20" s="48">
        <v>2</v>
      </c>
      <c r="AI20" s="48">
        <v>2</v>
      </c>
    </row>
    <row r="21" spans="1:35" x14ac:dyDescent="0.35">
      <c r="A21" s="45" t="s">
        <v>58</v>
      </c>
      <c r="B21" s="45" t="s">
        <v>151</v>
      </c>
      <c r="C21" s="46">
        <v>10</v>
      </c>
      <c r="D21" s="46">
        <v>1</v>
      </c>
      <c r="E21" t="e">
        <f>VLOOKUP(A21,'6. Deposits 2021'!$A$3:$A$34,1,FALSE)</f>
        <v>#N/A</v>
      </c>
      <c r="G21" s="45" t="s">
        <v>37</v>
      </c>
      <c r="H21" s="45" t="s">
        <v>152</v>
      </c>
      <c r="I21" s="46">
        <v>27</v>
      </c>
      <c r="J21" s="45" t="s">
        <v>155</v>
      </c>
      <c r="K21" s="46">
        <v>0</v>
      </c>
      <c r="Q21" t="s">
        <v>152</v>
      </c>
      <c r="R21" t="s">
        <v>36</v>
      </c>
      <c r="S21" s="48">
        <v>163</v>
      </c>
      <c r="T21" s="48">
        <v>98</v>
      </c>
      <c r="U21" s="48">
        <v>53</v>
      </c>
      <c r="V21" s="48">
        <v>127</v>
      </c>
      <c r="X21" s="45" t="s">
        <v>40</v>
      </c>
      <c r="Y21" s="45" t="s">
        <v>151</v>
      </c>
      <c r="Z21" s="46">
        <v>18</v>
      </c>
      <c r="AA21" s="46">
        <v>0</v>
      </c>
      <c r="AB21" s="46">
        <v>11</v>
      </c>
      <c r="AD21" t="s">
        <v>151</v>
      </c>
      <c r="AE21" t="s">
        <v>61</v>
      </c>
      <c r="AF21" s="48"/>
      <c r="AG21" s="48">
        <v>4</v>
      </c>
      <c r="AH21" s="48">
        <v>2</v>
      </c>
      <c r="AI21" s="48">
        <v>6</v>
      </c>
    </row>
    <row r="22" spans="1:35" x14ac:dyDescent="0.35">
      <c r="A22" s="45" t="s">
        <v>60</v>
      </c>
      <c r="B22" s="45" t="s">
        <v>151</v>
      </c>
      <c r="C22" s="46">
        <v>1</v>
      </c>
      <c r="D22" s="46">
        <v>1</v>
      </c>
      <c r="E22" t="e">
        <f>VLOOKUP(A22,'6. Deposits 2021'!$A$3:$A$34,1,FALSE)</f>
        <v>#N/A</v>
      </c>
      <c r="G22" s="45" t="s">
        <v>37</v>
      </c>
      <c r="H22" s="45" t="s">
        <v>152</v>
      </c>
      <c r="I22" s="46">
        <v>5</v>
      </c>
      <c r="J22" s="45" t="s">
        <v>156</v>
      </c>
      <c r="K22" s="46">
        <v>0</v>
      </c>
      <c r="Q22" t="s">
        <v>152</v>
      </c>
      <c r="R22" t="s">
        <v>37</v>
      </c>
      <c r="S22" s="48">
        <v>27</v>
      </c>
      <c r="T22" s="48">
        <v>5</v>
      </c>
      <c r="U22" s="48">
        <v>12</v>
      </c>
      <c r="V22" s="48">
        <v>26</v>
      </c>
      <c r="X22" s="45" t="s">
        <v>40</v>
      </c>
      <c r="Y22" s="45" t="s">
        <v>151</v>
      </c>
      <c r="Z22" s="46">
        <v>12</v>
      </c>
      <c r="AA22" s="46">
        <v>0</v>
      </c>
      <c r="AB22" s="46">
        <v>12</v>
      </c>
      <c r="AD22" t="s">
        <v>151</v>
      </c>
      <c r="AE22" t="s">
        <v>62</v>
      </c>
      <c r="AF22" s="48">
        <v>2</v>
      </c>
      <c r="AG22" s="48"/>
      <c r="AH22" s="48">
        <v>2</v>
      </c>
      <c r="AI22" s="48">
        <v>4</v>
      </c>
    </row>
    <row r="23" spans="1:35" x14ac:dyDescent="0.35">
      <c r="A23" s="45" t="s">
        <v>61</v>
      </c>
      <c r="B23" s="45" t="s">
        <v>151</v>
      </c>
      <c r="C23" s="46">
        <v>4</v>
      </c>
      <c r="D23" s="46">
        <v>1</v>
      </c>
      <c r="E23" t="e">
        <f>VLOOKUP(A23,'6. Deposits 2021'!$A$3:$A$34,1,FALSE)</f>
        <v>#N/A</v>
      </c>
      <c r="G23" s="45" t="s">
        <v>37</v>
      </c>
      <c r="H23" s="45" t="s">
        <v>152</v>
      </c>
      <c r="I23" s="46">
        <v>12</v>
      </c>
      <c r="J23" s="45" t="s">
        <v>157</v>
      </c>
      <c r="K23" s="46">
        <v>0</v>
      </c>
      <c r="Q23" t="s">
        <v>152</v>
      </c>
      <c r="R23" t="s">
        <v>40</v>
      </c>
      <c r="S23" s="48">
        <v>136</v>
      </c>
      <c r="T23" s="48">
        <v>107</v>
      </c>
      <c r="U23" s="48">
        <v>32</v>
      </c>
      <c r="V23" s="48">
        <v>123</v>
      </c>
      <c r="X23" s="45" t="s">
        <v>40</v>
      </c>
      <c r="Y23" s="45" t="s">
        <v>152</v>
      </c>
      <c r="Z23" s="46">
        <v>320</v>
      </c>
      <c r="AA23" s="46">
        <v>0</v>
      </c>
      <c r="AB23" s="46">
        <v>10</v>
      </c>
      <c r="AD23" t="s">
        <v>151</v>
      </c>
      <c r="AE23" t="s">
        <v>64</v>
      </c>
      <c r="AF23" s="48"/>
      <c r="AG23" s="48">
        <v>4</v>
      </c>
      <c r="AH23" s="48"/>
      <c r="AI23" s="48">
        <v>4</v>
      </c>
    </row>
    <row r="24" spans="1:35" x14ac:dyDescent="0.35">
      <c r="A24" s="45" t="s">
        <v>62</v>
      </c>
      <c r="B24" s="45" t="s">
        <v>151</v>
      </c>
      <c r="C24" s="46">
        <v>5</v>
      </c>
      <c r="D24" s="46">
        <v>1</v>
      </c>
      <c r="E24" t="e">
        <f>VLOOKUP(A24,'6. Deposits 2021'!$A$3:$A$34,1,FALSE)</f>
        <v>#N/A</v>
      </c>
      <c r="G24" s="45" t="s">
        <v>37</v>
      </c>
      <c r="H24" s="45" t="s">
        <v>152</v>
      </c>
      <c r="I24" s="46">
        <v>26</v>
      </c>
      <c r="J24" s="45" t="s">
        <v>158</v>
      </c>
      <c r="K24" s="46">
        <v>0</v>
      </c>
      <c r="Q24" t="s">
        <v>152</v>
      </c>
      <c r="R24" t="s">
        <v>42</v>
      </c>
      <c r="S24" s="48">
        <v>7</v>
      </c>
      <c r="T24" s="48">
        <v>4</v>
      </c>
      <c r="U24" s="48"/>
      <c r="V24" s="48">
        <v>4</v>
      </c>
      <c r="X24" s="45" t="s">
        <v>40</v>
      </c>
      <c r="Y24" s="45" t="s">
        <v>152</v>
      </c>
      <c r="Z24" s="46">
        <v>450</v>
      </c>
      <c r="AA24" s="46">
        <v>0</v>
      </c>
      <c r="AB24" s="46">
        <v>11</v>
      </c>
      <c r="AD24" t="s">
        <v>151</v>
      </c>
      <c r="AE24" t="s">
        <v>67</v>
      </c>
      <c r="AF24" s="48"/>
      <c r="AG24" s="48">
        <v>4</v>
      </c>
      <c r="AH24" s="48">
        <v>2</v>
      </c>
      <c r="AI24" s="48">
        <v>6</v>
      </c>
    </row>
    <row r="25" spans="1:35" x14ac:dyDescent="0.35">
      <c r="A25" s="45" t="s">
        <v>63</v>
      </c>
      <c r="B25" s="45" t="s">
        <v>151</v>
      </c>
      <c r="C25" s="46">
        <v>1</v>
      </c>
      <c r="D25" s="46">
        <v>1</v>
      </c>
      <c r="E25" t="e">
        <f>VLOOKUP(A25,'6. Deposits 2021'!$A$3:$A$34,1,FALSE)</f>
        <v>#N/A</v>
      </c>
      <c r="G25" s="45" t="s">
        <v>40</v>
      </c>
      <c r="H25" s="45" t="s">
        <v>151</v>
      </c>
      <c r="I25" s="46">
        <v>5</v>
      </c>
      <c r="J25" s="45" t="s">
        <v>156</v>
      </c>
      <c r="K25" s="46">
        <v>0</v>
      </c>
      <c r="Q25" t="s">
        <v>152</v>
      </c>
      <c r="R25" t="s">
        <v>43</v>
      </c>
      <c r="S25" s="48">
        <v>3</v>
      </c>
      <c r="T25" s="48">
        <v>2</v>
      </c>
      <c r="U25" s="48">
        <v>1</v>
      </c>
      <c r="V25" s="48">
        <v>2</v>
      </c>
      <c r="X25" s="45" t="s">
        <v>40</v>
      </c>
      <c r="Y25" s="45" t="s">
        <v>152</v>
      </c>
      <c r="Z25" s="46">
        <v>350</v>
      </c>
      <c r="AA25" s="46">
        <v>0</v>
      </c>
      <c r="AB25" s="46">
        <v>12</v>
      </c>
      <c r="AD25" t="s">
        <v>151</v>
      </c>
      <c r="AE25" t="s">
        <v>68</v>
      </c>
      <c r="AF25" s="48"/>
      <c r="AG25" s="48"/>
      <c r="AH25" s="48">
        <v>6</v>
      </c>
      <c r="AI25" s="48">
        <v>6</v>
      </c>
    </row>
    <row r="26" spans="1:35" x14ac:dyDescent="0.35">
      <c r="A26" s="45" t="s">
        <v>64</v>
      </c>
      <c r="B26" s="45" t="s">
        <v>151</v>
      </c>
      <c r="C26" s="46">
        <v>3</v>
      </c>
      <c r="D26" s="46">
        <v>1</v>
      </c>
      <c r="E26" t="e">
        <f>VLOOKUP(A26,'6. Deposits 2021'!$A$3:$A$34,1,FALSE)</f>
        <v>#N/A</v>
      </c>
      <c r="G26" s="45" t="s">
        <v>40</v>
      </c>
      <c r="H26" s="45" t="s">
        <v>152</v>
      </c>
      <c r="I26" s="46">
        <v>136</v>
      </c>
      <c r="J26" s="45" t="s">
        <v>155</v>
      </c>
      <c r="K26" s="46">
        <v>0</v>
      </c>
      <c r="Q26" t="s">
        <v>152</v>
      </c>
      <c r="R26" t="s">
        <v>44</v>
      </c>
      <c r="S26" s="48">
        <v>29</v>
      </c>
      <c r="T26" s="48">
        <v>10</v>
      </c>
      <c r="U26" s="48">
        <v>18</v>
      </c>
      <c r="V26" s="48">
        <v>15</v>
      </c>
      <c r="X26" s="45" t="s">
        <v>41</v>
      </c>
      <c r="Y26" s="45" t="s">
        <v>151</v>
      </c>
      <c r="Z26" s="46">
        <v>2</v>
      </c>
      <c r="AA26" s="46">
        <v>0</v>
      </c>
      <c r="AB26" s="46">
        <v>12</v>
      </c>
      <c r="AD26" t="s">
        <v>151</v>
      </c>
      <c r="AE26" t="s">
        <v>69</v>
      </c>
      <c r="AF26" s="48">
        <v>18</v>
      </c>
      <c r="AG26" s="48">
        <v>20</v>
      </c>
      <c r="AH26" s="48">
        <v>16</v>
      </c>
      <c r="AI26" s="48">
        <v>54</v>
      </c>
    </row>
    <row r="27" spans="1:35" x14ac:dyDescent="0.35">
      <c r="A27" s="45" t="s">
        <v>67</v>
      </c>
      <c r="B27" s="45" t="s">
        <v>151</v>
      </c>
      <c r="C27" s="46">
        <v>3</v>
      </c>
      <c r="D27" s="46">
        <v>1</v>
      </c>
      <c r="E27" t="e">
        <f>VLOOKUP(A27,'6. Deposits 2021'!$A$3:$A$34,1,FALSE)</f>
        <v>#N/A</v>
      </c>
      <c r="G27" s="45" t="s">
        <v>40</v>
      </c>
      <c r="H27" s="45" t="s">
        <v>152</v>
      </c>
      <c r="I27" s="46">
        <v>107</v>
      </c>
      <c r="J27" s="45" t="s">
        <v>156</v>
      </c>
      <c r="K27" s="46">
        <v>0</v>
      </c>
      <c r="Q27" t="s">
        <v>152</v>
      </c>
      <c r="R27" t="s">
        <v>45</v>
      </c>
      <c r="S27" s="48">
        <v>7</v>
      </c>
      <c r="T27" s="48">
        <v>17</v>
      </c>
      <c r="U27" s="48">
        <v>8</v>
      </c>
      <c r="V27" s="48">
        <v>7</v>
      </c>
      <c r="X27" s="45" t="s">
        <v>42</v>
      </c>
      <c r="Y27" s="45" t="s">
        <v>152</v>
      </c>
      <c r="Z27" s="46">
        <v>6</v>
      </c>
      <c r="AA27" s="46">
        <v>0</v>
      </c>
      <c r="AB27" s="46">
        <v>10</v>
      </c>
      <c r="AD27" t="s">
        <v>152</v>
      </c>
      <c r="AE27" t="s">
        <v>35</v>
      </c>
      <c r="AF27" s="48">
        <v>344</v>
      </c>
      <c r="AG27" s="48">
        <v>358</v>
      </c>
      <c r="AH27" s="48">
        <v>398</v>
      </c>
      <c r="AI27" s="48">
        <v>1100</v>
      </c>
    </row>
    <row r="28" spans="1:35" x14ac:dyDescent="0.35">
      <c r="A28" s="45" t="s">
        <v>68</v>
      </c>
      <c r="B28" s="45" t="s">
        <v>151</v>
      </c>
      <c r="C28" s="46">
        <v>6</v>
      </c>
      <c r="D28" s="46">
        <v>1</v>
      </c>
      <c r="E28" t="e">
        <f>VLOOKUP(A28,'6. Deposits 2021'!$A$3:$A$34,1,FALSE)</f>
        <v>#N/A</v>
      </c>
      <c r="G28" s="45" t="s">
        <v>40</v>
      </c>
      <c r="H28" s="45" t="s">
        <v>152</v>
      </c>
      <c r="I28" s="46">
        <v>32</v>
      </c>
      <c r="J28" s="45" t="s">
        <v>157</v>
      </c>
      <c r="K28" s="46">
        <v>0</v>
      </c>
      <c r="Q28" t="s">
        <v>152</v>
      </c>
      <c r="R28" t="s">
        <v>46</v>
      </c>
      <c r="S28" s="48">
        <v>3</v>
      </c>
      <c r="T28" s="48">
        <v>3</v>
      </c>
      <c r="U28" s="48">
        <v>3</v>
      </c>
      <c r="V28" s="48">
        <v>1</v>
      </c>
      <c r="X28" s="45" t="s">
        <v>42</v>
      </c>
      <c r="Y28" s="45" t="s">
        <v>152</v>
      </c>
      <c r="Z28" s="46">
        <v>18</v>
      </c>
      <c r="AA28" s="46">
        <v>0</v>
      </c>
      <c r="AB28" s="46">
        <v>11</v>
      </c>
      <c r="AD28" t="s">
        <v>152</v>
      </c>
      <c r="AE28" t="s">
        <v>36</v>
      </c>
      <c r="AF28" s="48">
        <v>502</v>
      </c>
      <c r="AG28" s="48">
        <v>510</v>
      </c>
      <c r="AH28" s="48">
        <v>784</v>
      </c>
      <c r="AI28" s="48">
        <v>1796</v>
      </c>
    </row>
    <row r="29" spans="1:35" x14ac:dyDescent="0.35">
      <c r="A29" s="45" t="s">
        <v>69</v>
      </c>
      <c r="B29" s="45" t="s">
        <v>151</v>
      </c>
      <c r="C29" s="46">
        <v>62</v>
      </c>
      <c r="D29" s="46">
        <v>1</v>
      </c>
      <c r="E29" t="e">
        <f>VLOOKUP(A29,'6. Deposits 2021'!$A$3:$A$34,1,FALSE)</f>
        <v>#N/A</v>
      </c>
      <c r="G29" s="45" t="s">
        <v>40</v>
      </c>
      <c r="H29" s="45" t="s">
        <v>152</v>
      </c>
      <c r="I29" s="46">
        <v>123</v>
      </c>
      <c r="J29" s="45" t="s">
        <v>158</v>
      </c>
      <c r="K29" s="46">
        <v>0</v>
      </c>
      <c r="Q29" t="s">
        <v>152</v>
      </c>
      <c r="R29" t="s">
        <v>47</v>
      </c>
      <c r="S29" s="48">
        <v>5</v>
      </c>
      <c r="T29" s="48">
        <v>6</v>
      </c>
      <c r="U29" s="48">
        <v>2</v>
      </c>
      <c r="V29" s="48">
        <v>4</v>
      </c>
      <c r="X29" s="45" t="s">
        <v>42</v>
      </c>
      <c r="Y29" s="45" t="s">
        <v>152</v>
      </c>
      <c r="Z29" s="46">
        <v>14</v>
      </c>
      <c r="AA29" s="46">
        <v>0</v>
      </c>
      <c r="AB29" s="46">
        <v>12</v>
      </c>
      <c r="AD29" t="s">
        <v>152</v>
      </c>
      <c r="AE29" t="s">
        <v>37</v>
      </c>
      <c r="AF29" s="48">
        <v>130</v>
      </c>
      <c r="AG29" s="48">
        <v>84</v>
      </c>
      <c r="AH29" s="48">
        <v>130</v>
      </c>
      <c r="AI29" s="48">
        <v>344</v>
      </c>
    </row>
    <row r="30" spans="1:35" x14ac:dyDescent="0.35">
      <c r="A30" s="45" t="s">
        <v>70</v>
      </c>
      <c r="B30" s="45" t="s">
        <v>151</v>
      </c>
      <c r="C30" s="46">
        <v>1</v>
      </c>
      <c r="D30" s="46">
        <v>1</v>
      </c>
      <c r="E30" t="e">
        <f>VLOOKUP(A30,'6. Deposits 2021'!$A$3:$A$34,1,FALSE)</f>
        <v>#N/A</v>
      </c>
      <c r="G30" s="45" t="s">
        <v>42</v>
      </c>
      <c r="H30" s="45" t="s">
        <v>152</v>
      </c>
      <c r="I30" s="46">
        <v>7</v>
      </c>
      <c r="J30" s="45" t="s">
        <v>155</v>
      </c>
      <c r="K30" s="46">
        <v>0</v>
      </c>
      <c r="Q30" t="s">
        <v>152</v>
      </c>
      <c r="R30" t="s">
        <v>48</v>
      </c>
      <c r="S30" s="48">
        <v>6</v>
      </c>
      <c r="T30" s="48">
        <v>10</v>
      </c>
      <c r="U30" s="48">
        <v>6</v>
      </c>
      <c r="V30" s="48">
        <v>5</v>
      </c>
      <c r="X30" s="45" t="s">
        <v>43</v>
      </c>
      <c r="Y30" s="45" t="s">
        <v>152</v>
      </c>
      <c r="Z30" s="46">
        <v>4</v>
      </c>
      <c r="AA30" s="46">
        <v>0</v>
      </c>
      <c r="AB30" s="46">
        <v>10</v>
      </c>
      <c r="AD30" t="s">
        <v>152</v>
      </c>
      <c r="AE30" t="s">
        <v>40</v>
      </c>
      <c r="AF30" s="48">
        <v>320</v>
      </c>
      <c r="AG30" s="48">
        <v>450</v>
      </c>
      <c r="AH30" s="48">
        <v>350</v>
      </c>
      <c r="AI30" s="48">
        <v>1120</v>
      </c>
    </row>
    <row r="31" spans="1:35" x14ac:dyDescent="0.35">
      <c r="A31" s="45" t="s">
        <v>35</v>
      </c>
      <c r="B31" s="45" t="s">
        <v>152</v>
      </c>
      <c r="C31" s="46">
        <v>1427</v>
      </c>
      <c r="D31" s="46">
        <v>1</v>
      </c>
      <c r="E31" t="e">
        <f>VLOOKUP(A31,'6. Deposits 2021'!$A$35:$A$61,1,FALSE)</f>
        <v>#N/A</v>
      </c>
      <c r="G31" s="45" t="s">
        <v>42</v>
      </c>
      <c r="H31" s="45" t="s">
        <v>152</v>
      </c>
      <c r="I31" s="46">
        <v>4</v>
      </c>
      <c r="J31" s="45" t="s">
        <v>156</v>
      </c>
      <c r="K31" s="46">
        <v>0</v>
      </c>
      <c r="Q31" t="s">
        <v>152</v>
      </c>
      <c r="R31" t="s">
        <v>49</v>
      </c>
      <c r="S31" s="48">
        <v>9</v>
      </c>
      <c r="T31" s="48">
        <v>2</v>
      </c>
      <c r="U31" s="48">
        <v>3</v>
      </c>
      <c r="V31" s="48">
        <v>7</v>
      </c>
      <c r="X31" s="45" t="s">
        <v>43</v>
      </c>
      <c r="Y31" s="45" t="s">
        <v>152</v>
      </c>
      <c r="Z31" s="46">
        <v>4</v>
      </c>
      <c r="AA31" s="46">
        <v>0</v>
      </c>
      <c r="AB31" s="46">
        <v>11</v>
      </c>
      <c r="AD31" t="s">
        <v>152</v>
      </c>
      <c r="AE31" t="s">
        <v>42</v>
      </c>
      <c r="AF31" s="48">
        <v>6</v>
      </c>
      <c r="AG31" s="48">
        <v>18</v>
      </c>
      <c r="AH31" s="48">
        <v>14</v>
      </c>
      <c r="AI31" s="48">
        <v>38</v>
      </c>
    </row>
    <row r="32" spans="1:35" x14ac:dyDescent="0.35">
      <c r="A32" s="45" t="s">
        <v>36</v>
      </c>
      <c r="B32" s="45" t="s">
        <v>152</v>
      </c>
      <c r="C32" s="46">
        <v>1838</v>
      </c>
      <c r="D32" s="46">
        <v>1</v>
      </c>
      <c r="E32" t="e">
        <f>VLOOKUP(A32,'6. Deposits 2021'!$A$35:$A$61,1,FALSE)</f>
        <v>#N/A</v>
      </c>
      <c r="G32" s="45" t="s">
        <v>42</v>
      </c>
      <c r="H32" s="45" t="s">
        <v>152</v>
      </c>
      <c r="I32" s="46">
        <v>4</v>
      </c>
      <c r="J32" s="45" t="s">
        <v>158</v>
      </c>
      <c r="K32" s="46">
        <v>0</v>
      </c>
      <c r="Q32" t="s">
        <v>152</v>
      </c>
      <c r="R32" t="s">
        <v>50</v>
      </c>
      <c r="S32" s="48">
        <v>1</v>
      </c>
      <c r="T32" s="48"/>
      <c r="U32" s="48">
        <v>4</v>
      </c>
      <c r="V32" s="48"/>
      <c r="X32" s="45" t="s">
        <v>43</v>
      </c>
      <c r="Y32" s="45" t="s">
        <v>152</v>
      </c>
      <c r="Z32" s="46">
        <v>16</v>
      </c>
      <c r="AA32" s="46">
        <v>0</v>
      </c>
      <c r="AB32" s="46">
        <v>12</v>
      </c>
      <c r="AD32" t="s">
        <v>152</v>
      </c>
      <c r="AE32" t="s">
        <v>43</v>
      </c>
      <c r="AF32" s="48">
        <v>4</v>
      </c>
      <c r="AG32" s="48">
        <v>4</v>
      </c>
      <c r="AH32" s="48">
        <v>16</v>
      </c>
      <c r="AI32" s="48">
        <v>24</v>
      </c>
    </row>
    <row r="33" spans="1:35" x14ac:dyDescent="0.35">
      <c r="A33" s="45" t="s">
        <v>37</v>
      </c>
      <c r="B33" s="45" t="s">
        <v>152</v>
      </c>
      <c r="C33" s="46">
        <v>403</v>
      </c>
      <c r="D33" s="46">
        <v>1</v>
      </c>
      <c r="E33" t="e">
        <f>VLOOKUP(A33,'6. Deposits 2021'!$A$35:$A$61,1,FALSE)</f>
        <v>#N/A</v>
      </c>
      <c r="G33" s="45" t="s">
        <v>43</v>
      </c>
      <c r="H33" s="45" t="s">
        <v>152</v>
      </c>
      <c r="I33" s="46">
        <v>3</v>
      </c>
      <c r="J33" s="45" t="s">
        <v>155</v>
      </c>
      <c r="K33" s="46">
        <v>0</v>
      </c>
      <c r="Q33" t="s">
        <v>152</v>
      </c>
      <c r="R33" t="s">
        <v>51</v>
      </c>
      <c r="S33" s="48"/>
      <c r="T33" s="48"/>
      <c r="U33" s="48">
        <v>1</v>
      </c>
      <c r="V33" s="48"/>
      <c r="X33" s="45" t="s">
        <v>44</v>
      </c>
      <c r="Y33" s="45" t="s">
        <v>151</v>
      </c>
      <c r="Z33" s="46">
        <v>8</v>
      </c>
      <c r="AA33" s="46">
        <v>0</v>
      </c>
      <c r="AB33" s="46">
        <v>10</v>
      </c>
      <c r="AD33" t="s">
        <v>152</v>
      </c>
      <c r="AE33" t="s">
        <v>44</v>
      </c>
      <c r="AF33" s="48">
        <v>90</v>
      </c>
      <c r="AG33" s="48">
        <v>74</v>
      </c>
      <c r="AH33" s="48">
        <v>120</v>
      </c>
      <c r="AI33" s="48">
        <v>284</v>
      </c>
    </row>
    <row r="34" spans="1:35" x14ac:dyDescent="0.35">
      <c r="A34" s="45" t="s">
        <v>40</v>
      </c>
      <c r="B34" s="45" t="s">
        <v>152</v>
      </c>
      <c r="C34" s="46">
        <v>1026</v>
      </c>
      <c r="D34" s="46">
        <v>1</v>
      </c>
      <c r="E34" t="e">
        <f>VLOOKUP(A34,'6. Deposits 2021'!$A$35:$A$61,1,FALSE)</f>
        <v>#N/A</v>
      </c>
      <c r="G34" s="45" t="s">
        <v>43</v>
      </c>
      <c r="H34" s="45" t="s">
        <v>152</v>
      </c>
      <c r="I34" s="46">
        <v>2</v>
      </c>
      <c r="J34" s="45" t="s">
        <v>156</v>
      </c>
      <c r="K34" s="46">
        <v>0</v>
      </c>
      <c r="Q34" t="s">
        <v>152</v>
      </c>
      <c r="R34" t="s">
        <v>52</v>
      </c>
      <c r="S34" s="48">
        <v>42</v>
      </c>
      <c r="T34" s="48">
        <v>27</v>
      </c>
      <c r="U34" s="48">
        <v>12</v>
      </c>
      <c r="V34" s="48">
        <v>36</v>
      </c>
      <c r="X34" s="45" t="s">
        <v>44</v>
      </c>
      <c r="Y34" s="45" t="s">
        <v>151</v>
      </c>
      <c r="Z34" s="46">
        <v>8</v>
      </c>
      <c r="AA34" s="46">
        <v>0</v>
      </c>
      <c r="AB34" s="46">
        <v>11</v>
      </c>
      <c r="AD34" t="s">
        <v>152</v>
      </c>
      <c r="AE34" t="s">
        <v>45</v>
      </c>
      <c r="AF34" s="48">
        <v>30</v>
      </c>
      <c r="AG34" s="48">
        <v>72</v>
      </c>
      <c r="AH34" s="48">
        <v>62</v>
      </c>
      <c r="AI34" s="48">
        <v>164</v>
      </c>
    </row>
    <row r="35" spans="1:35" x14ac:dyDescent="0.35">
      <c r="A35" s="45" t="s">
        <v>42</v>
      </c>
      <c r="B35" s="45" t="s">
        <v>152</v>
      </c>
      <c r="C35" s="46">
        <v>31</v>
      </c>
      <c r="D35" s="46">
        <v>1</v>
      </c>
      <c r="E35" t="e">
        <f>VLOOKUP(A35,'6. Deposits 2021'!$A$35:$A$61,1,FALSE)</f>
        <v>#N/A</v>
      </c>
      <c r="G35" s="45" t="s">
        <v>43</v>
      </c>
      <c r="H35" s="45" t="s">
        <v>152</v>
      </c>
      <c r="I35" s="46">
        <v>1</v>
      </c>
      <c r="J35" s="45" t="s">
        <v>157</v>
      </c>
      <c r="K35" s="46">
        <v>0</v>
      </c>
      <c r="Q35" t="s">
        <v>152</v>
      </c>
      <c r="R35" t="s">
        <v>53</v>
      </c>
      <c r="S35" s="48">
        <v>23</v>
      </c>
      <c r="T35" s="48">
        <v>30</v>
      </c>
      <c r="U35" s="48">
        <v>15</v>
      </c>
      <c r="V35" s="48">
        <v>31</v>
      </c>
      <c r="X35" s="45" t="s">
        <v>44</v>
      </c>
      <c r="Y35" s="45" t="s">
        <v>151</v>
      </c>
      <c r="Z35" s="46">
        <v>4</v>
      </c>
      <c r="AA35" s="46">
        <v>0</v>
      </c>
      <c r="AB35" s="46">
        <v>12</v>
      </c>
      <c r="AD35" t="s">
        <v>152</v>
      </c>
      <c r="AE35" t="s">
        <v>46</v>
      </c>
      <c r="AF35" s="48">
        <v>4</v>
      </c>
      <c r="AG35" s="48">
        <v>4</v>
      </c>
      <c r="AH35" s="48">
        <v>14</v>
      </c>
      <c r="AI35" s="48">
        <v>22</v>
      </c>
    </row>
    <row r="36" spans="1:35" x14ac:dyDescent="0.35">
      <c r="A36" s="45" t="s">
        <v>43</v>
      </c>
      <c r="B36" s="45" t="s">
        <v>152</v>
      </c>
      <c r="C36" s="46">
        <v>30</v>
      </c>
      <c r="D36" s="46">
        <v>1</v>
      </c>
      <c r="E36" t="e">
        <f>VLOOKUP(A36,'6. Deposits 2021'!$A$35:$A$61,1,FALSE)</f>
        <v>#N/A</v>
      </c>
      <c r="G36" s="45" t="s">
        <v>43</v>
      </c>
      <c r="H36" s="45" t="s">
        <v>152</v>
      </c>
      <c r="I36" s="46">
        <v>2</v>
      </c>
      <c r="J36" s="45" t="s">
        <v>158</v>
      </c>
      <c r="K36" s="46">
        <v>0</v>
      </c>
      <c r="Q36" t="s">
        <v>152</v>
      </c>
      <c r="R36" t="s">
        <v>54</v>
      </c>
      <c r="S36" s="48">
        <v>4</v>
      </c>
      <c r="T36" s="48">
        <v>2</v>
      </c>
      <c r="U36" s="48">
        <v>3</v>
      </c>
      <c r="V36" s="48">
        <v>1</v>
      </c>
      <c r="X36" s="45" t="s">
        <v>44</v>
      </c>
      <c r="Y36" s="45" t="s">
        <v>152</v>
      </c>
      <c r="Z36" s="46">
        <v>90</v>
      </c>
      <c r="AA36" s="46">
        <v>0</v>
      </c>
      <c r="AB36" s="46">
        <v>10</v>
      </c>
      <c r="AD36" t="s">
        <v>152</v>
      </c>
      <c r="AE36" t="s">
        <v>47</v>
      </c>
      <c r="AF36" s="48">
        <v>30</v>
      </c>
      <c r="AG36" s="48">
        <v>16</v>
      </c>
      <c r="AH36" s="48">
        <v>36</v>
      </c>
      <c r="AI36" s="48">
        <v>82</v>
      </c>
    </row>
    <row r="37" spans="1:35" x14ac:dyDescent="0.35">
      <c r="A37" s="45" t="s">
        <v>44</v>
      </c>
      <c r="B37" s="45" t="s">
        <v>152</v>
      </c>
      <c r="C37" s="46">
        <v>336</v>
      </c>
      <c r="D37" s="46">
        <v>1</v>
      </c>
      <c r="E37" t="e">
        <f>VLOOKUP(A37,'6. Deposits 2021'!$A$35:$A$61,1,FALSE)</f>
        <v>#N/A</v>
      </c>
      <c r="G37" s="45" t="s">
        <v>44</v>
      </c>
      <c r="H37" s="45" t="s">
        <v>151</v>
      </c>
      <c r="I37" s="46">
        <v>3</v>
      </c>
      <c r="J37" s="45" t="s">
        <v>155</v>
      </c>
      <c r="K37" s="46">
        <v>0</v>
      </c>
      <c r="Q37" t="s">
        <v>152</v>
      </c>
      <c r="R37" t="s">
        <v>55</v>
      </c>
      <c r="S37" s="48">
        <v>24</v>
      </c>
      <c r="T37" s="48">
        <v>4</v>
      </c>
      <c r="U37" s="48">
        <v>4</v>
      </c>
      <c r="V37" s="48">
        <v>10</v>
      </c>
      <c r="X37" s="45" t="s">
        <v>44</v>
      </c>
      <c r="Y37" s="45" t="s">
        <v>152</v>
      </c>
      <c r="Z37" s="46">
        <v>74</v>
      </c>
      <c r="AA37" s="46">
        <v>0</v>
      </c>
      <c r="AB37" s="46">
        <v>11</v>
      </c>
      <c r="AD37" t="s">
        <v>152</v>
      </c>
      <c r="AE37" t="s">
        <v>48</v>
      </c>
      <c r="AF37" s="48">
        <v>38</v>
      </c>
      <c r="AG37" s="48">
        <v>26</v>
      </c>
      <c r="AH37" s="48">
        <v>80</v>
      </c>
      <c r="AI37" s="48">
        <v>144</v>
      </c>
    </row>
    <row r="38" spans="1:35" x14ac:dyDescent="0.35">
      <c r="A38" s="45" t="s">
        <v>45</v>
      </c>
      <c r="B38" s="45" t="s">
        <v>152</v>
      </c>
      <c r="C38" s="46">
        <v>165</v>
      </c>
      <c r="D38" s="46">
        <v>1</v>
      </c>
      <c r="E38" t="e">
        <f>VLOOKUP(A38,'6. Deposits 2021'!$A$35:$A$61,1,FALSE)</f>
        <v>#N/A</v>
      </c>
      <c r="G38" s="45" t="s">
        <v>44</v>
      </c>
      <c r="H38" s="45" t="s">
        <v>152</v>
      </c>
      <c r="I38" s="46">
        <v>29</v>
      </c>
      <c r="J38" s="45" t="s">
        <v>155</v>
      </c>
      <c r="K38" s="46">
        <v>0</v>
      </c>
      <c r="Q38" t="s">
        <v>152</v>
      </c>
      <c r="R38" t="s">
        <v>56</v>
      </c>
      <c r="S38" s="48">
        <v>16</v>
      </c>
      <c r="T38" s="48">
        <v>12</v>
      </c>
      <c r="U38" s="48">
        <v>8</v>
      </c>
      <c r="V38" s="48">
        <v>10</v>
      </c>
      <c r="X38" s="45" t="s">
        <v>44</v>
      </c>
      <c r="Y38" s="45" t="s">
        <v>152</v>
      </c>
      <c r="Z38" s="46">
        <v>120</v>
      </c>
      <c r="AA38" s="46">
        <v>0</v>
      </c>
      <c r="AB38" s="46">
        <v>12</v>
      </c>
      <c r="AD38" t="s">
        <v>152</v>
      </c>
      <c r="AE38" t="s">
        <v>49</v>
      </c>
      <c r="AF38" s="48">
        <v>20</v>
      </c>
      <c r="AG38" s="48">
        <v>30</v>
      </c>
      <c r="AH38" s="48">
        <v>38</v>
      </c>
      <c r="AI38" s="48">
        <v>88</v>
      </c>
    </row>
    <row r="39" spans="1:35" x14ac:dyDescent="0.35">
      <c r="A39" s="45" t="s">
        <v>46</v>
      </c>
      <c r="B39" s="45" t="s">
        <v>152</v>
      </c>
      <c r="C39" s="46">
        <v>24</v>
      </c>
      <c r="D39" s="46">
        <v>1</v>
      </c>
      <c r="E39" t="e">
        <f>VLOOKUP(A39,'6. Deposits 2021'!$A$35:$A$61,1,FALSE)</f>
        <v>#N/A</v>
      </c>
      <c r="G39" s="45" t="s">
        <v>44</v>
      </c>
      <c r="H39" s="45" t="s">
        <v>152</v>
      </c>
      <c r="I39" s="46">
        <v>10</v>
      </c>
      <c r="J39" s="45" t="s">
        <v>156</v>
      </c>
      <c r="K39" s="46">
        <v>0</v>
      </c>
      <c r="Q39" t="s">
        <v>152</v>
      </c>
      <c r="R39" t="s">
        <v>57</v>
      </c>
      <c r="S39" s="48">
        <v>1</v>
      </c>
      <c r="T39" s="48"/>
      <c r="U39" s="48">
        <v>1</v>
      </c>
      <c r="V39" s="48"/>
      <c r="X39" s="45" t="s">
        <v>45</v>
      </c>
      <c r="Y39" s="45" t="s">
        <v>151</v>
      </c>
      <c r="Z39" s="46">
        <v>2</v>
      </c>
      <c r="AA39" s="46">
        <v>0</v>
      </c>
      <c r="AB39" s="46">
        <v>10</v>
      </c>
      <c r="AD39" t="s">
        <v>152</v>
      </c>
      <c r="AE39" t="s">
        <v>50</v>
      </c>
      <c r="AF39" s="48">
        <v>24</v>
      </c>
      <c r="AG39" s="48">
        <v>14</v>
      </c>
      <c r="AH39" s="48">
        <v>40</v>
      </c>
      <c r="AI39" s="48">
        <v>78</v>
      </c>
    </row>
    <row r="40" spans="1:35" x14ac:dyDescent="0.35">
      <c r="A40" s="45" t="s">
        <v>47</v>
      </c>
      <c r="B40" s="45" t="s">
        <v>152</v>
      </c>
      <c r="C40" s="46">
        <v>85</v>
      </c>
      <c r="D40" s="46">
        <v>1</v>
      </c>
      <c r="E40" t="e">
        <f>VLOOKUP(A40,'6. Deposits 2021'!$A$35:$A$61,1,FALSE)</f>
        <v>#N/A</v>
      </c>
      <c r="G40" s="45" t="s">
        <v>44</v>
      </c>
      <c r="H40" s="45" t="s">
        <v>152</v>
      </c>
      <c r="I40" s="46">
        <v>18</v>
      </c>
      <c r="J40" s="45" t="s">
        <v>157</v>
      </c>
      <c r="K40" s="46">
        <v>0</v>
      </c>
      <c r="Q40" t="s">
        <v>152</v>
      </c>
      <c r="R40" t="s">
        <v>58</v>
      </c>
      <c r="S40" s="48">
        <v>7</v>
      </c>
      <c r="T40" s="48">
        <v>9</v>
      </c>
      <c r="U40" s="48"/>
      <c r="V40" s="48">
        <v>10</v>
      </c>
      <c r="X40" s="45" t="s">
        <v>45</v>
      </c>
      <c r="Y40" s="45" t="s">
        <v>152</v>
      </c>
      <c r="Z40" s="46">
        <v>30</v>
      </c>
      <c r="AA40" s="46">
        <v>0</v>
      </c>
      <c r="AB40" s="46">
        <v>10</v>
      </c>
      <c r="AD40" t="s">
        <v>152</v>
      </c>
      <c r="AE40" t="s">
        <v>51</v>
      </c>
      <c r="AF40" s="48">
        <v>4</v>
      </c>
      <c r="AG40" s="48">
        <v>4</v>
      </c>
      <c r="AH40" s="48">
        <v>2</v>
      </c>
      <c r="AI40" s="48">
        <v>10</v>
      </c>
    </row>
    <row r="41" spans="1:35" x14ac:dyDescent="0.35">
      <c r="A41" s="45" t="s">
        <v>48</v>
      </c>
      <c r="B41" s="45" t="s">
        <v>152</v>
      </c>
      <c r="C41" s="46">
        <v>130</v>
      </c>
      <c r="D41" s="46">
        <v>1</v>
      </c>
      <c r="E41" t="e">
        <f>VLOOKUP(A41,'6. Deposits 2021'!$A$35:$A$61,1,FALSE)</f>
        <v>#N/A</v>
      </c>
      <c r="G41" s="45" t="s">
        <v>44</v>
      </c>
      <c r="H41" s="45" t="s">
        <v>152</v>
      </c>
      <c r="I41" s="46">
        <v>15</v>
      </c>
      <c r="J41" s="45" t="s">
        <v>158</v>
      </c>
      <c r="K41" s="46">
        <v>0</v>
      </c>
      <c r="Q41" t="s">
        <v>152</v>
      </c>
      <c r="R41" t="s">
        <v>60</v>
      </c>
      <c r="S41" s="48"/>
      <c r="T41" s="48"/>
      <c r="U41" s="48">
        <v>2</v>
      </c>
      <c r="V41" s="48">
        <v>2</v>
      </c>
      <c r="X41" s="45" t="s">
        <v>45</v>
      </c>
      <c r="Y41" s="45" t="s">
        <v>152</v>
      </c>
      <c r="Z41" s="46">
        <v>72</v>
      </c>
      <c r="AA41" s="46">
        <v>0</v>
      </c>
      <c r="AB41" s="46">
        <v>11</v>
      </c>
      <c r="AD41" t="s">
        <v>152</v>
      </c>
      <c r="AE41" t="s">
        <v>52</v>
      </c>
      <c r="AF41" s="48">
        <v>114</v>
      </c>
      <c r="AG41" s="48">
        <v>190</v>
      </c>
      <c r="AH41" s="48">
        <v>106</v>
      </c>
      <c r="AI41" s="48">
        <v>410</v>
      </c>
    </row>
    <row r="42" spans="1:35" x14ac:dyDescent="0.35">
      <c r="A42" s="45" t="s">
        <v>49</v>
      </c>
      <c r="B42" s="45" t="s">
        <v>152</v>
      </c>
      <c r="C42" s="46">
        <v>85</v>
      </c>
      <c r="D42" s="46">
        <v>1</v>
      </c>
      <c r="E42" t="e">
        <f>VLOOKUP(A42,'6. Deposits 2021'!$A$35:$A$61,1,FALSE)</f>
        <v>#N/A</v>
      </c>
      <c r="G42" s="45" t="s">
        <v>45</v>
      </c>
      <c r="H42" s="45" t="s">
        <v>152</v>
      </c>
      <c r="I42" s="46">
        <v>7</v>
      </c>
      <c r="J42" s="45" t="s">
        <v>155</v>
      </c>
      <c r="K42" s="46">
        <v>0</v>
      </c>
      <c r="Q42" t="s">
        <v>152</v>
      </c>
      <c r="R42" t="s">
        <v>61</v>
      </c>
      <c r="S42" s="48">
        <v>29</v>
      </c>
      <c r="T42" s="48">
        <v>17</v>
      </c>
      <c r="U42" s="48">
        <v>4</v>
      </c>
      <c r="V42" s="48">
        <v>67</v>
      </c>
      <c r="X42" s="45" t="s">
        <v>45</v>
      </c>
      <c r="Y42" s="45" t="s">
        <v>152</v>
      </c>
      <c r="Z42" s="46">
        <v>62</v>
      </c>
      <c r="AA42" s="46">
        <v>0</v>
      </c>
      <c r="AB42" s="46">
        <v>12</v>
      </c>
      <c r="AD42" t="s">
        <v>152</v>
      </c>
      <c r="AE42" t="s">
        <v>53</v>
      </c>
      <c r="AF42" s="48">
        <v>100</v>
      </c>
      <c r="AG42" s="48">
        <v>182</v>
      </c>
      <c r="AH42" s="48">
        <v>230</v>
      </c>
      <c r="AI42" s="48">
        <v>512</v>
      </c>
    </row>
    <row r="43" spans="1:35" x14ac:dyDescent="0.35">
      <c r="A43" s="45" t="s">
        <v>50</v>
      </c>
      <c r="B43" s="45" t="s">
        <v>152</v>
      </c>
      <c r="C43" s="46">
        <v>51</v>
      </c>
      <c r="D43" s="46">
        <v>1</v>
      </c>
      <c r="E43" t="e">
        <f>VLOOKUP(A43,'6. Deposits 2021'!$A$35:$A$61,1,FALSE)</f>
        <v>#N/A</v>
      </c>
      <c r="G43" s="45" t="s">
        <v>45</v>
      </c>
      <c r="H43" s="45" t="s">
        <v>152</v>
      </c>
      <c r="I43" s="46">
        <v>17</v>
      </c>
      <c r="J43" s="45" t="s">
        <v>156</v>
      </c>
      <c r="K43" s="46">
        <v>0</v>
      </c>
      <c r="Q43" t="s">
        <v>152</v>
      </c>
      <c r="R43" t="s">
        <v>62</v>
      </c>
      <c r="S43" s="48">
        <v>11</v>
      </c>
      <c r="T43" s="48">
        <v>6</v>
      </c>
      <c r="U43" s="48">
        <v>7</v>
      </c>
      <c r="V43" s="48">
        <v>8</v>
      </c>
      <c r="X43" s="45" t="s">
        <v>46</v>
      </c>
      <c r="Y43" s="45" t="s">
        <v>151</v>
      </c>
      <c r="Z43" s="46">
        <v>2</v>
      </c>
      <c r="AA43" s="46">
        <v>0</v>
      </c>
      <c r="AB43" s="46">
        <v>10</v>
      </c>
      <c r="AD43" t="s">
        <v>152</v>
      </c>
      <c r="AE43" t="s">
        <v>54</v>
      </c>
      <c r="AF43" s="48">
        <v>22</v>
      </c>
      <c r="AG43" s="48">
        <v>26</v>
      </c>
      <c r="AH43" s="48">
        <v>28</v>
      </c>
      <c r="AI43" s="48">
        <v>76</v>
      </c>
    </row>
    <row r="44" spans="1:35" x14ac:dyDescent="0.35">
      <c r="A44" s="45" t="s">
        <v>51</v>
      </c>
      <c r="B44" s="45" t="s">
        <v>152</v>
      </c>
      <c r="C44" s="46">
        <v>8</v>
      </c>
      <c r="D44" s="46">
        <v>1</v>
      </c>
      <c r="E44" t="e">
        <f>VLOOKUP(A44,'6. Deposits 2021'!$A$35:$A$61,1,FALSE)</f>
        <v>#N/A</v>
      </c>
      <c r="G44" s="45" t="s">
        <v>45</v>
      </c>
      <c r="H44" s="45" t="s">
        <v>152</v>
      </c>
      <c r="I44" s="46">
        <v>8</v>
      </c>
      <c r="J44" s="45" t="s">
        <v>157</v>
      </c>
      <c r="K44" s="46">
        <v>0</v>
      </c>
      <c r="Q44" t="s">
        <v>152</v>
      </c>
      <c r="R44" t="s">
        <v>63</v>
      </c>
      <c r="S44" s="48"/>
      <c r="T44" s="48"/>
      <c r="U44" s="48">
        <v>1</v>
      </c>
      <c r="V44" s="48"/>
      <c r="X44" s="45" t="s">
        <v>46</v>
      </c>
      <c r="Y44" s="45" t="s">
        <v>151</v>
      </c>
      <c r="Z44" s="46">
        <v>4</v>
      </c>
      <c r="AA44" s="46">
        <v>0</v>
      </c>
      <c r="AB44" s="46">
        <v>11</v>
      </c>
      <c r="AD44" t="s">
        <v>152</v>
      </c>
      <c r="AE44" t="s">
        <v>55</v>
      </c>
      <c r="AF44" s="48">
        <v>60</v>
      </c>
      <c r="AG44" s="48">
        <v>84</v>
      </c>
      <c r="AH44" s="48">
        <v>162</v>
      </c>
      <c r="AI44" s="48">
        <v>306</v>
      </c>
    </row>
    <row r="45" spans="1:35" x14ac:dyDescent="0.35">
      <c r="A45" s="45" t="s">
        <v>52</v>
      </c>
      <c r="B45" s="45" t="s">
        <v>152</v>
      </c>
      <c r="C45" s="46">
        <v>446</v>
      </c>
      <c r="D45" s="46">
        <v>1</v>
      </c>
      <c r="E45" t="e">
        <f>VLOOKUP(A45,'6. Deposits 2021'!$A$35:$A$61,1,FALSE)</f>
        <v>#N/A</v>
      </c>
      <c r="G45" s="45" t="s">
        <v>45</v>
      </c>
      <c r="H45" s="45" t="s">
        <v>152</v>
      </c>
      <c r="I45" s="46">
        <v>7</v>
      </c>
      <c r="J45" s="45" t="s">
        <v>158</v>
      </c>
      <c r="K45" s="46">
        <v>0</v>
      </c>
      <c r="Q45" t="s">
        <v>152</v>
      </c>
      <c r="R45" t="s">
        <v>64</v>
      </c>
      <c r="S45" s="48">
        <v>4</v>
      </c>
      <c r="T45" s="48"/>
      <c r="U45" s="48"/>
      <c r="V45" s="48">
        <v>6</v>
      </c>
      <c r="X45" s="45" t="s">
        <v>46</v>
      </c>
      <c r="Y45" s="45" t="s">
        <v>151</v>
      </c>
      <c r="Z45" s="46">
        <v>2</v>
      </c>
      <c r="AA45" s="46">
        <v>0</v>
      </c>
      <c r="AB45" s="46">
        <v>12</v>
      </c>
      <c r="AD45" t="s">
        <v>152</v>
      </c>
      <c r="AE45" t="s">
        <v>56</v>
      </c>
      <c r="AF45" s="48">
        <v>86</v>
      </c>
      <c r="AG45" s="48">
        <v>82</v>
      </c>
      <c r="AH45" s="48">
        <v>154</v>
      </c>
      <c r="AI45" s="48">
        <v>322</v>
      </c>
    </row>
    <row r="46" spans="1:35" x14ac:dyDescent="0.35">
      <c r="A46" s="45" t="s">
        <v>53</v>
      </c>
      <c r="B46" s="45" t="s">
        <v>152</v>
      </c>
      <c r="C46" s="46">
        <v>535</v>
      </c>
      <c r="D46" s="46">
        <v>1</v>
      </c>
      <c r="E46" t="e">
        <f>VLOOKUP(A46,'6. Deposits 2021'!$A$35:$A$61,1,FALSE)</f>
        <v>#N/A</v>
      </c>
      <c r="G46" s="45" t="s">
        <v>46</v>
      </c>
      <c r="H46" s="45" t="s">
        <v>152</v>
      </c>
      <c r="I46" s="46">
        <v>3</v>
      </c>
      <c r="J46" s="45" t="s">
        <v>155</v>
      </c>
      <c r="K46" s="46">
        <v>0</v>
      </c>
      <c r="Q46" t="s">
        <v>152</v>
      </c>
      <c r="R46" t="s">
        <v>65</v>
      </c>
      <c r="S46" s="48">
        <v>2</v>
      </c>
      <c r="T46" s="48"/>
      <c r="U46" s="48"/>
      <c r="V46" s="48">
        <v>1</v>
      </c>
      <c r="X46" s="45" t="s">
        <v>46</v>
      </c>
      <c r="Y46" s="45" t="s">
        <v>152</v>
      </c>
      <c r="Z46" s="46">
        <v>4</v>
      </c>
      <c r="AA46" s="46">
        <v>0</v>
      </c>
      <c r="AB46" s="46">
        <v>10</v>
      </c>
      <c r="AD46" t="s">
        <v>152</v>
      </c>
      <c r="AE46" t="s">
        <v>57</v>
      </c>
      <c r="AF46" s="48">
        <v>6</v>
      </c>
      <c r="AG46" s="48">
        <v>2</v>
      </c>
      <c r="AH46" s="48">
        <v>22</v>
      </c>
      <c r="AI46" s="48">
        <v>30</v>
      </c>
    </row>
    <row r="47" spans="1:35" x14ac:dyDescent="0.35">
      <c r="A47" s="45" t="s">
        <v>54</v>
      </c>
      <c r="B47" s="45" t="s">
        <v>152</v>
      </c>
      <c r="C47" s="46">
        <v>69</v>
      </c>
      <c r="D47" s="46">
        <v>1</v>
      </c>
      <c r="E47" t="e">
        <f>VLOOKUP(A47,'6. Deposits 2021'!$A$35:$A$61,1,FALSE)</f>
        <v>#N/A</v>
      </c>
      <c r="G47" s="45" t="s">
        <v>46</v>
      </c>
      <c r="H47" s="45" t="s">
        <v>152</v>
      </c>
      <c r="I47" s="46">
        <v>3</v>
      </c>
      <c r="J47" s="45" t="s">
        <v>156</v>
      </c>
      <c r="K47" s="46">
        <v>0</v>
      </c>
      <c r="Q47" t="s">
        <v>152</v>
      </c>
      <c r="R47" t="s">
        <v>67</v>
      </c>
      <c r="S47" s="48"/>
      <c r="T47" s="48">
        <v>2</v>
      </c>
      <c r="U47" s="48"/>
      <c r="V47" s="48"/>
      <c r="X47" s="45" t="s">
        <v>46</v>
      </c>
      <c r="Y47" s="45" t="s">
        <v>152</v>
      </c>
      <c r="Z47" s="46">
        <v>4</v>
      </c>
      <c r="AA47" s="46">
        <v>0</v>
      </c>
      <c r="AB47" s="46">
        <v>11</v>
      </c>
      <c r="AD47" t="s">
        <v>152</v>
      </c>
      <c r="AE47" t="s">
        <v>58</v>
      </c>
      <c r="AF47" s="48">
        <v>62</v>
      </c>
      <c r="AG47" s="48">
        <v>58</v>
      </c>
      <c r="AH47" s="48">
        <v>62</v>
      </c>
      <c r="AI47" s="48">
        <v>182</v>
      </c>
    </row>
    <row r="48" spans="1:35" x14ac:dyDescent="0.35">
      <c r="A48" s="45" t="s">
        <v>55</v>
      </c>
      <c r="B48" s="45" t="s">
        <v>152</v>
      </c>
      <c r="C48" s="46">
        <v>308</v>
      </c>
      <c r="D48" s="46">
        <v>1</v>
      </c>
      <c r="E48" t="e">
        <f>VLOOKUP(A48,'6. Deposits 2021'!$A$35:$A$61,1,FALSE)</f>
        <v>#N/A</v>
      </c>
      <c r="G48" s="45" t="s">
        <v>46</v>
      </c>
      <c r="H48" s="45" t="s">
        <v>152</v>
      </c>
      <c r="I48" s="46">
        <v>3</v>
      </c>
      <c r="J48" s="45" t="s">
        <v>157</v>
      </c>
      <c r="K48" s="46">
        <v>0</v>
      </c>
      <c r="Q48" t="s">
        <v>152</v>
      </c>
      <c r="R48" t="s">
        <v>68</v>
      </c>
      <c r="S48" s="48">
        <v>3</v>
      </c>
      <c r="T48" s="48"/>
      <c r="U48" s="48">
        <v>2</v>
      </c>
      <c r="V48" s="48">
        <v>1</v>
      </c>
      <c r="X48" s="45" t="s">
        <v>46</v>
      </c>
      <c r="Y48" s="45" t="s">
        <v>152</v>
      </c>
      <c r="Z48" s="46">
        <v>14</v>
      </c>
      <c r="AA48" s="46">
        <v>0</v>
      </c>
      <c r="AB48" s="46">
        <v>12</v>
      </c>
      <c r="AD48" t="s">
        <v>152</v>
      </c>
      <c r="AE48" t="s">
        <v>60</v>
      </c>
      <c r="AF48" s="48">
        <v>6</v>
      </c>
      <c r="AG48" s="48">
        <v>18</v>
      </c>
      <c r="AH48" s="48">
        <v>6</v>
      </c>
      <c r="AI48" s="48">
        <v>30</v>
      </c>
    </row>
    <row r="49" spans="1:35" x14ac:dyDescent="0.35">
      <c r="A49" s="45" t="s">
        <v>56</v>
      </c>
      <c r="B49" s="45" t="s">
        <v>152</v>
      </c>
      <c r="C49" s="46">
        <v>351</v>
      </c>
      <c r="D49" s="46">
        <v>1</v>
      </c>
      <c r="E49" t="e">
        <f>VLOOKUP(A49,'6. Deposits 2021'!$A$35:$A$61,1,FALSE)</f>
        <v>#N/A</v>
      </c>
      <c r="G49" s="45" t="s">
        <v>46</v>
      </c>
      <c r="H49" s="45" t="s">
        <v>152</v>
      </c>
      <c r="I49" s="46">
        <v>1</v>
      </c>
      <c r="J49" s="45" t="s">
        <v>158</v>
      </c>
      <c r="K49" s="46">
        <v>0</v>
      </c>
      <c r="Q49" t="s">
        <v>152</v>
      </c>
      <c r="R49" t="s">
        <v>69</v>
      </c>
      <c r="S49" s="48">
        <v>85</v>
      </c>
      <c r="T49" s="48">
        <v>56</v>
      </c>
      <c r="U49" s="48">
        <v>23</v>
      </c>
      <c r="V49" s="48">
        <v>112</v>
      </c>
      <c r="X49" s="45" t="s">
        <v>47</v>
      </c>
      <c r="Y49" s="45" t="s">
        <v>151</v>
      </c>
      <c r="Z49" s="46">
        <v>4</v>
      </c>
      <c r="AA49" s="46">
        <v>0</v>
      </c>
      <c r="AB49" s="46">
        <v>10</v>
      </c>
      <c r="AD49" t="s">
        <v>152</v>
      </c>
      <c r="AE49" t="s">
        <v>61</v>
      </c>
      <c r="AF49" s="48">
        <v>64</v>
      </c>
      <c r="AG49" s="48">
        <v>102</v>
      </c>
      <c r="AH49" s="48">
        <v>64</v>
      </c>
      <c r="AI49" s="48">
        <v>230</v>
      </c>
    </row>
    <row r="50" spans="1:35" x14ac:dyDescent="0.35">
      <c r="A50" s="45" t="s">
        <v>57</v>
      </c>
      <c r="B50" s="45" t="s">
        <v>152</v>
      </c>
      <c r="C50" s="46">
        <v>33</v>
      </c>
      <c r="D50" s="46">
        <v>1</v>
      </c>
      <c r="E50" t="e">
        <f>VLOOKUP(A50,'6. Deposits 2021'!$A$35:$A$61,1,FALSE)</f>
        <v>#N/A</v>
      </c>
      <c r="G50" s="45" t="s">
        <v>47</v>
      </c>
      <c r="H50" s="45" t="s">
        <v>152</v>
      </c>
      <c r="I50" s="46">
        <v>5</v>
      </c>
      <c r="J50" s="45" t="s">
        <v>155</v>
      </c>
      <c r="K50" s="46">
        <v>0</v>
      </c>
      <c r="Q50" t="s">
        <v>159</v>
      </c>
      <c r="S50" s="48">
        <v>795</v>
      </c>
      <c r="T50" s="48">
        <v>536</v>
      </c>
      <c r="U50" s="48">
        <v>268</v>
      </c>
      <c r="V50" s="48">
        <v>753</v>
      </c>
      <c r="X50" s="45" t="s">
        <v>47</v>
      </c>
      <c r="Y50" s="45" t="s">
        <v>152</v>
      </c>
      <c r="Z50" s="46">
        <v>30</v>
      </c>
      <c r="AA50" s="46">
        <v>0</v>
      </c>
      <c r="AB50" s="46">
        <v>10</v>
      </c>
      <c r="AD50" t="s">
        <v>152</v>
      </c>
      <c r="AE50" t="s">
        <v>62</v>
      </c>
      <c r="AF50" s="48">
        <v>20</v>
      </c>
      <c r="AG50" s="48">
        <v>36</v>
      </c>
      <c r="AH50" s="48">
        <v>34</v>
      </c>
      <c r="AI50" s="48">
        <v>90</v>
      </c>
    </row>
    <row r="51" spans="1:35" x14ac:dyDescent="0.35">
      <c r="A51" s="45" t="s">
        <v>58</v>
      </c>
      <c r="B51" s="45" t="s">
        <v>152</v>
      </c>
      <c r="C51" s="46">
        <v>127</v>
      </c>
      <c r="D51" s="46">
        <v>1</v>
      </c>
      <c r="E51" t="e">
        <f>VLOOKUP(A51,'6. Deposits 2021'!$A$35:$A$61,1,FALSE)</f>
        <v>#N/A</v>
      </c>
      <c r="G51" s="45" t="s">
        <v>47</v>
      </c>
      <c r="H51" s="45" t="s">
        <v>152</v>
      </c>
      <c r="I51" s="46">
        <v>6</v>
      </c>
      <c r="J51" s="45" t="s">
        <v>156</v>
      </c>
      <c r="K51" s="46">
        <v>0</v>
      </c>
      <c r="X51" s="45" t="s">
        <v>47</v>
      </c>
      <c r="Y51" s="45" t="s">
        <v>152</v>
      </c>
      <c r="Z51" s="46">
        <v>16</v>
      </c>
      <c r="AA51" s="46">
        <v>0</v>
      </c>
      <c r="AB51" s="46">
        <v>11</v>
      </c>
      <c r="AD51" t="s">
        <v>152</v>
      </c>
      <c r="AE51" t="s">
        <v>63</v>
      </c>
      <c r="AF51" s="48">
        <v>2</v>
      </c>
      <c r="AG51" s="48"/>
      <c r="AH51" s="48">
        <v>2</v>
      </c>
      <c r="AI51" s="48">
        <v>4</v>
      </c>
    </row>
    <row r="52" spans="1:35" x14ac:dyDescent="0.35">
      <c r="A52" s="45" t="s">
        <v>60</v>
      </c>
      <c r="B52" s="45" t="s">
        <v>152</v>
      </c>
      <c r="C52" s="46">
        <v>26</v>
      </c>
      <c r="D52" s="46">
        <v>1</v>
      </c>
      <c r="E52" t="e">
        <f>VLOOKUP(A52,'6. Deposits 2021'!$A$35:$A$61,1,FALSE)</f>
        <v>#N/A</v>
      </c>
      <c r="G52" s="45" t="s">
        <v>47</v>
      </c>
      <c r="H52" s="45" t="s">
        <v>152</v>
      </c>
      <c r="I52" s="46">
        <v>2</v>
      </c>
      <c r="J52" s="45" t="s">
        <v>157</v>
      </c>
      <c r="K52" s="46">
        <v>0</v>
      </c>
      <c r="X52" s="45" t="s">
        <v>47</v>
      </c>
      <c r="Y52" s="45" t="s">
        <v>152</v>
      </c>
      <c r="Z52" s="46">
        <v>36</v>
      </c>
      <c r="AA52" s="46">
        <v>0</v>
      </c>
      <c r="AB52" s="46">
        <v>12</v>
      </c>
      <c r="AD52" t="s">
        <v>152</v>
      </c>
      <c r="AE52" t="s">
        <v>64</v>
      </c>
      <c r="AF52" s="48">
        <v>6</v>
      </c>
      <c r="AG52" s="48">
        <v>10</v>
      </c>
      <c r="AH52" s="48">
        <v>6</v>
      </c>
      <c r="AI52" s="48">
        <v>22</v>
      </c>
    </row>
    <row r="53" spans="1:35" x14ac:dyDescent="0.35">
      <c r="A53" s="45" t="s">
        <v>61</v>
      </c>
      <c r="B53" s="45" t="s">
        <v>152</v>
      </c>
      <c r="C53" s="46">
        <v>336</v>
      </c>
      <c r="D53" s="46">
        <v>1</v>
      </c>
      <c r="E53" t="e">
        <f>VLOOKUP(A53,'6. Deposits 2021'!$A$35:$A$61,1,FALSE)</f>
        <v>#N/A</v>
      </c>
      <c r="G53" s="45" t="s">
        <v>47</v>
      </c>
      <c r="H53" s="45" t="s">
        <v>152</v>
      </c>
      <c r="I53" s="46">
        <v>4</v>
      </c>
      <c r="J53" s="45" t="s">
        <v>158</v>
      </c>
      <c r="K53" s="46">
        <v>0</v>
      </c>
      <c r="X53" s="45" t="s">
        <v>48</v>
      </c>
      <c r="Y53" s="45" t="s">
        <v>151</v>
      </c>
      <c r="Z53" s="46">
        <v>4</v>
      </c>
      <c r="AA53" s="46">
        <v>0</v>
      </c>
      <c r="AB53" s="46">
        <v>10</v>
      </c>
      <c r="AD53" t="s">
        <v>152</v>
      </c>
      <c r="AE53" t="s">
        <v>65</v>
      </c>
      <c r="AF53" s="48"/>
      <c r="AG53" s="48">
        <v>4</v>
      </c>
      <c r="AH53" s="48">
        <v>2</v>
      </c>
      <c r="AI53" s="48">
        <v>6</v>
      </c>
    </row>
    <row r="54" spans="1:35" x14ac:dyDescent="0.35">
      <c r="A54" s="45" t="s">
        <v>62</v>
      </c>
      <c r="B54" s="45" t="s">
        <v>152</v>
      </c>
      <c r="C54" s="46">
        <v>97</v>
      </c>
      <c r="D54" s="46">
        <v>1</v>
      </c>
      <c r="E54" t="e">
        <f>VLOOKUP(A54,'6. Deposits 2021'!$A$35:$A$61,1,FALSE)</f>
        <v>#N/A</v>
      </c>
      <c r="G54" s="45" t="s">
        <v>48</v>
      </c>
      <c r="H54" s="45" t="s">
        <v>152</v>
      </c>
      <c r="I54" s="46">
        <v>6</v>
      </c>
      <c r="J54" s="45" t="s">
        <v>155</v>
      </c>
      <c r="K54" s="46">
        <v>0</v>
      </c>
      <c r="X54" s="45" t="s">
        <v>48</v>
      </c>
      <c r="Y54" s="45" t="s">
        <v>151</v>
      </c>
      <c r="Z54" s="46">
        <v>2</v>
      </c>
      <c r="AA54" s="46">
        <v>0</v>
      </c>
      <c r="AB54" s="46">
        <v>11</v>
      </c>
      <c r="AD54" t="s">
        <v>152</v>
      </c>
      <c r="AE54" t="s">
        <v>67</v>
      </c>
      <c r="AF54" s="48">
        <v>2</v>
      </c>
      <c r="AG54" s="48">
        <v>2</v>
      </c>
      <c r="AH54" s="48">
        <v>6</v>
      </c>
      <c r="AI54" s="48">
        <v>10</v>
      </c>
    </row>
    <row r="55" spans="1:35" x14ac:dyDescent="0.35">
      <c r="A55" s="45" t="s">
        <v>63</v>
      </c>
      <c r="B55" s="45" t="s">
        <v>152</v>
      </c>
      <c r="C55" s="46">
        <v>2</v>
      </c>
      <c r="D55" s="46">
        <v>1</v>
      </c>
      <c r="E55" t="e">
        <f>VLOOKUP(A55,'6. Deposits 2021'!$A$35:$A$61,1,FALSE)</f>
        <v>#N/A</v>
      </c>
      <c r="G55" s="45" t="s">
        <v>48</v>
      </c>
      <c r="H55" s="45" t="s">
        <v>152</v>
      </c>
      <c r="I55" s="46">
        <v>10</v>
      </c>
      <c r="J55" s="45" t="s">
        <v>156</v>
      </c>
      <c r="K55" s="46">
        <v>0</v>
      </c>
      <c r="X55" s="45" t="s">
        <v>48</v>
      </c>
      <c r="Y55" s="45" t="s">
        <v>151</v>
      </c>
      <c r="Z55" s="46">
        <v>24</v>
      </c>
      <c r="AA55" s="46">
        <v>0</v>
      </c>
      <c r="AB55" s="46">
        <v>12</v>
      </c>
      <c r="AD55" t="s">
        <v>152</v>
      </c>
      <c r="AE55" t="s">
        <v>68</v>
      </c>
      <c r="AF55" s="48">
        <v>6</v>
      </c>
      <c r="AG55" s="48"/>
      <c r="AH55" s="48">
        <v>24</v>
      </c>
      <c r="AI55" s="48">
        <v>30</v>
      </c>
    </row>
    <row r="56" spans="1:35" x14ac:dyDescent="0.35">
      <c r="A56" s="45" t="s">
        <v>64</v>
      </c>
      <c r="B56" s="45" t="s">
        <v>152</v>
      </c>
      <c r="C56" s="46">
        <v>45</v>
      </c>
      <c r="D56" s="46">
        <v>1</v>
      </c>
      <c r="E56" t="e">
        <f>VLOOKUP(A56,'6. Deposits 2021'!$A$35:$A$61,1,FALSE)</f>
        <v>#N/A</v>
      </c>
      <c r="G56" s="45" t="s">
        <v>48</v>
      </c>
      <c r="H56" s="45" t="s">
        <v>152</v>
      </c>
      <c r="I56" s="46">
        <v>6</v>
      </c>
      <c r="J56" s="45" t="s">
        <v>157</v>
      </c>
      <c r="K56" s="46">
        <v>0</v>
      </c>
      <c r="X56" s="45" t="s">
        <v>48</v>
      </c>
      <c r="Y56" s="45" t="s">
        <v>152</v>
      </c>
      <c r="Z56" s="46">
        <v>38</v>
      </c>
      <c r="AA56" s="46">
        <v>0</v>
      </c>
      <c r="AB56" s="46">
        <v>10</v>
      </c>
      <c r="AD56" t="s">
        <v>152</v>
      </c>
      <c r="AE56" t="s">
        <v>69</v>
      </c>
      <c r="AF56" s="48">
        <v>394</v>
      </c>
      <c r="AG56" s="48">
        <v>308</v>
      </c>
      <c r="AH56" s="48">
        <v>342</v>
      </c>
      <c r="AI56" s="48">
        <v>1044</v>
      </c>
    </row>
    <row r="57" spans="1:35" x14ac:dyDescent="0.35">
      <c r="A57" s="45" t="s">
        <v>65</v>
      </c>
      <c r="B57" s="45" t="s">
        <v>152</v>
      </c>
      <c r="C57" s="46">
        <v>12</v>
      </c>
      <c r="D57" s="46">
        <v>1</v>
      </c>
      <c r="E57" t="e">
        <f>VLOOKUP(A57,'6. Deposits 2021'!$A$35:$A$61,1,FALSE)</f>
        <v>#N/A</v>
      </c>
      <c r="G57" s="45" t="s">
        <v>48</v>
      </c>
      <c r="H57" s="45" t="s">
        <v>152</v>
      </c>
      <c r="I57" s="46">
        <v>5</v>
      </c>
      <c r="J57" s="45" t="s">
        <v>158</v>
      </c>
      <c r="K57" s="46">
        <v>0</v>
      </c>
      <c r="X57" s="45" t="s">
        <v>48</v>
      </c>
      <c r="Y57" s="45" t="s">
        <v>152</v>
      </c>
      <c r="Z57" s="46">
        <v>26</v>
      </c>
      <c r="AA57" s="46">
        <v>0</v>
      </c>
      <c r="AB57" s="46">
        <v>11</v>
      </c>
      <c r="AD57" t="s">
        <v>152</v>
      </c>
      <c r="AE57" t="s">
        <v>70</v>
      </c>
      <c r="AF57" s="48">
        <v>4</v>
      </c>
      <c r="AG57" s="48"/>
      <c r="AH57" s="48">
        <v>2</v>
      </c>
      <c r="AI57" s="48">
        <v>6</v>
      </c>
    </row>
    <row r="58" spans="1:35" x14ac:dyDescent="0.35">
      <c r="A58" s="45" t="s">
        <v>66</v>
      </c>
      <c r="B58" s="45" t="s">
        <v>152</v>
      </c>
      <c r="C58" s="46">
        <v>3</v>
      </c>
      <c r="D58" s="46">
        <v>1</v>
      </c>
      <c r="E58" t="e">
        <f>VLOOKUP(A58,'6. Deposits 2021'!$A$35:$A$61,1,FALSE)</f>
        <v>#N/A</v>
      </c>
      <c r="G58" s="45" t="s">
        <v>49</v>
      </c>
      <c r="H58" s="45" t="s">
        <v>151</v>
      </c>
      <c r="I58" s="46">
        <v>3</v>
      </c>
      <c r="J58" s="45" t="s">
        <v>156</v>
      </c>
      <c r="K58" s="46">
        <v>0</v>
      </c>
      <c r="X58" s="45" t="s">
        <v>48</v>
      </c>
      <c r="Y58" s="45" t="s">
        <v>152</v>
      </c>
      <c r="Z58" s="46">
        <v>80</v>
      </c>
      <c r="AA58" s="46">
        <v>0</v>
      </c>
      <c r="AB58" s="46">
        <v>12</v>
      </c>
      <c r="AD58" t="s">
        <v>159</v>
      </c>
      <c r="AF58" s="48">
        <v>2644</v>
      </c>
      <c r="AG58" s="48">
        <v>2930</v>
      </c>
      <c r="AH58" s="48">
        <v>3528</v>
      </c>
      <c r="AI58" s="48">
        <v>9102</v>
      </c>
    </row>
    <row r="59" spans="1:35" x14ac:dyDescent="0.35">
      <c r="A59" s="45" t="s">
        <v>67</v>
      </c>
      <c r="B59" s="45" t="s">
        <v>152</v>
      </c>
      <c r="C59" s="46">
        <v>11</v>
      </c>
      <c r="D59" s="46">
        <v>1</v>
      </c>
      <c r="E59" t="e">
        <f>VLOOKUP(A59,'6. Deposits 2021'!$A$35:$A$61,1,FALSE)</f>
        <v>#N/A</v>
      </c>
      <c r="G59" s="45" t="s">
        <v>49</v>
      </c>
      <c r="H59" s="45" t="s">
        <v>151</v>
      </c>
      <c r="I59" s="46">
        <v>2</v>
      </c>
      <c r="J59" s="45" t="s">
        <v>157</v>
      </c>
      <c r="K59" s="46">
        <v>0</v>
      </c>
      <c r="X59" s="45" t="s">
        <v>49</v>
      </c>
      <c r="Y59" s="45" t="s">
        <v>151</v>
      </c>
      <c r="Z59" s="46">
        <v>6</v>
      </c>
      <c r="AA59" s="46">
        <v>0</v>
      </c>
      <c r="AB59" s="46">
        <v>11</v>
      </c>
    </row>
    <row r="60" spans="1:35" x14ac:dyDescent="0.35">
      <c r="A60" s="45" t="s">
        <v>68</v>
      </c>
      <c r="B60" s="45" t="s">
        <v>152</v>
      </c>
      <c r="C60" s="46">
        <v>31</v>
      </c>
      <c r="D60" s="46">
        <v>1</v>
      </c>
      <c r="E60" t="e">
        <f>VLOOKUP(A60,'6. Deposits 2021'!$A$35:$A$61,1,FALSE)</f>
        <v>#N/A</v>
      </c>
      <c r="G60" s="45" t="s">
        <v>49</v>
      </c>
      <c r="H60" s="45" t="s">
        <v>152</v>
      </c>
      <c r="I60" s="46">
        <v>9</v>
      </c>
      <c r="J60" s="45" t="s">
        <v>155</v>
      </c>
      <c r="K60" s="46">
        <v>0</v>
      </c>
      <c r="X60" s="45" t="s">
        <v>49</v>
      </c>
      <c r="Y60" s="45" t="s">
        <v>151</v>
      </c>
      <c r="Z60" s="46">
        <v>2</v>
      </c>
      <c r="AA60" s="46">
        <v>0</v>
      </c>
      <c r="AB60" s="46">
        <v>12</v>
      </c>
    </row>
    <row r="61" spans="1:35" x14ac:dyDescent="0.35">
      <c r="A61" s="45" t="s">
        <v>69</v>
      </c>
      <c r="B61" s="45" t="s">
        <v>152</v>
      </c>
      <c r="C61" s="46">
        <v>1179</v>
      </c>
      <c r="D61" s="46">
        <v>1</v>
      </c>
      <c r="E61" t="e">
        <f>VLOOKUP(A61,'6. Deposits 2021'!$A$35:$A$61,1,FALSE)</f>
        <v>#N/A</v>
      </c>
      <c r="G61" s="45" t="s">
        <v>49</v>
      </c>
      <c r="H61" s="45" t="s">
        <v>152</v>
      </c>
      <c r="I61" s="46">
        <v>2</v>
      </c>
      <c r="J61" s="45" t="s">
        <v>156</v>
      </c>
      <c r="K61" s="46">
        <v>0</v>
      </c>
      <c r="X61" s="45" t="s">
        <v>49</v>
      </c>
      <c r="Y61" s="45" t="s">
        <v>152</v>
      </c>
      <c r="Z61" s="46">
        <v>20</v>
      </c>
      <c r="AA61" s="46">
        <v>0</v>
      </c>
      <c r="AB61" s="46">
        <v>10</v>
      </c>
    </row>
    <row r="62" spans="1:35" x14ac:dyDescent="0.35">
      <c r="A62" s="45" t="s">
        <v>70</v>
      </c>
      <c r="B62" s="45" t="s">
        <v>152</v>
      </c>
      <c r="C62" s="46">
        <v>3</v>
      </c>
      <c r="D62" s="46">
        <v>1</v>
      </c>
      <c r="E62" t="e">
        <f>VLOOKUP(A62,'6. Deposits 2021'!$A$35:$A$61,1,FALSE)</f>
        <v>#N/A</v>
      </c>
      <c r="G62" s="45" t="s">
        <v>49</v>
      </c>
      <c r="H62" s="45" t="s">
        <v>152</v>
      </c>
      <c r="I62" s="46">
        <v>3</v>
      </c>
      <c r="J62" s="45" t="s">
        <v>157</v>
      </c>
      <c r="K62" s="46">
        <v>0</v>
      </c>
      <c r="X62" s="45" t="s">
        <v>49</v>
      </c>
      <c r="Y62" s="45" t="s">
        <v>152</v>
      </c>
      <c r="Z62" s="46">
        <v>30</v>
      </c>
      <c r="AA62" s="46">
        <v>0</v>
      </c>
      <c r="AB62" s="46">
        <v>11</v>
      </c>
    </row>
    <row r="63" spans="1:35" x14ac:dyDescent="0.35">
      <c r="G63" s="45" t="s">
        <v>49</v>
      </c>
      <c r="H63" s="45" t="s">
        <v>152</v>
      </c>
      <c r="I63" s="46">
        <v>7</v>
      </c>
      <c r="J63" s="45" t="s">
        <v>158</v>
      </c>
      <c r="K63" s="46">
        <v>0</v>
      </c>
      <c r="X63" s="45" t="s">
        <v>49</v>
      </c>
      <c r="Y63" s="45" t="s">
        <v>152</v>
      </c>
      <c r="Z63" s="46">
        <v>38</v>
      </c>
      <c r="AA63" s="46">
        <v>0</v>
      </c>
      <c r="AB63" s="46">
        <v>12</v>
      </c>
    </row>
    <row r="64" spans="1:35" x14ac:dyDescent="0.35">
      <c r="G64" s="45" t="s">
        <v>50</v>
      </c>
      <c r="H64" s="45" t="s">
        <v>152</v>
      </c>
      <c r="I64" s="46">
        <v>1</v>
      </c>
      <c r="J64" s="45" t="s">
        <v>155</v>
      </c>
      <c r="K64" s="46">
        <v>0</v>
      </c>
      <c r="X64" s="45" t="s">
        <v>50</v>
      </c>
      <c r="Y64" s="45" t="s">
        <v>152</v>
      </c>
      <c r="Z64" s="46">
        <v>24</v>
      </c>
      <c r="AA64" s="46">
        <v>0</v>
      </c>
      <c r="AB64" s="46">
        <v>10</v>
      </c>
    </row>
    <row r="65" spans="7:28" x14ac:dyDescent="0.35">
      <c r="G65" s="45" t="s">
        <v>50</v>
      </c>
      <c r="H65" s="45" t="s">
        <v>152</v>
      </c>
      <c r="I65" s="46">
        <v>4</v>
      </c>
      <c r="J65" s="45" t="s">
        <v>157</v>
      </c>
      <c r="K65" s="46">
        <v>0</v>
      </c>
      <c r="X65" s="45" t="s">
        <v>50</v>
      </c>
      <c r="Y65" s="45" t="s">
        <v>152</v>
      </c>
      <c r="Z65" s="46">
        <v>14</v>
      </c>
      <c r="AA65" s="46">
        <v>0</v>
      </c>
      <c r="AB65" s="46">
        <v>11</v>
      </c>
    </row>
    <row r="66" spans="7:28" x14ac:dyDescent="0.35">
      <c r="G66" s="45" t="s">
        <v>51</v>
      </c>
      <c r="H66" s="45" t="s">
        <v>152</v>
      </c>
      <c r="I66" s="46">
        <v>1</v>
      </c>
      <c r="J66" s="45" t="s">
        <v>157</v>
      </c>
      <c r="K66" s="46">
        <v>0</v>
      </c>
      <c r="X66" s="45" t="s">
        <v>50</v>
      </c>
      <c r="Y66" s="45" t="s">
        <v>152</v>
      </c>
      <c r="Z66" s="46">
        <v>40</v>
      </c>
      <c r="AA66" s="46">
        <v>0</v>
      </c>
      <c r="AB66" s="46">
        <v>12</v>
      </c>
    </row>
    <row r="67" spans="7:28" x14ac:dyDescent="0.35">
      <c r="G67" s="45" t="s">
        <v>52</v>
      </c>
      <c r="H67" s="45" t="s">
        <v>151</v>
      </c>
      <c r="I67" s="46">
        <v>2</v>
      </c>
      <c r="J67" s="45" t="s">
        <v>155</v>
      </c>
      <c r="K67" s="46">
        <v>0</v>
      </c>
      <c r="X67" s="45" t="s">
        <v>51</v>
      </c>
      <c r="Y67" s="45" t="s">
        <v>152</v>
      </c>
      <c r="Z67" s="46">
        <v>4</v>
      </c>
      <c r="AA67" s="46">
        <v>0</v>
      </c>
      <c r="AB67" s="46">
        <v>10</v>
      </c>
    </row>
    <row r="68" spans="7:28" x14ac:dyDescent="0.35">
      <c r="G68" s="45" t="s">
        <v>52</v>
      </c>
      <c r="H68" s="45" t="s">
        <v>151</v>
      </c>
      <c r="I68" s="46">
        <v>1</v>
      </c>
      <c r="J68" s="45" t="s">
        <v>158</v>
      </c>
      <c r="K68" s="46">
        <v>0</v>
      </c>
      <c r="X68" s="45" t="s">
        <v>51</v>
      </c>
      <c r="Y68" s="45" t="s">
        <v>152</v>
      </c>
      <c r="Z68" s="46">
        <v>4</v>
      </c>
      <c r="AA68" s="46">
        <v>0</v>
      </c>
      <c r="AB68" s="46">
        <v>11</v>
      </c>
    </row>
    <row r="69" spans="7:28" x14ac:dyDescent="0.35">
      <c r="G69" s="45" t="s">
        <v>52</v>
      </c>
      <c r="H69" s="45" t="s">
        <v>152</v>
      </c>
      <c r="I69" s="46">
        <v>42</v>
      </c>
      <c r="J69" s="45" t="s">
        <v>155</v>
      </c>
      <c r="K69" s="46">
        <v>0</v>
      </c>
      <c r="X69" s="45" t="s">
        <v>51</v>
      </c>
      <c r="Y69" s="45" t="s">
        <v>152</v>
      </c>
      <c r="Z69" s="46">
        <v>2</v>
      </c>
      <c r="AA69" s="46">
        <v>0</v>
      </c>
      <c r="AB69" s="46">
        <v>12</v>
      </c>
    </row>
    <row r="70" spans="7:28" x14ac:dyDescent="0.35">
      <c r="G70" s="45" t="s">
        <v>52</v>
      </c>
      <c r="H70" s="45" t="s">
        <v>152</v>
      </c>
      <c r="I70" s="46">
        <v>27</v>
      </c>
      <c r="J70" s="45" t="s">
        <v>156</v>
      </c>
      <c r="K70" s="46">
        <v>0</v>
      </c>
      <c r="X70" s="45" t="s">
        <v>52</v>
      </c>
      <c r="Y70" s="45" t="s">
        <v>151</v>
      </c>
      <c r="Z70" s="46">
        <v>8</v>
      </c>
      <c r="AA70" s="46">
        <v>0</v>
      </c>
      <c r="AB70" s="46">
        <v>10</v>
      </c>
    </row>
    <row r="71" spans="7:28" x14ac:dyDescent="0.35">
      <c r="G71" s="45" t="s">
        <v>52</v>
      </c>
      <c r="H71" s="45" t="s">
        <v>152</v>
      </c>
      <c r="I71" s="46">
        <v>12</v>
      </c>
      <c r="J71" s="45" t="s">
        <v>157</v>
      </c>
      <c r="K71" s="46">
        <v>0</v>
      </c>
      <c r="X71" s="45" t="s">
        <v>52</v>
      </c>
      <c r="Y71" s="45" t="s">
        <v>151</v>
      </c>
      <c r="Z71" s="46">
        <v>14</v>
      </c>
      <c r="AA71" s="46">
        <v>0</v>
      </c>
      <c r="AB71" s="46">
        <v>11</v>
      </c>
    </row>
    <row r="72" spans="7:28" x14ac:dyDescent="0.35">
      <c r="G72" s="45" t="s">
        <v>52</v>
      </c>
      <c r="H72" s="45" t="s">
        <v>152</v>
      </c>
      <c r="I72" s="46">
        <v>36</v>
      </c>
      <c r="J72" s="45" t="s">
        <v>158</v>
      </c>
      <c r="K72" s="46">
        <v>0</v>
      </c>
      <c r="X72" s="45" t="s">
        <v>52</v>
      </c>
      <c r="Y72" s="45" t="s">
        <v>151</v>
      </c>
      <c r="Z72" s="46">
        <v>4</v>
      </c>
      <c r="AA72" s="46">
        <v>0</v>
      </c>
      <c r="AB72" s="46">
        <v>12</v>
      </c>
    </row>
    <row r="73" spans="7:28" x14ac:dyDescent="0.35">
      <c r="G73" s="45" t="s">
        <v>53</v>
      </c>
      <c r="H73" s="45" t="s">
        <v>151</v>
      </c>
      <c r="I73" s="46">
        <v>17</v>
      </c>
      <c r="J73" s="45" t="s">
        <v>155</v>
      </c>
      <c r="K73" s="46">
        <v>0</v>
      </c>
      <c r="X73" s="45" t="s">
        <v>52</v>
      </c>
      <c r="Y73" s="45" t="s">
        <v>152</v>
      </c>
      <c r="Z73" s="46">
        <v>114</v>
      </c>
      <c r="AA73" s="46">
        <v>0</v>
      </c>
      <c r="AB73" s="46">
        <v>10</v>
      </c>
    </row>
    <row r="74" spans="7:28" x14ac:dyDescent="0.35">
      <c r="G74" s="45" t="s">
        <v>53</v>
      </c>
      <c r="H74" s="45" t="s">
        <v>151</v>
      </c>
      <c r="I74" s="46">
        <v>6</v>
      </c>
      <c r="J74" s="45" t="s">
        <v>157</v>
      </c>
      <c r="K74" s="46">
        <v>0</v>
      </c>
      <c r="X74" s="45" t="s">
        <v>52</v>
      </c>
      <c r="Y74" s="45" t="s">
        <v>152</v>
      </c>
      <c r="Z74" s="46">
        <v>190</v>
      </c>
      <c r="AA74" s="46">
        <v>0</v>
      </c>
      <c r="AB74" s="46">
        <v>11</v>
      </c>
    </row>
    <row r="75" spans="7:28" x14ac:dyDescent="0.35">
      <c r="G75" s="45" t="s">
        <v>53</v>
      </c>
      <c r="H75" s="45" t="s">
        <v>151</v>
      </c>
      <c r="I75" s="46">
        <v>2</v>
      </c>
      <c r="J75" s="45" t="s">
        <v>158</v>
      </c>
      <c r="K75" s="46">
        <v>0</v>
      </c>
      <c r="X75" s="45" t="s">
        <v>52</v>
      </c>
      <c r="Y75" s="45" t="s">
        <v>152</v>
      </c>
      <c r="Z75" s="46">
        <v>106</v>
      </c>
      <c r="AA75" s="46">
        <v>0</v>
      </c>
      <c r="AB75" s="46">
        <v>12</v>
      </c>
    </row>
    <row r="76" spans="7:28" x14ac:dyDescent="0.35">
      <c r="G76" s="45" t="s">
        <v>53</v>
      </c>
      <c r="H76" s="45" t="s">
        <v>152</v>
      </c>
      <c r="I76" s="46">
        <v>23</v>
      </c>
      <c r="J76" s="45" t="s">
        <v>155</v>
      </c>
      <c r="K76" s="46">
        <v>0</v>
      </c>
      <c r="X76" s="45" t="s">
        <v>53</v>
      </c>
      <c r="Y76" s="45" t="s">
        <v>151</v>
      </c>
      <c r="Z76" s="46">
        <v>12</v>
      </c>
      <c r="AA76" s="46">
        <v>0</v>
      </c>
      <c r="AB76" s="46">
        <v>10</v>
      </c>
    </row>
    <row r="77" spans="7:28" x14ac:dyDescent="0.35">
      <c r="G77" s="45" t="s">
        <v>53</v>
      </c>
      <c r="H77" s="45" t="s">
        <v>152</v>
      </c>
      <c r="I77" s="46">
        <v>30</v>
      </c>
      <c r="J77" s="45" t="s">
        <v>156</v>
      </c>
      <c r="K77" s="46">
        <v>0</v>
      </c>
      <c r="X77" s="45" t="s">
        <v>53</v>
      </c>
      <c r="Y77" s="45" t="s">
        <v>151</v>
      </c>
      <c r="Z77" s="46">
        <v>26</v>
      </c>
      <c r="AA77" s="46">
        <v>0</v>
      </c>
      <c r="AB77" s="46">
        <v>11</v>
      </c>
    </row>
    <row r="78" spans="7:28" x14ac:dyDescent="0.35">
      <c r="G78" s="45" t="s">
        <v>53</v>
      </c>
      <c r="H78" s="45" t="s">
        <v>152</v>
      </c>
      <c r="I78" s="46">
        <v>15</v>
      </c>
      <c r="J78" s="45" t="s">
        <v>157</v>
      </c>
      <c r="K78" s="46">
        <v>0</v>
      </c>
      <c r="X78" s="45" t="s">
        <v>53</v>
      </c>
      <c r="Y78" s="45" t="s">
        <v>151</v>
      </c>
      <c r="Z78" s="46">
        <v>18</v>
      </c>
      <c r="AA78" s="46">
        <v>0</v>
      </c>
      <c r="AB78" s="46">
        <v>12</v>
      </c>
    </row>
    <row r="79" spans="7:28" x14ac:dyDescent="0.35">
      <c r="G79" s="45" t="s">
        <v>53</v>
      </c>
      <c r="H79" s="45" t="s">
        <v>152</v>
      </c>
      <c r="I79" s="46">
        <v>31</v>
      </c>
      <c r="J79" s="45" t="s">
        <v>158</v>
      </c>
      <c r="K79" s="46">
        <v>0</v>
      </c>
      <c r="X79" s="45" t="s">
        <v>53</v>
      </c>
      <c r="Y79" s="45" t="s">
        <v>152</v>
      </c>
      <c r="Z79" s="46">
        <v>100</v>
      </c>
      <c r="AA79" s="46">
        <v>0</v>
      </c>
      <c r="AB79" s="46">
        <v>10</v>
      </c>
    </row>
    <row r="80" spans="7:28" x14ac:dyDescent="0.35">
      <c r="G80" s="45" t="s">
        <v>54</v>
      </c>
      <c r="H80" s="45" t="s">
        <v>152</v>
      </c>
      <c r="I80" s="46">
        <v>4</v>
      </c>
      <c r="J80" s="45" t="s">
        <v>155</v>
      </c>
      <c r="K80" s="46">
        <v>0</v>
      </c>
      <c r="X80" s="45" t="s">
        <v>53</v>
      </c>
      <c r="Y80" s="45" t="s">
        <v>152</v>
      </c>
      <c r="Z80" s="46">
        <v>182</v>
      </c>
      <c r="AA80" s="46">
        <v>0</v>
      </c>
      <c r="AB80" s="46">
        <v>11</v>
      </c>
    </row>
    <row r="81" spans="7:28" x14ac:dyDescent="0.35">
      <c r="G81" s="45" t="s">
        <v>54</v>
      </c>
      <c r="H81" s="45" t="s">
        <v>152</v>
      </c>
      <c r="I81" s="46">
        <v>2</v>
      </c>
      <c r="J81" s="45" t="s">
        <v>156</v>
      </c>
      <c r="K81" s="46">
        <v>0</v>
      </c>
      <c r="X81" s="45" t="s">
        <v>53</v>
      </c>
      <c r="Y81" s="45" t="s">
        <v>152</v>
      </c>
      <c r="Z81" s="46">
        <v>230</v>
      </c>
      <c r="AA81" s="46">
        <v>0</v>
      </c>
      <c r="AB81" s="46">
        <v>12</v>
      </c>
    </row>
    <row r="82" spans="7:28" x14ac:dyDescent="0.35">
      <c r="G82" s="45" t="s">
        <v>54</v>
      </c>
      <c r="H82" s="45" t="s">
        <v>152</v>
      </c>
      <c r="I82" s="46">
        <v>3</v>
      </c>
      <c r="J82" s="45" t="s">
        <v>157</v>
      </c>
      <c r="K82" s="46">
        <v>0</v>
      </c>
      <c r="X82" s="45" t="s">
        <v>54</v>
      </c>
      <c r="Y82" s="45" t="s">
        <v>152</v>
      </c>
      <c r="Z82" s="46">
        <v>22</v>
      </c>
      <c r="AA82" s="46">
        <v>0</v>
      </c>
      <c r="AB82" s="46">
        <v>10</v>
      </c>
    </row>
    <row r="83" spans="7:28" x14ac:dyDescent="0.35">
      <c r="G83" s="45" t="s">
        <v>54</v>
      </c>
      <c r="H83" s="45" t="s">
        <v>152</v>
      </c>
      <c r="I83" s="46">
        <v>1</v>
      </c>
      <c r="J83" s="45" t="s">
        <v>158</v>
      </c>
      <c r="K83" s="46">
        <v>0</v>
      </c>
      <c r="X83" s="45" t="s">
        <v>54</v>
      </c>
      <c r="Y83" s="45" t="s">
        <v>152</v>
      </c>
      <c r="Z83" s="46">
        <v>26</v>
      </c>
      <c r="AA83" s="46">
        <v>0</v>
      </c>
      <c r="AB83" s="46">
        <v>11</v>
      </c>
    </row>
    <row r="84" spans="7:28" x14ac:dyDescent="0.35">
      <c r="G84" s="45" t="s">
        <v>55</v>
      </c>
      <c r="H84" s="45" t="s">
        <v>151</v>
      </c>
      <c r="I84" s="46">
        <v>2</v>
      </c>
      <c r="J84" s="45" t="s">
        <v>155</v>
      </c>
      <c r="K84" s="46">
        <v>0</v>
      </c>
      <c r="X84" s="45" t="s">
        <v>54</v>
      </c>
      <c r="Y84" s="45" t="s">
        <v>152</v>
      </c>
      <c r="Z84" s="46">
        <v>28</v>
      </c>
      <c r="AA84" s="46">
        <v>0</v>
      </c>
      <c r="AB84" s="46">
        <v>12</v>
      </c>
    </row>
    <row r="85" spans="7:28" x14ac:dyDescent="0.35">
      <c r="G85" s="45" t="s">
        <v>55</v>
      </c>
      <c r="H85" s="45" t="s">
        <v>152</v>
      </c>
      <c r="I85" s="46">
        <v>24</v>
      </c>
      <c r="J85" s="45" t="s">
        <v>155</v>
      </c>
      <c r="K85" s="46">
        <v>0</v>
      </c>
      <c r="X85" s="45" t="s">
        <v>55</v>
      </c>
      <c r="Y85" s="45" t="s">
        <v>151</v>
      </c>
      <c r="Z85" s="46">
        <v>6</v>
      </c>
      <c r="AA85" s="46">
        <v>0</v>
      </c>
      <c r="AB85" s="46">
        <v>10</v>
      </c>
    </row>
    <row r="86" spans="7:28" x14ac:dyDescent="0.35">
      <c r="G86" s="45" t="s">
        <v>55</v>
      </c>
      <c r="H86" s="45" t="s">
        <v>152</v>
      </c>
      <c r="I86" s="46">
        <v>4</v>
      </c>
      <c r="J86" s="45" t="s">
        <v>156</v>
      </c>
      <c r="K86" s="46">
        <v>0</v>
      </c>
      <c r="X86" s="45" t="s">
        <v>55</v>
      </c>
      <c r="Y86" s="45" t="s">
        <v>151</v>
      </c>
      <c r="Z86" s="46">
        <v>2</v>
      </c>
      <c r="AA86" s="46">
        <v>0</v>
      </c>
      <c r="AB86" s="46">
        <v>11</v>
      </c>
    </row>
    <row r="87" spans="7:28" x14ac:dyDescent="0.35">
      <c r="G87" s="45" t="s">
        <v>55</v>
      </c>
      <c r="H87" s="45" t="s">
        <v>152</v>
      </c>
      <c r="I87" s="46">
        <v>4</v>
      </c>
      <c r="J87" s="45" t="s">
        <v>157</v>
      </c>
      <c r="K87" s="46">
        <v>0</v>
      </c>
      <c r="X87" s="45" t="s">
        <v>55</v>
      </c>
      <c r="Y87" s="45" t="s">
        <v>151</v>
      </c>
      <c r="Z87" s="46">
        <v>10</v>
      </c>
      <c r="AA87" s="46">
        <v>0</v>
      </c>
      <c r="AB87" s="46">
        <v>12</v>
      </c>
    </row>
    <row r="88" spans="7:28" x14ac:dyDescent="0.35">
      <c r="G88" s="45" t="s">
        <v>55</v>
      </c>
      <c r="H88" s="45" t="s">
        <v>152</v>
      </c>
      <c r="I88" s="46">
        <v>10</v>
      </c>
      <c r="J88" s="45" t="s">
        <v>158</v>
      </c>
      <c r="K88" s="46">
        <v>0</v>
      </c>
      <c r="X88" s="45" t="s">
        <v>55</v>
      </c>
      <c r="Y88" s="45" t="s">
        <v>152</v>
      </c>
      <c r="Z88" s="46">
        <v>60</v>
      </c>
      <c r="AA88" s="46">
        <v>0</v>
      </c>
      <c r="AB88" s="46">
        <v>10</v>
      </c>
    </row>
    <row r="89" spans="7:28" x14ac:dyDescent="0.35">
      <c r="G89" s="45" t="s">
        <v>56</v>
      </c>
      <c r="H89" s="45" t="s">
        <v>151</v>
      </c>
      <c r="I89" s="46">
        <v>2</v>
      </c>
      <c r="J89" s="45" t="s">
        <v>155</v>
      </c>
      <c r="K89" s="46">
        <v>0</v>
      </c>
      <c r="X89" s="45" t="s">
        <v>55</v>
      </c>
      <c r="Y89" s="45" t="s">
        <v>152</v>
      </c>
      <c r="Z89" s="46">
        <v>84</v>
      </c>
      <c r="AA89" s="46">
        <v>0</v>
      </c>
      <c r="AB89" s="46">
        <v>11</v>
      </c>
    </row>
    <row r="90" spans="7:28" x14ac:dyDescent="0.35">
      <c r="G90" s="45" t="s">
        <v>56</v>
      </c>
      <c r="H90" s="45" t="s">
        <v>151</v>
      </c>
      <c r="I90" s="46">
        <v>2</v>
      </c>
      <c r="J90" s="45" t="s">
        <v>156</v>
      </c>
      <c r="K90" s="46">
        <v>0</v>
      </c>
      <c r="X90" s="45" t="s">
        <v>55</v>
      </c>
      <c r="Y90" s="45" t="s">
        <v>152</v>
      </c>
      <c r="Z90" s="46">
        <v>162</v>
      </c>
      <c r="AA90" s="46">
        <v>0</v>
      </c>
      <c r="AB90" s="46">
        <v>12</v>
      </c>
    </row>
    <row r="91" spans="7:28" x14ac:dyDescent="0.35">
      <c r="G91" s="45" t="s">
        <v>56</v>
      </c>
      <c r="H91" s="45" t="s">
        <v>151</v>
      </c>
      <c r="I91" s="46">
        <v>2</v>
      </c>
      <c r="J91" s="45" t="s">
        <v>157</v>
      </c>
      <c r="K91" s="46">
        <v>0</v>
      </c>
      <c r="X91" s="45" t="s">
        <v>56</v>
      </c>
      <c r="Y91" s="45" t="s">
        <v>151</v>
      </c>
      <c r="Z91" s="46">
        <v>2</v>
      </c>
      <c r="AA91" s="46">
        <v>0</v>
      </c>
      <c r="AB91" s="46">
        <v>10</v>
      </c>
    </row>
    <row r="92" spans="7:28" x14ac:dyDescent="0.35">
      <c r="G92" s="45" t="s">
        <v>56</v>
      </c>
      <c r="H92" s="45" t="s">
        <v>152</v>
      </c>
      <c r="I92" s="46">
        <v>16</v>
      </c>
      <c r="J92" s="45" t="s">
        <v>155</v>
      </c>
      <c r="K92" s="46">
        <v>0</v>
      </c>
      <c r="X92" s="45" t="s">
        <v>56</v>
      </c>
      <c r="Y92" s="45" t="s">
        <v>151</v>
      </c>
      <c r="Z92" s="46">
        <v>4</v>
      </c>
      <c r="AA92" s="46">
        <v>0</v>
      </c>
      <c r="AB92" s="46">
        <v>11</v>
      </c>
    </row>
    <row r="93" spans="7:28" x14ac:dyDescent="0.35">
      <c r="G93" s="45" t="s">
        <v>56</v>
      </c>
      <c r="H93" s="45" t="s">
        <v>152</v>
      </c>
      <c r="I93" s="46">
        <v>12</v>
      </c>
      <c r="J93" s="45" t="s">
        <v>156</v>
      </c>
      <c r="K93" s="46">
        <v>0</v>
      </c>
      <c r="X93" s="45" t="s">
        <v>56</v>
      </c>
      <c r="Y93" s="45" t="s">
        <v>151</v>
      </c>
      <c r="Z93" s="46">
        <v>16</v>
      </c>
      <c r="AA93" s="46">
        <v>0</v>
      </c>
      <c r="AB93" s="46">
        <v>12</v>
      </c>
    </row>
    <row r="94" spans="7:28" x14ac:dyDescent="0.35">
      <c r="G94" s="45" t="s">
        <v>56</v>
      </c>
      <c r="H94" s="45" t="s">
        <v>152</v>
      </c>
      <c r="I94" s="46">
        <v>8</v>
      </c>
      <c r="J94" s="45" t="s">
        <v>157</v>
      </c>
      <c r="K94" s="46">
        <v>0</v>
      </c>
      <c r="X94" s="45" t="s">
        <v>56</v>
      </c>
      <c r="Y94" s="45" t="s">
        <v>152</v>
      </c>
      <c r="Z94" s="46">
        <v>86</v>
      </c>
      <c r="AA94" s="46">
        <v>0</v>
      </c>
      <c r="AB94" s="46">
        <v>10</v>
      </c>
    </row>
    <row r="95" spans="7:28" x14ac:dyDescent="0.35">
      <c r="G95" s="45" t="s">
        <v>56</v>
      </c>
      <c r="H95" s="45" t="s">
        <v>152</v>
      </c>
      <c r="I95" s="46">
        <v>10</v>
      </c>
      <c r="J95" s="45" t="s">
        <v>158</v>
      </c>
      <c r="K95" s="46">
        <v>0</v>
      </c>
      <c r="X95" s="45" t="s">
        <v>56</v>
      </c>
      <c r="Y95" s="45" t="s">
        <v>152</v>
      </c>
      <c r="Z95" s="46">
        <v>82</v>
      </c>
      <c r="AA95" s="46">
        <v>0</v>
      </c>
      <c r="AB95" s="46">
        <v>11</v>
      </c>
    </row>
    <row r="96" spans="7:28" x14ac:dyDescent="0.35">
      <c r="G96" s="45" t="s">
        <v>57</v>
      </c>
      <c r="H96" s="45" t="s">
        <v>152</v>
      </c>
      <c r="I96" s="46">
        <v>1</v>
      </c>
      <c r="J96" s="45" t="s">
        <v>155</v>
      </c>
      <c r="K96" s="46">
        <v>0</v>
      </c>
      <c r="X96" s="45" t="s">
        <v>56</v>
      </c>
      <c r="Y96" s="45" t="s">
        <v>152</v>
      </c>
      <c r="Z96" s="46">
        <v>154</v>
      </c>
      <c r="AA96" s="46">
        <v>0</v>
      </c>
      <c r="AB96" s="46">
        <v>12</v>
      </c>
    </row>
    <row r="97" spans="7:28" x14ac:dyDescent="0.35">
      <c r="G97" s="45" t="s">
        <v>57</v>
      </c>
      <c r="H97" s="45" t="s">
        <v>152</v>
      </c>
      <c r="I97" s="46">
        <v>1</v>
      </c>
      <c r="J97" s="45" t="s">
        <v>157</v>
      </c>
      <c r="K97" s="46">
        <v>0</v>
      </c>
      <c r="X97" s="45" t="s">
        <v>57</v>
      </c>
      <c r="Y97" s="45" t="s">
        <v>151</v>
      </c>
      <c r="Z97" s="46">
        <v>4</v>
      </c>
      <c r="AA97" s="46">
        <v>0</v>
      </c>
      <c r="AB97" s="46">
        <v>12</v>
      </c>
    </row>
    <row r="98" spans="7:28" x14ac:dyDescent="0.35">
      <c r="G98" s="45" t="s">
        <v>58</v>
      </c>
      <c r="H98" s="45" t="s">
        <v>152</v>
      </c>
      <c r="I98" s="46">
        <v>7</v>
      </c>
      <c r="J98" s="45" t="s">
        <v>155</v>
      </c>
      <c r="K98" s="46">
        <v>0</v>
      </c>
      <c r="X98" s="45" t="s">
        <v>57</v>
      </c>
      <c r="Y98" s="45" t="s">
        <v>152</v>
      </c>
      <c r="Z98" s="46">
        <v>6</v>
      </c>
      <c r="AA98" s="46">
        <v>0</v>
      </c>
      <c r="AB98" s="46">
        <v>10</v>
      </c>
    </row>
    <row r="99" spans="7:28" x14ac:dyDescent="0.35">
      <c r="G99" s="45" t="s">
        <v>58</v>
      </c>
      <c r="H99" s="45" t="s">
        <v>152</v>
      </c>
      <c r="I99" s="46">
        <v>9</v>
      </c>
      <c r="J99" s="45" t="s">
        <v>156</v>
      </c>
      <c r="K99" s="46">
        <v>0</v>
      </c>
      <c r="X99" s="45" t="s">
        <v>57</v>
      </c>
      <c r="Y99" s="45" t="s">
        <v>152</v>
      </c>
      <c r="Z99" s="46">
        <v>2</v>
      </c>
      <c r="AA99" s="46">
        <v>0</v>
      </c>
      <c r="AB99" s="46">
        <v>11</v>
      </c>
    </row>
    <row r="100" spans="7:28" x14ac:dyDescent="0.35">
      <c r="G100" s="45" t="s">
        <v>58</v>
      </c>
      <c r="H100" s="45" t="s">
        <v>152</v>
      </c>
      <c r="I100" s="46">
        <v>10</v>
      </c>
      <c r="J100" s="45" t="s">
        <v>158</v>
      </c>
      <c r="K100" s="46">
        <v>0</v>
      </c>
      <c r="X100" s="45" t="s">
        <v>57</v>
      </c>
      <c r="Y100" s="45" t="s">
        <v>152</v>
      </c>
      <c r="Z100" s="46">
        <v>22</v>
      </c>
      <c r="AA100" s="46">
        <v>0</v>
      </c>
      <c r="AB100" s="46">
        <v>12</v>
      </c>
    </row>
    <row r="101" spans="7:28" x14ac:dyDescent="0.35">
      <c r="G101" s="45" t="s">
        <v>60</v>
      </c>
      <c r="H101" s="45" t="s">
        <v>152</v>
      </c>
      <c r="I101" s="46">
        <v>2</v>
      </c>
      <c r="J101" s="45" t="s">
        <v>157</v>
      </c>
      <c r="K101" s="46">
        <v>0</v>
      </c>
      <c r="X101" s="45" t="s">
        <v>58</v>
      </c>
      <c r="Y101" s="45" t="s">
        <v>151</v>
      </c>
      <c r="Z101" s="46">
        <v>2</v>
      </c>
      <c r="AA101" s="46">
        <v>0</v>
      </c>
      <c r="AB101" s="46">
        <v>10</v>
      </c>
    </row>
    <row r="102" spans="7:28" x14ac:dyDescent="0.35">
      <c r="G102" s="45" t="s">
        <v>60</v>
      </c>
      <c r="H102" s="45" t="s">
        <v>152</v>
      </c>
      <c r="I102" s="46">
        <v>2</v>
      </c>
      <c r="J102" s="45" t="s">
        <v>158</v>
      </c>
      <c r="K102" s="46">
        <v>0</v>
      </c>
      <c r="X102" s="45" t="s">
        <v>58</v>
      </c>
      <c r="Y102" s="45" t="s">
        <v>151</v>
      </c>
      <c r="Z102" s="46">
        <v>2</v>
      </c>
      <c r="AA102" s="46">
        <v>0</v>
      </c>
      <c r="AB102" s="46">
        <v>11</v>
      </c>
    </row>
    <row r="103" spans="7:28" x14ac:dyDescent="0.35">
      <c r="G103" s="45" t="s">
        <v>61</v>
      </c>
      <c r="H103" s="45" t="s">
        <v>151</v>
      </c>
      <c r="I103" s="46">
        <v>2</v>
      </c>
      <c r="J103" s="45" t="s">
        <v>156</v>
      </c>
      <c r="K103" s="46">
        <v>0</v>
      </c>
      <c r="X103" s="45" t="s">
        <v>58</v>
      </c>
      <c r="Y103" s="45" t="s">
        <v>151</v>
      </c>
      <c r="Z103" s="46">
        <v>4</v>
      </c>
      <c r="AA103" s="46">
        <v>0</v>
      </c>
      <c r="AB103" s="46">
        <v>12</v>
      </c>
    </row>
    <row r="104" spans="7:28" x14ac:dyDescent="0.35">
      <c r="G104" s="45" t="s">
        <v>61</v>
      </c>
      <c r="H104" s="45" t="s">
        <v>152</v>
      </c>
      <c r="I104" s="46">
        <v>29</v>
      </c>
      <c r="J104" s="45" t="s">
        <v>155</v>
      </c>
      <c r="K104" s="46">
        <v>0</v>
      </c>
      <c r="X104" s="45" t="s">
        <v>58</v>
      </c>
      <c r="Y104" s="45" t="s">
        <v>152</v>
      </c>
      <c r="Z104" s="46">
        <v>62</v>
      </c>
      <c r="AA104" s="46">
        <v>0</v>
      </c>
      <c r="AB104" s="46">
        <v>10</v>
      </c>
    </row>
    <row r="105" spans="7:28" x14ac:dyDescent="0.35">
      <c r="G105" s="45" t="s">
        <v>61</v>
      </c>
      <c r="H105" s="45" t="s">
        <v>152</v>
      </c>
      <c r="I105" s="46">
        <v>17</v>
      </c>
      <c r="J105" s="45" t="s">
        <v>156</v>
      </c>
      <c r="K105" s="46">
        <v>0</v>
      </c>
      <c r="X105" s="45" t="s">
        <v>58</v>
      </c>
      <c r="Y105" s="45" t="s">
        <v>152</v>
      </c>
      <c r="Z105" s="46">
        <v>58</v>
      </c>
      <c r="AA105" s="46">
        <v>0</v>
      </c>
      <c r="AB105" s="46">
        <v>11</v>
      </c>
    </row>
    <row r="106" spans="7:28" x14ac:dyDescent="0.35">
      <c r="G106" s="45" t="s">
        <v>61</v>
      </c>
      <c r="H106" s="45" t="s">
        <v>152</v>
      </c>
      <c r="I106" s="46">
        <v>4</v>
      </c>
      <c r="J106" s="45" t="s">
        <v>157</v>
      </c>
      <c r="K106" s="46">
        <v>0</v>
      </c>
      <c r="X106" s="45" t="s">
        <v>58</v>
      </c>
      <c r="Y106" s="45" t="s">
        <v>152</v>
      </c>
      <c r="Z106" s="46">
        <v>62</v>
      </c>
      <c r="AA106" s="46">
        <v>0</v>
      </c>
      <c r="AB106" s="46">
        <v>12</v>
      </c>
    </row>
    <row r="107" spans="7:28" x14ac:dyDescent="0.35">
      <c r="G107" s="45" t="s">
        <v>61</v>
      </c>
      <c r="H107" s="45" t="s">
        <v>152</v>
      </c>
      <c r="I107" s="46">
        <v>67</v>
      </c>
      <c r="J107" s="45" t="s">
        <v>158</v>
      </c>
      <c r="K107" s="46">
        <v>0</v>
      </c>
      <c r="X107" s="45" t="s">
        <v>60</v>
      </c>
      <c r="Y107" s="45" t="s">
        <v>151</v>
      </c>
      <c r="Z107" s="46">
        <v>2</v>
      </c>
      <c r="AA107" s="46">
        <v>0</v>
      </c>
      <c r="AB107" s="46">
        <v>12</v>
      </c>
    </row>
    <row r="108" spans="7:28" x14ac:dyDescent="0.35">
      <c r="G108" s="45" t="s">
        <v>62</v>
      </c>
      <c r="H108" s="45" t="s">
        <v>151</v>
      </c>
      <c r="I108" s="46">
        <v>1</v>
      </c>
      <c r="J108" s="45" t="s">
        <v>158</v>
      </c>
      <c r="K108" s="46">
        <v>0</v>
      </c>
      <c r="X108" s="45" t="s">
        <v>60</v>
      </c>
      <c r="Y108" s="45" t="s">
        <v>152</v>
      </c>
      <c r="Z108" s="46">
        <v>6</v>
      </c>
      <c r="AA108" s="46">
        <v>0</v>
      </c>
      <c r="AB108" s="46">
        <v>10</v>
      </c>
    </row>
    <row r="109" spans="7:28" x14ac:dyDescent="0.35">
      <c r="G109" s="45" t="s">
        <v>62</v>
      </c>
      <c r="H109" s="45" t="s">
        <v>152</v>
      </c>
      <c r="I109" s="46">
        <v>11</v>
      </c>
      <c r="J109" s="45" t="s">
        <v>155</v>
      </c>
      <c r="K109" s="46">
        <v>0</v>
      </c>
      <c r="X109" s="45" t="s">
        <v>60</v>
      </c>
      <c r="Y109" s="45" t="s">
        <v>152</v>
      </c>
      <c r="Z109" s="46">
        <v>18</v>
      </c>
      <c r="AA109" s="46">
        <v>0</v>
      </c>
      <c r="AB109" s="46">
        <v>11</v>
      </c>
    </row>
    <row r="110" spans="7:28" x14ac:dyDescent="0.35">
      <c r="G110" s="45" t="s">
        <v>62</v>
      </c>
      <c r="H110" s="45" t="s">
        <v>152</v>
      </c>
      <c r="I110" s="46">
        <v>6</v>
      </c>
      <c r="J110" s="45" t="s">
        <v>156</v>
      </c>
      <c r="K110" s="46">
        <v>0</v>
      </c>
      <c r="X110" s="45" t="s">
        <v>60</v>
      </c>
      <c r="Y110" s="45" t="s">
        <v>152</v>
      </c>
      <c r="Z110" s="46">
        <v>6</v>
      </c>
      <c r="AA110" s="46">
        <v>0</v>
      </c>
      <c r="AB110" s="46">
        <v>12</v>
      </c>
    </row>
    <row r="111" spans="7:28" x14ac:dyDescent="0.35">
      <c r="G111" s="45" t="s">
        <v>62</v>
      </c>
      <c r="H111" s="45" t="s">
        <v>152</v>
      </c>
      <c r="I111" s="46">
        <v>7</v>
      </c>
      <c r="J111" s="45" t="s">
        <v>157</v>
      </c>
      <c r="K111" s="46">
        <v>0</v>
      </c>
      <c r="X111" s="45" t="s">
        <v>61</v>
      </c>
      <c r="Y111" s="45" t="s">
        <v>151</v>
      </c>
      <c r="Z111" s="46">
        <v>4</v>
      </c>
      <c r="AA111" s="46">
        <v>0</v>
      </c>
      <c r="AB111" s="46">
        <v>11</v>
      </c>
    </row>
    <row r="112" spans="7:28" x14ac:dyDescent="0.35">
      <c r="G112" s="45" t="s">
        <v>62</v>
      </c>
      <c r="H112" s="45" t="s">
        <v>152</v>
      </c>
      <c r="I112" s="46">
        <v>8</v>
      </c>
      <c r="J112" s="45" t="s">
        <v>158</v>
      </c>
      <c r="K112" s="46">
        <v>0</v>
      </c>
      <c r="X112" s="45" t="s">
        <v>61</v>
      </c>
      <c r="Y112" s="45" t="s">
        <v>151</v>
      </c>
      <c r="Z112" s="46">
        <v>2</v>
      </c>
      <c r="AA112" s="46">
        <v>0</v>
      </c>
      <c r="AB112" s="46">
        <v>12</v>
      </c>
    </row>
    <row r="113" spans="7:28" x14ac:dyDescent="0.35">
      <c r="G113" s="45" t="s">
        <v>63</v>
      </c>
      <c r="H113" s="45" t="s">
        <v>152</v>
      </c>
      <c r="I113" s="46">
        <v>1</v>
      </c>
      <c r="J113" s="45" t="s">
        <v>157</v>
      </c>
      <c r="K113" s="46">
        <v>0</v>
      </c>
      <c r="X113" s="45" t="s">
        <v>61</v>
      </c>
      <c r="Y113" s="45" t="s">
        <v>152</v>
      </c>
      <c r="Z113" s="46">
        <v>64</v>
      </c>
      <c r="AA113" s="46">
        <v>0</v>
      </c>
      <c r="AB113" s="46">
        <v>10</v>
      </c>
    </row>
    <row r="114" spans="7:28" x14ac:dyDescent="0.35">
      <c r="G114" s="45" t="s">
        <v>64</v>
      </c>
      <c r="H114" s="45" t="s">
        <v>151</v>
      </c>
      <c r="I114" s="46">
        <v>2</v>
      </c>
      <c r="J114" s="45" t="s">
        <v>155</v>
      </c>
      <c r="K114" s="46">
        <v>0</v>
      </c>
      <c r="X114" s="45" t="s">
        <v>61</v>
      </c>
      <c r="Y114" s="45" t="s">
        <v>152</v>
      </c>
      <c r="Z114" s="46">
        <v>102</v>
      </c>
      <c r="AA114" s="46">
        <v>0</v>
      </c>
      <c r="AB114" s="46">
        <v>11</v>
      </c>
    </row>
    <row r="115" spans="7:28" x14ac:dyDescent="0.35">
      <c r="G115" s="45" t="s">
        <v>64</v>
      </c>
      <c r="H115" s="45" t="s">
        <v>151</v>
      </c>
      <c r="I115" s="46">
        <v>2</v>
      </c>
      <c r="J115" s="45" t="s">
        <v>156</v>
      </c>
      <c r="K115" s="46">
        <v>0</v>
      </c>
      <c r="X115" s="45" t="s">
        <v>61</v>
      </c>
      <c r="Y115" s="45" t="s">
        <v>152</v>
      </c>
      <c r="Z115" s="46">
        <v>64</v>
      </c>
      <c r="AA115" s="46">
        <v>0</v>
      </c>
      <c r="AB115" s="46">
        <v>12</v>
      </c>
    </row>
    <row r="116" spans="7:28" x14ac:dyDescent="0.35">
      <c r="G116" s="45" t="s">
        <v>64</v>
      </c>
      <c r="H116" s="45" t="s">
        <v>152</v>
      </c>
      <c r="I116" s="46">
        <v>4</v>
      </c>
      <c r="J116" s="45" t="s">
        <v>155</v>
      </c>
      <c r="K116" s="46">
        <v>0</v>
      </c>
      <c r="X116" s="45" t="s">
        <v>62</v>
      </c>
      <c r="Y116" s="45" t="s">
        <v>151</v>
      </c>
      <c r="Z116" s="46">
        <v>2</v>
      </c>
      <c r="AA116" s="46">
        <v>0</v>
      </c>
      <c r="AB116" s="46">
        <v>10</v>
      </c>
    </row>
    <row r="117" spans="7:28" x14ac:dyDescent="0.35">
      <c r="G117" s="45" t="s">
        <v>64</v>
      </c>
      <c r="H117" s="45" t="s">
        <v>152</v>
      </c>
      <c r="I117" s="46">
        <v>6</v>
      </c>
      <c r="J117" s="45" t="s">
        <v>158</v>
      </c>
      <c r="K117" s="46">
        <v>0</v>
      </c>
      <c r="X117" s="45" t="s">
        <v>62</v>
      </c>
      <c r="Y117" s="45" t="s">
        <v>151</v>
      </c>
      <c r="Z117" s="46">
        <v>2</v>
      </c>
      <c r="AA117" s="46">
        <v>0</v>
      </c>
      <c r="AB117" s="46">
        <v>12</v>
      </c>
    </row>
    <row r="118" spans="7:28" x14ac:dyDescent="0.35">
      <c r="G118" s="45" t="s">
        <v>65</v>
      </c>
      <c r="H118" s="45" t="s">
        <v>152</v>
      </c>
      <c r="I118" s="46">
        <v>2</v>
      </c>
      <c r="J118" s="45" t="s">
        <v>155</v>
      </c>
      <c r="K118" s="46">
        <v>0</v>
      </c>
      <c r="X118" s="45" t="s">
        <v>62</v>
      </c>
      <c r="Y118" s="45" t="s">
        <v>152</v>
      </c>
      <c r="Z118" s="46">
        <v>20</v>
      </c>
      <c r="AA118" s="46">
        <v>0</v>
      </c>
      <c r="AB118" s="46">
        <v>10</v>
      </c>
    </row>
    <row r="119" spans="7:28" x14ac:dyDescent="0.35">
      <c r="G119" s="45" t="s">
        <v>65</v>
      </c>
      <c r="H119" s="45" t="s">
        <v>152</v>
      </c>
      <c r="I119" s="46">
        <v>1</v>
      </c>
      <c r="J119" s="45" t="s">
        <v>158</v>
      </c>
      <c r="K119" s="46">
        <v>0</v>
      </c>
      <c r="X119" s="45" t="s">
        <v>62</v>
      </c>
      <c r="Y119" s="45" t="s">
        <v>152</v>
      </c>
      <c r="Z119" s="46">
        <v>36</v>
      </c>
      <c r="AA119" s="46">
        <v>0</v>
      </c>
      <c r="AB119" s="46">
        <v>11</v>
      </c>
    </row>
    <row r="120" spans="7:28" x14ac:dyDescent="0.35">
      <c r="G120" s="45" t="s">
        <v>67</v>
      </c>
      <c r="H120" s="45" t="s">
        <v>151</v>
      </c>
      <c r="I120" s="46">
        <v>2</v>
      </c>
      <c r="J120" s="45" t="s">
        <v>156</v>
      </c>
      <c r="K120" s="46">
        <v>0</v>
      </c>
      <c r="X120" s="45" t="s">
        <v>62</v>
      </c>
      <c r="Y120" s="45" t="s">
        <v>152</v>
      </c>
      <c r="Z120" s="46">
        <v>34</v>
      </c>
      <c r="AA120" s="46">
        <v>0</v>
      </c>
      <c r="AB120" s="46">
        <v>12</v>
      </c>
    </row>
    <row r="121" spans="7:28" x14ac:dyDescent="0.35">
      <c r="G121" s="45" t="s">
        <v>67</v>
      </c>
      <c r="H121" s="45" t="s">
        <v>152</v>
      </c>
      <c r="I121" s="46">
        <v>2</v>
      </c>
      <c r="J121" s="45" t="s">
        <v>156</v>
      </c>
      <c r="K121" s="46">
        <v>0</v>
      </c>
      <c r="X121" s="45" t="s">
        <v>63</v>
      </c>
      <c r="Y121" s="45" t="s">
        <v>152</v>
      </c>
      <c r="Z121" s="46">
        <v>2</v>
      </c>
      <c r="AA121" s="46">
        <v>0</v>
      </c>
      <c r="AB121" s="46">
        <v>10</v>
      </c>
    </row>
    <row r="122" spans="7:28" x14ac:dyDescent="0.35">
      <c r="G122" s="45" t="s">
        <v>68</v>
      </c>
      <c r="H122" s="45" t="s">
        <v>151</v>
      </c>
      <c r="I122" s="46">
        <v>2</v>
      </c>
      <c r="J122" s="45" t="s">
        <v>155</v>
      </c>
      <c r="K122" s="46">
        <v>0</v>
      </c>
      <c r="X122" s="45" t="s">
        <v>63</v>
      </c>
      <c r="Y122" s="45" t="s">
        <v>152</v>
      </c>
      <c r="Z122" s="46">
        <v>2</v>
      </c>
      <c r="AA122" s="46">
        <v>0</v>
      </c>
      <c r="AB122" s="46">
        <v>12</v>
      </c>
    </row>
    <row r="123" spans="7:28" x14ac:dyDescent="0.35">
      <c r="G123" s="45" t="s">
        <v>68</v>
      </c>
      <c r="H123" s="45" t="s">
        <v>151</v>
      </c>
      <c r="I123" s="46">
        <v>1</v>
      </c>
      <c r="J123" s="45" t="s">
        <v>158</v>
      </c>
      <c r="K123" s="46">
        <v>0</v>
      </c>
      <c r="X123" s="45" t="s">
        <v>64</v>
      </c>
      <c r="Y123" s="45" t="s">
        <v>151</v>
      </c>
      <c r="Z123" s="46">
        <v>4</v>
      </c>
      <c r="AA123" s="46">
        <v>0</v>
      </c>
      <c r="AB123" s="46">
        <v>11</v>
      </c>
    </row>
    <row r="124" spans="7:28" x14ac:dyDescent="0.35">
      <c r="G124" s="45" t="s">
        <v>68</v>
      </c>
      <c r="H124" s="45" t="s">
        <v>152</v>
      </c>
      <c r="I124" s="46">
        <v>3</v>
      </c>
      <c r="J124" s="45" t="s">
        <v>155</v>
      </c>
      <c r="K124" s="46">
        <v>0</v>
      </c>
      <c r="X124" s="45" t="s">
        <v>64</v>
      </c>
      <c r="Y124" s="45" t="s">
        <v>152</v>
      </c>
      <c r="Z124" s="46">
        <v>6</v>
      </c>
      <c r="AA124" s="46">
        <v>0</v>
      </c>
      <c r="AB124" s="46">
        <v>10</v>
      </c>
    </row>
    <row r="125" spans="7:28" x14ac:dyDescent="0.35">
      <c r="G125" s="45" t="s">
        <v>68</v>
      </c>
      <c r="H125" s="45" t="s">
        <v>152</v>
      </c>
      <c r="I125" s="46">
        <v>2</v>
      </c>
      <c r="J125" s="45" t="s">
        <v>157</v>
      </c>
      <c r="K125" s="46">
        <v>0</v>
      </c>
      <c r="X125" s="45" t="s">
        <v>64</v>
      </c>
      <c r="Y125" s="45" t="s">
        <v>152</v>
      </c>
      <c r="Z125" s="46">
        <v>10</v>
      </c>
      <c r="AA125" s="46">
        <v>0</v>
      </c>
      <c r="AB125" s="46">
        <v>11</v>
      </c>
    </row>
    <row r="126" spans="7:28" x14ac:dyDescent="0.35">
      <c r="G126" s="45" t="s">
        <v>68</v>
      </c>
      <c r="H126" s="45" t="s">
        <v>152</v>
      </c>
      <c r="I126" s="46">
        <v>1</v>
      </c>
      <c r="J126" s="45" t="s">
        <v>158</v>
      </c>
      <c r="K126" s="46">
        <v>0</v>
      </c>
      <c r="X126" s="45" t="s">
        <v>64</v>
      </c>
      <c r="Y126" s="45" t="s">
        <v>152</v>
      </c>
      <c r="Z126" s="46">
        <v>6</v>
      </c>
      <c r="AA126" s="46">
        <v>0</v>
      </c>
      <c r="AB126" s="46">
        <v>12</v>
      </c>
    </row>
    <row r="127" spans="7:28" x14ac:dyDescent="0.35">
      <c r="G127" s="45" t="s">
        <v>69</v>
      </c>
      <c r="H127" s="45" t="s">
        <v>151</v>
      </c>
      <c r="I127" s="46">
        <v>4</v>
      </c>
      <c r="J127" s="45" t="s">
        <v>155</v>
      </c>
      <c r="K127" s="46">
        <v>0</v>
      </c>
      <c r="X127" s="45" t="s">
        <v>65</v>
      </c>
      <c r="Y127" s="45" t="s">
        <v>152</v>
      </c>
      <c r="Z127" s="46">
        <v>4</v>
      </c>
      <c r="AA127" s="46">
        <v>0</v>
      </c>
      <c r="AB127" s="46">
        <v>11</v>
      </c>
    </row>
    <row r="128" spans="7:28" x14ac:dyDescent="0.35">
      <c r="G128" s="45" t="s">
        <v>69</v>
      </c>
      <c r="H128" s="45" t="s">
        <v>151</v>
      </c>
      <c r="I128" s="46">
        <v>8</v>
      </c>
      <c r="J128" s="45" t="s">
        <v>156</v>
      </c>
      <c r="K128" s="46">
        <v>0</v>
      </c>
      <c r="X128" s="45" t="s">
        <v>65</v>
      </c>
      <c r="Y128" s="45" t="s">
        <v>152</v>
      </c>
      <c r="Z128" s="46">
        <v>2</v>
      </c>
      <c r="AA128" s="46">
        <v>0</v>
      </c>
      <c r="AB128" s="46">
        <v>12</v>
      </c>
    </row>
    <row r="129" spans="7:28" x14ac:dyDescent="0.35">
      <c r="G129" s="45" t="s">
        <v>69</v>
      </c>
      <c r="H129" s="45" t="s">
        <v>151</v>
      </c>
      <c r="I129" s="46">
        <v>3</v>
      </c>
      <c r="J129" s="45" t="s">
        <v>157</v>
      </c>
      <c r="K129" s="46">
        <v>0</v>
      </c>
      <c r="X129" s="45" t="s">
        <v>67</v>
      </c>
      <c r="Y129" s="45" t="s">
        <v>151</v>
      </c>
      <c r="Z129" s="46">
        <v>4</v>
      </c>
      <c r="AA129" s="46">
        <v>0</v>
      </c>
      <c r="AB129" s="46">
        <v>11</v>
      </c>
    </row>
    <row r="130" spans="7:28" x14ac:dyDescent="0.35">
      <c r="G130" s="45" t="s">
        <v>69</v>
      </c>
      <c r="H130" s="45" t="s">
        <v>151</v>
      </c>
      <c r="I130" s="46">
        <v>8</v>
      </c>
      <c r="J130" s="45" t="s">
        <v>158</v>
      </c>
      <c r="K130" s="46">
        <v>0</v>
      </c>
      <c r="X130" s="45" t="s">
        <v>67</v>
      </c>
      <c r="Y130" s="45" t="s">
        <v>151</v>
      </c>
      <c r="Z130" s="46">
        <v>2</v>
      </c>
      <c r="AA130" s="46">
        <v>0</v>
      </c>
      <c r="AB130" s="46">
        <v>12</v>
      </c>
    </row>
    <row r="131" spans="7:28" x14ac:dyDescent="0.35">
      <c r="G131" s="45" t="s">
        <v>69</v>
      </c>
      <c r="H131" s="45" t="s">
        <v>152</v>
      </c>
      <c r="I131" s="46">
        <v>85</v>
      </c>
      <c r="J131" s="45" t="s">
        <v>155</v>
      </c>
      <c r="K131" s="46">
        <v>0</v>
      </c>
      <c r="X131" s="45" t="s">
        <v>67</v>
      </c>
      <c r="Y131" s="45" t="s">
        <v>152</v>
      </c>
      <c r="Z131" s="46">
        <v>2</v>
      </c>
      <c r="AA131" s="46">
        <v>0</v>
      </c>
      <c r="AB131" s="46">
        <v>10</v>
      </c>
    </row>
    <row r="132" spans="7:28" x14ac:dyDescent="0.35">
      <c r="G132" s="45" t="s">
        <v>69</v>
      </c>
      <c r="H132" s="45" t="s">
        <v>152</v>
      </c>
      <c r="I132" s="46">
        <v>56</v>
      </c>
      <c r="J132" s="45" t="s">
        <v>156</v>
      </c>
      <c r="K132" s="46">
        <v>0</v>
      </c>
      <c r="X132" s="45" t="s">
        <v>67</v>
      </c>
      <c r="Y132" s="45" t="s">
        <v>152</v>
      </c>
      <c r="Z132" s="46">
        <v>2</v>
      </c>
      <c r="AA132" s="46">
        <v>0</v>
      </c>
      <c r="AB132" s="46">
        <v>11</v>
      </c>
    </row>
    <row r="133" spans="7:28" x14ac:dyDescent="0.35">
      <c r="G133" s="45" t="s">
        <v>69</v>
      </c>
      <c r="H133" s="45" t="s">
        <v>152</v>
      </c>
      <c r="I133" s="46">
        <v>23</v>
      </c>
      <c r="J133" s="45" t="s">
        <v>157</v>
      </c>
      <c r="K133" s="46">
        <v>0</v>
      </c>
      <c r="X133" s="45" t="s">
        <v>67</v>
      </c>
      <c r="Y133" s="45" t="s">
        <v>152</v>
      </c>
      <c r="Z133" s="46">
        <v>6</v>
      </c>
      <c r="AA133" s="46">
        <v>0</v>
      </c>
      <c r="AB133" s="46">
        <v>12</v>
      </c>
    </row>
    <row r="134" spans="7:28" x14ac:dyDescent="0.35">
      <c r="G134" s="45" t="s">
        <v>69</v>
      </c>
      <c r="H134" s="45" t="s">
        <v>152</v>
      </c>
      <c r="I134" s="46">
        <v>112</v>
      </c>
      <c r="J134" s="45" t="s">
        <v>158</v>
      </c>
      <c r="K134" s="46">
        <v>0</v>
      </c>
      <c r="X134" s="45" t="s">
        <v>68</v>
      </c>
      <c r="Y134" s="45" t="s">
        <v>151</v>
      </c>
      <c r="Z134" s="46">
        <v>6</v>
      </c>
      <c r="AA134" s="46">
        <v>0</v>
      </c>
      <c r="AB134" s="46">
        <v>12</v>
      </c>
    </row>
    <row r="135" spans="7:28" x14ac:dyDescent="0.35">
      <c r="G135" s="45" t="s">
        <v>70</v>
      </c>
      <c r="H135" s="45" t="s">
        <v>151</v>
      </c>
      <c r="I135" s="46">
        <v>1</v>
      </c>
      <c r="J135" s="45" t="s">
        <v>155</v>
      </c>
      <c r="K135" s="46">
        <v>0</v>
      </c>
      <c r="X135" s="45" t="s">
        <v>68</v>
      </c>
      <c r="Y135" s="45" t="s">
        <v>152</v>
      </c>
      <c r="Z135" s="46">
        <v>6</v>
      </c>
      <c r="AA135" s="46">
        <v>0</v>
      </c>
      <c r="AB135" s="46">
        <v>10</v>
      </c>
    </row>
    <row r="136" spans="7:28" x14ac:dyDescent="0.35">
      <c r="X136" s="45" t="s">
        <v>68</v>
      </c>
      <c r="Y136" s="45" t="s">
        <v>152</v>
      </c>
      <c r="Z136" s="46">
        <v>24</v>
      </c>
      <c r="AA136" s="46">
        <v>0</v>
      </c>
      <c r="AB136" s="46">
        <v>12</v>
      </c>
    </row>
    <row r="137" spans="7:28" x14ac:dyDescent="0.35">
      <c r="X137" s="45" t="s">
        <v>69</v>
      </c>
      <c r="Y137" s="45" t="s">
        <v>151</v>
      </c>
      <c r="Z137" s="46">
        <v>18</v>
      </c>
      <c r="AA137" s="46">
        <v>0</v>
      </c>
      <c r="AB137" s="46">
        <v>10</v>
      </c>
    </row>
    <row r="138" spans="7:28" x14ac:dyDescent="0.35">
      <c r="X138" s="45" t="s">
        <v>69</v>
      </c>
      <c r="Y138" s="45" t="s">
        <v>151</v>
      </c>
      <c r="Z138" s="46">
        <v>20</v>
      </c>
      <c r="AA138" s="46">
        <v>0</v>
      </c>
      <c r="AB138" s="46">
        <v>11</v>
      </c>
    </row>
    <row r="139" spans="7:28" x14ac:dyDescent="0.35">
      <c r="X139" s="45" t="s">
        <v>69</v>
      </c>
      <c r="Y139" s="45" t="s">
        <v>151</v>
      </c>
      <c r="Z139" s="46">
        <v>16</v>
      </c>
      <c r="AA139" s="46">
        <v>0</v>
      </c>
      <c r="AB139" s="46">
        <v>12</v>
      </c>
    </row>
    <row r="140" spans="7:28" x14ac:dyDescent="0.35">
      <c r="X140" s="45" t="s">
        <v>69</v>
      </c>
      <c r="Y140" s="45" t="s">
        <v>152</v>
      </c>
      <c r="Z140" s="46">
        <v>394</v>
      </c>
      <c r="AA140" s="46">
        <v>0</v>
      </c>
      <c r="AB140" s="46">
        <v>10</v>
      </c>
    </row>
    <row r="141" spans="7:28" x14ac:dyDescent="0.35">
      <c r="X141" s="45" t="s">
        <v>69</v>
      </c>
      <c r="Y141" s="45" t="s">
        <v>152</v>
      </c>
      <c r="Z141" s="46">
        <v>308</v>
      </c>
      <c r="AA141" s="46">
        <v>0</v>
      </c>
      <c r="AB141" s="46">
        <v>11</v>
      </c>
    </row>
    <row r="142" spans="7:28" x14ac:dyDescent="0.35">
      <c r="X142" s="45" t="s">
        <v>69</v>
      </c>
      <c r="Y142" s="45" t="s">
        <v>152</v>
      </c>
      <c r="Z142" s="46">
        <v>342</v>
      </c>
      <c r="AA142" s="46">
        <v>0</v>
      </c>
      <c r="AB142" s="46">
        <v>12</v>
      </c>
    </row>
    <row r="143" spans="7:28" x14ac:dyDescent="0.35">
      <c r="X143" s="45" t="s">
        <v>70</v>
      </c>
      <c r="Y143" s="45" t="s">
        <v>152</v>
      </c>
      <c r="Z143" s="46">
        <v>4</v>
      </c>
      <c r="AA143" s="46">
        <v>0</v>
      </c>
      <c r="AB143" s="46">
        <v>10</v>
      </c>
    </row>
    <row r="144" spans="7:28" x14ac:dyDescent="0.35">
      <c r="X144" s="45" t="s">
        <v>70</v>
      </c>
      <c r="Y144" s="45" t="s">
        <v>152</v>
      </c>
      <c r="Z144" s="46">
        <v>2</v>
      </c>
      <c r="AA144" s="46">
        <v>0</v>
      </c>
      <c r="AB144" s="46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FFFF00"/>
  </sheetPr>
  <dimension ref="A1:U54"/>
  <sheetViews>
    <sheetView view="pageBreakPreview" zoomScale="60" zoomScaleNormal="100" workbookViewId="0">
      <selection activeCell="BI20" sqref="BI20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9" width="18.54296875" customWidth="1"/>
    <col min="10" max="15" width="9.1796875" hidden="1" customWidth="1"/>
  </cols>
  <sheetData>
    <row r="1" spans="1:21" s="7" customFormat="1" ht="30" customHeight="1" x14ac:dyDescent="0.35">
      <c r="A1" s="147" t="s">
        <v>227</v>
      </c>
      <c r="B1" s="147"/>
      <c r="C1" s="28"/>
      <c r="D1" s="156" t="s">
        <v>14</v>
      </c>
      <c r="E1" s="157"/>
      <c r="F1" s="157"/>
      <c r="G1" s="157"/>
      <c r="H1" s="157"/>
      <c r="I1" s="157"/>
      <c r="J1" s="158"/>
      <c r="K1" s="158"/>
      <c r="L1" s="158"/>
      <c r="M1" s="158"/>
      <c r="N1" s="158"/>
      <c r="O1" s="159"/>
    </row>
    <row r="2" spans="1:21" s="7" customFormat="1" x14ac:dyDescent="0.35">
      <c r="A2" s="29" t="s">
        <v>0</v>
      </c>
      <c r="B2" s="31" t="s">
        <v>1</v>
      </c>
      <c r="C2" s="28"/>
      <c r="D2" s="113">
        <v>44197</v>
      </c>
      <c r="E2" s="113">
        <v>44228</v>
      </c>
      <c r="F2" s="117">
        <v>44256</v>
      </c>
      <c r="G2" s="113">
        <v>44287</v>
      </c>
      <c r="H2" s="113">
        <v>44317</v>
      </c>
      <c r="I2" s="113">
        <v>44348</v>
      </c>
      <c r="J2" s="114">
        <v>44378</v>
      </c>
      <c r="K2" s="26">
        <v>44409</v>
      </c>
      <c r="L2" s="26">
        <v>44440</v>
      </c>
      <c r="M2" s="26">
        <v>44470</v>
      </c>
      <c r="N2" s="26">
        <v>44501</v>
      </c>
      <c r="O2" s="26">
        <v>44531</v>
      </c>
    </row>
    <row r="3" spans="1:21" x14ac:dyDescent="0.35">
      <c r="A3" s="92">
        <v>98901</v>
      </c>
      <c r="B3" t="s">
        <v>75</v>
      </c>
      <c r="D3" s="123">
        <v>44</v>
      </c>
      <c r="E3" s="124">
        <v>89</v>
      </c>
      <c r="F3" s="124">
        <v>87</v>
      </c>
      <c r="G3" s="118">
        <v>349</v>
      </c>
      <c r="H3" s="118">
        <v>108</v>
      </c>
      <c r="I3" s="125">
        <v>51</v>
      </c>
      <c r="Q3" s="7"/>
      <c r="R3" s="7"/>
      <c r="S3" s="7"/>
      <c r="T3" s="7"/>
      <c r="U3" s="7"/>
    </row>
    <row r="4" spans="1:21" x14ac:dyDescent="0.35">
      <c r="A4" s="92">
        <v>98902</v>
      </c>
      <c r="B4" t="s">
        <v>75</v>
      </c>
      <c r="D4" s="123">
        <v>70</v>
      </c>
      <c r="E4" s="124">
        <v>149</v>
      </c>
      <c r="F4" s="124">
        <v>107</v>
      </c>
      <c r="G4" s="118">
        <v>411</v>
      </c>
      <c r="H4" s="118">
        <v>123</v>
      </c>
      <c r="I4" s="125">
        <v>72</v>
      </c>
      <c r="Q4" s="7"/>
      <c r="R4" s="7"/>
      <c r="S4" s="7"/>
      <c r="T4" s="7"/>
      <c r="U4" s="7"/>
    </row>
    <row r="5" spans="1:21" x14ac:dyDescent="0.35">
      <c r="A5" s="92">
        <v>98903</v>
      </c>
      <c r="B5" t="s">
        <v>75</v>
      </c>
      <c r="D5" s="123">
        <v>24</v>
      </c>
      <c r="E5" s="124">
        <v>48</v>
      </c>
      <c r="F5" s="124">
        <v>38</v>
      </c>
      <c r="G5" s="118">
        <v>138</v>
      </c>
      <c r="H5" s="118">
        <v>31</v>
      </c>
      <c r="I5" s="125">
        <v>17</v>
      </c>
      <c r="Q5" s="7"/>
      <c r="R5" s="7"/>
      <c r="S5" s="7"/>
      <c r="T5" s="7"/>
      <c r="U5" s="7"/>
    </row>
    <row r="6" spans="1:21" x14ac:dyDescent="0.35">
      <c r="A6" s="92">
        <v>98908</v>
      </c>
      <c r="B6" t="s">
        <v>75</v>
      </c>
      <c r="D6" s="123">
        <v>19</v>
      </c>
      <c r="E6" s="124">
        <v>33</v>
      </c>
      <c r="F6" s="124">
        <v>35</v>
      </c>
      <c r="G6" s="118">
        <v>111</v>
      </c>
      <c r="H6" s="118">
        <v>51</v>
      </c>
      <c r="I6" s="125">
        <v>23</v>
      </c>
      <c r="Q6" s="7"/>
      <c r="R6" s="7"/>
      <c r="S6" s="7"/>
      <c r="T6" s="7"/>
      <c r="U6" s="7"/>
    </row>
    <row r="7" spans="1:21" x14ac:dyDescent="0.35">
      <c r="A7" s="92">
        <v>98921</v>
      </c>
      <c r="B7" t="s">
        <v>75</v>
      </c>
      <c r="D7" s="123">
        <v>6</v>
      </c>
      <c r="E7" s="124">
        <v>7</v>
      </c>
      <c r="F7" s="124">
        <v>7</v>
      </c>
      <c r="G7" s="118">
        <v>22</v>
      </c>
      <c r="H7" s="118">
        <v>7</v>
      </c>
      <c r="I7" s="125">
        <v>2</v>
      </c>
      <c r="Q7" s="7"/>
      <c r="R7" s="7"/>
      <c r="S7" s="7"/>
      <c r="T7" s="7"/>
      <c r="U7" s="7"/>
    </row>
    <row r="8" spans="1:21" x14ac:dyDescent="0.35">
      <c r="A8" s="92">
        <v>98923</v>
      </c>
      <c r="B8" t="s">
        <v>75</v>
      </c>
      <c r="D8" s="123">
        <v>1</v>
      </c>
      <c r="E8" s="124">
        <v>1</v>
      </c>
      <c r="F8" s="124">
        <v>3</v>
      </c>
      <c r="G8" s="118">
        <v>6</v>
      </c>
      <c r="H8" s="118">
        <v>3</v>
      </c>
      <c r="I8" s="125">
        <v>4</v>
      </c>
      <c r="Q8" s="7"/>
      <c r="R8" s="7"/>
      <c r="S8" s="7"/>
      <c r="T8" s="7"/>
      <c r="U8" s="7"/>
    </row>
    <row r="9" spans="1:21" x14ac:dyDescent="0.35">
      <c r="A9" s="92">
        <v>98930</v>
      </c>
      <c r="B9" t="s">
        <v>75</v>
      </c>
      <c r="D9" s="123">
        <v>43</v>
      </c>
      <c r="E9" s="124">
        <v>35</v>
      </c>
      <c r="F9" s="124">
        <v>40</v>
      </c>
      <c r="G9" s="118">
        <v>83</v>
      </c>
      <c r="H9" s="118">
        <v>29</v>
      </c>
      <c r="I9" s="125">
        <v>31</v>
      </c>
      <c r="Q9" s="7"/>
      <c r="R9" s="7"/>
      <c r="S9" s="7"/>
      <c r="T9" s="7"/>
      <c r="U9" s="7"/>
    </row>
    <row r="10" spans="1:21" x14ac:dyDescent="0.35">
      <c r="A10" s="92">
        <v>98932</v>
      </c>
      <c r="B10" t="s">
        <v>75</v>
      </c>
      <c r="D10" s="123">
        <v>17</v>
      </c>
      <c r="E10" s="124">
        <v>10</v>
      </c>
      <c r="F10" s="124">
        <v>12</v>
      </c>
      <c r="G10" s="118">
        <v>38</v>
      </c>
      <c r="H10" s="118">
        <v>17</v>
      </c>
      <c r="I10" s="125">
        <v>13</v>
      </c>
      <c r="Q10" s="7"/>
      <c r="R10" s="7"/>
      <c r="S10" s="7"/>
      <c r="T10" s="7"/>
      <c r="U10" s="7"/>
    </row>
    <row r="11" spans="1:21" x14ac:dyDescent="0.35">
      <c r="A11" s="92">
        <v>98933</v>
      </c>
      <c r="B11" t="s">
        <v>75</v>
      </c>
      <c r="D11" s="123">
        <v>2</v>
      </c>
      <c r="E11" s="124">
        <v>2</v>
      </c>
      <c r="F11" s="124">
        <v>0</v>
      </c>
      <c r="G11" s="118">
        <v>6</v>
      </c>
      <c r="H11" s="118">
        <v>2</v>
      </c>
      <c r="I11" s="125">
        <v>1</v>
      </c>
      <c r="Q11" s="7"/>
      <c r="R11" s="7"/>
      <c r="S11" s="7"/>
      <c r="T11" s="7"/>
      <c r="U11" s="7"/>
    </row>
    <row r="12" spans="1:21" x14ac:dyDescent="0.35">
      <c r="A12" s="92">
        <v>98935</v>
      </c>
      <c r="B12" t="s">
        <v>75</v>
      </c>
      <c r="D12" s="123">
        <v>13</v>
      </c>
      <c r="E12" s="124">
        <v>6</v>
      </c>
      <c r="F12" s="124">
        <v>5</v>
      </c>
      <c r="G12" s="118">
        <v>30</v>
      </c>
      <c r="H12" s="118">
        <v>16</v>
      </c>
      <c r="I12" s="125">
        <v>14</v>
      </c>
      <c r="Q12" s="7"/>
      <c r="R12" s="7"/>
      <c r="S12" s="7"/>
      <c r="T12" s="7"/>
      <c r="U12" s="7"/>
    </row>
    <row r="13" spans="1:21" x14ac:dyDescent="0.35">
      <c r="A13" s="92">
        <v>98936</v>
      </c>
      <c r="B13" t="s">
        <v>75</v>
      </c>
      <c r="D13" s="123">
        <v>6</v>
      </c>
      <c r="E13" s="124">
        <v>1</v>
      </c>
      <c r="F13" s="124">
        <v>5</v>
      </c>
      <c r="G13" s="118">
        <v>20</v>
      </c>
      <c r="H13" s="118">
        <v>3</v>
      </c>
      <c r="I13" s="125">
        <v>2</v>
      </c>
      <c r="Q13" s="7"/>
      <c r="R13" s="7"/>
      <c r="S13" s="7"/>
      <c r="T13" s="7"/>
      <c r="U13" s="7"/>
    </row>
    <row r="14" spans="1:21" x14ac:dyDescent="0.35">
      <c r="A14" s="92">
        <v>98937</v>
      </c>
      <c r="B14" t="s">
        <v>75</v>
      </c>
      <c r="D14" s="123">
        <v>3</v>
      </c>
      <c r="E14" s="124">
        <v>3</v>
      </c>
      <c r="F14" s="124">
        <v>2</v>
      </c>
      <c r="G14" s="118">
        <v>8</v>
      </c>
      <c r="H14" s="118">
        <v>3</v>
      </c>
      <c r="I14" s="125">
        <v>2</v>
      </c>
      <c r="Q14" s="7"/>
      <c r="R14" s="7"/>
      <c r="S14" s="7"/>
      <c r="T14" s="7"/>
      <c r="U14" s="7"/>
    </row>
    <row r="15" spans="1:21" x14ac:dyDescent="0.35">
      <c r="A15" s="92">
        <v>98938</v>
      </c>
      <c r="B15" t="s">
        <v>75</v>
      </c>
      <c r="D15" s="123">
        <v>6</v>
      </c>
      <c r="E15" s="124">
        <v>3</v>
      </c>
      <c r="F15" s="124">
        <v>5</v>
      </c>
      <c r="G15" s="118">
        <v>12</v>
      </c>
      <c r="H15" s="118">
        <v>1</v>
      </c>
      <c r="I15" s="125">
        <v>8</v>
      </c>
      <c r="Q15" s="7"/>
      <c r="R15" s="7"/>
      <c r="S15" s="7"/>
      <c r="T15" s="7"/>
      <c r="U15" s="7"/>
    </row>
    <row r="16" spans="1:21" x14ac:dyDescent="0.35">
      <c r="A16" s="92">
        <v>98939</v>
      </c>
      <c r="B16" t="s">
        <v>75</v>
      </c>
      <c r="D16" s="123">
        <v>0</v>
      </c>
      <c r="E16" s="124">
        <v>1</v>
      </c>
      <c r="F16" s="124">
        <v>1</v>
      </c>
      <c r="G16" s="118">
        <v>1</v>
      </c>
      <c r="H16" s="118">
        <v>4</v>
      </c>
      <c r="I16" s="125">
        <v>1</v>
      </c>
      <c r="Q16" s="7"/>
      <c r="R16" s="7"/>
      <c r="S16" s="7"/>
      <c r="T16" s="7"/>
      <c r="U16" s="7"/>
    </row>
    <row r="17" spans="1:21" x14ac:dyDescent="0.35">
      <c r="A17" s="92">
        <v>98942</v>
      </c>
      <c r="B17" t="s">
        <v>75</v>
      </c>
      <c r="D17" s="123">
        <v>10</v>
      </c>
      <c r="E17" s="124">
        <v>14</v>
      </c>
      <c r="F17" s="124">
        <v>8</v>
      </c>
      <c r="G17" s="118">
        <v>49</v>
      </c>
      <c r="H17" s="118">
        <v>7</v>
      </c>
      <c r="I17" s="125">
        <v>12</v>
      </c>
      <c r="Q17" s="7"/>
      <c r="R17" s="7"/>
      <c r="S17" s="7"/>
      <c r="T17" s="7"/>
      <c r="U17" s="7"/>
    </row>
    <row r="18" spans="1:21" x14ac:dyDescent="0.35">
      <c r="A18" s="92">
        <v>98944</v>
      </c>
      <c r="B18" t="s">
        <v>75</v>
      </c>
      <c r="D18" s="123">
        <v>79</v>
      </c>
      <c r="E18" s="124">
        <v>51</v>
      </c>
      <c r="F18" s="124">
        <v>52</v>
      </c>
      <c r="G18" s="118">
        <v>169</v>
      </c>
      <c r="H18" s="118">
        <v>45</v>
      </c>
      <c r="I18" s="125">
        <v>55</v>
      </c>
      <c r="Q18" s="7"/>
      <c r="R18" s="7"/>
      <c r="S18" s="7"/>
      <c r="T18" s="7"/>
      <c r="U18" s="7"/>
    </row>
    <row r="19" spans="1:21" x14ac:dyDescent="0.35">
      <c r="A19" s="92">
        <v>98947</v>
      </c>
      <c r="B19" t="s">
        <v>75</v>
      </c>
      <c r="D19" s="123">
        <v>6</v>
      </c>
      <c r="E19" s="124">
        <v>7</v>
      </c>
      <c r="F19" s="39">
        <v>6</v>
      </c>
      <c r="G19" s="136">
        <v>17</v>
      </c>
      <c r="H19" s="136">
        <v>5</v>
      </c>
      <c r="I19" s="137">
        <v>8</v>
      </c>
      <c r="Q19" s="7"/>
      <c r="R19" s="7"/>
      <c r="S19" s="7"/>
      <c r="T19" s="7"/>
      <c r="U19" s="7"/>
    </row>
    <row r="20" spans="1:21" x14ac:dyDescent="0.35">
      <c r="A20" s="92">
        <v>98948</v>
      </c>
      <c r="B20" t="s">
        <v>75</v>
      </c>
      <c r="D20" s="123">
        <v>40</v>
      </c>
      <c r="E20" s="124">
        <v>42</v>
      </c>
      <c r="F20" s="39">
        <v>31</v>
      </c>
      <c r="G20" s="136">
        <v>178</v>
      </c>
      <c r="H20" s="136">
        <v>27</v>
      </c>
      <c r="I20" s="137">
        <v>41</v>
      </c>
      <c r="Q20" s="7"/>
      <c r="R20" s="7"/>
      <c r="S20" s="7"/>
      <c r="T20" s="7"/>
      <c r="U20" s="7"/>
    </row>
    <row r="21" spans="1:21" x14ac:dyDescent="0.35">
      <c r="A21" s="92">
        <v>98951</v>
      </c>
      <c r="B21" t="s">
        <v>75</v>
      </c>
      <c r="D21" s="123">
        <v>34</v>
      </c>
      <c r="E21" s="124">
        <v>39</v>
      </c>
      <c r="F21" s="39">
        <v>40</v>
      </c>
      <c r="G21" s="136">
        <v>194</v>
      </c>
      <c r="H21" s="136">
        <v>27</v>
      </c>
      <c r="I21" s="137">
        <v>26</v>
      </c>
      <c r="Q21" s="7"/>
      <c r="R21" s="7"/>
      <c r="S21" s="7"/>
      <c r="T21" s="7"/>
      <c r="U21" s="7"/>
    </row>
    <row r="22" spans="1:21" x14ac:dyDescent="0.35">
      <c r="A22" s="92">
        <v>98952</v>
      </c>
      <c r="B22" t="s">
        <v>75</v>
      </c>
      <c r="D22" s="123">
        <v>1</v>
      </c>
      <c r="E22" s="124">
        <v>3</v>
      </c>
      <c r="F22" s="39">
        <v>2</v>
      </c>
      <c r="G22" s="136">
        <v>20</v>
      </c>
      <c r="H22" s="136">
        <v>1</v>
      </c>
      <c r="I22" s="137">
        <v>2</v>
      </c>
      <c r="Q22" s="7"/>
      <c r="R22" s="7"/>
      <c r="S22" s="7"/>
      <c r="T22" s="7"/>
      <c r="U22" s="7"/>
    </row>
    <row r="23" spans="1:21" x14ac:dyDescent="0.35">
      <c r="A23" s="92">
        <v>98953</v>
      </c>
      <c r="B23" t="s">
        <v>75</v>
      </c>
      <c r="D23" s="123">
        <v>11</v>
      </c>
      <c r="E23" s="124">
        <v>7</v>
      </c>
      <c r="F23" s="39">
        <v>6</v>
      </c>
      <c r="G23" s="136">
        <v>23</v>
      </c>
      <c r="H23" s="136">
        <v>6</v>
      </c>
      <c r="I23" s="137">
        <v>5</v>
      </c>
      <c r="Q23" s="7"/>
      <c r="R23" s="7"/>
      <c r="S23" s="7"/>
      <c r="T23" s="7"/>
      <c r="U23" s="7"/>
    </row>
    <row r="24" spans="1:21" x14ac:dyDescent="0.35">
      <c r="A24" s="92">
        <v>99323</v>
      </c>
      <c r="B24" t="s">
        <v>75</v>
      </c>
      <c r="D24" s="123">
        <v>3</v>
      </c>
      <c r="E24" s="124">
        <v>2</v>
      </c>
      <c r="F24" s="39">
        <v>1</v>
      </c>
      <c r="G24" s="138">
        <v>4</v>
      </c>
      <c r="H24" s="138">
        <v>2</v>
      </c>
      <c r="I24" s="139">
        <v>3</v>
      </c>
      <c r="Q24" s="7"/>
      <c r="R24" s="7"/>
      <c r="S24" s="7"/>
      <c r="T24" s="7"/>
      <c r="U24" s="7"/>
    </row>
    <row r="25" spans="1:21" x14ac:dyDescent="0.35">
      <c r="A25" s="92">
        <v>99324</v>
      </c>
      <c r="B25" t="s">
        <v>75</v>
      </c>
      <c r="D25" s="123">
        <v>13</v>
      </c>
      <c r="E25" s="124">
        <v>20</v>
      </c>
      <c r="F25" s="39">
        <v>23</v>
      </c>
      <c r="G25" s="140">
        <v>57</v>
      </c>
      <c r="H25" s="140">
        <v>4</v>
      </c>
      <c r="I25" s="141">
        <v>11</v>
      </c>
      <c r="Q25" s="7"/>
      <c r="R25" s="7"/>
      <c r="S25" s="7"/>
      <c r="T25" s="7"/>
      <c r="U25" s="7"/>
    </row>
    <row r="26" spans="1:21" x14ac:dyDescent="0.35">
      <c r="A26" s="116">
        <v>99326</v>
      </c>
      <c r="B26" t="s">
        <v>75</v>
      </c>
      <c r="D26" s="134">
        <v>0</v>
      </c>
      <c r="E26" s="124">
        <v>0</v>
      </c>
      <c r="F26" s="39">
        <v>0</v>
      </c>
      <c r="G26" s="126">
        <v>0</v>
      </c>
      <c r="H26" s="126">
        <v>1</v>
      </c>
      <c r="I26" s="127">
        <v>0</v>
      </c>
      <c r="Q26" s="7"/>
      <c r="R26" s="7"/>
      <c r="S26" s="7"/>
      <c r="T26" s="7"/>
      <c r="U26" s="7"/>
    </row>
    <row r="27" spans="1:21" x14ac:dyDescent="0.35">
      <c r="A27" s="92">
        <v>99328</v>
      </c>
      <c r="B27" t="s">
        <v>75</v>
      </c>
      <c r="D27" s="123">
        <v>3</v>
      </c>
      <c r="E27" s="124">
        <v>0</v>
      </c>
      <c r="F27" s="39">
        <v>2</v>
      </c>
      <c r="G27" s="140">
        <v>36</v>
      </c>
      <c r="H27" s="140">
        <v>2</v>
      </c>
      <c r="I27" s="141">
        <v>3</v>
      </c>
      <c r="Q27" s="7"/>
      <c r="R27" s="7"/>
      <c r="S27" s="7"/>
      <c r="T27" s="7"/>
      <c r="U27" s="7"/>
    </row>
    <row r="28" spans="1:21" x14ac:dyDescent="0.35">
      <c r="A28" s="92">
        <v>99347</v>
      </c>
      <c r="B28" t="s">
        <v>75</v>
      </c>
      <c r="D28" s="123">
        <v>0</v>
      </c>
      <c r="E28" s="124">
        <v>1</v>
      </c>
      <c r="F28" s="39">
        <v>1</v>
      </c>
      <c r="G28" s="140">
        <v>15</v>
      </c>
      <c r="H28" s="140">
        <v>0</v>
      </c>
      <c r="I28" s="141">
        <v>4</v>
      </c>
      <c r="Q28" s="7"/>
      <c r="R28" s="7"/>
      <c r="S28" s="7"/>
      <c r="T28" s="7"/>
      <c r="U28" s="7"/>
    </row>
    <row r="29" spans="1:21" x14ac:dyDescent="0.35">
      <c r="A29" s="92">
        <v>99348</v>
      </c>
      <c r="B29" t="s">
        <v>75</v>
      </c>
      <c r="D29" s="123">
        <v>4</v>
      </c>
      <c r="E29" s="124">
        <v>3</v>
      </c>
      <c r="F29" s="39">
        <v>2</v>
      </c>
      <c r="G29" s="119">
        <v>4</v>
      </c>
      <c r="H29" s="119">
        <v>0</v>
      </c>
      <c r="I29" s="128">
        <v>2</v>
      </c>
      <c r="Q29" s="7"/>
      <c r="R29" s="7"/>
      <c r="S29" s="7"/>
      <c r="T29" s="7"/>
      <c r="U29" s="7"/>
    </row>
    <row r="30" spans="1:21" x14ac:dyDescent="0.35">
      <c r="A30" s="92">
        <v>99350</v>
      </c>
      <c r="B30" t="s">
        <v>75</v>
      </c>
      <c r="D30" s="123">
        <v>1</v>
      </c>
      <c r="E30" s="124">
        <v>0</v>
      </c>
      <c r="F30" s="39">
        <v>0</v>
      </c>
      <c r="G30" s="126">
        <v>0</v>
      </c>
      <c r="H30" s="126">
        <v>0</v>
      </c>
      <c r="I30" s="127">
        <v>0</v>
      </c>
      <c r="Q30" s="7"/>
      <c r="R30" s="7"/>
      <c r="S30" s="7"/>
      <c r="T30" s="7"/>
      <c r="U30" s="7"/>
    </row>
    <row r="31" spans="1:21" x14ac:dyDescent="0.35">
      <c r="A31" s="92">
        <v>99360</v>
      </c>
      <c r="B31" t="s">
        <v>75</v>
      </c>
      <c r="D31" s="123">
        <v>1</v>
      </c>
      <c r="E31" s="124">
        <v>1</v>
      </c>
      <c r="F31" s="39">
        <v>0</v>
      </c>
      <c r="G31" s="119">
        <v>3</v>
      </c>
      <c r="H31" s="119">
        <v>0</v>
      </c>
      <c r="I31" s="128">
        <v>1</v>
      </c>
      <c r="Q31" s="7"/>
      <c r="R31" s="7"/>
      <c r="S31" s="7"/>
      <c r="T31" s="7"/>
      <c r="U31" s="7"/>
    </row>
    <row r="32" spans="1:21" x14ac:dyDescent="0.35">
      <c r="A32" s="92">
        <v>99361</v>
      </c>
      <c r="B32" t="s">
        <v>75</v>
      </c>
      <c r="D32" s="123">
        <v>6</v>
      </c>
      <c r="E32" s="124">
        <v>6</v>
      </c>
      <c r="F32" s="39">
        <v>1</v>
      </c>
      <c r="G32" s="126">
        <v>8</v>
      </c>
      <c r="H32" s="126">
        <v>2</v>
      </c>
      <c r="I32" s="127">
        <v>2</v>
      </c>
      <c r="Q32" s="7"/>
      <c r="R32" s="7"/>
      <c r="S32" s="7"/>
      <c r="T32" s="7"/>
      <c r="U32" s="7"/>
    </row>
    <row r="33" spans="1:21" x14ac:dyDescent="0.35">
      <c r="A33" s="92">
        <v>99362</v>
      </c>
      <c r="B33" t="s">
        <v>75</v>
      </c>
      <c r="D33" s="123">
        <v>69</v>
      </c>
      <c r="E33" s="124">
        <v>81</v>
      </c>
      <c r="F33" s="39">
        <v>92</v>
      </c>
      <c r="G33" s="126">
        <v>311</v>
      </c>
      <c r="H33" s="126">
        <v>46</v>
      </c>
      <c r="I33" s="127">
        <v>96</v>
      </c>
      <c r="Q33" s="7"/>
      <c r="R33" s="7"/>
      <c r="S33" s="7"/>
      <c r="T33" s="7"/>
      <c r="U33" s="7"/>
    </row>
    <row r="34" spans="1:21" x14ac:dyDescent="0.35">
      <c r="A34" s="116">
        <v>99363</v>
      </c>
      <c r="B34" t="s">
        <v>75</v>
      </c>
      <c r="D34" s="123">
        <v>0</v>
      </c>
      <c r="E34" s="124">
        <v>0</v>
      </c>
      <c r="F34" s="120">
        <v>0</v>
      </c>
      <c r="G34" s="121">
        <v>2</v>
      </c>
      <c r="H34" s="121">
        <v>1</v>
      </c>
      <c r="I34" s="129">
        <v>0</v>
      </c>
      <c r="Q34" s="7"/>
      <c r="R34" s="7"/>
      <c r="S34" s="7"/>
      <c r="T34" s="7"/>
      <c r="U34" s="7"/>
    </row>
    <row r="35" spans="1:21" x14ac:dyDescent="0.35">
      <c r="A35" s="116">
        <v>98907</v>
      </c>
      <c r="B35" t="s">
        <v>75</v>
      </c>
      <c r="D35" s="123">
        <v>0</v>
      </c>
      <c r="E35" s="124">
        <v>0</v>
      </c>
      <c r="F35" s="120">
        <v>0</v>
      </c>
      <c r="G35" s="121">
        <v>0</v>
      </c>
      <c r="H35" s="121">
        <v>1</v>
      </c>
      <c r="I35" s="129">
        <v>0</v>
      </c>
      <c r="Q35" s="7"/>
      <c r="R35" s="7"/>
      <c r="S35" s="7"/>
      <c r="T35" s="7"/>
      <c r="U35" s="7"/>
    </row>
    <row r="36" spans="1:21" x14ac:dyDescent="0.35">
      <c r="A36" s="116">
        <v>98909</v>
      </c>
      <c r="B36" t="s">
        <v>75</v>
      </c>
      <c r="D36" s="130">
        <v>0</v>
      </c>
      <c r="E36" s="135">
        <v>0</v>
      </c>
      <c r="F36" s="131">
        <v>0</v>
      </c>
      <c r="G36" s="132">
        <v>0</v>
      </c>
      <c r="H36" s="132">
        <v>1</v>
      </c>
      <c r="I36" s="133">
        <v>0</v>
      </c>
      <c r="Q36" s="7"/>
      <c r="R36" s="7"/>
      <c r="S36" s="7"/>
      <c r="T36" s="7"/>
      <c r="U36" s="7"/>
    </row>
    <row r="37" spans="1:21" x14ac:dyDescent="0.35">
      <c r="D37" s="122"/>
      <c r="Q37" s="7"/>
      <c r="R37" s="7"/>
      <c r="S37" s="7"/>
      <c r="T37" s="7"/>
      <c r="U37" s="7"/>
    </row>
    <row r="38" spans="1:21" x14ac:dyDescent="0.35">
      <c r="A38" s="7" t="s">
        <v>233</v>
      </c>
      <c r="D38" s="30"/>
      <c r="Q38" s="7"/>
      <c r="R38" s="7"/>
      <c r="S38" s="7"/>
      <c r="T38" s="7"/>
      <c r="U38" s="7"/>
    </row>
    <row r="39" spans="1:21" x14ac:dyDescent="0.35">
      <c r="D39" s="30"/>
      <c r="Q39" s="7"/>
      <c r="R39" s="7"/>
      <c r="S39" s="7"/>
      <c r="T39" s="7"/>
      <c r="U39" s="7"/>
    </row>
    <row r="40" spans="1:21" x14ac:dyDescent="0.35">
      <c r="D40" s="30"/>
      <c r="Q40" s="7"/>
      <c r="R40" s="7"/>
      <c r="S40" s="7"/>
      <c r="T40" s="7"/>
      <c r="U40" s="7"/>
    </row>
    <row r="41" spans="1:21" x14ac:dyDescent="0.35">
      <c r="D41" s="30"/>
    </row>
    <row r="42" spans="1:21" x14ac:dyDescent="0.35">
      <c r="D42" s="30"/>
    </row>
    <row r="43" spans="1:21" x14ac:dyDescent="0.35">
      <c r="D43" s="30"/>
    </row>
    <row r="44" spans="1:21" x14ac:dyDescent="0.35">
      <c r="D44" s="30"/>
    </row>
    <row r="45" spans="1:21" x14ac:dyDescent="0.35">
      <c r="D45" s="30"/>
    </row>
    <row r="46" spans="1:21" x14ac:dyDescent="0.35">
      <c r="D46" s="30"/>
    </row>
    <row r="47" spans="1:21" x14ac:dyDescent="0.35">
      <c r="D47" s="30"/>
    </row>
    <row r="48" spans="1:21" x14ac:dyDescent="0.35">
      <c r="D48" s="30"/>
    </row>
    <row r="49" spans="4:4" x14ac:dyDescent="0.35">
      <c r="D49" s="30"/>
    </row>
    <row r="50" spans="4:4" x14ac:dyDescent="0.35">
      <c r="D50" s="30"/>
    </row>
    <row r="51" spans="4:4" x14ac:dyDescent="0.35">
      <c r="D51" s="30"/>
    </row>
    <row r="52" spans="4:4" x14ac:dyDescent="0.35">
      <c r="D52" s="30"/>
    </row>
    <row r="53" spans="4:4" x14ac:dyDescent="0.35">
      <c r="D53" s="30"/>
    </row>
    <row r="54" spans="4:4" x14ac:dyDescent="0.35">
      <c r="D54" s="30"/>
    </row>
  </sheetData>
  <mergeCells count="2">
    <mergeCell ref="A1:B1"/>
    <mergeCell ref="D1:O1"/>
  </mergeCells>
  <pageMargins left="0.7" right="0.7" top="0.75" bottom="0.75" header="0.3" footer="0.3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4.5" x14ac:dyDescent="0.35"/>
  <sheetData>
    <row r="1" spans="1:25" x14ac:dyDescent="0.35">
      <c r="A1" s="50" t="s">
        <v>78</v>
      </c>
      <c r="B1" s="50" t="s">
        <v>162</v>
      </c>
      <c r="C1" s="50" t="s">
        <v>163</v>
      </c>
      <c r="D1" s="50" t="s">
        <v>164</v>
      </c>
      <c r="E1" s="50" t="s">
        <v>165</v>
      </c>
      <c r="F1" s="50" t="s">
        <v>166</v>
      </c>
      <c r="G1" s="50" t="s">
        <v>167</v>
      </c>
      <c r="H1" s="50" t="s">
        <v>168</v>
      </c>
      <c r="I1" s="50" t="s">
        <v>169</v>
      </c>
      <c r="J1" s="50" t="s">
        <v>170</v>
      </c>
      <c r="K1" s="50" t="s">
        <v>184</v>
      </c>
      <c r="L1" s="50" t="s">
        <v>185</v>
      </c>
      <c r="M1" s="50" t="s">
        <v>186</v>
      </c>
      <c r="N1" s="50" t="s">
        <v>171</v>
      </c>
      <c r="O1" s="50" t="s">
        <v>172</v>
      </c>
      <c r="P1" s="50" t="s">
        <v>173</v>
      </c>
      <c r="Q1" s="50" t="s">
        <v>174</v>
      </c>
      <c r="R1" s="50" t="s">
        <v>175</v>
      </c>
      <c r="S1" s="50" t="s">
        <v>176</v>
      </c>
      <c r="T1" s="50" t="s">
        <v>177</v>
      </c>
      <c r="U1" s="50" t="s">
        <v>178</v>
      </c>
      <c r="V1" s="50" t="s">
        <v>179</v>
      </c>
      <c r="W1" s="50" t="s">
        <v>180</v>
      </c>
      <c r="X1" s="50" t="s">
        <v>181</v>
      </c>
      <c r="Y1" s="50" t="s">
        <v>182</v>
      </c>
    </row>
    <row r="2" spans="1:25" ht="29" x14ac:dyDescent="0.35">
      <c r="A2" s="51" t="s">
        <v>87</v>
      </c>
      <c r="B2" s="52">
        <v>37</v>
      </c>
      <c r="C2" s="52">
        <v>35</v>
      </c>
      <c r="D2" s="52">
        <v>33</v>
      </c>
      <c r="E2" s="52">
        <v>31</v>
      </c>
      <c r="F2" s="52">
        <v>31</v>
      </c>
      <c r="G2" s="52">
        <v>31</v>
      </c>
      <c r="H2" s="52">
        <v>30</v>
      </c>
      <c r="I2" s="52">
        <v>27</v>
      </c>
      <c r="J2" s="52">
        <v>27</v>
      </c>
      <c r="K2" s="52">
        <v>27</v>
      </c>
      <c r="L2" s="52">
        <v>24</v>
      </c>
      <c r="M2" s="52">
        <v>24</v>
      </c>
      <c r="N2" s="52">
        <v>23</v>
      </c>
      <c r="O2" s="52">
        <v>28</v>
      </c>
      <c r="P2" s="52">
        <v>28</v>
      </c>
      <c r="Q2" s="52">
        <v>30</v>
      </c>
      <c r="R2" s="52">
        <v>32</v>
      </c>
      <c r="S2" s="52">
        <v>33</v>
      </c>
      <c r="T2" s="52">
        <v>33</v>
      </c>
      <c r="U2" s="52">
        <v>35</v>
      </c>
      <c r="V2" s="52">
        <v>36</v>
      </c>
      <c r="W2" s="52">
        <v>37</v>
      </c>
      <c r="X2" s="52">
        <v>38</v>
      </c>
      <c r="Y2" s="52">
        <v>39</v>
      </c>
    </row>
    <row r="3" spans="1:25" ht="29" x14ac:dyDescent="0.35">
      <c r="A3" s="51" t="s">
        <v>88</v>
      </c>
      <c r="B3" s="52">
        <v>54</v>
      </c>
      <c r="C3" s="52">
        <v>51</v>
      </c>
      <c r="D3" s="52">
        <v>48</v>
      </c>
      <c r="E3" s="52">
        <v>46</v>
      </c>
      <c r="F3" s="52">
        <v>43</v>
      </c>
      <c r="G3" s="52">
        <v>41</v>
      </c>
      <c r="H3" s="52">
        <v>38</v>
      </c>
      <c r="I3" s="52">
        <v>34</v>
      </c>
      <c r="J3" s="52">
        <v>33</v>
      </c>
      <c r="K3" s="52">
        <v>29</v>
      </c>
      <c r="L3" s="52">
        <v>27</v>
      </c>
      <c r="M3" s="52">
        <v>24</v>
      </c>
      <c r="N3" s="52">
        <v>24</v>
      </c>
      <c r="O3" s="52">
        <v>31</v>
      </c>
      <c r="P3" s="52">
        <v>34</v>
      </c>
      <c r="Q3" s="52">
        <v>38</v>
      </c>
      <c r="R3" s="52">
        <v>39</v>
      </c>
      <c r="S3" s="52">
        <v>43</v>
      </c>
      <c r="T3" s="52">
        <v>45</v>
      </c>
      <c r="U3" s="52">
        <v>47</v>
      </c>
      <c r="V3" s="52">
        <v>48</v>
      </c>
      <c r="W3" s="52">
        <v>50</v>
      </c>
      <c r="X3" s="52">
        <v>51</v>
      </c>
      <c r="Y3" s="52">
        <v>53</v>
      </c>
    </row>
    <row r="4" spans="1:25" ht="29" x14ac:dyDescent="0.35">
      <c r="A4" s="51" t="s">
        <v>89</v>
      </c>
      <c r="B4" s="52">
        <v>26</v>
      </c>
      <c r="C4" s="52">
        <v>26</v>
      </c>
      <c r="D4" s="52">
        <v>24</v>
      </c>
      <c r="E4" s="52">
        <v>24</v>
      </c>
      <c r="F4" s="52">
        <v>23</v>
      </c>
      <c r="G4" s="52">
        <v>21</v>
      </c>
      <c r="H4" s="52">
        <v>22</v>
      </c>
      <c r="I4" s="52">
        <v>23</v>
      </c>
      <c r="J4" s="52">
        <v>23</v>
      </c>
      <c r="K4" s="52">
        <v>22</v>
      </c>
      <c r="L4" s="52">
        <v>22</v>
      </c>
      <c r="M4" s="52">
        <v>21</v>
      </c>
      <c r="N4" s="52">
        <v>22</v>
      </c>
      <c r="O4" s="52">
        <v>23</v>
      </c>
      <c r="P4" s="52">
        <v>24</v>
      </c>
      <c r="Q4" s="52">
        <v>26</v>
      </c>
      <c r="R4" s="52">
        <v>26</v>
      </c>
      <c r="S4" s="52">
        <v>27</v>
      </c>
      <c r="T4" s="52">
        <v>26</v>
      </c>
      <c r="U4" s="52">
        <v>26</v>
      </c>
      <c r="V4" s="52">
        <v>25</v>
      </c>
      <c r="W4" s="52">
        <v>26</v>
      </c>
      <c r="X4" s="52">
        <v>26</v>
      </c>
      <c r="Y4" s="52">
        <v>26</v>
      </c>
    </row>
    <row r="5" spans="1:25" ht="29" x14ac:dyDescent="0.35">
      <c r="A5" s="51" t="s">
        <v>90</v>
      </c>
      <c r="B5" s="52">
        <v>29</v>
      </c>
      <c r="C5" s="52">
        <v>29</v>
      </c>
      <c r="D5" s="52">
        <v>27</v>
      </c>
      <c r="E5" s="52">
        <v>27</v>
      </c>
      <c r="F5" s="52">
        <v>27</v>
      </c>
      <c r="G5" s="52">
        <v>26</v>
      </c>
      <c r="H5" s="52">
        <v>26</v>
      </c>
      <c r="I5" s="52">
        <v>25</v>
      </c>
      <c r="J5" s="52">
        <v>26</v>
      </c>
      <c r="K5" s="52">
        <v>26</v>
      </c>
      <c r="L5" s="52">
        <v>26</v>
      </c>
      <c r="M5" s="52">
        <v>23</v>
      </c>
      <c r="N5" s="52">
        <v>23</v>
      </c>
      <c r="O5" s="52">
        <v>26</v>
      </c>
      <c r="P5" s="52">
        <v>26</v>
      </c>
      <c r="Q5" s="52">
        <v>26</v>
      </c>
      <c r="R5" s="52">
        <v>25</v>
      </c>
      <c r="S5" s="52">
        <v>25</v>
      </c>
      <c r="T5" s="52">
        <v>25</v>
      </c>
      <c r="U5" s="52">
        <v>26</v>
      </c>
      <c r="V5" s="52">
        <v>27</v>
      </c>
      <c r="W5" s="52">
        <v>27</v>
      </c>
      <c r="X5" s="52">
        <v>26</v>
      </c>
      <c r="Y5" s="52">
        <v>28</v>
      </c>
    </row>
    <row r="6" spans="1:25" ht="29" x14ac:dyDescent="0.35">
      <c r="A6" s="51" t="s">
        <v>118</v>
      </c>
      <c r="B6" s="52">
        <v>10</v>
      </c>
      <c r="C6" s="52">
        <v>10</v>
      </c>
      <c r="D6" s="52">
        <v>9</v>
      </c>
      <c r="E6" s="52">
        <v>9</v>
      </c>
      <c r="F6" s="52">
        <v>9</v>
      </c>
      <c r="G6" s="52">
        <v>10</v>
      </c>
      <c r="H6" s="52">
        <v>9</v>
      </c>
      <c r="I6" s="52">
        <v>9</v>
      </c>
      <c r="J6" s="52">
        <v>7</v>
      </c>
      <c r="K6" s="52">
        <v>7</v>
      </c>
      <c r="L6" s="52">
        <v>7</v>
      </c>
      <c r="M6" s="52">
        <v>7</v>
      </c>
      <c r="N6" s="52">
        <v>12</v>
      </c>
      <c r="O6" s="52">
        <v>13</v>
      </c>
      <c r="P6" s="52">
        <v>12</v>
      </c>
      <c r="Q6" s="52">
        <v>12</v>
      </c>
      <c r="R6" s="52">
        <v>12</v>
      </c>
      <c r="S6" s="52">
        <v>11</v>
      </c>
      <c r="T6" s="52">
        <v>11</v>
      </c>
      <c r="U6" s="52">
        <v>10</v>
      </c>
      <c r="V6" s="52">
        <v>10</v>
      </c>
      <c r="W6" s="52">
        <v>10</v>
      </c>
      <c r="X6" s="52">
        <v>10</v>
      </c>
      <c r="Y6" s="52">
        <v>10</v>
      </c>
    </row>
    <row r="7" spans="1:25" ht="29" x14ac:dyDescent="0.35">
      <c r="A7" s="51" t="s">
        <v>111</v>
      </c>
      <c r="B7" s="52">
        <v>3</v>
      </c>
      <c r="C7" s="52">
        <v>4</v>
      </c>
      <c r="D7" s="52">
        <v>3</v>
      </c>
      <c r="E7" s="52">
        <v>4</v>
      </c>
      <c r="F7" s="52">
        <v>3</v>
      </c>
      <c r="G7" s="52">
        <v>3</v>
      </c>
      <c r="H7" s="52">
        <v>4</v>
      </c>
      <c r="I7" s="52">
        <v>3</v>
      </c>
      <c r="J7" s="52">
        <v>4</v>
      </c>
      <c r="K7" s="52">
        <v>3</v>
      </c>
      <c r="L7" s="52">
        <v>4</v>
      </c>
      <c r="M7" s="52">
        <v>4</v>
      </c>
      <c r="N7" s="52">
        <v>4</v>
      </c>
      <c r="O7" s="52">
        <v>4</v>
      </c>
      <c r="P7" s="52">
        <v>5</v>
      </c>
      <c r="Q7" s="52">
        <v>4</v>
      </c>
      <c r="R7" s="52">
        <v>4</v>
      </c>
      <c r="S7" s="52">
        <v>5</v>
      </c>
      <c r="T7" s="52">
        <v>4</v>
      </c>
      <c r="U7" s="52">
        <v>4</v>
      </c>
      <c r="V7" s="52">
        <v>5</v>
      </c>
      <c r="W7" s="52">
        <v>5</v>
      </c>
      <c r="X7" s="52">
        <v>4</v>
      </c>
      <c r="Y7" s="52">
        <v>4</v>
      </c>
    </row>
    <row r="8" spans="1:25" ht="29" x14ac:dyDescent="0.35">
      <c r="A8" s="51" t="s">
        <v>96</v>
      </c>
      <c r="B8" s="52">
        <v>33</v>
      </c>
      <c r="C8" s="52">
        <v>32</v>
      </c>
      <c r="D8" s="52">
        <v>32</v>
      </c>
      <c r="E8" s="52">
        <v>32</v>
      </c>
      <c r="F8" s="52">
        <v>30</v>
      </c>
      <c r="G8" s="52">
        <v>29</v>
      </c>
      <c r="H8" s="52">
        <v>28</v>
      </c>
      <c r="I8" s="52">
        <v>28</v>
      </c>
      <c r="J8" s="52">
        <v>28</v>
      </c>
      <c r="K8" s="52">
        <v>24</v>
      </c>
      <c r="L8" s="52">
        <v>21</v>
      </c>
      <c r="M8" s="52">
        <v>20</v>
      </c>
      <c r="N8" s="52">
        <v>21</v>
      </c>
      <c r="O8" s="52">
        <v>22</v>
      </c>
      <c r="P8" s="52">
        <v>25</v>
      </c>
      <c r="Q8" s="52">
        <v>25</v>
      </c>
      <c r="R8" s="52">
        <v>26</v>
      </c>
      <c r="S8" s="52">
        <v>27</v>
      </c>
      <c r="T8" s="52">
        <v>28</v>
      </c>
      <c r="U8" s="52">
        <v>28</v>
      </c>
      <c r="V8" s="52">
        <v>32</v>
      </c>
      <c r="W8" s="52">
        <v>31</v>
      </c>
      <c r="X8" s="52">
        <v>32</v>
      </c>
      <c r="Y8" s="52">
        <v>32</v>
      </c>
    </row>
    <row r="9" spans="1:25" ht="29" x14ac:dyDescent="0.35">
      <c r="A9" s="51" t="s">
        <v>94</v>
      </c>
      <c r="B9" s="52">
        <v>21</v>
      </c>
      <c r="C9" s="52">
        <v>20</v>
      </c>
      <c r="D9" s="52">
        <v>21</v>
      </c>
      <c r="E9" s="52">
        <v>22</v>
      </c>
      <c r="F9" s="52">
        <v>21</v>
      </c>
      <c r="G9" s="52">
        <v>18</v>
      </c>
      <c r="H9" s="52">
        <v>18</v>
      </c>
      <c r="I9" s="52">
        <v>18</v>
      </c>
      <c r="J9" s="52">
        <v>17</v>
      </c>
      <c r="K9" s="52">
        <v>16</v>
      </c>
      <c r="L9" s="52">
        <v>15</v>
      </c>
      <c r="M9" s="52">
        <v>14</v>
      </c>
      <c r="N9" s="52">
        <v>16</v>
      </c>
      <c r="O9" s="52">
        <v>17</v>
      </c>
      <c r="P9" s="52">
        <v>17</v>
      </c>
      <c r="Q9" s="52">
        <v>17</v>
      </c>
      <c r="R9" s="52">
        <v>17</v>
      </c>
      <c r="S9" s="52">
        <v>19</v>
      </c>
      <c r="T9" s="52">
        <v>19</v>
      </c>
      <c r="U9" s="52">
        <v>20</v>
      </c>
      <c r="V9" s="52">
        <v>19</v>
      </c>
      <c r="W9" s="52">
        <v>20</v>
      </c>
      <c r="X9" s="52">
        <v>21</v>
      </c>
      <c r="Y9" s="52">
        <v>21</v>
      </c>
    </row>
    <row r="10" spans="1:25" ht="29" x14ac:dyDescent="0.35">
      <c r="A10" s="51" t="s">
        <v>95</v>
      </c>
      <c r="B10" s="52">
        <v>4</v>
      </c>
      <c r="C10" s="52">
        <v>4</v>
      </c>
      <c r="D10" s="52">
        <v>4</v>
      </c>
      <c r="E10" s="52">
        <v>4</v>
      </c>
      <c r="F10" s="52">
        <v>4</v>
      </c>
      <c r="G10" s="52">
        <v>4</v>
      </c>
      <c r="H10" s="52">
        <v>4</v>
      </c>
      <c r="I10" s="52">
        <v>3</v>
      </c>
      <c r="J10" s="52">
        <v>2</v>
      </c>
      <c r="K10" s="52">
        <v>2</v>
      </c>
      <c r="L10" s="52">
        <v>2</v>
      </c>
      <c r="M10" s="52">
        <v>3</v>
      </c>
      <c r="N10" s="52">
        <v>2</v>
      </c>
      <c r="O10" s="52">
        <v>3</v>
      </c>
      <c r="P10" s="52">
        <v>3</v>
      </c>
      <c r="Q10" s="52">
        <v>3</v>
      </c>
      <c r="R10" s="52">
        <v>2</v>
      </c>
      <c r="S10" s="52">
        <v>3</v>
      </c>
      <c r="T10" s="52">
        <v>1</v>
      </c>
      <c r="U10" s="52">
        <v>1</v>
      </c>
      <c r="V10" s="52">
        <v>1</v>
      </c>
      <c r="W10" s="52">
        <v>2</v>
      </c>
      <c r="X10" s="52">
        <v>3</v>
      </c>
      <c r="Y10" s="52">
        <v>3</v>
      </c>
    </row>
    <row r="11" spans="1:25" ht="29" x14ac:dyDescent="0.35">
      <c r="A11" s="51" t="s">
        <v>97</v>
      </c>
      <c r="B11" s="52">
        <v>12</v>
      </c>
      <c r="C11" s="52">
        <v>12</v>
      </c>
      <c r="D11" s="52">
        <v>12</v>
      </c>
      <c r="E11" s="52">
        <v>12</v>
      </c>
      <c r="F11" s="52">
        <v>12</v>
      </c>
      <c r="G11" s="52">
        <v>11</v>
      </c>
      <c r="H11" s="52">
        <v>10</v>
      </c>
      <c r="I11" s="52">
        <v>10</v>
      </c>
      <c r="J11" s="52">
        <v>10</v>
      </c>
      <c r="K11" s="52">
        <v>10</v>
      </c>
      <c r="L11" s="52">
        <v>10</v>
      </c>
      <c r="M11" s="52">
        <v>8</v>
      </c>
      <c r="N11" s="52">
        <v>9</v>
      </c>
      <c r="O11" s="52">
        <v>10</v>
      </c>
      <c r="P11" s="52">
        <v>10</v>
      </c>
      <c r="Q11" s="52">
        <v>9</v>
      </c>
      <c r="R11" s="52">
        <v>10</v>
      </c>
      <c r="S11" s="52">
        <v>11</v>
      </c>
      <c r="T11" s="52">
        <v>11</v>
      </c>
      <c r="U11" s="52">
        <v>10</v>
      </c>
      <c r="V11" s="52">
        <v>10</v>
      </c>
      <c r="W11" s="52">
        <v>12</v>
      </c>
      <c r="X11" s="52">
        <v>12</v>
      </c>
      <c r="Y11" s="52">
        <v>12</v>
      </c>
    </row>
    <row r="12" spans="1:25" ht="29" x14ac:dyDescent="0.35">
      <c r="A12" s="51" t="s">
        <v>98</v>
      </c>
      <c r="B12" s="52">
        <v>8</v>
      </c>
      <c r="C12" s="52">
        <v>8</v>
      </c>
      <c r="D12" s="52">
        <v>7</v>
      </c>
      <c r="E12" s="52">
        <v>8</v>
      </c>
      <c r="F12" s="52">
        <v>7</v>
      </c>
      <c r="G12" s="52">
        <v>8</v>
      </c>
      <c r="H12" s="52">
        <v>8</v>
      </c>
      <c r="I12" s="52">
        <v>8</v>
      </c>
      <c r="J12" s="52">
        <v>8</v>
      </c>
      <c r="K12" s="52">
        <v>10</v>
      </c>
      <c r="L12" s="52">
        <v>10</v>
      </c>
      <c r="M12" s="52">
        <v>9</v>
      </c>
      <c r="N12" s="52">
        <v>7</v>
      </c>
      <c r="O12" s="52">
        <v>7</v>
      </c>
      <c r="P12" s="52">
        <v>7</v>
      </c>
      <c r="Q12" s="52">
        <v>7</v>
      </c>
      <c r="R12" s="52">
        <v>6</v>
      </c>
      <c r="S12" s="52">
        <v>6</v>
      </c>
      <c r="T12" s="52">
        <v>6</v>
      </c>
      <c r="U12" s="52">
        <v>5</v>
      </c>
      <c r="V12" s="52">
        <v>5</v>
      </c>
      <c r="W12" s="52">
        <v>7</v>
      </c>
      <c r="X12" s="52">
        <v>6</v>
      </c>
      <c r="Y12" s="52">
        <v>8</v>
      </c>
    </row>
    <row r="13" spans="1:25" ht="29" x14ac:dyDescent="0.35">
      <c r="A13" s="51" t="s">
        <v>107</v>
      </c>
      <c r="B13" s="52">
        <v>9</v>
      </c>
      <c r="C13" s="52">
        <v>10</v>
      </c>
      <c r="D13" s="52">
        <v>9</v>
      </c>
      <c r="E13" s="52">
        <v>9</v>
      </c>
      <c r="F13" s="52">
        <v>8</v>
      </c>
      <c r="G13" s="52">
        <v>10</v>
      </c>
      <c r="H13" s="52">
        <v>10</v>
      </c>
      <c r="I13" s="52">
        <v>9</v>
      </c>
      <c r="J13" s="52">
        <v>10</v>
      </c>
      <c r="K13" s="52">
        <v>9</v>
      </c>
      <c r="L13" s="52">
        <v>9</v>
      </c>
      <c r="M13" s="52">
        <v>9</v>
      </c>
      <c r="N13" s="52">
        <v>7</v>
      </c>
      <c r="O13" s="52">
        <v>7</v>
      </c>
      <c r="P13" s="52">
        <v>7</v>
      </c>
      <c r="Q13" s="52">
        <v>7</v>
      </c>
      <c r="R13" s="52">
        <v>8</v>
      </c>
      <c r="S13" s="52">
        <v>8</v>
      </c>
      <c r="T13" s="52">
        <v>7</v>
      </c>
      <c r="U13" s="52">
        <v>7</v>
      </c>
      <c r="V13" s="52">
        <v>7</v>
      </c>
      <c r="W13" s="52">
        <v>9</v>
      </c>
      <c r="X13" s="52">
        <v>8</v>
      </c>
      <c r="Y13" s="52">
        <v>9</v>
      </c>
    </row>
    <row r="14" spans="1:25" ht="29" x14ac:dyDescent="0.35">
      <c r="A14" s="51" t="s">
        <v>105</v>
      </c>
      <c r="B14" s="52">
        <v>8</v>
      </c>
      <c r="C14" s="52">
        <v>8</v>
      </c>
      <c r="D14" s="52">
        <v>9</v>
      </c>
      <c r="E14" s="52">
        <v>8</v>
      </c>
      <c r="F14" s="52">
        <v>8</v>
      </c>
      <c r="G14" s="52">
        <v>7</v>
      </c>
      <c r="H14" s="52">
        <v>7</v>
      </c>
      <c r="I14" s="52">
        <v>7</v>
      </c>
      <c r="J14" s="52">
        <v>6</v>
      </c>
      <c r="K14" s="52">
        <v>6</v>
      </c>
      <c r="L14" s="52">
        <v>7</v>
      </c>
      <c r="M14" s="52">
        <v>7</v>
      </c>
      <c r="N14" s="52">
        <v>8</v>
      </c>
      <c r="O14" s="52">
        <v>8</v>
      </c>
      <c r="P14" s="52">
        <v>8</v>
      </c>
      <c r="Q14" s="52">
        <v>8</v>
      </c>
      <c r="R14" s="52">
        <v>7</v>
      </c>
      <c r="S14" s="52">
        <v>8</v>
      </c>
      <c r="T14" s="52">
        <v>8</v>
      </c>
      <c r="U14" s="52">
        <v>7</v>
      </c>
      <c r="V14" s="52">
        <v>7</v>
      </c>
      <c r="W14" s="52">
        <v>9</v>
      </c>
      <c r="X14" s="52">
        <v>9</v>
      </c>
      <c r="Y14" s="52">
        <v>9</v>
      </c>
    </row>
    <row r="15" spans="1:25" ht="29" x14ac:dyDescent="0.35">
      <c r="A15" s="51" t="s">
        <v>119</v>
      </c>
      <c r="B15" s="52">
        <v>5</v>
      </c>
      <c r="C15" s="52">
        <v>6</v>
      </c>
      <c r="D15" s="52">
        <v>6</v>
      </c>
      <c r="E15" s="52">
        <v>5</v>
      </c>
      <c r="F15" s="52">
        <v>5</v>
      </c>
      <c r="G15" s="52">
        <v>6</v>
      </c>
      <c r="H15" s="52">
        <v>6</v>
      </c>
      <c r="I15" s="52">
        <v>5</v>
      </c>
      <c r="J15" s="52">
        <v>5</v>
      </c>
      <c r="K15" s="52">
        <v>5</v>
      </c>
      <c r="L15" s="52">
        <v>5</v>
      </c>
      <c r="M15" s="52">
        <v>5</v>
      </c>
      <c r="N15" s="52">
        <v>5</v>
      </c>
      <c r="O15" s="52">
        <v>5</v>
      </c>
      <c r="P15" s="52">
        <v>4</v>
      </c>
      <c r="Q15" s="52">
        <v>4</v>
      </c>
      <c r="R15" s="52">
        <v>4</v>
      </c>
      <c r="S15" s="52">
        <v>6</v>
      </c>
      <c r="T15" s="52">
        <v>4</v>
      </c>
      <c r="U15" s="52">
        <v>5</v>
      </c>
      <c r="V15" s="52">
        <v>6</v>
      </c>
      <c r="W15" s="52">
        <v>7</v>
      </c>
      <c r="X15" s="52">
        <v>7</v>
      </c>
      <c r="Y15" s="52">
        <v>7</v>
      </c>
    </row>
    <row r="16" spans="1:25" ht="29" x14ac:dyDescent="0.35">
      <c r="A16" s="51" t="s">
        <v>99</v>
      </c>
      <c r="B16" s="52">
        <v>21</v>
      </c>
      <c r="C16" s="52">
        <v>21</v>
      </c>
      <c r="D16" s="52">
        <v>20</v>
      </c>
      <c r="E16" s="52">
        <v>20</v>
      </c>
      <c r="F16" s="52">
        <v>19</v>
      </c>
      <c r="G16" s="52">
        <v>18</v>
      </c>
      <c r="H16" s="52">
        <v>17</v>
      </c>
      <c r="I16" s="52">
        <v>17</v>
      </c>
      <c r="J16" s="52">
        <v>16</v>
      </c>
      <c r="K16" s="52">
        <v>16</v>
      </c>
      <c r="L16" s="52">
        <v>15</v>
      </c>
      <c r="M16" s="52">
        <v>15</v>
      </c>
      <c r="N16" s="52">
        <v>20</v>
      </c>
      <c r="O16" s="52">
        <v>21</v>
      </c>
      <c r="P16" s="52">
        <v>21</v>
      </c>
      <c r="Q16" s="52">
        <v>21</v>
      </c>
      <c r="R16" s="52">
        <v>22</v>
      </c>
      <c r="S16" s="52">
        <v>22</v>
      </c>
      <c r="T16" s="52">
        <v>22</v>
      </c>
      <c r="U16" s="52">
        <v>21</v>
      </c>
      <c r="V16" s="52">
        <v>21</v>
      </c>
      <c r="W16" s="52">
        <v>21</v>
      </c>
      <c r="X16" s="52">
        <v>20</v>
      </c>
      <c r="Y16" s="52">
        <v>21</v>
      </c>
    </row>
    <row r="17" spans="1:25" ht="29" x14ac:dyDescent="0.35">
      <c r="A17" s="51" t="s">
        <v>91</v>
      </c>
      <c r="B17" s="52">
        <v>35</v>
      </c>
      <c r="C17" s="52">
        <v>35</v>
      </c>
      <c r="D17" s="52">
        <v>33</v>
      </c>
      <c r="E17" s="52">
        <v>33</v>
      </c>
      <c r="F17" s="52">
        <v>32</v>
      </c>
      <c r="G17" s="52">
        <v>30</v>
      </c>
      <c r="H17" s="52">
        <v>26</v>
      </c>
      <c r="I17" s="52">
        <v>26</v>
      </c>
      <c r="J17" s="52">
        <v>25</v>
      </c>
      <c r="K17" s="52">
        <v>24</v>
      </c>
      <c r="L17" s="52">
        <v>23</v>
      </c>
      <c r="M17" s="52">
        <v>21</v>
      </c>
      <c r="N17" s="52">
        <v>24</v>
      </c>
      <c r="O17" s="52">
        <v>25</v>
      </c>
      <c r="P17" s="52">
        <v>25</v>
      </c>
      <c r="Q17" s="52">
        <v>26</v>
      </c>
      <c r="R17" s="52">
        <v>29</v>
      </c>
      <c r="S17" s="52">
        <v>30</v>
      </c>
      <c r="T17" s="52">
        <v>30</v>
      </c>
      <c r="U17" s="52">
        <v>32</v>
      </c>
      <c r="V17" s="52">
        <v>32</v>
      </c>
      <c r="W17" s="52">
        <v>33</v>
      </c>
      <c r="X17" s="52">
        <v>33</v>
      </c>
      <c r="Y17" s="52">
        <v>34</v>
      </c>
    </row>
    <row r="18" spans="1:25" ht="29" x14ac:dyDescent="0.35">
      <c r="A18" s="51" t="s">
        <v>100</v>
      </c>
      <c r="B18" s="52">
        <v>11</v>
      </c>
      <c r="C18" s="52">
        <v>10</v>
      </c>
      <c r="D18" s="52">
        <v>10</v>
      </c>
      <c r="E18" s="52">
        <v>10</v>
      </c>
      <c r="F18" s="52">
        <v>9</v>
      </c>
      <c r="G18" s="52">
        <v>10</v>
      </c>
      <c r="H18" s="52">
        <v>10</v>
      </c>
      <c r="I18" s="52">
        <v>10</v>
      </c>
      <c r="J18" s="52">
        <v>10</v>
      </c>
      <c r="K18" s="52">
        <v>9</v>
      </c>
      <c r="L18" s="52">
        <v>9</v>
      </c>
      <c r="M18" s="52">
        <v>9</v>
      </c>
      <c r="N18" s="52">
        <v>8</v>
      </c>
      <c r="O18" s="52">
        <v>9</v>
      </c>
      <c r="P18" s="52">
        <v>9</v>
      </c>
      <c r="Q18" s="52">
        <v>9</v>
      </c>
      <c r="R18" s="52">
        <v>8</v>
      </c>
      <c r="S18" s="52">
        <v>8</v>
      </c>
      <c r="T18" s="52">
        <v>8</v>
      </c>
      <c r="U18" s="52">
        <v>7</v>
      </c>
      <c r="V18" s="52">
        <v>8</v>
      </c>
      <c r="W18" s="52">
        <v>10</v>
      </c>
      <c r="X18" s="52">
        <v>11</v>
      </c>
      <c r="Y18" s="52">
        <v>11</v>
      </c>
    </row>
    <row r="19" spans="1:25" ht="29" x14ac:dyDescent="0.35">
      <c r="A19" s="51" t="s">
        <v>101</v>
      </c>
      <c r="B19" s="52">
        <v>28</v>
      </c>
      <c r="C19" s="52">
        <v>29</v>
      </c>
      <c r="D19" s="52">
        <v>28</v>
      </c>
      <c r="E19" s="52">
        <v>28</v>
      </c>
      <c r="F19" s="52">
        <v>29</v>
      </c>
      <c r="G19" s="52">
        <v>29</v>
      </c>
      <c r="H19" s="52">
        <v>29</v>
      </c>
      <c r="I19" s="52">
        <v>27</v>
      </c>
      <c r="J19" s="52">
        <v>26</v>
      </c>
      <c r="K19" s="52">
        <v>24</v>
      </c>
      <c r="L19" s="52">
        <v>22</v>
      </c>
      <c r="M19" s="52">
        <v>20</v>
      </c>
      <c r="N19" s="52">
        <v>22</v>
      </c>
      <c r="O19" s="52">
        <v>27</v>
      </c>
      <c r="P19" s="52">
        <v>27</v>
      </c>
      <c r="Q19" s="52">
        <v>28</v>
      </c>
      <c r="R19" s="52">
        <v>29</v>
      </c>
      <c r="S19" s="52">
        <v>29</v>
      </c>
      <c r="T19" s="52">
        <v>28</v>
      </c>
      <c r="U19" s="52">
        <v>29</v>
      </c>
      <c r="V19" s="52">
        <v>29</v>
      </c>
      <c r="W19" s="52">
        <v>29</v>
      </c>
      <c r="X19" s="52">
        <v>28</v>
      </c>
      <c r="Y19" s="52">
        <v>27</v>
      </c>
    </row>
    <row r="20" spans="1:25" ht="29" x14ac:dyDescent="0.35">
      <c r="A20" s="51" t="s">
        <v>106</v>
      </c>
      <c r="B20" s="52">
        <v>23</v>
      </c>
      <c r="C20" s="52">
        <v>23</v>
      </c>
      <c r="D20" s="52">
        <v>24</v>
      </c>
      <c r="E20" s="52">
        <v>24</v>
      </c>
      <c r="F20" s="52">
        <v>25</v>
      </c>
      <c r="G20" s="52">
        <v>25</v>
      </c>
      <c r="H20" s="52">
        <v>24</v>
      </c>
      <c r="I20" s="52">
        <v>23</v>
      </c>
      <c r="J20" s="52">
        <v>21</v>
      </c>
      <c r="K20" s="52">
        <v>21</v>
      </c>
      <c r="L20" s="52">
        <v>19</v>
      </c>
      <c r="M20" s="52">
        <v>18</v>
      </c>
      <c r="N20" s="52">
        <v>20</v>
      </c>
      <c r="O20" s="52">
        <v>20</v>
      </c>
      <c r="P20" s="52">
        <v>20</v>
      </c>
      <c r="Q20" s="52">
        <v>20</v>
      </c>
      <c r="R20" s="52">
        <v>20</v>
      </c>
      <c r="S20" s="52">
        <v>20</v>
      </c>
      <c r="T20" s="52">
        <v>20</v>
      </c>
      <c r="U20" s="52">
        <v>21</v>
      </c>
      <c r="V20" s="52">
        <v>21</v>
      </c>
      <c r="W20" s="52">
        <v>21</v>
      </c>
      <c r="X20" s="52">
        <v>21</v>
      </c>
      <c r="Y20" s="52">
        <v>22</v>
      </c>
    </row>
    <row r="21" spans="1:25" ht="29" x14ac:dyDescent="0.35">
      <c r="A21" s="51" t="s">
        <v>110</v>
      </c>
      <c r="B21" s="52">
        <v>2</v>
      </c>
      <c r="C21" s="52">
        <v>2</v>
      </c>
      <c r="D21" s="52">
        <v>2</v>
      </c>
      <c r="E21" s="52">
        <v>2</v>
      </c>
      <c r="F21" s="52">
        <v>1</v>
      </c>
      <c r="G21" s="52">
        <v>2</v>
      </c>
      <c r="H21" s="52">
        <v>2</v>
      </c>
      <c r="I21" s="52">
        <v>1</v>
      </c>
      <c r="J21" s="52">
        <v>2</v>
      </c>
      <c r="K21" s="52">
        <v>0</v>
      </c>
      <c r="L21" s="52">
        <v>0</v>
      </c>
      <c r="M21" s="52">
        <v>0</v>
      </c>
      <c r="N21" s="52">
        <v>4</v>
      </c>
      <c r="O21" s="52">
        <v>4</v>
      </c>
      <c r="P21" s="52">
        <v>4</v>
      </c>
      <c r="Q21" s="52">
        <v>4</v>
      </c>
      <c r="R21" s="52">
        <v>3</v>
      </c>
      <c r="S21" s="52">
        <v>4</v>
      </c>
      <c r="T21" s="52">
        <v>3</v>
      </c>
      <c r="U21" s="52">
        <v>2</v>
      </c>
      <c r="V21" s="52">
        <v>3</v>
      </c>
      <c r="W21" s="52">
        <v>1</v>
      </c>
      <c r="X21" s="52">
        <v>2</v>
      </c>
      <c r="Y21" s="52">
        <v>2</v>
      </c>
    </row>
    <row r="22" spans="1:25" ht="29" x14ac:dyDescent="0.35">
      <c r="A22" s="51" t="s">
        <v>92</v>
      </c>
      <c r="B22" s="52">
        <v>12</v>
      </c>
      <c r="C22" s="52">
        <v>12</v>
      </c>
      <c r="D22" s="52">
        <v>12</v>
      </c>
      <c r="E22" s="52">
        <v>11</v>
      </c>
      <c r="F22" s="52">
        <v>11</v>
      </c>
      <c r="G22" s="52">
        <v>10</v>
      </c>
      <c r="H22" s="52">
        <v>10</v>
      </c>
      <c r="I22" s="52">
        <v>9</v>
      </c>
      <c r="J22" s="52">
        <v>8</v>
      </c>
      <c r="K22" s="52">
        <v>9</v>
      </c>
      <c r="L22" s="52">
        <v>9</v>
      </c>
      <c r="M22" s="52">
        <v>9</v>
      </c>
      <c r="N22" s="52">
        <v>15</v>
      </c>
      <c r="O22" s="52">
        <v>15</v>
      </c>
      <c r="P22" s="52">
        <v>15</v>
      </c>
      <c r="Q22" s="52">
        <v>14</v>
      </c>
      <c r="R22" s="52">
        <v>14</v>
      </c>
      <c r="S22" s="52">
        <v>14</v>
      </c>
      <c r="T22" s="52">
        <v>13</v>
      </c>
      <c r="U22" s="52">
        <v>11</v>
      </c>
      <c r="V22" s="52">
        <v>11</v>
      </c>
      <c r="W22" s="52">
        <v>11</v>
      </c>
      <c r="X22" s="52">
        <v>11</v>
      </c>
      <c r="Y22" s="52">
        <v>11</v>
      </c>
    </row>
    <row r="23" spans="1:25" ht="29" x14ac:dyDescent="0.35">
      <c r="A23" s="51" t="s">
        <v>114</v>
      </c>
      <c r="B23" s="52">
        <v>2</v>
      </c>
      <c r="C23" s="52">
        <v>2</v>
      </c>
      <c r="D23" s="52">
        <v>2</v>
      </c>
      <c r="E23" s="52">
        <v>1</v>
      </c>
      <c r="F23" s="52">
        <v>1</v>
      </c>
      <c r="G23" s="52">
        <v>2</v>
      </c>
      <c r="H23" s="52">
        <v>2</v>
      </c>
      <c r="I23" s="52">
        <v>2</v>
      </c>
      <c r="J23" s="52">
        <v>2</v>
      </c>
      <c r="K23" s="52">
        <v>2</v>
      </c>
      <c r="L23" s="52">
        <v>2</v>
      </c>
      <c r="M23" s="52">
        <v>2</v>
      </c>
      <c r="N23" s="52">
        <v>3</v>
      </c>
      <c r="O23" s="52">
        <v>3</v>
      </c>
      <c r="P23" s="52">
        <v>3</v>
      </c>
      <c r="Q23" s="52">
        <v>3</v>
      </c>
      <c r="R23" s="52">
        <v>3</v>
      </c>
      <c r="S23" s="52">
        <v>3</v>
      </c>
      <c r="T23" s="52">
        <v>2</v>
      </c>
      <c r="U23" s="52">
        <v>2</v>
      </c>
      <c r="V23" s="52">
        <v>2</v>
      </c>
      <c r="W23" s="52">
        <v>2</v>
      </c>
      <c r="X23" s="52">
        <v>2</v>
      </c>
      <c r="Y23" s="52">
        <v>1</v>
      </c>
    </row>
    <row r="24" spans="1:25" ht="29" x14ac:dyDescent="0.35">
      <c r="A24" s="51" t="s">
        <v>108</v>
      </c>
      <c r="B24" s="52">
        <v>24</v>
      </c>
      <c r="C24" s="52">
        <v>24</v>
      </c>
      <c r="D24" s="52">
        <v>24</v>
      </c>
      <c r="E24" s="52">
        <v>24</v>
      </c>
      <c r="F24" s="52">
        <v>24</v>
      </c>
      <c r="G24" s="52">
        <v>24</v>
      </c>
      <c r="H24" s="52">
        <v>24</v>
      </c>
      <c r="I24" s="52">
        <v>23</v>
      </c>
      <c r="J24" s="52">
        <v>23</v>
      </c>
      <c r="K24" s="52">
        <v>22</v>
      </c>
      <c r="L24" s="52">
        <v>20</v>
      </c>
      <c r="M24" s="52">
        <v>19</v>
      </c>
      <c r="N24" s="52">
        <v>19</v>
      </c>
      <c r="O24" s="52">
        <v>21</v>
      </c>
      <c r="P24" s="52">
        <v>22</v>
      </c>
      <c r="Q24" s="52">
        <v>24</v>
      </c>
      <c r="R24" s="52">
        <v>24</v>
      </c>
      <c r="S24" s="52">
        <v>24</v>
      </c>
      <c r="T24" s="52">
        <v>24</v>
      </c>
      <c r="U24" s="52">
        <v>24</v>
      </c>
      <c r="V24" s="52">
        <v>25</v>
      </c>
      <c r="W24" s="52">
        <v>26</v>
      </c>
      <c r="X24" s="52">
        <v>25</v>
      </c>
      <c r="Y24" s="52">
        <v>25</v>
      </c>
    </row>
    <row r="25" spans="1:25" ht="29" x14ac:dyDescent="0.35">
      <c r="A25" s="51" t="s">
        <v>102</v>
      </c>
      <c r="B25" s="52">
        <v>20</v>
      </c>
      <c r="C25" s="52">
        <v>20</v>
      </c>
      <c r="D25" s="52">
        <v>21</v>
      </c>
      <c r="E25" s="52">
        <v>20</v>
      </c>
      <c r="F25" s="52">
        <v>20</v>
      </c>
      <c r="G25" s="52">
        <v>20</v>
      </c>
      <c r="H25" s="52">
        <v>20</v>
      </c>
      <c r="I25" s="52">
        <v>20</v>
      </c>
      <c r="J25" s="52">
        <v>21</v>
      </c>
      <c r="K25" s="52">
        <v>20</v>
      </c>
      <c r="L25" s="52">
        <v>19</v>
      </c>
      <c r="M25" s="52">
        <v>18</v>
      </c>
      <c r="N25" s="52">
        <v>18</v>
      </c>
      <c r="O25" s="52">
        <v>19</v>
      </c>
      <c r="P25" s="52">
        <v>19</v>
      </c>
      <c r="Q25" s="52">
        <v>19</v>
      </c>
      <c r="R25" s="52">
        <v>20</v>
      </c>
      <c r="S25" s="52">
        <v>19</v>
      </c>
      <c r="T25" s="52">
        <v>20</v>
      </c>
      <c r="U25" s="52">
        <v>19</v>
      </c>
      <c r="V25" s="52">
        <v>19</v>
      </c>
      <c r="W25" s="52">
        <v>20</v>
      </c>
      <c r="X25" s="52">
        <v>20</v>
      </c>
      <c r="Y25" s="52">
        <v>20</v>
      </c>
    </row>
    <row r="26" spans="1:25" ht="29" x14ac:dyDescent="0.35">
      <c r="A26" s="51" t="s">
        <v>183</v>
      </c>
      <c r="B26" s="52">
        <v>1</v>
      </c>
      <c r="C26" s="52">
        <v>1</v>
      </c>
      <c r="D26" s="52">
        <v>2</v>
      </c>
      <c r="E26" s="52">
        <v>2</v>
      </c>
      <c r="F26" s="52">
        <v>2</v>
      </c>
      <c r="G26" s="52">
        <v>2</v>
      </c>
      <c r="H26" s="52">
        <v>2</v>
      </c>
      <c r="I26" s="52">
        <v>2</v>
      </c>
      <c r="J26" s="52">
        <v>2</v>
      </c>
      <c r="K26" s="52">
        <v>2</v>
      </c>
      <c r="L26" s="52">
        <v>2</v>
      </c>
      <c r="M26" s="52">
        <v>2</v>
      </c>
      <c r="N26" s="52">
        <v>2</v>
      </c>
      <c r="O26" s="52">
        <v>2</v>
      </c>
      <c r="P26" s="52">
        <v>3</v>
      </c>
      <c r="Q26" s="52">
        <v>2</v>
      </c>
      <c r="R26" s="52">
        <v>2</v>
      </c>
      <c r="S26" s="52">
        <v>2</v>
      </c>
      <c r="T26" s="52">
        <v>2</v>
      </c>
      <c r="U26" s="52">
        <v>2</v>
      </c>
      <c r="V26" s="52">
        <v>2</v>
      </c>
      <c r="W26" s="52">
        <v>2</v>
      </c>
      <c r="X26" s="52">
        <v>2</v>
      </c>
      <c r="Y26" s="52">
        <v>1</v>
      </c>
    </row>
    <row r="27" spans="1:25" ht="29" x14ac:dyDescent="0.35">
      <c r="A27" s="51" t="s">
        <v>109</v>
      </c>
      <c r="B27" s="52">
        <v>5</v>
      </c>
      <c r="C27" s="52">
        <v>5</v>
      </c>
      <c r="D27" s="52">
        <v>5</v>
      </c>
      <c r="E27" s="52">
        <v>6</v>
      </c>
      <c r="F27" s="52">
        <v>5</v>
      </c>
      <c r="G27" s="52">
        <v>6</v>
      </c>
      <c r="H27" s="52">
        <v>6</v>
      </c>
      <c r="I27" s="52">
        <v>6</v>
      </c>
      <c r="J27" s="52">
        <v>7</v>
      </c>
      <c r="K27" s="52">
        <v>6</v>
      </c>
      <c r="L27" s="52">
        <v>7</v>
      </c>
      <c r="M27" s="52">
        <v>7</v>
      </c>
      <c r="N27" s="52">
        <v>9</v>
      </c>
      <c r="O27" s="52">
        <v>8</v>
      </c>
      <c r="P27" s="52">
        <v>9</v>
      </c>
      <c r="Q27" s="52">
        <v>8</v>
      </c>
      <c r="R27" s="52">
        <v>7</v>
      </c>
      <c r="S27" s="52">
        <v>6</v>
      </c>
      <c r="T27" s="52">
        <v>5</v>
      </c>
      <c r="U27" s="52">
        <v>5</v>
      </c>
      <c r="V27" s="52">
        <v>6</v>
      </c>
      <c r="W27" s="52">
        <v>5</v>
      </c>
      <c r="X27" s="52">
        <v>4</v>
      </c>
      <c r="Y27" s="52">
        <v>5</v>
      </c>
    </row>
    <row r="28" spans="1:25" ht="29" x14ac:dyDescent="0.35">
      <c r="A28" s="51" t="s">
        <v>113</v>
      </c>
      <c r="B28" s="52">
        <v>2</v>
      </c>
      <c r="C28" s="52">
        <v>3</v>
      </c>
      <c r="D28" s="52">
        <v>2</v>
      </c>
      <c r="E28" s="52">
        <v>3</v>
      </c>
      <c r="F28" s="52">
        <v>3</v>
      </c>
      <c r="G28" s="52">
        <v>2</v>
      </c>
      <c r="H28" s="52">
        <v>2</v>
      </c>
      <c r="I28" s="52">
        <v>3</v>
      </c>
      <c r="J28" s="52">
        <v>1</v>
      </c>
      <c r="K28" s="52">
        <v>1</v>
      </c>
      <c r="L28" s="52">
        <v>1</v>
      </c>
      <c r="M28" s="52">
        <v>1</v>
      </c>
      <c r="N28" s="52">
        <v>3</v>
      </c>
      <c r="O28" s="52">
        <v>3</v>
      </c>
      <c r="P28" s="52">
        <v>3</v>
      </c>
      <c r="Q28" s="52">
        <v>3</v>
      </c>
      <c r="R28" s="52">
        <v>3</v>
      </c>
      <c r="S28" s="52">
        <v>2</v>
      </c>
      <c r="T28" s="52">
        <v>2</v>
      </c>
      <c r="U28" s="52">
        <v>2</v>
      </c>
      <c r="V28" s="52">
        <v>2</v>
      </c>
      <c r="W28" s="52">
        <v>2</v>
      </c>
      <c r="X28" s="52">
        <v>2</v>
      </c>
      <c r="Y28" s="52">
        <v>3</v>
      </c>
    </row>
    <row r="29" spans="1:25" ht="29" x14ac:dyDescent="0.35">
      <c r="A29" s="51" t="s">
        <v>122</v>
      </c>
      <c r="B29" s="52">
        <v>1</v>
      </c>
      <c r="C29" s="52">
        <v>2</v>
      </c>
      <c r="D29" s="52">
        <v>1</v>
      </c>
      <c r="E29" s="52">
        <v>1</v>
      </c>
      <c r="F29" s="52">
        <v>1</v>
      </c>
      <c r="G29" s="52">
        <v>2</v>
      </c>
      <c r="H29" s="52">
        <v>1</v>
      </c>
      <c r="I29" s="52">
        <v>2</v>
      </c>
      <c r="J29" s="52">
        <v>1</v>
      </c>
      <c r="K29" s="52">
        <v>1</v>
      </c>
      <c r="L29" s="52">
        <v>1</v>
      </c>
      <c r="M29" s="52">
        <v>2</v>
      </c>
      <c r="N29" s="52">
        <v>2</v>
      </c>
      <c r="O29" s="52">
        <v>1</v>
      </c>
      <c r="P29" s="52">
        <v>1</v>
      </c>
      <c r="Q29" s="52">
        <v>2</v>
      </c>
      <c r="R29" s="52">
        <v>1</v>
      </c>
      <c r="S29" s="52">
        <v>1</v>
      </c>
      <c r="T29" s="52">
        <v>1</v>
      </c>
      <c r="U29" s="52">
        <v>1</v>
      </c>
      <c r="V29" s="52">
        <v>1</v>
      </c>
      <c r="W29" s="52">
        <v>2</v>
      </c>
      <c r="X29" s="52">
        <v>1</v>
      </c>
      <c r="Y29" s="52">
        <v>1</v>
      </c>
    </row>
    <row r="30" spans="1:25" ht="29" x14ac:dyDescent="0.35">
      <c r="A30" s="51" t="s">
        <v>123</v>
      </c>
      <c r="B30" s="52">
        <v>1</v>
      </c>
      <c r="C30" s="52">
        <v>1</v>
      </c>
      <c r="D30" s="52">
        <v>1</v>
      </c>
      <c r="E30" s="52">
        <v>2</v>
      </c>
      <c r="F30" s="52">
        <v>1</v>
      </c>
      <c r="G30" s="52">
        <v>1</v>
      </c>
      <c r="H30" s="52">
        <v>2</v>
      </c>
      <c r="I30" s="52">
        <v>2</v>
      </c>
      <c r="J30" s="52">
        <v>1</v>
      </c>
      <c r="K30" s="52">
        <v>1</v>
      </c>
      <c r="L30" s="52">
        <v>1</v>
      </c>
      <c r="M30" s="52">
        <v>2</v>
      </c>
      <c r="N30" s="52">
        <v>2</v>
      </c>
      <c r="O30" s="52">
        <v>3</v>
      </c>
      <c r="P30" s="52">
        <v>3</v>
      </c>
      <c r="Q30" s="52">
        <v>2</v>
      </c>
      <c r="R30" s="52">
        <v>2</v>
      </c>
      <c r="S30" s="52">
        <v>2</v>
      </c>
      <c r="T30" s="52">
        <v>2</v>
      </c>
      <c r="U30" s="52">
        <v>3</v>
      </c>
      <c r="V30" s="52">
        <v>2</v>
      </c>
      <c r="W30" s="52">
        <v>1</v>
      </c>
      <c r="X30" s="52">
        <v>1</v>
      </c>
      <c r="Y30" s="52">
        <v>2</v>
      </c>
    </row>
    <row r="31" spans="1:25" ht="29" x14ac:dyDescent="0.35">
      <c r="A31" s="51" t="s">
        <v>103</v>
      </c>
      <c r="B31" s="52">
        <v>8</v>
      </c>
      <c r="C31" s="52">
        <v>8</v>
      </c>
      <c r="D31" s="52">
        <v>7</v>
      </c>
      <c r="E31" s="52">
        <v>8</v>
      </c>
      <c r="F31" s="52">
        <v>8</v>
      </c>
      <c r="G31" s="52">
        <v>8</v>
      </c>
      <c r="H31" s="52">
        <v>6</v>
      </c>
      <c r="I31" s="52">
        <v>5</v>
      </c>
      <c r="J31" s="52">
        <v>6</v>
      </c>
      <c r="K31" s="52">
        <v>5</v>
      </c>
      <c r="L31" s="52">
        <v>5</v>
      </c>
      <c r="M31" s="52">
        <v>4</v>
      </c>
      <c r="N31" s="52">
        <v>8</v>
      </c>
      <c r="O31" s="52">
        <v>8</v>
      </c>
      <c r="P31" s="52">
        <v>7</v>
      </c>
      <c r="Q31" s="52">
        <v>9</v>
      </c>
      <c r="R31" s="52">
        <v>9</v>
      </c>
      <c r="S31" s="52">
        <v>9</v>
      </c>
      <c r="T31" s="52">
        <v>9</v>
      </c>
      <c r="U31" s="52">
        <v>8</v>
      </c>
      <c r="V31" s="52">
        <v>9</v>
      </c>
      <c r="W31" s="52">
        <v>7</v>
      </c>
      <c r="X31" s="52">
        <v>8</v>
      </c>
      <c r="Y31" s="52">
        <v>8</v>
      </c>
    </row>
    <row r="32" spans="1:25" ht="29" x14ac:dyDescent="0.35">
      <c r="A32" s="51" t="s">
        <v>93</v>
      </c>
      <c r="B32" s="52">
        <v>39</v>
      </c>
      <c r="C32" s="52">
        <v>41</v>
      </c>
      <c r="D32" s="52">
        <v>40</v>
      </c>
      <c r="E32" s="52">
        <v>39</v>
      </c>
      <c r="F32" s="52">
        <v>38</v>
      </c>
      <c r="G32" s="52">
        <v>35</v>
      </c>
      <c r="H32" s="52">
        <v>34</v>
      </c>
      <c r="I32" s="52">
        <v>32</v>
      </c>
      <c r="J32" s="52">
        <v>28</v>
      </c>
      <c r="K32" s="52">
        <v>27</v>
      </c>
      <c r="L32" s="52">
        <v>25</v>
      </c>
      <c r="M32" s="52">
        <v>23</v>
      </c>
      <c r="N32" s="52">
        <v>24</v>
      </c>
      <c r="O32" s="52">
        <v>28</v>
      </c>
      <c r="P32" s="52">
        <v>30</v>
      </c>
      <c r="Q32" s="52">
        <v>33</v>
      </c>
      <c r="R32" s="52">
        <v>35</v>
      </c>
      <c r="S32" s="52">
        <v>34</v>
      </c>
      <c r="T32" s="52">
        <v>34</v>
      </c>
      <c r="U32" s="52">
        <v>36</v>
      </c>
      <c r="V32" s="52">
        <v>38</v>
      </c>
      <c r="W32" s="52">
        <v>40</v>
      </c>
      <c r="X32" s="52">
        <v>41</v>
      </c>
      <c r="Y32" s="52">
        <v>41</v>
      </c>
    </row>
    <row r="33" spans="1:25" ht="29" x14ac:dyDescent="0.35">
      <c r="A33" s="51" t="s">
        <v>124</v>
      </c>
      <c r="B33" s="52">
        <v>3</v>
      </c>
      <c r="C33" s="52">
        <v>2</v>
      </c>
      <c r="D33" s="52">
        <v>2</v>
      </c>
      <c r="E33" s="52">
        <v>2</v>
      </c>
      <c r="F33" s="52">
        <v>2</v>
      </c>
      <c r="G33" s="52">
        <v>2</v>
      </c>
      <c r="H33" s="52">
        <v>2</v>
      </c>
      <c r="I33" s="52">
        <v>1</v>
      </c>
      <c r="J33" s="52">
        <v>2</v>
      </c>
      <c r="K33" s="52">
        <v>1</v>
      </c>
      <c r="L33" s="52">
        <v>1</v>
      </c>
      <c r="M33" s="52">
        <v>1</v>
      </c>
      <c r="N33" s="52">
        <v>2</v>
      </c>
      <c r="O33" s="52">
        <v>2</v>
      </c>
      <c r="P33" s="52">
        <v>2</v>
      </c>
      <c r="Q33" s="52">
        <v>3</v>
      </c>
      <c r="R33" s="52">
        <v>2</v>
      </c>
      <c r="S33" s="52">
        <v>2</v>
      </c>
      <c r="T33" s="52">
        <v>2</v>
      </c>
      <c r="U33" s="52">
        <v>2</v>
      </c>
      <c r="V33" s="52">
        <v>2</v>
      </c>
      <c r="W33" s="52">
        <v>2</v>
      </c>
      <c r="X33" s="52">
        <v>2</v>
      </c>
      <c r="Y33" s="52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2021-07-30T07:00:00+00:00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E56FFC0-3F38-4E31-9ECE-8FEFE4511EC0}"/>
</file>

<file path=customXml/itemProps2.xml><?xml version="1.0" encoding="utf-8"?>
<ds:datastoreItem xmlns:ds="http://schemas.openxmlformats.org/officeDocument/2006/customXml" ds:itemID="{33B670AF-D236-4032-AA5D-DA72D8958EAC}"/>
</file>

<file path=customXml/itemProps3.xml><?xml version="1.0" encoding="utf-8"?>
<ds:datastoreItem xmlns:ds="http://schemas.openxmlformats.org/officeDocument/2006/customXml" ds:itemID="{60D6847F-5ABE-4561-ACE7-FD5DCA65EA06}"/>
</file>

<file path=customXml/itemProps4.xml><?xml version="1.0" encoding="utf-8"?>
<ds:datastoreItem xmlns:ds="http://schemas.openxmlformats.org/officeDocument/2006/customXml" ds:itemID="{0F1B89F7-1D9D-4872-963C-86CB714AC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1. General 2021_Q2</vt:lpstr>
      <vt:lpstr>2. Disconnections 2021_Q2</vt:lpstr>
      <vt:lpstr>3. Fees 2021_Q2</vt:lpstr>
      <vt:lpstr>4. Payment Arrangements 2021</vt:lpstr>
      <vt:lpstr>5. Medical Certificates 2021</vt:lpstr>
      <vt:lpstr>6. Deposits 2021</vt:lpstr>
      <vt:lpstr>DEP_WKSHT</vt:lpstr>
      <vt:lpstr>7. Bill Assistance 2021</vt:lpstr>
      <vt:lpstr>BA_WRKSHT</vt:lpstr>
      <vt:lpstr>8.ARREARS NEW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  <vt:lpstr>'2. Disconnections 2021_Q2'!Print_Area</vt:lpstr>
      <vt:lpstr>'7. Bill Assistance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Penfield, Mary</cp:lastModifiedBy>
  <cp:lastPrinted>2021-07-30T20:35:08Z</cp:lastPrinted>
  <dcterms:created xsi:type="dcterms:W3CDTF">2020-11-12T18:23:50Z</dcterms:created>
  <dcterms:modified xsi:type="dcterms:W3CDTF">2021-07-30T20:36:18Z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