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core.xml" ContentType="application/vnd.openxmlformats-package.core-properties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75.xml" ContentType="application/vnd.openxmlformats-officedocument.spreadsheetml.externalLink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docProps/app.xml" ContentType="application/vnd.openxmlformats-officedocument.extended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November 2017\Nov 14\011570\"/>
    </mc:Choice>
  </mc:AlternateContent>
  <bookViews>
    <workbookView xWindow="285" yWindow="390" windowWidth="22695" windowHeight="10590"/>
  </bookViews>
  <sheets>
    <sheet name="Summary- Detailed " sheetId="3" r:id="rId1"/>
    <sheet name="Schedule_B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a">#N/A</definedName>
    <definedName name="\P">#REF!</definedName>
    <definedName name="\S">#REF!</definedName>
    <definedName name="\z">#REF!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ex1" hidden="1">{#N/A,#N/A,FALSE,"Summ";#N/A,#N/A,FALSE,"General"}</definedName>
    <definedName name="____new1" hidden="1">{#N/A,#N/A,FALSE,"Summ";#N/A,#N/A,FALSE,"General"}</definedName>
    <definedName name="____six6" hidden="1">{#N/A,#N/A,FALSE,"CRPT";#N/A,#N/A,FALSE,"TREND";#N/A,#N/A,FALSE,"%Curve"}</definedName>
    <definedName name="____www1" hidden="1">{#N/A,#N/A,FALSE,"schA"}</definedName>
    <definedName name="___ex1" hidden="1">{#N/A,#N/A,FALSE,"Summ";#N/A,#N/A,FALSE,"General"}</definedName>
    <definedName name="___new1" hidden="1">{#N/A,#N/A,FALSE,"Summ";#N/A,#N/A,FALSE,"General"}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[1]ConsolidatingPL!#REF!</definedName>
    <definedName name="__Apr04">[2]BS!$U$7:$U$3582</definedName>
    <definedName name="__Apr05">#REF!</definedName>
    <definedName name="__Aug04">[2]BS!$Y$7:$Y$3582</definedName>
    <definedName name="__Aug05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ec03">[3]BS!$T$7:$T$3582</definedName>
    <definedName name="__Dec04">[2]BS!$AC$7:$AC$3580</definedName>
    <definedName name="__ex1" hidden="1">{#N/A,#N/A,FALSE,"Summ";#N/A,#N/A,FALSE,"General"}</definedName>
    <definedName name="__Feb04">[2]BS!$S$7:$S$3582</definedName>
    <definedName name="__Feb05">#REF!</definedName>
    <definedName name="__Jan04">[2]BS!$R$7:$R$3582</definedName>
    <definedName name="__Jan05">#REF!</definedName>
    <definedName name="__Jul04">[2]BS!$X$7:$X$3582</definedName>
    <definedName name="__Jul05">#REF!</definedName>
    <definedName name="__Jun04">[2]BS!$W$7:$W$3582</definedName>
    <definedName name="__Jun05">#REF!</definedName>
    <definedName name="__Mar04">[2]BS!$T$7:$T$3582</definedName>
    <definedName name="__Mar05">#REF!</definedName>
    <definedName name="__May04">[2]BS!$V$7:$V$3582</definedName>
    <definedName name="__May05">#REF!</definedName>
    <definedName name="__new1" hidden="1">{#N/A,#N/A,FALSE,"Summ";#N/A,#N/A,FALSE,"General"}</definedName>
    <definedName name="__Nov03">[3]BS!$S$7:$S$3582</definedName>
    <definedName name="__Nov04">[2]BS!$AB$7:$AB$3582</definedName>
    <definedName name="__Oct03">[3]BS!$R$7:$R$3582</definedName>
    <definedName name="__Oct04">[2]BS!$AA$7:$AA$3582</definedName>
    <definedName name="__Query_Edit___Customize">#REF!</definedName>
    <definedName name="__Sep03">[3]BS!$Q$7:$Q$3582</definedName>
    <definedName name="__Sep04">[2]BS!$Z$7:$Z$3582</definedName>
    <definedName name="__Sep05">#REF!</definedName>
    <definedName name="__six6" localSheetId="1" hidden="1">{#N/A,#N/A,FALSE,"CRPT";#N/A,#N/A,FALSE,"TREND";#N/A,#N/A,FALSE,"%Curve"}</definedName>
    <definedName name="__six6" hidden="1">{#N/A,#N/A,FALSE,"CRPT";#N/A,#N/A,FALSE,"TREND";#N/A,#N/A,FALSE,"%Curve"}</definedName>
    <definedName name="__www1" localSheetId="1" hidden="1">{#N/A,#N/A,FALSE,"schA"}</definedName>
    <definedName name="__www1" hidden="1">{#N/A,#N/A,FALSE,"schA"}</definedName>
    <definedName name="_1_94_12_94">[4]DT_A_DOL93!#REF!</definedName>
    <definedName name="_1_95_12_95">[4]DT_A_DOL93!#REF!</definedName>
    <definedName name="_1_96_12_96">[4]DT_A_DOL93!#REF!</definedName>
    <definedName name="_1_97_12_97">[4]DT_A_DOL93!#REF!</definedName>
    <definedName name="_1_98_12_98">[4]DT_A_DOL93!#REF!</definedName>
    <definedName name="_Adj01">#REF!</definedName>
    <definedName name="_Adj02">#REF!</definedName>
    <definedName name="_Adj03">#REF!</definedName>
    <definedName name="_Adj04">#REF!</definedName>
    <definedName name="_Adj05">#REF!</definedName>
    <definedName name="_Adj06">#REF!</definedName>
    <definedName name="_Adj07">#REF!</definedName>
    <definedName name="_Adj08">#REF!</definedName>
    <definedName name="_Adj09">#REF!</definedName>
    <definedName name="_Adj10">#REF!</definedName>
    <definedName name="_Adj11">#REF!</definedName>
    <definedName name="_Adj12">#REF!</definedName>
    <definedName name="_Adj13">#REF!</definedName>
    <definedName name="_Adj14">#REF!</definedName>
    <definedName name="_Adj15">#REF!</definedName>
    <definedName name="_Apr04">#REF!</definedName>
    <definedName name="_Apr05">#REF!</definedName>
    <definedName name="_Aug04">#REF!</definedName>
    <definedName name="_Aug05">#REF!</definedName>
    <definedName name="_CSA2007">SUM('[5]Run-Cost Data'!$J$5:$N$5)</definedName>
    <definedName name="_CSA2008">SUM('[5]Run-Cost Data'!$J$6:$N$17)</definedName>
    <definedName name="_CSA2009">SUM('[5]Run-Cost Data'!$J$18:$N$29)</definedName>
    <definedName name="_CSA2010">SUM('[5]Run-Cost Data'!$J$30:$N$41)</definedName>
    <definedName name="_CSA2011">SUM('[5]Run-Cost Data'!$J$42:$N$53)</definedName>
    <definedName name="_CSA2012">SUM('[5]Run-Cost Data'!$J$54:$N$65)</definedName>
    <definedName name="_CSA2013">SUM('[5]Run-Cost Data'!$J$66:$N$77)</definedName>
    <definedName name="_CSA2014">SUM('[5]Run-Cost Data'!$J$78:$N$89)</definedName>
    <definedName name="_CSA2015">SUM('[5]Run-Cost Data'!$J$90:$N$101)</definedName>
    <definedName name="_CSA2016">SUM('[5]Run-Cost Data'!$J$102:$N$113)</definedName>
    <definedName name="_CSA2017">SUM('[5]Run-Cost Data'!$J$114:$N$125)</definedName>
    <definedName name="_CSA2018">SUM('[5]Run-Cost Data'!$J$126:$N$137)</definedName>
    <definedName name="_CSA2019">SUM('[5]Run-Cost Data'!$J$138:$N$149)</definedName>
    <definedName name="_CSA2020">SUM('[5]Run-Cost Data'!$J$150:$N$161)</definedName>
    <definedName name="_CSA2021">SUM('[5]Run-Cost Data'!$J$162:$N$173)</definedName>
    <definedName name="_CSA2022">SUM('[5]Run-Cost Data'!$J$174:$N$185)</definedName>
    <definedName name="_CSA2023">SUM('[5]Run-Cost Data'!$J$186:$N$197)</definedName>
    <definedName name="_CSA2024">SUM('[5]Run-Cost Data'!$J$198:$N$209)</definedName>
    <definedName name="_CSA2025">SUM('[5]Run-Cost Data'!$J$210:$N$221)</definedName>
    <definedName name="_CSA2026">SUM('[5]Run-Cost Data'!$J$222:$N$233)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#REF!</definedName>
    <definedName name="_Dec04">#REF!</definedName>
    <definedName name="_Dec05">#REF!</definedName>
    <definedName name="_DST2">#REF!</definedName>
    <definedName name="_End">#REF!</definedName>
    <definedName name="_ex1" localSheetId="1" hidden="1">{#N/A,#N/A,FALSE,"Summ";#N/A,#N/A,FALSE,"General"}</definedName>
    <definedName name="_ex1" hidden="1">{#N/A,#N/A,FALSE,"Summ";#N/A,#N/A,FALSE,"General"}</definedName>
    <definedName name="_Feb04">#REF!</definedName>
    <definedName name="_Feb05">#REF!</definedName>
    <definedName name="_Fill">#REF!</definedName>
    <definedName name="_Filter">#REF!</definedName>
    <definedName name="_inv1">[6]PartsFlow!$D$42:$R$43</definedName>
    <definedName name="_inv10">[6]PartsFlow!$D$213:$R$214</definedName>
    <definedName name="_inv11">[6]PartsFlow!$D$232:$R$233</definedName>
    <definedName name="_inv12">[6]PartsFlow!$D$251:$R$252</definedName>
    <definedName name="_inv13">[6]PartsFlow!$D$270:$R$271</definedName>
    <definedName name="_inv14">[6]PartsFlow!$D$289:$R$290</definedName>
    <definedName name="_inv15">[6]PartsFlow!#REF!</definedName>
    <definedName name="_inv16">[6]PartsFlow!#REF!</definedName>
    <definedName name="_inv17">[6]PartsFlow!#REF!</definedName>
    <definedName name="_inv18">[6]PartsFlow!#REF!</definedName>
    <definedName name="_inv2">[6]PartsFlow!$D$61:$R$62</definedName>
    <definedName name="_inv3">[6]PartsFlow!$D$80:$R$81</definedName>
    <definedName name="_inv4">[6]PartsFlow!$D$99:$R$100</definedName>
    <definedName name="_inv5">[6]PartsFlow!$D$118:$R$119</definedName>
    <definedName name="_inv6">[6]PartsFlow!$D$137:$R$138</definedName>
    <definedName name="_inv7">[6]PartsFlow!$D$156:$R$157</definedName>
    <definedName name="_inv8">[6]PartsFlow!$D$175:$R$176</definedName>
    <definedName name="_inv9">[6]PartsFlow!$D$194:$R$195</definedName>
    <definedName name="_Jan04">#REF!</definedName>
    <definedName name="_Jan05">#REF!</definedName>
    <definedName name="_Jan06">[7]BS!#REF!</definedName>
    <definedName name="_Jul04">#REF!</definedName>
    <definedName name="_Jul05">#REF!</definedName>
    <definedName name="_Jun04">#REF!</definedName>
    <definedName name="_Jun05">#REF!</definedName>
    <definedName name="_Key1" hidden="1">#REF!</definedName>
    <definedName name="_Key2" hidden="1">#REF!</definedName>
    <definedName name="_Mar04">#REF!</definedName>
    <definedName name="_Mar05">#REF!</definedName>
    <definedName name="_May04">#REF!</definedName>
    <definedName name="_May05">#REF!</definedName>
    <definedName name="_MMP2007">SUM('[5]Run-Cost Data'!$O$5:$S$5)</definedName>
    <definedName name="_MMP2008">SUM('[5]Run-Cost Data'!$O$6:$S$17)</definedName>
    <definedName name="_MMP2009">SUM('[5]Run-Cost Data'!$O$18:$S$29)</definedName>
    <definedName name="_MMP2010">SUM('[5]Run-Cost Data'!$O$30:$S$41)</definedName>
    <definedName name="_MMP2011">SUM('[5]Run-Cost Data'!$O$42:$S$53)</definedName>
    <definedName name="_MMP2012">SUM('[5]Run-Cost Data'!$O$54:$S$65)</definedName>
    <definedName name="_MMP2013">SUM('[5]Run-Cost Data'!$O$66:$S$77)</definedName>
    <definedName name="_MMP2014">SUM('[5]Run-Cost Data'!$O$78:$S$89)</definedName>
    <definedName name="_MMP2015">SUM('[5]Run-Cost Data'!$O$90:$S$101)</definedName>
    <definedName name="_MMP2016">SUM('[5]Run-Cost Data'!$O$102:$S$113)</definedName>
    <definedName name="_MMP2017">SUM('[5]Run-Cost Data'!$O$114:$S$125)</definedName>
    <definedName name="_MMP2018">SUM('[5]Run-Cost Data'!$O$126:$S$137)</definedName>
    <definedName name="_MMP2019">SUM('[5]Run-Cost Data'!$O$138:$S$149)</definedName>
    <definedName name="_MMP2020">SUM('[5]Run-Cost Data'!$O$150:$S$161)</definedName>
    <definedName name="_MMP2021">SUM('[5]Run-Cost Data'!$O$162:$S$173)</definedName>
    <definedName name="_MMP2022">SUM('[5]Run-Cost Data'!$O$174:$S$185)</definedName>
    <definedName name="_MMP2023">SUM('[5]Run-Cost Data'!$O$186:$S$197)</definedName>
    <definedName name="_MMP2024">SUM('[5]Run-Cost Data'!$O$198:$S$209)</definedName>
    <definedName name="_MMP2025">SUM('[5]Run-Cost Data'!$O$210:$S$221)</definedName>
    <definedName name="_MMP2026">SUM('[5]Run-Cost Data'!$O$222:$S$233)</definedName>
    <definedName name="_mwh2">#REF!</definedName>
    <definedName name="_new1" localSheetId="1" hidden="1">{#N/A,#N/A,FALSE,"Summ";#N/A,#N/A,FALSE,"General"}</definedName>
    <definedName name="_new1" hidden="1">{#N/A,#N/A,FALSE,"Summ";#N/A,#N/A,FALSE,"General"}</definedName>
    <definedName name="_Nov03">#REF!</definedName>
    <definedName name="_Nov04">#REF!</definedName>
    <definedName name="_Nov05">#REF!</definedName>
    <definedName name="_Oct03">#REF!</definedName>
    <definedName name="_Oct04">#REF!</definedName>
    <definedName name="_Oct05">#REF!</definedName>
    <definedName name="_Order1" hidden="1">255</definedName>
    <definedName name="_Order2" hidden="1">255</definedName>
    <definedName name="_pa1">[8]Sheet1!$T$1:$AC$75</definedName>
    <definedName name="_PG1">#REF!</definedName>
    <definedName name="_Regression_Int" hidden="1">1</definedName>
    <definedName name="_RES2005">#REF!</definedName>
    <definedName name="_RI2">'[9]Rock Island 1'!#REF!</definedName>
    <definedName name="_Sep03">#REF!</definedName>
    <definedName name="_Sep04">#REF!</definedName>
    <definedName name="_Sep05">#REF!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1" hidden="1">{#N/A,#N/A,FALSE,"schA"}</definedName>
    <definedName name="_www1" hidden="1">{#N/A,#N/A,FALSE,"schA"}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ccrual">[10]Sheet2!#REF!</definedName>
    <definedName name="accrual2">[10]Sheet2!#REF!</definedName>
    <definedName name="accrual3">[10]Sheet2!#REF!</definedName>
    <definedName name="accrued">#REF!</definedName>
    <definedName name="Acq1Plant">'[11]Acquisition Inputs'!$C$8</definedName>
    <definedName name="Acq2Plant">'[11]Acquisition Inputs'!$C$70</definedName>
    <definedName name="ActCurve">#REF!</definedName>
    <definedName name="Adj_AC_8">[12]Cover!#REF!</definedName>
    <definedName name="Adj_Amt_8">[12]Cover!#REF!</definedName>
    <definedName name="Adj_Typ_8">[12]Cover!#REF!</definedName>
    <definedName name="AFUDC">[13]Assumptions!$C$81</definedName>
    <definedName name="afudcrate">#REF!</definedName>
    <definedName name="AFUDCswitch">#REF!</definedName>
    <definedName name="afudctaxbasis">#REF!</definedName>
    <definedName name="AlphaTest">[14]Resources!$M$69:$M$73</definedName>
    <definedName name="Amort">[15]DATA!$AA$5:$AB$173,[15]DATA!$D$5:$D$173,[15]DATA!$A$5:$A$38,[15]DATA!$A$39:$A$124,[15]DATA!$A$125:$A$151,[15]DATA!$A$152:$A$173</definedName>
    <definedName name="AnnualGen">#REF!</definedName>
    <definedName name="AnvilPlan">#REF!</definedName>
    <definedName name="apeek">#REF!</definedName>
    <definedName name="Apr03AMA">'[16]BS C&amp;L'!#REF!</definedName>
    <definedName name="Apr04AMA">[2]BS!$AG$7:$AG$3582</definedName>
    <definedName name="Apr05AMA">#REF!</definedName>
    <definedName name="apRIL05">[17]BS!#REF!</definedName>
    <definedName name="Aprl05">[17]BS!#REF!</definedName>
    <definedName name="AprNCF">[18]Assumptions!$C$38</definedName>
    <definedName name="aquila_lookup">'[19]Cabot Gas Replacement'!$B$8:$F$16</definedName>
    <definedName name="arb">#REF!</definedName>
    <definedName name="arb_yield">#REF!</definedName>
    <definedName name="AS2DocOpenMode" hidden="1">"AS2DocumentEdit"</definedName>
    <definedName name="Asset_Class_Switch">[20]Assumptions!$D$5</definedName>
    <definedName name="Assume_Percent_Change">#REF!</definedName>
    <definedName name="ATWACC">'[21]Revenue Calculation'!$F$8</definedName>
    <definedName name="Aug03AMA">'[16]BS C&amp;L'!#REF!</definedName>
    <definedName name="Aug04AMA">[2]BS!$AK$7:$AK$3582</definedName>
    <definedName name="Aug05AMA">#REF!</definedName>
    <definedName name="augcf">#REF!</definedName>
    <definedName name="augcost">#REF!</definedName>
    <definedName name="AugNCF">[13]Assumptions!$C$42</definedName>
    <definedName name="Aurora_Prices">"Monthly Price Summary'!$C$4:$H$63"</definedName>
    <definedName name="b" localSheetId="1" hidden="1">{#N/A,#N/A,FALSE,"Coversheet";#N/A,#N/A,FALSE,"QA"}</definedName>
    <definedName name="b" hidden="1">{#N/A,#N/A,FALSE,"Coversheet";#N/A,#N/A,FALSE,"QA"}</definedName>
    <definedName name="BADDEBT">#REF!</definedName>
    <definedName name="bal">[10]Sheet2!#REF!</definedName>
    <definedName name="balance">[10]Sheet2!#REF!</definedName>
    <definedName name="BD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'[22]General Inputs'!$I$8</definedName>
    <definedName name="BIS_Table">#REF!</definedName>
    <definedName name="BLAccumAmort">#REF!</definedName>
    <definedName name="BLAmortExp">#REF!</definedName>
    <definedName name="BLDFIT">#REF!</definedName>
    <definedName name="BLGrossPlant">#REF!</definedName>
    <definedName name="boo">#REF!</definedName>
    <definedName name="Book20Yr">[13]Assumptions!$C$190</definedName>
    <definedName name="Book25Yr">[13]Assumptions!$C$191</definedName>
    <definedName name="Book45Yr">[13]Assumptions!$C$192</definedName>
    <definedName name="BOP_unit_cost">'[23]Budget- EMC Approved'!$D$60</definedName>
    <definedName name="BOPCosts">'[24]Assumptions Project XYZ'!$C$5</definedName>
    <definedName name="BOPSalesTxProp">[13]Assumptions!$C$60</definedName>
    <definedName name="BottomRight">#REF!</definedName>
    <definedName name="BPAIntRate">[13]Assumptions!$C$216</definedName>
    <definedName name="BPARedirect">'[22]General Inputs'!$I$5</definedName>
    <definedName name="bpatoggle">#REF!</definedName>
    <definedName name="BRI">#REF!</definedName>
    <definedName name="BS_Accounts">#REF!</definedName>
    <definedName name="Button_1">"TradeSummary_Ken_Finicle_List"</definedName>
    <definedName name="Capacity">#REF!</definedName>
    <definedName name="Capacity_Factor">#REF!</definedName>
    <definedName name="CapEx_AFUDC">#REF!</definedName>
    <definedName name="CapEx_Contingency">[22]CapEx!#REF!</definedName>
    <definedName name="CapEx_Facility">#REF!</definedName>
    <definedName name="CapEx_Improvements">[22]CapEx!$B$8</definedName>
    <definedName name="Capex_ins">#REF!</definedName>
    <definedName name="CapEx_Land">[22]CapEx!#REF!</definedName>
    <definedName name="CapEx_NetWorkCap">[21]CapEx!$B$31</definedName>
    <definedName name="CapEx_PropertyTax">#REF!</definedName>
    <definedName name="CapEx_REET">[22]CapEx!$B$7</definedName>
    <definedName name="Capex_salestax">#REF!</definedName>
    <definedName name="CapEx_Sensitivity">[22]CapEx!$B$25</definedName>
    <definedName name="CapEx_SnoPUD">[22]CapEx!$B$24</definedName>
    <definedName name="CapEx_Spares">[22]CapEx!#REF!</definedName>
    <definedName name="CapEx_Total">[22]CapEx!$B$27</definedName>
    <definedName name="CapEx_TransAndDD">#REF!</definedName>
    <definedName name="capfact">#REF!</definedName>
    <definedName name="CapI">#REF!</definedName>
    <definedName name="Capital_Factor_Table">#REF!</definedName>
    <definedName name="CaseDescription">'[11]Dispatch Cases'!$C$11</definedName>
    <definedName name="CashFlowBackup">#REF!</definedName>
    <definedName name="catalog">[6]PartsDataTable!$A$15</definedName>
    <definedName name="Category">#REF!</definedName>
    <definedName name="CBWorkbookPriority" hidden="1">-2060790043</definedName>
    <definedName name="CCGT_HeatRate">[11]Assumptions!$H$23</definedName>
    <definedName name="CCGTPrice">[11]Assumptions!$H$22</definedName>
    <definedName name="CERAArray">'[22]General Inputs'!#REF!</definedName>
    <definedName name="cerarvm">#REF!</definedName>
    <definedName name="cfstart_date">#REF!</definedName>
    <definedName name="change_made">[6]PartsFlow!$A$318</definedName>
    <definedName name="change_schedule">[6]PartsFlow!$A$319</definedName>
    <definedName name="ChartData">#REF!</definedName>
    <definedName name="CIPrice">'[6]Customer Data'!$F$243</definedName>
    <definedName name="CL_RT">#REF!</definedName>
    <definedName name="CL_RT2">'[25]Transp Data'!$A$6:$C$81</definedName>
    <definedName name="Classification">#REF!</definedName>
    <definedName name="clawback">#REF!</definedName>
    <definedName name="close">#REF!</definedName>
    <definedName name="ClosingDate">'[26]General Inputs'!$E$4</definedName>
    <definedName name="cod">#REF!</definedName>
    <definedName name="cofa">'[27]Acct Codes'!$A$1:$B$186</definedName>
    <definedName name="COLHOUSE">#REF!</definedName>
    <definedName name="COLXFER">#REF!</definedName>
    <definedName name="CombWC_LineItem">#REF!</definedName>
    <definedName name="COMMON_ADMIN_ALLOCATED">#REF!</definedName>
    <definedName name="COMPINSR">#REF!</definedName>
    <definedName name="CON">#REF!</definedName>
    <definedName name="CONSERV">#REF!</definedName>
    <definedName name="ConsFinRate">[13]Assumptions!$C$214</definedName>
    <definedName name="ConStDate">[13]Assumptions!$C$8</definedName>
    <definedName name="constructcont">#REF!</definedName>
    <definedName name="ConsummableCost">'[6]Customer Data'!$I$88</definedName>
    <definedName name="Consv_Rdr_Rt">[28]Sch_120!#REF!</definedName>
    <definedName name="cont">[10]Sheet2!#REF!</definedName>
    <definedName name="ContingRate">[13]Assumptions!$C$55</definedName>
    <definedName name="ContingStart">[13]Assumptions!$C$56</definedName>
    <definedName name="ContractDate">'[29]Dispatch Cases'!#REF!</definedName>
    <definedName name="Conv_Factor">[28]Sch_120!#REF!</definedName>
    <definedName name="ConversionFactor">[11]Assumptions!$I$65</definedName>
    <definedName name="CONVFACT">#REF!</definedName>
    <definedName name="CopyPaste_Formula_for_Power">#REF!</definedName>
    <definedName name="CopyPaste_Value_Gas">#REF!</definedName>
    <definedName name="COST">#REF!</definedName>
    <definedName name="costofequit">#REF!</definedName>
    <definedName name="Coverage">#REF!</definedName>
    <definedName name="CPI">#REF!</definedName>
    <definedName name="Credit_Toggle">#REF!</definedName>
    <definedName name="CRIT">#REF!</definedName>
    <definedName name="_xlnm.Criteria">#REF!</definedName>
    <definedName name="cspe_wkly_vect_input">#REF!</definedName>
    <definedName name="CSTAGE">#REF!</definedName>
    <definedName name="cstart_date">#REF!</definedName>
    <definedName name="ctypedropdown">[6]PartsDataTable!$F$2:$F$9</definedName>
    <definedName name="ctypeselect">[6]PartsDataTable!$H$1</definedName>
    <definedName name="ctypestart">[6]PartsDataTable!$G$1</definedName>
    <definedName name="CurrentOutlook">#REF!</definedName>
    <definedName name="CurrentvsPrior">'[30]2004 Actual'!$BQ$3:$CE$266</definedName>
    <definedName name="CurrPlan">[31]Graph!#REF!</definedName>
    <definedName name="CurrQtr">'[32]Inc Stmt'!$AJ$222</definedName>
    <definedName name="CurtCap">[13]Assumptions!$C$136</definedName>
    <definedName name="CurtDate">[13]Assumptions!$C$138</definedName>
    <definedName name="CurtHrs">[13]Assumptions!$C$137</definedName>
    <definedName name="cust">#REF!</definedName>
    <definedName name="CUSTDEP">#REF!</definedName>
    <definedName name="CustomerData">'[6]Customer Data'!$A$1</definedName>
    <definedName name="D">#REF!</definedName>
    <definedName name="Data">#REF!</definedName>
    <definedName name="Data.Avg">'[32]Avg Amts'!$A$5:$BP$34</definedName>
    <definedName name="Data.Qtrs.Avg">'[32]Avg Amts'!$A$5:$IV$5</definedName>
    <definedName name="data1">#REF!</definedName>
    <definedName name="DATA12">'[33]557 Orders Reclassified'!#REF!</definedName>
    <definedName name="DATA13">'[33]557 Orders Reclassified'!#REF!</definedName>
    <definedName name="DATA14">'[33]557 Orders Reclassified'!#REF!</definedName>
    <definedName name="DATA15">'[33]557 Orders Reclassified'!#REF!</definedName>
    <definedName name="DATA16">'[33]557 Orders Reclassified'!#REF!</definedName>
    <definedName name="DATA17">'[33]557 Orders Reclassified'!#REF!</definedName>
    <definedName name="DATA18">'[33]557 Orders Reclassified'!#REF!</definedName>
    <definedName name="DATA19">'[33]557 Orders Reclassified'!#REF!</definedName>
    <definedName name="DATA2">'[33]557 Orders Reclassified'!#REF!</definedName>
    <definedName name="DATA20">'[33]557 Orders Reclassified'!#REF!</definedName>
    <definedName name="DATA21">'[33]557 Orders Reclassified'!#REF!</definedName>
    <definedName name="DATA22">'[33]557 Orders Reclassified'!#REF!</definedName>
    <definedName name="DATA23">'[33]557 Orders Reclassified'!#REF!</definedName>
    <definedName name="DATA24">'[33]557 Orders Reclassified'!#REF!</definedName>
    <definedName name="DATA25">'[33]557 Orders Reclassified'!#REF!</definedName>
    <definedName name="DATA26">'[33]557 Orders Reclassified'!#REF!</definedName>
    <definedName name="DATA27">'[33]557 Orders Reclassified'!#REF!</definedName>
    <definedName name="DATA28">'[33]557 Orders Reclassified'!#REF!</definedName>
    <definedName name="DATA29">'[33]557 Orders Reclassified'!#REF!</definedName>
    <definedName name="DATA3">'[33]557 Orders Reclassified'!#REF!</definedName>
    <definedName name="DATA30">'[33]557 Orders Reclassified'!#REF!</definedName>
    <definedName name="DATA31">'[33]557 Orders Reclassified'!#REF!</definedName>
    <definedName name="DATA32">'[33]557 Orders Reclassified'!#REF!</definedName>
    <definedName name="DATA33">'[33]557 Orders Reclassified'!#REF!</definedName>
    <definedName name="DATA34">'[33]557 Orders Reclassified'!#REF!</definedName>
    <definedName name="DATA35">'[33]557 Orders Reclassified'!#REF!</definedName>
    <definedName name="DATA36">'[33]557 Orders Reclassified'!#REF!</definedName>
    <definedName name="DATA37">'[33]557 Orders Reclassified'!#REF!</definedName>
    <definedName name="DATA38">'[33]557 Orders Reclassified'!#REF!</definedName>
    <definedName name="DATA39">'[33]557 Orders Reclassified'!#REF!</definedName>
    <definedName name="DATA4">'[33]557 Orders Reclassified'!#REF!</definedName>
    <definedName name="DATA40">'[33]557 Orders Reclassified'!#REF!</definedName>
    <definedName name="DATA41">'[33]557 Orders Reclassified'!#REF!</definedName>
    <definedName name="DATA42">'[33]557 Orders Reclassified'!#REF!</definedName>
    <definedName name="DATA43">'[33]557 Orders Reclassified'!#REF!</definedName>
    <definedName name="DATA44">'[33]557 Orders Reclassified'!#REF!</definedName>
    <definedName name="DATA45">'[33]557 Orders Reclassified'!#REF!</definedName>
    <definedName name="DATA46">'[33]557 Orders Reclassified'!#REF!</definedName>
    <definedName name="DATA47">'[33]557 Orders Reclassified'!#REF!</definedName>
    <definedName name="DATA48">'[33]557 Orders Reclassified'!#REF!</definedName>
    <definedName name="DATA49">'[33]557 Orders Reclassified'!#REF!</definedName>
    <definedName name="DATA5">'[33]557 Orders Reclassified'!#REF!</definedName>
    <definedName name="DATA50">'[33]557 Orders Reclassified'!#REF!</definedName>
    <definedName name="DATA51">'[33]557 Orders Reclassified'!#REF!</definedName>
    <definedName name="DATA52">'[33]557 Orders Reclassified'!#REF!</definedName>
    <definedName name="DATA53">'[33]557 Orders Reclassified'!#REF!</definedName>
    <definedName name="DATA54">'[33]557 Orders Reclassified'!#REF!</definedName>
    <definedName name="DATA55">'[33]557 Orders Reclassified'!#REF!</definedName>
    <definedName name="DATA56">'[33]557 Orders Reclassified'!#REF!</definedName>
    <definedName name="DATA57">'[33]557 Orders Reclassified'!#REF!</definedName>
    <definedName name="DATA58">'[33]557 Orders Reclassified'!#REF!</definedName>
    <definedName name="DATA59">'[33]557 Orders Reclassified'!#REF!</definedName>
    <definedName name="DATA6">'[33]557 Orders Reclassified'!#REF!</definedName>
    <definedName name="DATA60">'[33]557 Orders Reclassified'!#REF!</definedName>
    <definedName name="DATA61">'[33]557 Orders Reclassified'!#REF!</definedName>
    <definedName name="DATA62">'[33]557 Orders Reclassified'!#REF!</definedName>
    <definedName name="DATA63">'[33]557 Orders Reclassified'!#REF!</definedName>
    <definedName name="DATA64">'[33]557 Orders Reclassified'!#REF!</definedName>
    <definedName name="DATA65">'[33]557 Orders Reclassified'!#REF!</definedName>
    <definedName name="DATA66">'[33]557 Orders Reclassified'!#REF!</definedName>
    <definedName name="DATA67">'[33]557 Orders Reclassified'!#REF!</definedName>
    <definedName name="DATA68">'[33]557 Orders Reclassified'!#REF!</definedName>
    <definedName name="DATA69">'[33]557 Orders Reclassified'!#REF!</definedName>
    <definedName name="DATA7">#REF!</definedName>
    <definedName name="DATA70">'[33]557 Orders Reclassified'!#REF!</definedName>
    <definedName name="DATA71">'[33]557 Orders Reclassified'!#REF!</definedName>
    <definedName name="DATA72">'[33]557 Orders Reclassified'!#REF!</definedName>
    <definedName name="DATA73">'[33]557 Orders Reclassified'!#REF!</definedName>
    <definedName name="DATA74">'[33]557 Orders Reclassified'!#REF!</definedName>
    <definedName name="DATA75">'[33]557 Orders Reclassified'!#REF!</definedName>
    <definedName name="DATA76">'[33]557 Orders Reclassified'!#REF!</definedName>
    <definedName name="DATA77">'[33]557 Orders Reclassified'!#REF!</definedName>
    <definedName name="DATA78">'[33]557 Orders Reclassified'!#REF!</definedName>
    <definedName name="DATA79">'[33]557 Orders Reclassified'!#REF!</definedName>
    <definedName name="DATA8">'[33]557 Orders Reclassified'!#REF!</definedName>
    <definedName name="DATA80">'[33]557 Orders Reclassified'!#REF!</definedName>
    <definedName name="DATA81">'[33]557 Orders Reclassified'!#REF!</definedName>
    <definedName name="DATA82">'[33]557 Orders Reclassified'!#REF!</definedName>
    <definedName name="DATA83">'[33]557 Orders Reclassified'!#REF!</definedName>
    <definedName name="DATA84">'[33]557 Orders Reclassified'!#REF!</definedName>
    <definedName name="DATA85">'[33]557 Orders Reclassified'!#REF!</definedName>
    <definedName name="DATA86">'[33]557 Orders Reclassified'!#REF!</definedName>
    <definedName name="DATA87">'[33]557 Orders Reclassified'!#REF!</definedName>
    <definedName name="DATA88">'[33]557 Orders Reclassified'!#REF!</definedName>
    <definedName name="DATA89">'[33]557 Orders Reclassified'!#REF!</definedName>
    <definedName name="DATA9">'[33]557 Orders Reclassified'!#REF!</definedName>
    <definedName name="DATA90">'[33]557 Orders Reclassified'!#REF!</definedName>
    <definedName name="DATA91">'[33]557 Orders Reclassified'!#REF!</definedName>
    <definedName name="DATA92">'[33]557 Orders Reclassified'!#REF!</definedName>
    <definedName name="DATA93">'[33]557 Orders Reclassified'!#REF!</definedName>
    <definedName name="DATA94">'[33]557 Orders Reclassified'!#REF!</definedName>
    <definedName name="DATAB">#REF!</definedName>
    <definedName name="_xlnm.Database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>[6]PartsDataTable!$P$1</definedName>
    <definedName name="dated">#REF!</definedName>
    <definedName name="daveisroyescal">#REF!</definedName>
    <definedName name="daviesroyprice">#REF!</definedName>
    <definedName name="day_to_day_change">#REF!</definedName>
    <definedName name="DaysPerLeapQtr">[13]Assumptions!$C$14</definedName>
    <definedName name="DaysPerYr">[13]Assumptions!$C$15</definedName>
    <definedName name="debtforce">#REF!</definedName>
    <definedName name="debtperc">#REF!</definedName>
    <definedName name="Dec02AMA">[34]BS!#REF!</definedName>
    <definedName name="Dec03AMA">[3]BS!$AJ$7:$AJ$3582</definedName>
    <definedName name="Dec04AMA">[2]BS!$AO$7:$AO$3582</definedName>
    <definedName name="Dec05AMA">#REF!</definedName>
    <definedName name="DecNCF">[13]Assumptions!$C$46</definedName>
    <definedName name="Degree_Days">#REF!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hidden="1">{#N/A,#N/A,FALSE,"Coversheet";#N/A,#N/A,FALSE,"QA"}</definedName>
    <definedName name="delivery">#REF!</definedName>
    <definedName name="denom">#REF!</definedName>
    <definedName name="DEPRECIATION">#REF!</definedName>
    <definedName name="devfee">#REF!</definedName>
    <definedName name="DevStDate">[13]Assumptions!$C$7</definedName>
    <definedName name="DF_HeatRate">[11]Assumptions!$L$23</definedName>
    <definedName name="DFIT" localSheetId="1" hidden="1">{#N/A,#N/A,FALSE,"Coversheet";#N/A,#N/A,FALSE,"QA"}</definedName>
    <definedName name="DFIT" hidden="1">{#N/A,#N/A,FALSE,"Coversheet";#N/A,#N/A,FALSE,"QA"}</definedName>
    <definedName name="Disc">'[29]Debt Amortization'!#REF!</definedName>
    <definedName name="Discount_for_Revenue_Reqmt">'[35]Assumptions of Purchase'!$B$45</definedName>
    <definedName name="DOCKET">#REF!</definedName>
    <definedName name="DocketNumber">#N/A</definedName>
    <definedName name="dollars">#REF!</definedName>
    <definedName name="duration">'[6]Customer Data'!$F$12</definedName>
    <definedName name="DurPTC">#REF!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ighteenth">#REF!</definedName>
    <definedName name="eighth">#REF!</definedName>
    <definedName name="ELBR">'[36]Estimate Detail'!#REF!</definedName>
    <definedName name="Electp1">#REF!</definedName>
    <definedName name="Electp2">#REF!</definedName>
    <definedName name="Electp3">#REF!</definedName>
    <definedName name="Electric_Prices">'[37]Monthly Price Summary'!$B$4:$E$27</definedName>
    <definedName name="ElecWC_LineItems">#REF!</definedName>
    <definedName name="eleventh">#REF!</definedName>
    <definedName name="ELEVETH">#REF!</definedName>
    <definedName name="ElRBLine">[2]BS!$AQ$7:$AQ$3303</definedName>
    <definedName name="EMAT">'[36]Estimate Detail'!#REF!</definedName>
    <definedName name="EMH">'[36]Estimate Detail'!#REF!</definedName>
    <definedName name="EMPLBENE">#REF!</definedName>
    <definedName name="EndDate">[11]Assumptions!$C$11</definedName>
    <definedName name="endptcyr">#REF!</definedName>
    <definedName name="EnforceLeadTime">'[6]Customer Data'!$I$127</definedName>
    <definedName name="enxco2005">#REF!</definedName>
    <definedName name="enxcoescal">#REF!</definedName>
    <definedName name="enxcoownperc">#REF!</definedName>
    <definedName name="epcfee">#REF!</definedName>
    <definedName name="Equipment.delta">[38]GraphDollars!#REF!</definedName>
    <definedName name="equitperc">#REF!</definedName>
    <definedName name="EquityPerc">'[22]Revenue Calculation'!$I$3</definedName>
    <definedName name="est_sum">#REF!</definedName>
    <definedName name="Estimate" localSheetId="1" hidden="1">{#N/A,#N/A,FALSE,"Summ";#N/A,#N/A,FALSE,"General"}</definedName>
    <definedName name="Estimate" hidden="1">{#N/A,#N/A,FALSE,"Summ";#N/A,#N/A,FALSE,"General"}</definedName>
    <definedName name="ESTOT">'[36]Estimate Detail'!#REF!</definedName>
    <definedName name="estrateRES">#REF!</definedName>
    <definedName name="ex" localSheetId="1" hidden="1">{#N/A,#N/A,FALSE,"Summ";#N/A,#N/A,FALSE,"General"}</definedName>
    <definedName name="ex" hidden="1">{#N/A,#N/A,FALSE,"Summ";#N/A,#N/A,FALSE,"General"}</definedName>
    <definedName name="Exhibit_No.______JHS_09">#N/A</definedName>
    <definedName name="ExhibitA_1_Power_Cost_Rate">#REF!</definedName>
    <definedName name="Expected_Loss_Table">#REF!</definedName>
    <definedName name="ExpirationDate">[6]PartsDataTable!$E$14</definedName>
    <definedName name="_xlnm.Extract">#REF!</definedName>
    <definedName name="FACTORS">#REF!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Feb03AMA">'[16]BS C&amp;L'!#REF!</definedName>
    <definedName name="Feb04AMA">[2]BS!$AE$7:$AE$3582</definedName>
    <definedName name="Feb05AMA">#REF!</definedName>
    <definedName name="FebNCF">[18]Assumptions!$C$36</definedName>
    <definedName name="Fed_Cap_Tax">[39]Inputs!$E$112</definedName>
    <definedName name="FedTaxRate">[11]Assumptions!$C$33</definedName>
    <definedName name="FEE">[40]Cash_Flow!$F$50:$V$51</definedName>
    <definedName name="FERC_Lookup">'[41]Map Table'!$E$2:$F$58</definedName>
    <definedName name="FERCRATE">#REF!</definedName>
    <definedName name="FF">#REF!</definedName>
    <definedName name="FFE">[40]Cash_Flow!$F$50:$V$51</definedName>
    <definedName name="ffff" hidden="1">{#N/A,#N/A,FALSE,"Coversheet";#N/A,#N/A,FALSE,"QA"}</definedName>
    <definedName name="fffgf" hidden="1">{#N/A,#N/A,FALSE,"Coversheet";#N/A,#N/A,FALSE,"QA"}</definedName>
    <definedName name="FFHAtClosing">'[22]General Inputs'!$E$14</definedName>
    <definedName name="fid">#REF!</definedName>
    <definedName name="FIELDCHRG">#REF!</definedName>
    <definedName name="fifteenth">#REF!</definedName>
    <definedName name="fifth">#REF!</definedName>
    <definedName name="Final">#REF!</definedName>
    <definedName name="first">#REF!</definedName>
    <definedName name="First_Page">#REF!</definedName>
    <definedName name="firstptcyr">#REF!</definedName>
    <definedName name="FirstTurbine">[6]PartsFlow!$B$9</definedName>
    <definedName name="FirstYearAssessment">'[22]General Inputs'!$E$26</definedName>
    <definedName name="firstyearmonths">#REF!</definedName>
    <definedName name="FirstYearofStratPlan">[14]Resources!$E$69</definedName>
    <definedName name="FIT">#REF!</definedName>
    <definedName name="FITRate">'[26]General Inputs'!$E$19</definedName>
    <definedName name="FixedPTPRate">[13]Assumptions!$C$163</definedName>
    <definedName name="FixedTranEsc">[13]Assumptions!$C$164</definedName>
    <definedName name="FixedTranRate">[13]Assumptions!$C$162</definedName>
    <definedName name="fixedtrans">#REF!</definedName>
    <definedName name="FlexPlanCapacity">[42]Menu!$B$13</definedName>
    <definedName name="Footer">#REF!</definedName>
    <definedName name="forth">#REF!</definedName>
    <definedName name="fotter">#REF!</definedName>
    <definedName name="fourteenth">#REF!</definedName>
    <definedName name="fpldebt">#REF!</definedName>
    <definedName name="FPLequit">#REF!</definedName>
    <definedName name="fsdfsdf">'[43]Exhibit A-1 Original'!$A$127</definedName>
    <definedName name="Fuel">#REF!</definedName>
    <definedName name="Fuel1">'[44]Exhibit A-1 original'!$B$85</definedName>
    <definedName name="g">#REF!</definedName>
    <definedName name="GasRBLine">[2]BS!$AS$7:$AS$3631</definedName>
    <definedName name="GasTransCost">[14]Resources!$D$77</definedName>
    <definedName name="GasWC_LineItem">[2]BS!$AR$7:$AR$3631</definedName>
    <definedName name="GDAccumDepr">#REF!</definedName>
    <definedName name="GDDeprExp">#REF!</definedName>
    <definedName name="GDDFIT">#REF!</definedName>
    <definedName name="GDGrossPlant">#REF!</definedName>
    <definedName name="GDPIP">#REF!</definedName>
    <definedName name="GDPIPArray">'[22]General Inputs'!$E$39:$AF$39</definedName>
    <definedName name="GDPropIns">#REF!</definedName>
    <definedName name="GDPropTax">#REF!</definedName>
    <definedName name="GEData">'[6]GE Data'!$A$1</definedName>
    <definedName name="GeoDate">'[29]Dispatch Cases'!#REF!</definedName>
    <definedName name="GEOpSpare">'[6]GE Data'!$F$67</definedName>
    <definedName name="gpdip">#REF!</definedName>
    <definedName name="GrantDeductability">[13]Assumptions!$C$205</definedName>
    <definedName name="graph">#REF!</definedName>
    <definedName name="GRCUpdate">'[22]General Inputs'!$I$6</definedName>
    <definedName name="gtformat1">'[6]Customer Data'!$B$57</definedName>
    <definedName name="gtformat2">'[6]Customer Data'!$B$153</definedName>
    <definedName name="gtformat3">'[6]Customer Data'!$B$175</definedName>
    <definedName name="gtinv1">'[6]Customer Data'!$B$161</definedName>
    <definedName name="gtinv2">'[6]Customer Data'!$B$183</definedName>
    <definedName name="gtnumber">'[6]Customer Data'!$F$13</definedName>
    <definedName name="guess">#REF!</definedName>
    <definedName name="HEADER2">#REF!</definedName>
    <definedName name="Heatrate_DF">'[22]General Inputs'!$E$12</definedName>
    <definedName name="Heatrate_Primary">'[22]General Inputs'!$E$11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" hidden="1">{#N/A,#N/A,FALSE,"Coversheet";#N/A,#N/A,FALSE,"QA"}</definedName>
    <definedName name="HELP" hidden="1">{#N/A,#N/A,FALSE,"Coversheet";#N/A,#N/A,FALSE,"QA"}</definedName>
    <definedName name="hey">#REF!</definedName>
    <definedName name="hours">#REF!</definedName>
    <definedName name="HoursInServiceAtClosing">'[22]General Inputs'!$E$15</definedName>
    <definedName name="HRAccumDep">#REF!</definedName>
    <definedName name="HRDepExp">#REF!</definedName>
    <definedName name="HRDFIT">#REF!</definedName>
    <definedName name="HRGrossPlant">#REF!</definedName>
    <definedName name="HRPrdctnOM">#REF!</definedName>
    <definedName name="HRPropIns">#REF!</definedName>
    <definedName name="HRPropTax">#REF!</definedName>
    <definedName name="HRPwrCsts">#REF!</definedName>
    <definedName name="HrsPerDay">[18]Assumptions!$C$13</definedName>
    <definedName name="HTML_CodePage" hidden="1">1252</definedName>
    <definedName name="HTML_Control" localSheetId="1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[29]Dispatch!#REF!</definedName>
    <definedName name="IDCRATE">#REF!</definedName>
    <definedName name="if">'[45]General Inputs'!$E$9</definedName>
    <definedName name="ILBR">'[36]Estimate Detail'!#REF!</definedName>
    <definedName name="IMAT">'[36]Estimate Detail'!#REF!</definedName>
    <definedName name="IMH">'[36]Estimate Detail'!#REF!</definedName>
    <definedName name="inact">#REF!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">#REF!</definedName>
    <definedName name="inflat">#REF!</definedName>
    <definedName name="inflatCERA">#REF!</definedName>
    <definedName name="Inflation">[14]Resources!$E$68</definedName>
    <definedName name="Inflation_rate">#REF!</definedName>
    <definedName name="InfraCost">[13]Assumptions!$C$77</definedName>
    <definedName name="INGRID">'[46]RI1 55 - 97B'!#REF!</definedName>
    <definedName name="Initial_Spare_Parts">[47]CapEx!$B$6</definedName>
    <definedName name="initialcol">[6]PartsFlow!$D$7</definedName>
    <definedName name="InsBasis">[13]Assumptions!$C$167</definedName>
    <definedName name="InsEsc">[13]Assumptions!$C$169</definedName>
    <definedName name="InsRate">[13]Assumptions!$C$168</definedName>
    <definedName name="INT">#REF!</definedName>
    <definedName name="InterconnectCost">[13]Assumptions!$C$72</definedName>
    <definedName name="IntervalCI">'[6]Customer Data'!$F$48</definedName>
    <definedName name="intervaldatastart">[6]PartsDataTable!$I$266</definedName>
    <definedName name="IntervalHGP">'[6]Customer Data'!$F$49</definedName>
    <definedName name="IntervalMI">'[6]Customer Data'!$F$50</definedName>
    <definedName name="INTRATES">#REF!</definedName>
    <definedName name="INTRESEXCH">#REF!</definedName>
    <definedName name="InvAnchor1">'[6]Customer Data'!$B$162</definedName>
    <definedName name="InvAnchor2">'[6]Customer Data'!$B$184</definedName>
    <definedName name="invpedigree1">'[6]Customer Data'!$C$162:$I$169</definedName>
    <definedName name="invpedigree2">'[6]Customer Data'!$C$184:$H$191</definedName>
    <definedName name="INVPLAN">#REF!</definedName>
    <definedName name="ir">#REF!</definedName>
    <definedName name="ISTOT">'[36]Estimate Detail'!#REF!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'[26]General Inputs'!$E$32</definedName>
    <definedName name="ITC_PPE_Basis_Reduct">'[26]General Inputs'!$E$33</definedName>
    <definedName name="ITC_rate">'[26]General Inputs'!$E$30</definedName>
    <definedName name="ITC_Switch">#REF!</definedName>
    <definedName name="ITCAmortTerm">[13]Assumptions!$C$201</definedName>
    <definedName name="ITCBasis">[13]Assumptions!$C$198</definedName>
    <definedName name="ITCBasisFact">[13]Assumptions!$C$199</definedName>
    <definedName name="ITCDeductability">[13]Assumptions!$C$202</definedName>
    <definedName name="ITCGrantAmortTerm">[13]Assumptions!$C$204</definedName>
    <definedName name="ITCGrantRate">[13]Assumptions!$C$203</definedName>
    <definedName name="ITCRate">[13]Assumptions!$C$200</definedName>
    <definedName name="Jan03AMA">'[16]BS C&amp;L'!#REF!</definedName>
    <definedName name="Jan04AMA">[2]BS!$AD$7:$AD$3582</definedName>
    <definedName name="Jan05AMA">#REF!</definedName>
    <definedName name="Jan06AMA">[7]BS!#REF!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[18]Assumptions!$C$35</definedName>
    <definedName name="jfkljsdkljiejgr" localSheetId="1" hidden="1">{#N/A,#N/A,FALSE,"Summ";#N/A,#N/A,FALSE,"General"}</definedName>
    <definedName name="jfkljsdkljiejgr" hidden="1">{#N/A,#N/A,FALSE,"Summ";#N/A,#N/A,FALSE,"General"}</definedName>
    <definedName name="JHS_12p1">#REF!</definedName>
    <definedName name="JHS_12p2">#REF!</definedName>
    <definedName name="Jul03AMA">'[16]BS C&amp;L'!#REF!</definedName>
    <definedName name="Jul04AMA">[2]BS!$AJ$7:$AJ$3582</definedName>
    <definedName name="Jul05AMA">#REF!</definedName>
    <definedName name="julcf">#REF!</definedName>
    <definedName name="julcost">#REF!</definedName>
    <definedName name="JulNCF">[13]Assumptions!$C$41</definedName>
    <definedName name="Jun03AMA">'[16]BS C&amp;L'!#REF!</definedName>
    <definedName name="Jun04AMA">[2]BS!$AI$7:$AI$3582</definedName>
    <definedName name="Jun05AMA">#REF!</definedName>
    <definedName name="JunNCF">[13]Assumptions!$C$40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'[22]General Inputs'!$E$3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>'[24]Assumptions Project XYZ'!$C$3</definedName>
    <definedName name="LandEsc">[13]Assumptions!$C$171</definedName>
    <definedName name="LandPurch">[13]Assumptions!$C$70</definedName>
    <definedName name="LandRate">[13]Assumptions!$C$170</definedName>
    <definedName name="Last_Row" localSheetId="1">IF(Schedule_B!Values_Entered,Header_Row+Schedule_B!Number_of_Payments,Header_Row)</definedName>
    <definedName name="Last_Row">IF([48]!Values_Entered,Header_Row+[48]!Number_of_Payments,Header_Row)</definedName>
    <definedName name="LATEPAY">#REF!</definedName>
    <definedName name="Lease_total">#REF!</definedName>
    <definedName name="Legal">[6]Legal!$A$1</definedName>
    <definedName name="LevelizedCost">'[22]Revenue Calculation'!$I$8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md">#REF!</definedName>
    <definedName name="LoadArray">'[49]Load Source Data'!$C$78:$X$89</definedName>
    <definedName name="LoadGrowthAdder">#REF!</definedName>
    <definedName name="Locked">#REF!</definedName>
    <definedName name="lookup" localSheetId="1" hidden="1">{#N/A,#N/A,FALSE,"Coversheet";#N/A,#N/A,FALSE,"QA"}</definedName>
    <definedName name="lookup" hidden="1">{#N/A,#N/A,FALSE,"Coversheet";#N/A,#N/A,FALSE,"QA"}</definedName>
    <definedName name="LTSACoverage">'[22]General Inputs'!$I$7</definedName>
    <definedName name="M">#REF!</definedName>
    <definedName name="MACRS10Yr">[13]Assumptions!$C$184</definedName>
    <definedName name="MACRS15Yr">[13]Assumptions!$C$185</definedName>
    <definedName name="MACRS20Yr">[13]Assumptions!$C$186</definedName>
    <definedName name="MACRS3Yr">[13]Assumptions!$C$181</definedName>
    <definedName name="MACRS5Yr">[13]Assumptions!$C$182</definedName>
    <definedName name="MACRS7Yr">[13]Assumptions!$C$183</definedName>
    <definedName name="MACRSConv">[13]Assumptions!$C$180</definedName>
    <definedName name="MaintBasis">'[6]Customer Data'!$F$20</definedName>
    <definedName name="MaintenanceBasis">'[6]Customer Data'!$F$20</definedName>
    <definedName name="manutaxfit">#REF!</definedName>
    <definedName name="Mar03AMA">'[16]BS C&amp;L'!#REF!</definedName>
    <definedName name="Mar04AMA">[2]BS!$AF$7:$AF$3582</definedName>
    <definedName name="Mar05AMA">#REF!</definedName>
    <definedName name="MarNCF">[18]Assumptions!$C$37</definedName>
    <definedName name="MatDate2">#REF!</definedName>
    <definedName name="MaxBid">[22]CapEx!$B$32</definedName>
    <definedName name="May03AMA">'[16]BS C&amp;L'!#REF!</definedName>
    <definedName name="May04AMA">[2]BS!$AH$7:$AH$3582</definedName>
    <definedName name="May05AMA">#REF!</definedName>
    <definedName name="MayNCF">[13]Assumptions!$C$39</definedName>
    <definedName name="mcnarycost">#REF!</definedName>
    <definedName name="mcnarytoggle">#REF!</definedName>
    <definedName name="median_energy">#REF!</definedName>
    <definedName name="MERGER_COST">[50]Sheet1!$AF$3:$AJ$28</definedName>
    <definedName name="MERGERCOSTS">[51]model!#REF!</definedName>
    <definedName name="MGT">[40]Cash_Flow!$F$52:$V$53</definedName>
    <definedName name="MidC">[52]MidC!$A$5:$B$374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'[6]Customer Data'!$G$247</definedName>
    <definedName name="MISCELLANEOUS">#REF!</definedName>
    <definedName name="MMRecovery">'[22]General Inputs'!$I$9</definedName>
    <definedName name="mohrs">#REF!</definedName>
    <definedName name="monacst">#REF!</definedName>
    <definedName name="monact">#REF!</definedName>
    <definedName name="monash">#REF!</definedName>
    <definedName name="moncum">#REF!</definedName>
    <definedName name="monmo">#REF!</definedName>
    <definedName name="monmw">#REF!</definedName>
    <definedName name="monrev">#REF!</definedName>
    <definedName name="monsust">#REF!</definedName>
    <definedName name="MONTH">#REF!</definedName>
    <definedName name="MonthsInFirstYear">'[26]General Inputs'!$E$5</definedName>
    <definedName name="MonthsOfTransaction">'[22]General Inputs'!$E$6</definedName>
    <definedName name="MonTotalDispatch">[29]Dispatch!#REF!</definedName>
    <definedName name="monytd">#REF!</definedName>
    <definedName name="MosPerQtr">[13]Assumptions!$C$16</definedName>
    <definedName name="MosPerYr">[13]Assumptions!$C$17</definedName>
    <definedName name="MSC">[53]MSC!$C$50:$I$305</definedName>
    <definedName name="MT">#REF!</definedName>
    <definedName name="MTD_Format">[54]Mthly!$B$11:$D$11,[54]Mthly!$B$35:$D$35</definedName>
    <definedName name="MustRunGen">[29]Dispatch!#REF!</definedName>
    <definedName name="Mwh">#REF!</definedName>
    <definedName name="mwhoutlookdata">'[55]pivoted data'!$D$3:$R$42</definedName>
    <definedName name="nameplate">#REF!</definedName>
    <definedName name="Nameplate_DF">'[22]General Inputs'!$E$10</definedName>
    <definedName name="Nameplate_net">#REF!</definedName>
    <definedName name="Nameplate_plant">'[26]General Inputs'!$E$9</definedName>
    <definedName name="Nameplate_Primary">'[22]General Inputs'!$E$9</definedName>
    <definedName name="Nameplate_turbine">#REF!</definedName>
    <definedName name="netgen">#REF!</definedName>
    <definedName name="new" localSheetId="1" hidden="1">{#N/A,#N/A,FALSE,"Summ";#N/A,#N/A,FALSE,"General"}</definedName>
    <definedName name="new" hidden="1">{#N/A,#N/A,FALSE,"Summ";#N/A,#N/A,FALSE,"General"}</definedName>
    <definedName name="new_debt">[56]Sheet1!#REF!</definedName>
    <definedName name="new_debt_total">[56]Sheet1!#REF!</definedName>
    <definedName name="new_equity">[56]Sheet1!#REF!</definedName>
    <definedName name="new_pref">[56]Sheet1!#REF!</definedName>
    <definedName name="nic">#REF!</definedName>
    <definedName name="nine">#REF!</definedName>
    <definedName name="nineteenth">#REF!</definedName>
    <definedName name="nineth">#REF!</definedName>
    <definedName name="No_Turbines">#REF!</definedName>
    <definedName name="noapr05">[17]BS!#REF!</definedName>
    <definedName name="non_AURORA_lookup">#REF!</definedName>
    <definedName name="non_core_lookup">#REF!</definedName>
    <definedName name="Non_Disp">#REF!</definedName>
    <definedName name="None">[17]BS!#REF!</definedName>
    <definedName name="nonrefundtrans">#REF!</definedName>
    <definedName name="notfFEB05">[17]BS!#REF!</definedName>
    <definedName name="Nov03AMA">[3]BS!$AI$7:$AI$3582</definedName>
    <definedName name="Nov04AMA">[2]BS!$AN$7:$AN$3582</definedName>
    <definedName name="Nov05AMA">#REF!</definedName>
    <definedName name="novcf">#REF!</definedName>
    <definedName name="novcost">#REF!</definedName>
    <definedName name="NovNCF">[13]Assumptions!$C$45</definedName>
    <definedName name="np">#REF!</definedName>
    <definedName name="NPV">'[6]Accumulated Offer'!$A$1</definedName>
    <definedName name="NPVrate">#REF!</definedName>
    <definedName name="nuc_emp_red">[56]Sheet1!#REF!</definedName>
    <definedName name="nuc_sf_depr_a">[56]Sheet1!#REF!</definedName>
    <definedName name="nuc_sf_depr_b">[56]Sheet1!#REF!</definedName>
    <definedName name="nuc_sf_depr_c">[56]Sheet1!#REF!</definedName>
    <definedName name="nuc_sf_depr_d">[56]Sheet1!#REF!</definedName>
    <definedName name="nuc_wage_0">[56]Sheet1!#REF!</definedName>
    <definedName name="nuc797act" localSheetId="1">Schedule_B!nuc797act</definedName>
    <definedName name="nuc797act">[48]!nuc797act</definedName>
    <definedName name="NUC797sum" localSheetId="1">Schedule_B!NUC797sum</definedName>
    <definedName name="NUC797sum">[48]!NUC797sum</definedName>
    <definedName name="nuc97budget" localSheetId="1">Schedule_B!nuc97budget</definedName>
    <definedName name="nuc97budget">[48]!nuc97budget</definedName>
    <definedName name="NUCEVA2ndqtr" localSheetId="1">Schedule_B!NUCEVA2ndqtr</definedName>
    <definedName name="NUCEVA2ndqtr">[48]!NUCEVA2ndqtr</definedName>
    <definedName name="Nuclear_Prices">[57]Summary!$A$189</definedName>
    <definedName name="nugd_lp4">[56]Sheet1!#REF!</definedName>
    <definedName name="nugd_lp5">[56]Sheet1!#REF!</definedName>
    <definedName name="nugd_oth">[56]Sheet1!#REF!</definedName>
    <definedName name="nugd_res">[56]Sheet1!#REF!</definedName>
    <definedName name="Number_of_Payments" localSheetId="1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[4]DT_A_AMW93!#REF!</definedName>
    <definedName name="O_M_Input">'[58]MiscItems(Input)'!$B$5:$AO$8,'[58]MiscItems(Input)'!$B$13:$AO$13,'[58]MiscItems(Input)'!$B$15:$B$17,'[58]MiscItems(Input)'!$B$17:$AO$17,'[58]MiscItems(Input)'!$B$15:$AO$15</definedName>
    <definedName name="OBCLEASE">#REF!</definedName>
    <definedName name="occhartinitial">#REF!</definedName>
    <definedName name="Oct03AMA">[3]BS!$AH$7:$AH$3582</definedName>
    <definedName name="Oct04AMA">[2]BS!$AM$7:$AM$3582</definedName>
    <definedName name="Oct05AMA">#REF!</definedName>
    <definedName name="octcf">#REF!</definedName>
    <definedName name="octcost">#REF!</definedName>
    <definedName name="OctNCF">[13]Assumptions!$C$44</definedName>
    <definedName name="OfferComp">'[6]Offer Comp.'!$A$1</definedName>
    <definedName name="offpeak_hours">#REF!</definedName>
    <definedName name="oid">#REF!</definedName>
    <definedName name="Oil_Prices">[57]Summary!$A$96</definedName>
    <definedName name="OMEsc">[13]Assumptions!$C$148</definedName>
    <definedName name="OMRate">[13]Assumptions!$C$147</definedName>
    <definedName name="OMtoggle">#REF!</definedName>
    <definedName name="OP_Mo_Year1">#REF!</definedName>
    <definedName name="OPCONT">#REF!</definedName>
    <definedName name="OPEXPPF">#REF!</definedName>
    <definedName name="OPEXPRS">#REF!</definedName>
    <definedName name="OPR">#REF!</definedName>
    <definedName name="OpSpAnchor">'[6]Customer Data'!$F$198</definedName>
    <definedName name="OpSpares">'[6]Customer Data'!$A$194:$IV$218</definedName>
    <definedName name="oth_wage_0">[56]Sheet1!#REF!</definedName>
    <definedName name="OutageAdder">'[6]Customer Data'!$F$231</definedName>
    <definedName name="Outlook_Recon_Summary">#REF!</definedName>
    <definedName name="outlookdata">'[59]pivoted data'!$D$3:$Q$90</definedName>
    <definedName name="Overview">#REF!</definedName>
    <definedName name="OWN">#REF!</definedName>
    <definedName name="OwnerExpSched">'[22]General Inputs'!#REF!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">[8]Sheet1!$T$1:$AC$75</definedName>
    <definedName name="Page">#REF!</definedName>
    <definedName name="Page_Count">#REF!</definedName>
    <definedName name="Page1">#REF!</definedName>
    <definedName name="Page2">#REF!</definedName>
    <definedName name="par">#REF!</definedName>
    <definedName name="parasitic">#REF!</definedName>
    <definedName name="parasiticprice">#REF!</definedName>
    <definedName name="Part10Anchor">[6]PartsFlow!$B$205</definedName>
    <definedName name="Part10Int">'[6]Customer Data'!$E$119</definedName>
    <definedName name="Part10RS">'[6]Customer Data'!$B$142</definedName>
    <definedName name="Part10Spare">'[6]Customer Data'!$C$119</definedName>
    <definedName name="Part11Anchor">[6]PartsFlow!$B$224</definedName>
    <definedName name="Part11Int">'[6]Customer Data'!$E$120</definedName>
    <definedName name="Part11RS">'[6]Customer Data'!$B$143</definedName>
    <definedName name="Part11Spare">'[6]Customer Data'!$C$120</definedName>
    <definedName name="Part12Anchor">[6]PartsFlow!$B$243</definedName>
    <definedName name="Part12Int">'[6]Customer Data'!$E$121</definedName>
    <definedName name="Part12RS">'[6]Customer Data'!$B$144</definedName>
    <definedName name="Part12Spare">'[6]Customer Data'!$C$121</definedName>
    <definedName name="Part13Anchor">[6]PartsFlow!$B$262</definedName>
    <definedName name="Part13Int">'[6]Customer Data'!$E$122</definedName>
    <definedName name="Part13RS">'[6]Customer Data'!$B$145</definedName>
    <definedName name="Part13Spare">'[6]Customer Data'!$C$122</definedName>
    <definedName name="Part14Anchor">[6]PartsFlow!$B$281</definedName>
    <definedName name="Part15Anchor">[6]PartsFlow!$B$300</definedName>
    <definedName name="Part1Anchor">[6]PartsFlow!$B$34</definedName>
    <definedName name="Part1Int">'[6]Customer Data'!$E$109</definedName>
    <definedName name="Part1RS">'[6]Customer Data'!$B$132</definedName>
    <definedName name="Part1Spare">'[6]Customer Data'!$C$109</definedName>
    <definedName name="Part2Anchor">[6]PartsFlow!$B$53</definedName>
    <definedName name="Part2Int">'[6]Customer Data'!$E$110</definedName>
    <definedName name="Part2RS">'[6]Customer Data'!$B$133</definedName>
    <definedName name="Part2Spare">'[6]Customer Data'!$C$110</definedName>
    <definedName name="Part3Anchor">[6]PartsFlow!$B$72</definedName>
    <definedName name="Part3Int">'[6]Customer Data'!$E$111</definedName>
    <definedName name="Part3RS">'[6]Customer Data'!$B$134</definedName>
    <definedName name="Part3Spare">'[6]Customer Data'!$C$111</definedName>
    <definedName name="Part4Anchor">[6]PartsFlow!$B$91</definedName>
    <definedName name="Part4Int">'[6]Customer Data'!$E$112</definedName>
    <definedName name="Part4RS">'[6]Customer Data'!$B$135</definedName>
    <definedName name="Part4Spare">'[6]Customer Data'!$C$112</definedName>
    <definedName name="Part5Anchor">[6]PartsFlow!$B$110</definedName>
    <definedName name="Part5Int">'[6]Customer Data'!$E$114</definedName>
    <definedName name="Part5RS">'[6]Customer Data'!$B$137</definedName>
    <definedName name="Part5Spare">'[6]Customer Data'!$C$114</definedName>
    <definedName name="Part6Anchor">[6]PartsFlow!$B$129</definedName>
    <definedName name="Part6Int">'[6]Customer Data'!$E$115</definedName>
    <definedName name="Part6RS">'[6]Customer Data'!$B$138</definedName>
    <definedName name="Part6Spare">'[6]Customer Data'!$C$115</definedName>
    <definedName name="Part7Anchor">[6]PartsFlow!$B$148</definedName>
    <definedName name="Part7Int">'[6]Customer Data'!$E$116</definedName>
    <definedName name="Part7RS">'[6]Customer Data'!$B$139</definedName>
    <definedName name="Part7Spare">'[6]Customer Data'!$C$116</definedName>
    <definedName name="Part8Anchor">[6]PartsFlow!$B$167</definedName>
    <definedName name="Part8Int">'[6]Customer Data'!$E$117</definedName>
    <definedName name="Part8RS">'[6]Customer Data'!$B$140</definedName>
    <definedName name="Part8Spare">'[6]Customer Data'!$C$117</definedName>
    <definedName name="Part9Anchor">[6]PartsFlow!$B$186</definedName>
    <definedName name="Part9Int">'[6]Customer Data'!$E$118</definedName>
    <definedName name="Part9RS">'[6]Customer Data'!$B$141</definedName>
    <definedName name="Part9Spare">'[6]Customer Data'!$C$118</definedName>
    <definedName name="PartInfo">[6]PartsDataTable!$F$21:$K$38</definedName>
    <definedName name="PartInfo2">[6]PartsDataTable!$G$44:$I$59</definedName>
    <definedName name="parts1">[6]PartsFlow!$D$34:$R$41</definedName>
    <definedName name="parts10">[6]PartsFlow!$D$205:$R$212</definedName>
    <definedName name="parts11">[6]PartsFlow!$D$224:$R$231</definedName>
    <definedName name="parts12">[6]PartsFlow!$D$243:$R$250</definedName>
    <definedName name="parts13">[6]PartsFlow!$D$262:$R$269</definedName>
    <definedName name="parts14">[6]PartsFlow!$D$281:$R$288</definedName>
    <definedName name="parts15">[6]PartsFlow!#REF!</definedName>
    <definedName name="parts16">[6]PartsFlow!#REF!</definedName>
    <definedName name="parts17">[6]PartsFlow!#REF!</definedName>
    <definedName name="parts18">[6]PartsFlow!#REF!</definedName>
    <definedName name="parts2">[6]PartsFlow!$D$53:$R$60</definedName>
    <definedName name="parts3">[6]PartsFlow!$D$72:$R$79</definedName>
    <definedName name="parts4">[6]PartsFlow!$D$91:$R$98</definedName>
    <definedName name="parts5">[6]PartsFlow!$D$110:$R$117</definedName>
    <definedName name="parts6">[6]PartsFlow!$D$129:$R$136</definedName>
    <definedName name="parts7">[6]PartsFlow!$D$148:$R$155</definedName>
    <definedName name="parts8">[6]PartsFlow!$D$167:$R$174</definedName>
    <definedName name="parts9">[6]PartsFlow!$D$186:$R$193</definedName>
    <definedName name="PartsFlow">[6]PartsFlow!$A$1</definedName>
    <definedName name="PAY">#REF!</definedName>
    <definedName name="PC_Energy">#REF!</definedName>
    <definedName name="pcorc">'[43]Exhibit A-1 Original'!$A$77</definedName>
    <definedName name="pct_apply_ehh">[56]Sheet1!#REF!</definedName>
    <definedName name="pct_apply_gh">[56]Sheet1!#REF!</definedName>
    <definedName name="pct_apply_gh1">[56]Sheet1!#REF!</definedName>
    <definedName name="pct_apply_grs">[56]Sheet1!#REF!</definedName>
    <definedName name="pct_apply_gs1">[56]Sheet1!#REF!</definedName>
    <definedName name="pct_apply_gs3">[56]Sheet1!#REF!</definedName>
    <definedName name="pct_apply_lp4">[56]Sheet1!#REF!</definedName>
    <definedName name="pct_apply_lp5">[56]Sheet1!#REF!</definedName>
    <definedName name="pct_apply_sl">[56]Sheet1!#REF!</definedName>
    <definedName name="pdf">#REF!</definedName>
    <definedName name="PDF_Printer">#REF!</definedName>
    <definedName name="peak_hours">#REF!</definedName>
    <definedName name="peak_new_table">'[60]2008 Extreme Peaks - 080403'!$E$5:$AD$8</definedName>
    <definedName name="peak_table">'[60]Peaks-F01'!$C$5:$E$243</definedName>
    <definedName name="PEBBLE">#REF!</definedName>
    <definedName name="PED">#REF!</definedName>
    <definedName name="percdebtcov">#REF!</definedName>
    <definedName name="Percent_debt">[39]Inputs!$E$129</definedName>
    <definedName name="PercentAdder">'[6]Customer Data'!$F$224</definedName>
    <definedName name="PERCENTAGES_CALCULATED">#REF!</definedName>
    <definedName name="PercPerProp">'[22]General Inputs'!#REF!</definedName>
    <definedName name="percpersonal">#REF!</definedName>
    <definedName name="percreal">#REF!</definedName>
    <definedName name="PercRealProp">'[22]General Inputs'!#REF!</definedName>
    <definedName name="PerPropAdjust">'[26]General Inputs'!#REF!</definedName>
    <definedName name="PerPropTaxBasis">[13]Assumptions!$C$175</definedName>
    <definedName name="PerPropTaxDiscRate">[13]Assumptions!$C$172</definedName>
    <definedName name="PerPropTaxLevyRate">[13]Assumptions!$C$173</definedName>
    <definedName name="PerPropTaxRatio">[13]Assumptions!$C$174</definedName>
    <definedName name="personalproptaxadjust">#REF!</definedName>
    <definedName name="PG2G">#REF!</definedName>
    <definedName name="PGA">#REF!</definedName>
    <definedName name="PGB">#REF!</definedName>
    <definedName name="PGD">#REF!</definedName>
    <definedName name="PGF">#REF!</definedName>
    <definedName name="PGG">#REF!</definedName>
    <definedName name="PGGINV">#REF!</definedName>
    <definedName name="PGH">#REF!</definedName>
    <definedName name="PGI">#REF!</definedName>
    <definedName name="PlanCurve">#REF!</definedName>
    <definedName name="Plant_Input">'[58]Plant(Input)'!$B$7:$AP$9,'[58]Plant(Input)'!$B$11,'[58]Plant(Input)'!$B$15:$AP$15,'[58]Plant(Input)'!$B$18,'[58]Plant(Input)'!$B$20:$AP$20</definedName>
    <definedName name="Plant_List">#REF!</definedName>
    <definedName name="PlantReplacementCost">'[22]General Inputs'!$E$30</definedName>
    <definedName name="PortfolioHour1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PE797act" localSheetId="1">Schedule_B!PPE797act</definedName>
    <definedName name="PPE797act">[48]!PPE797act</definedName>
    <definedName name="ppe797sum" localSheetId="1">Schedule_B!ppe797sum</definedName>
    <definedName name="ppe797sum">[48]!ppe797sum</definedName>
    <definedName name="PPL_dividends">[56]Sheet1!#REF!</definedName>
    <definedName name="ppl_wkly_vect_input">#REF!</definedName>
    <definedName name="PR_EST_FCTRS">#REF!</definedName>
    <definedName name="pr_est_sum">#REF!</definedName>
    <definedName name="Pref">[61]Sheet3!$B$3</definedName>
    <definedName name="Prefcost">[61]Sheet2!$B$11</definedName>
    <definedName name="Prefcost1">[61]Sheet2!$C$11</definedName>
    <definedName name="preferredreturn">#REF!</definedName>
    <definedName name="PrepaidTran">[13]Assumptions!$C$73</definedName>
    <definedName name="presentvaluedate">#REF!</definedName>
    <definedName name="pretaxdebt">#REF!</definedName>
    <definedName name="PreTaxDebtCost">[11]Assumptions!$I$56</definedName>
    <definedName name="pretaxequit">#REF!</definedName>
    <definedName name="PreTaxWACC">[11]Assumptions!$I$62</definedName>
    <definedName name="price_input_range">#REF!</definedName>
    <definedName name="PriceCaseTable">#REF!</definedName>
    <definedName name="Prices_Aurora">'[37]Monthly Price Summary'!$C$4:$H$63</definedName>
    <definedName name="PRINC">#REF!</definedName>
    <definedName name="Print">#REF!</definedName>
    <definedName name="print_">#REF!</definedName>
    <definedName name="PRINT_3">#REF!</definedName>
    <definedName name="PRINT_4">#REF!</definedName>
    <definedName name="print_all">[38]Civil!$A$1:$Q$95</definedName>
    <definedName name="_xlnm.Print_Area" localSheetId="1">Schedule_B!$B$1:$R$40</definedName>
    <definedName name="_xlnm.Print_Area" localSheetId="0">'Summary- Detailed '!$A$2:$AB$266</definedName>
    <definedName name="_xlnm.Print_Area">#REF!</definedName>
    <definedName name="PRINT_AREA_MI">#REF!</definedName>
    <definedName name="Print_Area_Reset">#N/A</definedName>
    <definedName name="Print_Area1">#REF!</definedName>
    <definedName name="pRINT_AREA2">#REF!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 localSheetId="0">'Summary- Detailed '!$1:$8</definedName>
    <definedName name="_xlnm.Print_Titles">#REF!</definedName>
    <definedName name="Print_Titles_MI">#REF!</definedName>
    <definedName name="Prior_Outlook_Forecast">#REF!</definedName>
    <definedName name="prn_RI_1_schedules_1st">#REF!</definedName>
    <definedName name="prn_RI_1_schedules_2nd">#REF!</definedName>
    <definedName name="prn_RI_2_schedules_1st">#REF!</definedName>
    <definedName name="prn_RI_2_schedules_2nd">#REF!</definedName>
    <definedName name="PRO_FORMA">#REF!</definedName>
    <definedName name="PRODADJ">#REF!</definedName>
    <definedName name="Prodprop">#REF!</definedName>
    <definedName name="Production_Factor">#REF!</definedName>
    <definedName name="Project">'[24]Assumptions Project XYZ'!$A$1</definedName>
    <definedName name="ProjectCost">[13]Assumptions!$C$82</definedName>
    <definedName name="Projects">[62]Sheet1!$A$1147:$B$1887</definedName>
    <definedName name="ProjOpYrs">[13]Assumptions!$C$10</definedName>
    <definedName name="PROPSALES">#REF!</definedName>
    <definedName name="proptaxdiscfactor">#REF!</definedName>
    <definedName name="PropTaxDiscountRate">'[22]General Inputs'!$E$24</definedName>
    <definedName name="PropTaxEsc">[13]Assumptions!$C$177</definedName>
    <definedName name="proptaxrate">#REF!</definedName>
    <definedName name="PropTaxREET">'[26]General Inputs'!#REF!</definedName>
    <definedName name="Protege_Data_Range">#REF!</definedName>
    <definedName name="Protege_Heading_Range">#REF!</definedName>
    <definedName name="Protege_Title_Range">#REF!</definedName>
    <definedName name="Prov_Cap_Tax">[39]Inputs!$E$111</definedName>
    <definedName name="PSE">'[63]4.04'!$A$6</definedName>
    <definedName name="PSE_DR">#REF!</definedName>
    <definedName name="PSE_Pre_Tax_Equity_Rate">'[35]Assumptions of Purchase'!$B$42</definedName>
    <definedName name="PSEAdminEsc">[13]Assumptions!$C$156</definedName>
    <definedName name="PSEAdminRate">[13]Assumptions!$C$155</definedName>
    <definedName name="PSEBPAshare">#REF!</definedName>
    <definedName name="PSEEnviroEsc">[13]Assumptions!$C$158</definedName>
    <definedName name="PSEEnviroRate">[13]Assumptions!$C$157</definedName>
    <definedName name="PSEMaintEsc">[13]Assumptions!$C$152</definedName>
    <definedName name="PSEMaintRate">[13]Assumptions!$C$151</definedName>
    <definedName name="PSEOpEsc">[13]Assumptions!$C$150</definedName>
    <definedName name="PSEOpRate">[13]Assumptions!$C$149</definedName>
    <definedName name="pseownperc">#REF!</definedName>
    <definedName name="PSEPaysREET">'[22]General Inputs'!$I$4</definedName>
    <definedName name="PSETranEsc">[13]Assumptions!$C$154</definedName>
    <definedName name="PSETranRate">[13]Assumptions!$C$153</definedName>
    <definedName name="PSEWACC">#REF!</definedName>
    <definedName name="PSPL">#REF!</definedName>
    <definedName name="PTC">#REF!</definedName>
    <definedName name="PTCduration">#REF!</definedName>
    <definedName name="ptceffective">#REF!</definedName>
    <definedName name="PTCescal">#REF!</definedName>
    <definedName name="ptcescalstart">#REF!</definedName>
    <definedName name="PTClength">#REF!</definedName>
    <definedName name="PTCloss">#REF!</definedName>
    <definedName name="PTCRate">[13]Assumptions!$C$196</definedName>
    <definedName name="PTCTerm">[13]Assumptions!$C$197</definedName>
    <definedName name="PurchasedFuel">[22]Expenses!#REF!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1" hidden="1">{#N/A,#N/A,FALSE,"Coversheet";#N/A,#N/A,FALSE,"QA"}</definedName>
    <definedName name="q" hidden="1">{#N/A,#N/A,FALSE,"Coversheet";#N/A,#N/A,FALSE,"QA"}</definedName>
    <definedName name="Q_Sum_Monthly_Hourly_MF_Dispatch_100308">#REF!</definedName>
    <definedName name="QA">[64]IPOA2002!#REF!</definedName>
    <definedName name="qqq" localSheetId="1" hidden="1">{#N/A,#N/A,FALSE,"schA"}</definedName>
    <definedName name="qqq" hidden="1">{#N/A,#N/A,FALSE,"schA"}</definedName>
    <definedName name="QTD_Format">[54]QTD!$B$11:$D$11,[54]QTD!$B$35:$D$35</definedName>
    <definedName name="QtrsPerYr">[13]Assumptions!$C$18</definedName>
    <definedName name="R_needs">[56]Sheet1!#REF!</definedName>
    <definedName name="R_new_interest">[56]Sheet1!#REF!</definedName>
    <definedName name="R_old_interest">[56]Sheet1!#REF!</definedName>
    <definedName name="R_tot_equity">[56]Sheet1!#REF!</definedName>
    <definedName name="RATE">#REF!</definedName>
    <definedName name="RATE2">'[25]Transp Data'!$A$8:$I$112</definedName>
    <definedName name="RATEBASE">#REF!</definedName>
    <definedName name="RATEBASE_U95">#REF!</definedName>
    <definedName name="RATECASE">#REF!</definedName>
    <definedName name="rating_spread_bp">#REF!</definedName>
    <definedName name="RBN">#REF!</definedName>
    <definedName name="RBU">#REF!</definedName>
    <definedName name="RBV">#REF!</definedName>
    <definedName name="rc_reg_other_a">[56]Sheet1!#REF!</definedName>
    <definedName name="RdSch_CY">'[65]INPUT TAB'!#REF!</definedName>
    <definedName name="RdSch_PY">'[65]INPUT TAB'!#REF!</definedName>
    <definedName name="RdSch_PY2">'[65]INPUT TAB'!#REF!</definedName>
    <definedName name="reaccrual">[10]Sheet2!#REF!</definedName>
    <definedName name="RealPropAdjust">'[26]General Inputs'!#REF!</definedName>
    <definedName name="realproptaxadjust">#REF!</definedName>
    <definedName name="REC">#REF!</definedName>
    <definedName name="Recalculation_Flag">'[66]Print Macro'!#REF!</definedName>
    <definedName name="RecEsc">[13]Assumptions!$C$143</definedName>
    <definedName name="RECMult">[13]Assumptions!$C$141</definedName>
    <definedName name="RecRate">[13]Assumptions!$C$142</definedName>
    <definedName name="RECswitch">#REF!</definedName>
    <definedName name="RECTerminateYr">[13]Assumptions!$C$144</definedName>
    <definedName name="REETRate">'[22]General Inputs'!$E$20</definedName>
    <definedName name="reg_ror_1">[56]Sheet1!#REF!</definedName>
    <definedName name="regasset">#REF!</definedName>
    <definedName name="Report_ID__BMI_RID">#REF!</definedName>
    <definedName name="res797act" localSheetId="1">Schedule_B!res797act</definedName>
    <definedName name="res797act">[48]!res797act</definedName>
    <definedName name="res797sum" localSheetId="1">Schedule_B!res797sum</definedName>
    <definedName name="res797sum">[48]!res797sum</definedName>
    <definedName name="RES97budget" localSheetId="1">Schedule_B!RES97budget</definedName>
    <definedName name="RES97budget">[48]!RES97budget</definedName>
    <definedName name="resale_jcpl_yes">[56]Sheet1!#REF!</definedName>
    <definedName name="resdebt">#REF!</definedName>
    <definedName name="resepcdevcost">#REF!</definedName>
    <definedName name="RESequit">#REF!</definedName>
    <definedName name="resEVA2ndqtr" localSheetId="1">Schedule_B!resEVA2ndqtr</definedName>
    <definedName name="resEVA2ndqtr">[48]!resEVA2ndqtr</definedName>
    <definedName name="resource_lookup">'[67]#REF'!$B$3:$C$112</definedName>
    <definedName name="resource_name_lookup">'[68]Map Table'!$B$4:$C$100</definedName>
    <definedName name="RESTATING">#REF!</definedName>
    <definedName name="Results">#REF!</definedName>
    <definedName name="retain">#REF!</definedName>
    <definedName name="retain_earn">[56]Sheet1!#REF!</definedName>
    <definedName name="RETIREPLAN">#REF!</definedName>
    <definedName name="RETRUN_TO_SUMARY_2" localSheetId="1">Schedule_B!RETRUN_TO_SUMARY_2</definedName>
    <definedName name="RETRUN_TO_SUMARY_2">[48]!RETRUN_TO_SUMARY_2</definedName>
    <definedName name="REV">#REF!</definedName>
    <definedName name="rev_reduct_a">[56]Sheet1!#REF!</definedName>
    <definedName name="rev_reduct_b">[56]Sheet1!#REF!</definedName>
    <definedName name="REVADJ">#REF!</definedName>
    <definedName name="Revenue">#REF!</definedName>
    <definedName name="Revenue_Deficiency">#REF!</definedName>
    <definedName name="REVREQ">#REF!</definedName>
    <definedName name="RID">'[69]#REF'!$AB$4</definedName>
    <definedName name="ROE">#REF!</definedName>
    <definedName name="ROR">#REF!</definedName>
    <definedName name="RowAvgCF">[14]Resources!$J$76</definedName>
    <definedName name="RowB2CF">[14]Resources!$J$75</definedName>
    <definedName name="RowCapCost">[14]Resources!$J$68</definedName>
    <definedName name="RowFOM">[14]Resources!$J$70</definedName>
    <definedName name="RowNIMF">[14]Resources!$J$72</definedName>
    <definedName name="RowNIMV">[14]Resources!$J$73</definedName>
    <definedName name="RowPPAPrice">[14]Resources!$J$74</definedName>
    <definedName name="RowVOM">[14]Resources!$J$71</definedName>
    <definedName name="RowY0">[14]Resources!$J$69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1ST6">#REF!</definedName>
    <definedName name="RR2ND6">#REF!</definedName>
    <definedName name="rrsum1">[6]PartsFlow!$D$50:$R$51</definedName>
    <definedName name="rrsum10">[6]PartsFlow!$D$221:$R$222</definedName>
    <definedName name="rrsum11">[6]PartsFlow!$D$240:$R$241</definedName>
    <definedName name="rrsum12">[6]PartsFlow!$D$259:$R$260</definedName>
    <definedName name="rrsum13">[6]PartsFlow!$D$278:$R$279</definedName>
    <definedName name="rrsum14">[6]PartsFlow!$D$297:$R$298</definedName>
    <definedName name="rrsum15">[6]PartsFlow!#REF!</definedName>
    <definedName name="rrsum16">[6]PartsFlow!#REF!</definedName>
    <definedName name="rrsum17">[6]PartsFlow!#REF!</definedName>
    <definedName name="rrsum18">[6]PartsFlow!#REF!</definedName>
    <definedName name="rrsum2">[6]PartsFlow!$D$69:$R$70</definedName>
    <definedName name="rrsum3">[6]PartsFlow!$D$88:$R$89</definedName>
    <definedName name="rrsum4">[6]PartsFlow!$D$107:$R$108</definedName>
    <definedName name="rrsum5">[6]PartsFlow!$D$126:$R$127</definedName>
    <definedName name="rrsum6">[6]PartsFlow!$D$145:$R$146</definedName>
    <definedName name="rrsum7">[6]PartsFlow!$D$164:$R$165</definedName>
    <definedName name="rrsum8">[6]PartsFlow!$D$183:$R$184</definedName>
    <definedName name="rrsum9">[6]PartsFlow!$D$202:$R$203</definedName>
    <definedName name="SALESRESALEP">#REF!</definedName>
    <definedName name="SALESRESALER">#REF!</definedName>
    <definedName name="salestax">#REF!</definedName>
    <definedName name="SalesTaxDate1">[13]Assumptions!$C$62</definedName>
    <definedName name="SalesTaxDate2">[13]Assumptions!$C$64</definedName>
    <definedName name="SalesTaxDate3">[13]Assumptions!$C$66</definedName>
    <definedName name="SalesTaxKittitas">#REF!</definedName>
    <definedName name="SalesTaxRate">'[22]General Inputs'!$E$21</definedName>
    <definedName name="SalesTaxRate1">[13]Assumptions!$C$61</definedName>
    <definedName name="SalesTaxRate2">[13]Assumptions!$C$63</definedName>
    <definedName name="SalesTaxRate3">[13]Assumptions!$C$65</definedName>
    <definedName name="SalesTaxWA">#REF!</definedName>
    <definedName name="SAPBEXhrIndnt" hidden="1">"Wide"</definedName>
    <definedName name="SAPsysID" hidden="1">"708C5W7SBKP804JT78WJ0JNKI"</definedName>
    <definedName name="SAPwbID" hidden="1">"ARS"</definedName>
    <definedName name="Sch194Rlfwd">'[65]Sch94 Rlfwd'!$B$11</definedName>
    <definedName name="schedtoggle">#REF!</definedName>
    <definedName name="ScheduleStart">[6]PartsFlow!$E$9</definedName>
    <definedName name="ScheduleValues">[6]PartsFlow!$E$9:$BX$24</definedName>
    <definedName name="sdlfhsdlhfkl" localSheetId="1" hidden="1">{#N/A,#N/A,FALSE,"Summ";#N/A,#N/A,FALSE,"General"}</definedName>
    <definedName name="sdlfhsdlhfkl" hidden="1">{#N/A,#N/A,FALSE,"Summ";#N/A,#N/A,FALSE,"General"}</definedName>
    <definedName name="se">#REF!</definedName>
    <definedName name="second">#REF!</definedName>
    <definedName name="Second_page">#REF!</definedName>
    <definedName name="SecSSW_MWH">[4]DT_A_AMW93!#REF!</definedName>
    <definedName name="select_flat_01">#REF!</definedName>
    <definedName name="select_flat_02">#REF!</definedName>
    <definedName name="select_flat_03">#REF!</definedName>
    <definedName name="select_flat_04">#REF!</definedName>
    <definedName name="select_off_01">#REF!</definedName>
    <definedName name="select_off_02">#REF!</definedName>
    <definedName name="select_off_03">#REF!</definedName>
    <definedName name="select_off_04">#REF!</definedName>
    <definedName name="select_on_01">#REF!</definedName>
    <definedName name="select_on_02">#REF!</definedName>
    <definedName name="select_on_03">#REF!</definedName>
    <definedName name="select_on_04">#REF!</definedName>
    <definedName name="select_SUMAS_01">#REF!</definedName>
    <definedName name="select_sumas_02">#REF!</definedName>
    <definedName name="select_sumas_03">#REF!</definedName>
    <definedName name="selected_flat">#REF!</definedName>
    <definedName name="selected_off">#REF!</definedName>
    <definedName name="selected_on">#REF!</definedName>
    <definedName name="selected_SUMAS">#REF!</definedName>
    <definedName name="Sep03AMA">[3]BS!$AG$7:$AG$3582</definedName>
    <definedName name="Sep04AMA">[2]BS!$AL$7:$AL$3582</definedName>
    <definedName name="Sep05AMA">#REF!</definedName>
    <definedName name="sepcf">#REF!</definedName>
    <definedName name="sepcost">#REF!</definedName>
    <definedName name="SepNCF">[13]Assumptions!$C$43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>#REF!</definedName>
    <definedName name="setdateB">[70]assumptions!$F$16</definedName>
    <definedName name="seven" localSheetId="1" hidden="1">{#N/A,#N/A,FALSE,"CRPT";#N/A,#N/A,FALSE,"TREND";#N/A,#N/A,FALSE,"%Curve"}</definedName>
    <definedName name="seven" hidden="1">{#N/A,#N/A,FALSE,"CRPT";#N/A,#N/A,FALSE,"TREND";#N/A,#N/A,FALSE,"%Curve"}</definedName>
    <definedName name="seventeenth">#REF!</definedName>
    <definedName name="seventh">#REF!</definedName>
    <definedName name="shillcutt">#REF!</definedName>
    <definedName name="shillcutt1">#REF!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ixteenth">#REF!</definedName>
    <definedName name="sixth">#REF!</definedName>
    <definedName name="SKAGIT">#REF!</definedName>
    <definedName name="SLFINSURANCE">#REF!</definedName>
    <definedName name="SolarDate">'[29]Dispatch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>#REF!</definedName>
    <definedName name="Spare1">[6]PartsFlow!$D$34:$R$43</definedName>
    <definedName name="SPChart">'[6]Self Perf. Chart'!$A$1</definedName>
    <definedName name="SpendPlan">#REF!</definedName>
    <definedName name="SPItem">'[6]Self-Perf Itemization'!$A$1</definedName>
    <definedName name="SponsorPretxWtgdWACC">[13]Assumptions!$C$215</definedName>
    <definedName name="SponsorWACC">[13]Assumptions!$C$213</definedName>
    <definedName name="STAFFEQUIV">#REF!</definedName>
    <definedName name="STAFFGRAPH">#REF!</definedName>
    <definedName name="STAFFHOUR">#REF!</definedName>
    <definedName name="STAFFPLAN">#REF!</definedName>
    <definedName name="STAFFREDUC">#REF!</definedName>
    <definedName name="StalkingHorseBid">[22]CapEx!$B$33</definedName>
    <definedName name="StartDate">[11]Assumptions!$C$9</definedName>
    <definedName name="StartQuarter">'[6]Customer Data'!$F$11</definedName>
    <definedName name="StartupEsc">[13]Assumptions!$C$160</definedName>
    <definedName name="StartupPowerValue">[22]CapEx!#REF!</definedName>
    <definedName name="StartupRate">[13]Assumptions!$C$159</definedName>
    <definedName name="StartupTerm">[13]Assumptions!$C$161</definedName>
    <definedName name="StartYear">'[6]Customer Data'!$F$10</definedName>
    <definedName name="stationserv">#REF!</definedName>
    <definedName name="STATUS">#REF!</definedName>
    <definedName name="stconfig">'[6]Customer Data'!$E$73:$E$80</definedName>
    <definedName name="STDataStart">[6]PartsDataTable!$C$61</definedName>
    <definedName name="stformat">'[6]Customer Data'!$D$72</definedName>
    <definedName name="stg3_0green1">'[6]Customer Data'!$I$154:$I$161</definedName>
    <definedName name="stg3_0green10">'[6]Customer Data'!$I$116</definedName>
    <definedName name="stg3_0green11">'[6]Customer Data'!$I$119</definedName>
    <definedName name="stg3_0green12">'[6]Customer Data'!$I$122</definedName>
    <definedName name="stg3_0green2">'[6]Customer Data'!$E$176:$E$183</definedName>
    <definedName name="stg3_0green3">'[6]Customer Data'!$H$176:$H$183</definedName>
    <definedName name="stg3_0green4">'[6]Customer Data'!$C$116</definedName>
    <definedName name="stg3_0green5">'[6]Customer Data'!$C$119</definedName>
    <definedName name="stg3_0green6">'[6]Customer Data'!$C$122</definedName>
    <definedName name="stg3_0green7">'[6]Customer Data'!$G$116</definedName>
    <definedName name="stg3_0green8">'[6]Customer Data'!$G$119</definedName>
    <definedName name="stg3_0green9">'[6]Customer Data'!$G$122</definedName>
    <definedName name="stg3_1green1">'[6]Customer Data'!$E$116</definedName>
    <definedName name="stg3_1green2">'[6]Customer Data'!$E$119</definedName>
    <definedName name="stg3_1green3">'[6]Customer Data'!$E$122</definedName>
    <definedName name="stg3_graytext1">'[6]Customer Data'!$I$152:$I$153</definedName>
    <definedName name="stg3_graytext2">'[6]Customer Data'!$E$174:$E$175</definedName>
    <definedName name="stg3_graytext3">'[6]Customer Data'!$H$174:$H$175</definedName>
    <definedName name="stg3_hiderow1">'[6]Customer Data'!$A$139:$IV$139</definedName>
    <definedName name="stg3_hiderow2">'[6]Customer Data'!$A$142:$IV$142</definedName>
    <definedName name="stg3_hiderow3">'[6]Customer Data'!$A$145:$IV$145</definedName>
    <definedName name="stg3_hiderow4">'[6]Customer Data'!$A$116:$IV$116</definedName>
    <definedName name="stg3_hiderow5">'[6]Customer Data'!$A$119:$IV$119</definedName>
    <definedName name="stg3_hiderow6">'[6]Customer Data'!$A$122:$IV$122</definedName>
    <definedName name="stg3_NoPartgreen1">'[6]Customer Data'!$I$162:$I$169</definedName>
    <definedName name="stg3_NoPartgreen2">'[6]Customer Data'!$E$184:$E$191</definedName>
    <definedName name="stg3_NoPartgreen3">'[6]Customer Data'!$H$184:$H$191</definedName>
    <definedName name="sthistory">'[6]Customer Data'!$A$68:$IV$82</definedName>
    <definedName name="STMajCustInt">'[6]Customer Data'!$E$105</definedName>
    <definedName name="STMajorSpares">'[6]Customer Data'!$C$105</definedName>
    <definedName name="STMinCustInt">'[6]Customer Data'!$E$104</definedName>
    <definedName name="STMinorSpares">'[6]Customer Data'!$C$104</definedName>
    <definedName name="stnumber">'[6]Customer Data'!$F$14</definedName>
    <definedName name="STORM">#REF!</definedName>
    <definedName name="stselect">[6]PartsDataTable!$F$41</definedName>
    <definedName name="SubCat">#REF!</definedName>
    <definedName name="SubCategory">#REF!</definedName>
    <definedName name="SUMMARY">#REF!</definedName>
    <definedName name="supentit_in_wkly_vect_input">#REF!</definedName>
    <definedName name="supentit_out_wkly_vect_input">#REF!</definedName>
    <definedName name="SWSales_MWH">[4]DT_A_AMW93!#REF!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'[6]Customer Data'!$F$58</definedName>
    <definedName name="T1AtHGP">'[6]Customer Data'!$G$58</definedName>
    <definedName name="T1AtMI">'[6]Customer Data'!$H$58</definedName>
    <definedName name="T1LeadTime">'[6]Customer Data'!$I$58</definedName>
    <definedName name="T1OPYEAR">'[6]Customer Data'!$C$58</definedName>
    <definedName name="T1QTR1">[6]PartsFlow!$E$10</definedName>
    <definedName name="t1sched">[6]PartsFlow!$E$10:$R$10</definedName>
    <definedName name="T1TotalExp">'[6]Customer Data'!$E$58</definedName>
    <definedName name="T2AtCI">'[6]Customer Data'!$F$59</definedName>
    <definedName name="T2AtHGP">'[6]Customer Data'!$G$59</definedName>
    <definedName name="T2AtMI">'[6]Customer Data'!$H$59</definedName>
    <definedName name="T2LeadTime">'[6]Customer Data'!$I$59</definedName>
    <definedName name="T2OPYEAR">'[6]Customer Data'!$C$59</definedName>
    <definedName name="T2QTR1">[6]PartsFlow!$E$12</definedName>
    <definedName name="t2sched">[6]PartsFlow!$E$12:$R$12</definedName>
    <definedName name="T2TotalExp">'[6]Customer Data'!$E$59</definedName>
    <definedName name="T3AtCI">'[6]Customer Data'!$F$60</definedName>
    <definedName name="T3AtHGP">'[6]Customer Data'!$G$60</definedName>
    <definedName name="T3AtMI">'[6]Customer Data'!$H$60</definedName>
    <definedName name="T3LeadTime">'[6]Customer Data'!$I$60</definedName>
    <definedName name="T3OPYEAR">'[6]Customer Data'!$C$60</definedName>
    <definedName name="T3QTR1">[6]PartsFlow!$E$14</definedName>
    <definedName name="t3sched">[6]PartsFlow!$E$24:$R$24</definedName>
    <definedName name="T3TotalExp">'[6]Customer Data'!$E$60</definedName>
    <definedName name="T4AtCI">'[6]Customer Data'!$F$61</definedName>
    <definedName name="T4AtHGP">'[6]Customer Data'!$G$61</definedName>
    <definedName name="T4AtMI">'[6]Customer Data'!$H$61</definedName>
    <definedName name="T4LeadTime">'[6]Customer Data'!$I$61</definedName>
    <definedName name="T4OPYEAR">'[6]Customer Data'!$C$61</definedName>
    <definedName name="T4QTR1">[6]PartsFlow!$E$16</definedName>
    <definedName name="T4TotalExp">'[6]Customer Data'!$E$61</definedName>
    <definedName name="T5AtCI">'[6]Customer Data'!$F$62</definedName>
    <definedName name="T5AtHGP">'[6]Customer Data'!$G$62</definedName>
    <definedName name="T5AtMI">'[6]Customer Data'!$H$62</definedName>
    <definedName name="T5LeadTime">'[6]Customer Data'!$I$62</definedName>
    <definedName name="T5OPYEAR">'[6]Customer Data'!$C$62</definedName>
    <definedName name="T5QTR1">[6]PartsFlow!$E$18</definedName>
    <definedName name="T5TotalExp">'[6]Customer Data'!$E$62</definedName>
    <definedName name="T6AtCI">'[6]Customer Data'!$F$63</definedName>
    <definedName name="T6AtHGP">'[6]Customer Data'!$G$63</definedName>
    <definedName name="T6AtMI">'[6]Customer Data'!$H$63</definedName>
    <definedName name="T6LeadTime">'[6]Customer Data'!$I$63</definedName>
    <definedName name="T6OPYEAR">'[6]Customer Data'!$C$63</definedName>
    <definedName name="T6QTR1">[6]PartsFlow!$E$20</definedName>
    <definedName name="T6TotalExp">'[6]Customer Data'!$E$63</definedName>
    <definedName name="T7AtCI">'[6]Customer Data'!$F$64</definedName>
    <definedName name="T7AtHGP">'[6]Customer Data'!$G$64</definedName>
    <definedName name="T7AtMI">'[6]Customer Data'!$H$64</definedName>
    <definedName name="T7LeadTime">'[6]Customer Data'!$I$64</definedName>
    <definedName name="T7OPYEAR">'[6]Customer Data'!$C$64</definedName>
    <definedName name="T7QTR1">[6]PartsFlow!$E$22</definedName>
    <definedName name="T7TotalExp">'[6]Customer Data'!$E$64</definedName>
    <definedName name="T8AtCI">'[6]Customer Data'!$F$65</definedName>
    <definedName name="T8AtHGP">'[6]Customer Data'!$G$65</definedName>
    <definedName name="T8AtMI">'[6]Customer Data'!$H$65</definedName>
    <definedName name="T8LeadTime">'[6]Customer Data'!$I$65</definedName>
    <definedName name="T8OPYEAR">'[6]Customer Data'!$C$65</definedName>
    <definedName name="T8QTR1">[6]PartsFlow!$E$24</definedName>
    <definedName name="T8TotalExp">'[6]Customer Data'!$E$65</definedName>
    <definedName name="table">#REF!</definedName>
    <definedName name="TAX">#REF!</definedName>
    <definedName name="tax_exempt_spread">#REF!</definedName>
    <definedName name="TAXCORPLIC">#REF!</definedName>
    <definedName name="TaxDepBasis">[13]Assumptions!$C$187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c">'[71]Assumptions Project XYZ'!$C$4</definedName>
    <definedName name="te">#REF!</definedName>
    <definedName name="technology">[6]PartsDataTable!$A$2:$A$13</definedName>
    <definedName name="techselect">[6]PartsDataTable!$B$1</definedName>
    <definedName name="techstart">[6]PartsDataTable!$A$1</definedName>
    <definedName name="tem" localSheetId="1" hidden="1">{#N/A,#N/A,FALSE,"Summ";#N/A,#N/A,FALSE,"General"}</definedName>
    <definedName name="tem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[29]Dispatch!#REF!</definedName>
    <definedName name="tenth">#REF!</definedName>
    <definedName name="Test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STYEAR">#REF!</definedName>
    <definedName name="Therm_upload">#REF!</definedName>
    <definedName name="ThermalBookLife">[11]Assumptions!$C$25</definedName>
    <definedName name="therms">#REF!</definedName>
    <definedName name="third">#REF!</definedName>
    <definedName name="thirdpartyIRR">#REF!</definedName>
    <definedName name="thirteenth">#REF!</definedName>
    <definedName name="thirtieth">#REF!</definedName>
    <definedName name="thirtyfirst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>[11]Assumptions!$A$1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>#REF!</definedName>
    <definedName name="TopLeft">#REF!</definedName>
    <definedName name="Total_Payment" localSheetId="1">Scheduled_Payment+Extra_Payment</definedName>
    <definedName name="Total_Payment">Scheduled_Payment+Extra_Payment</definedName>
    <definedName name="totaldebt">#REF!</definedName>
    <definedName name="totalequit">#REF!</definedName>
    <definedName name="TotalEquity">'[22]Revenue Calculation'!$I$6</definedName>
    <definedName name="tr" localSheetId="1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[4]DT_A_DOL93!#REF!</definedName>
    <definedName name="tran_revenue">#REF!</definedName>
    <definedName name="TRANS">#N/A</definedName>
    <definedName name="trans_constraint_y_n">#REF!</definedName>
    <definedName name="TRANS2007">SUM('[5]Run-Cost Data'!$T$5:$X$5)</definedName>
    <definedName name="TRANS2008">SUM('[5]Run-Cost Data'!$T$6:$X$17)</definedName>
    <definedName name="TRANS2009">SUM('[5]Run-Cost Data'!$T$18:$X$29)</definedName>
    <definedName name="TRANS2010">SUM('[5]Run-Cost Data'!$T$30:$X$41)</definedName>
    <definedName name="TRANS2011">SUM('[5]Run-Cost Data'!$T$42:$X$53)</definedName>
    <definedName name="TRANS2012">SUM('[5]Run-Cost Data'!$T$54:$X$65)</definedName>
    <definedName name="TRANS2013">SUM('[5]Run-Cost Data'!$T$66:$X$77)</definedName>
    <definedName name="TRANS2014">SUM('[5]Run-Cost Data'!$T$78:$X$89)</definedName>
    <definedName name="TRANS2015">SUM('[5]Run-Cost Data'!$T$90:$X$101)</definedName>
    <definedName name="TRANS2016">SUM('[5]Run-Cost Data'!$T$102:$X$113)</definedName>
    <definedName name="TRANS2017">SUM('[5]Run-Cost Data'!$T$114:$X$125)</definedName>
    <definedName name="TRANS2018">SUM('[5]Run-Cost Data'!$T$126:$X$137)</definedName>
    <definedName name="TRANS2019">SUM('[5]Run-Cost Data'!$T$138:$X$149)</definedName>
    <definedName name="TRANS2020">SUM('[5]Run-Cost Data'!$T$150:$X$161)</definedName>
    <definedName name="TRANS2021">SUM('[5]Run-Cost Data'!$T$162:$X$173)</definedName>
    <definedName name="TRANS2022">SUM('[5]Run-Cost Data'!$T$174:$X$185)</definedName>
    <definedName name="TRANS2023">SUM('[5]Run-Cost Data'!$T$186:$X$197)</definedName>
    <definedName name="TRANS2024">SUM('[5]Run-Cost Data'!$T$198:$X$209)</definedName>
    <definedName name="TRANS2025">SUM('[5]Run-Cost Data'!$T$210:$X$221)</definedName>
    <definedName name="TRANS2026">SUM('[5]Run-Cost Data'!$T$222:$X$233)</definedName>
    <definedName name="TransCap">'[21]General Inputs'!$E$17</definedName>
    <definedName name="transdb">#REF!</definedName>
    <definedName name="Transfer" hidden="1">#REF!</definedName>
    <definedName name="Transfers" hidden="1">#REF!</definedName>
    <definedName name="TransFixed">[22]Expenses!#REF!</definedName>
    <definedName name="TransVar">[22]Expenses!#REF!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>#REF!</definedName>
    <definedName name="TurbineCosts">'[24]Assumptions Project XYZ'!$C$4</definedName>
    <definedName name="turbinesize">#REF!</definedName>
    <definedName name="TurbNameplate">[18]Assumptions!$C$51</definedName>
    <definedName name="TurbQuant">[13]Assumptions!$C$50</definedName>
    <definedName name="twelfth">#REF!</definedName>
    <definedName name="twentieth">#REF!</definedName>
    <definedName name="twentyeighth">#REF!</definedName>
    <definedName name="twentyfifth">#REF!</definedName>
    <definedName name="twentyfirst">#REF!</definedName>
    <definedName name="twentyforth">#REF!</definedName>
    <definedName name="twentyninth">#REF!</definedName>
    <definedName name="twentysecond">#REF!</definedName>
    <definedName name="twentyseventh">#REF!</definedName>
    <definedName name="twentysixth">#REF!</definedName>
    <definedName name="twentythird">#REF!</definedName>
    <definedName name="twoyrswarranty">#REF!</definedName>
    <definedName name="Type">#REF!</definedName>
    <definedName name="u" localSheetId="1" hidden="1">{#N/A,#N/A,FALSE,"Summ";#N/A,#N/A,FALSE,"General"}</definedName>
    <definedName name="u" hidden="1">{#N/A,#N/A,FALSE,"Summ";#N/A,#N/A,FALSE,"General"}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[72]USD_LIBOR!$D$32:$E$71</definedName>
    <definedName name="UTG">#REF!</definedName>
    <definedName name="UTN">#REF!</definedName>
    <definedName name="v" localSheetId="1" hidden="1">{#N/A,#N/A,FALSE,"Coversheet";#N/A,#N/A,FALSE,"QA"}</definedName>
    <definedName name="v" hidden="1">{#N/A,#N/A,FALSE,"Coversheet";#N/A,#N/A,FALSE,"QA"}</definedName>
    <definedName name="Value" localSheetId="1" hidden="1">{#N/A,#N/A,FALSE,"Summ";#N/A,#N/A,FALSE,"General"}</definedName>
    <definedName name="Value" hidden="1">{#N/A,#N/A,FALSE,"Summ";#N/A,#N/A,FALSE,"General"}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TranEsc">[13]Assumptions!$C$166</definedName>
    <definedName name="VarTranRate">[13]Assumptions!$C$165</definedName>
    <definedName name="vartrans">#REF!</definedName>
    <definedName name="version">[6]PartsDataTable!$A$14</definedName>
    <definedName name="VOMEsc">[11]Assumptions!$C$21</definedName>
    <definedName name="w" localSheetId="1" hidden="1">{#N/A,#N/A,FALSE,"Schedule F";#N/A,#N/A,FALSE,"Schedule G"}</definedName>
    <definedName name="w" hidden="1">{#N/A,#N/A,FALSE,"Schedule F";#N/A,#N/A,FALSE,"Schedule G"}</definedName>
    <definedName name="WACC">[11]Assumptions!$I$61</definedName>
    <definedName name="WAGES">#REF!</definedName>
    <definedName name="warrantyOM">#REF!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dr">#REF!</definedName>
    <definedName name="WellsPlantMax">#REF!</definedName>
    <definedName name="WH" localSheetId="1" hidden="1">{#N/A,#N/A,FALSE,"Coversheet";#N/A,#N/A,FALSE,"QA"}</definedName>
    <definedName name="WH" hidden="1">{#N/A,#N/A,FALSE,"Coversheet";#N/A,#N/A,FALSE,"QA"}</definedName>
    <definedName name="WHAccumDep">#REF!</definedName>
    <definedName name="what">'[73]General Inputs'!$E$4</definedName>
    <definedName name="WHDepExp">#REF!</definedName>
    <definedName name="WHDFITAsset">#REF!</definedName>
    <definedName name="WHDFITLiab">#REF!</definedName>
    <definedName name="WHGrossPlant">#REF!</definedName>
    <definedName name="whorn_db">#REF!</definedName>
    <definedName name="WHPrdctnOM">#REF!</definedName>
    <definedName name="WHPropIns">#REF!</definedName>
    <definedName name="WHProTax">#REF!</definedName>
    <definedName name="WHS">[53]Warehouse!$C$50:$I$300</definedName>
    <definedName name="Wind_NamePlate">'[14]Wind Own'!$B$7</definedName>
    <definedName name="WindDate">'[29]Dispatch Cases'!#REF!</definedName>
    <definedName name="WindTransCost">[14]Resources!$D$78</definedName>
    <definedName name="WRKCAP">#REF!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1" hidden="1">{#N/A,#N/A,FALSE,"schA"}</definedName>
    <definedName name="www" hidden="1">{#N/A,#N/A,FALSE,"schA"}</definedName>
    <definedName name="x" localSheetId="1" hidden="1">{#N/A,#N/A,FALSE,"Coversheet";#N/A,#N/A,FALSE,"QA"}</definedName>
    <definedName name="x" hidden="1">{#N/A,#N/A,FALSE,"Coversheet";#N/A,#N/A,FALSE,"QA"}</definedName>
    <definedName name="x1start">'[6]Customer Data'!$B$92</definedName>
    <definedName name="x2start">'[6]Customer Data'!$B$96</definedName>
    <definedName name="x3start">'[6]Customer Data'!$B$100</definedName>
    <definedName name="x4start">'[6]Customer Data'!$B$104</definedName>
    <definedName name="xseries">'[6]Accumulated Offer'!$D$41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YZ">[6]PartsFlow!$E$23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>#REF!</definedName>
    <definedName name="YEAR">#REF!</definedName>
    <definedName name="YearByYear">[6]YearByYear!$A$1</definedName>
    <definedName name="YearOfCostData">[14]Resources!$E$70</definedName>
    <definedName name="Years_evaluated">'[74]Revison Inputs'!$B$6</definedName>
    <definedName name="yrformat1">'[6]Customer Data'!$E$197</definedName>
    <definedName name="yseries1">'[6]Accumulated Offer'!$D$45</definedName>
    <definedName name="yseries2">'[6]Accumulated Offer'!$D$52</definedName>
    <definedName name="yseries3">'[6]Accumulated Offer'!$D$59</definedName>
    <definedName name="YTD_Format">[54]YTD!$B$13:$D$13,[54]YTD!$B$36:$D$36</definedName>
    <definedName name="yuf" localSheetId="1" hidden="1">{#N/A,#N/A,FALSE,"Summ";#N/A,#N/A,FALSE,"General"}</definedName>
    <definedName name="yuf" hidden="1">{#N/A,#N/A,FALSE,"Summ";#N/A,#N/A,FALSE,"General"}</definedName>
    <definedName name="z" localSheetId="1" hidden="1">{#N/A,#N/A,FALSE,"Coversheet";#N/A,#N/A,FALSE,"QA"}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  <definedName name="ZoneHour1">#REF!</definedName>
    <definedName name="ZoneMonth1">#REF!</definedName>
  </definedNames>
  <calcPr calcId="152511"/>
</workbook>
</file>

<file path=xl/calcChain.xml><?xml version="1.0" encoding="utf-8"?>
<calcChain xmlns="http://schemas.openxmlformats.org/spreadsheetml/2006/main">
  <c r="A40" i="4" l="1"/>
  <c r="A39" i="4"/>
  <c r="A38" i="4"/>
  <c r="A37" i="4"/>
  <c r="A36" i="4"/>
  <c r="A35" i="4"/>
  <c r="A34" i="4"/>
  <c r="A33" i="4"/>
  <c r="A32" i="4"/>
  <c r="A31" i="4"/>
  <c r="A30" i="4"/>
  <c r="A29" i="4"/>
  <c r="A28" i="4"/>
  <c r="R27" i="4"/>
  <c r="A27" i="4"/>
  <c r="Q26" i="4"/>
  <c r="P26" i="4"/>
  <c r="O26" i="4"/>
  <c r="F239" i="3" s="1"/>
  <c r="N26" i="4"/>
  <c r="M26" i="4"/>
  <c r="L26" i="4"/>
  <c r="K26" i="4"/>
  <c r="F235" i="3" s="1"/>
  <c r="J26" i="4"/>
  <c r="I26" i="4"/>
  <c r="H26" i="4"/>
  <c r="G26" i="4"/>
  <c r="F231" i="3" s="1"/>
  <c r="F26" i="4"/>
  <c r="A26" i="4"/>
  <c r="A25" i="4"/>
  <c r="R23" i="4"/>
  <c r="A23" i="4"/>
  <c r="A22" i="4"/>
  <c r="A21" i="4"/>
  <c r="A20" i="4"/>
  <c r="R19" i="4"/>
  <c r="A19" i="4"/>
  <c r="A18" i="4"/>
  <c r="A17" i="4"/>
  <c r="A16" i="4"/>
  <c r="Q15" i="4"/>
  <c r="P15" i="4"/>
  <c r="O15" i="4"/>
  <c r="N15" i="4"/>
  <c r="M15" i="4"/>
  <c r="L15" i="4"/>
  <c r="K15" i="4"/>
  <c r="J15" i="4"/>
  <c r="I15" i="4"/>
  <c r="H15" i="4"/>
  <c r="G15" i="4"/>
  <c r="F15" i="4"/>
  <c r="A15" i="4"/>
  <c r="Q14" i="4"/>
  <c r="P14" i="4"/>
  <c r="O14" i="4"/>
  <c r="N14" i="4"/>
  <c r="M14" i="4"/>
  <c r="L14" i="4"/>
  <c r="K14" i="4"/>
  <c r="J14" i="4"/>
  <c r="I14" i="4"/>
  <c r="H14" i="4"/>
  <c r="G14" i="4"/>
  <c r="F14" i="4"/>
  <c r="A14" i="4"/>
  <c r="Q13" i="4"/>
  <c r="P13" i="4"/>
  <c r="O13" i="4"/>
  <c r="N13" i="4"/>
  <c r="M13" i="4"/>
  <c r="L13" i="4"/>
  <c r="K13" i="4"/>
  <c r="J13" i="4"/>
  <c r="I13" i="4"/>
  <c r="H13" i="4"/>
  <c r="G13" i="4"/>
  <c r="F13" i="4"/>
  <c r="A13" i="4"/>
  <c r="Q12" i="4"/>
  <c r="P12" i="4"/>
  <c r="O12" i="4"/>
  <c r="N12" i="4"/>
  <c r="M12" i="4"/>
  <c r="L12" i="4"/>
  <c r="K12" i="4"/>
  <c r="J12" i="4"/>
  <c r="I12" i="4"/>
  <c r="H12" i="4"/>
  <c r="G12" i="4"/>
  <c r="F12" i="4"/>
  <c r="R12" i="4" s="1"/>
  <c r="A12" i="4"/>
  <c r="Q11" i="4"/>
  <c r="P11" i="4"/>
  <c r="O11" i="4"/>
  <c r="N11" i="4"/>
  <c r="M11" i="4"/>
  <c r="L11" i="4"/>
  <c r="K11" i="4"/>
  <c r="J11" i="4"/>
  <c r="I11" i="4"/>
  <c r="H11" i="4"/>
  <c r="G11" i="4"/>
  <c r="F11" i="4"/>
  <c r="A11" i="4"/>
  <c r="Q10" i="4"/>
  <c r="P10" i="4"/>
  <c r="O10" i="4"/>
  <c r="N10" i="4"/>
  <c r="M10" i="4"/>
  <c r="L10" i="4"/>
  <c r="K10" i="4"/>
  <c r="J10" i="4"/>
  <c r="I10" i="4"/>
  <c r="H10" i="4"/>
  <c r="G10" i="4"/>
  <c r="F10" i="4"/>
  <c r="A10" i="4"/>
  <c r="Q9" i="4"/>
  <c r="P9" i="4"/>
  <c r="O9" i="4"/>
  <c r="N9" i="4"/>
  <c r="M9" i="4"/>
  <c r="L9" i="4"/>
  <c r="K9" i="4"/>
  <c r="J9" i="4"/>
  <c r="I9" i="4"/>
  <c r="H9" i="4"/>
  <c r="G9" i="4"/>
  <c r="F9" i="4"/>
  <c r="A9" i="4"/>
  <c r="Q8" i="4"/>
  <c r="P8" i="4"/>
  <c r="O8" i="4"/>
  <c r="N8" i="4"/>
  <c r="N16" i="4" s="1"/>
  <c r="N20" i="4" s="1"/>
  <c r="M8" i="4"/>
  <c r="L8" i="4"/>
  <c r="K8" i="4"/>
  <c r="J8" i="4"/>
  <c r="J16" i="4" s="1"/>
  <c r="J20" i="4" s="1"/>
  <c r="J28" i="4" s="1"/>
  <c r="J29" i="4" s="1"/>
  <c r="J32" i="4" s="1"/>
  <c r="J33" i="4" s="1"/>
  <c r="J34" i="4" s="1"/>
  <c r="I8" i="4"/>
  <c r="H8" i="4"/>
  <c r="G8" i="4"/>
  <c r="F8" i="4"/>
  <c r="F16" i="4" s="1"/>
  <c r="F20" i="4" s="1"/>
  <c r="D230" i="3" s="1"/>
  <c r="E230" i="3" s="1"/>
  <c r="A8" i="4"/>
  <c r="A7" i="4"/>
  <c r="V241" i="3"/>
  <c r="R241" i="3"/>
  <c r="O241" i="3"/>
  <c r="F241" i="3"/>
  <c r="V240" i="3"/>
  <c r="R240" i="3"/>
  <c r="O240" i="3"/>
  <c r="F240" i="3"/>
  <c r="V239" i="3"/>
  <c r="R239" i="3"/>
  <c r="O239" i="3"/>
  <c r="V238" i="3"/>
  <c r="R238" i="3"/>
  <c r="O238" i="3"/>
  <c r="F238" i="3"/>
  <c r="V237" i="3"/>
  <c r="R237" i="3"/>
  <c r="O237" i="3"/>
  <c r="F237" i="3"/>
  <c r="V236" i="3"/>
  <c r="R236" i="3"/>
  <c r="O236" i="3"/>
  <c r="T236" i="3" s="1"/>
  <c r="F236" i="3"/>
  <c r="V235" i="3"/>
  <c r="R235" i="3"/>
  <c r="O235" i="3"/>
  <c r="V234" i="3"/>
  <c r="R234" i="3"/>
  <c r="O234" i="3"/>
  <c r="F234" i="3"/>
  <c r="V233" i="3"/>
  <c r="R233" i="3"/>
  <c r="O233" i="3"/>
  <c r="F233" i="3"/>
  <c r="V232" i="3"/>
  <c r="R232" i="3"/>
  <c r="O232" i="3"/>
  <c r="F232" i="3"/>
  <c r="V231" i="3"/>
  <c r="R231" i="3"/>
  <c r="O231" i="3"/>
  <c r="V230" i="3"/>
  <c r="W230" i="3" s="1"/>
  <c r="W231" i="3" s="1"/>
  <c r="R230" i="3"/>
  <c r="P230" i="3"/>
  <c r="O230" i="3"/>
  <c r="F230" i="3"/>
  <c r="G230" i="3" s="1"/>
  <c r="V228" i="3"/>
  <c r="R228" i="3"/>
  <c r="O228" i="3"/>
  <c r="H228" i="3"/>
  <c r="L228" i="3" s="1"/>
  <c r="V227" i="3"/>
  <c r="R227" i="3"/>
  <c r="O227" i="3"/>
  <c r="H227" i="3"/>
  <c r="L227" i="3" s="1"/>
  <c r="V226" i="3"/>
  <c r="R226" i="3"/>
  <c r="O226" i="3"/>
  <c r="H226" i="3"/>
  <c r="L226" i="3" s="1"/>
  <c r="V225" i="3"/>
  <c r="R225" i="3"/>
  <c r="O225" i="3"/>
  <c r="H225" i="3"/>
  <c r="L225" i="3" s="1"/>
  <c r="V224" i="3"/>
  <c r="R224" i="3"/>
  <c r="O224" i="3"/>
  <c r="H224" i="3"/>
  <c r="L224" i="3" s="1"/>
  <c r="V223" i="3"/>
  <c r="R223" i="3"/>
  <c r="O223" i="3"/>
  <c r="H223" i="3"/>
  <c r="L223" i="3" s="1"/>
  <c r="V222" i="3"/>
  <c r="R222" i="3"/>
  <c r="O222" i="3"/>
  <c r="H222" i="3"/>
  <c r="L222" i="3" s="1"/>
  <c r="V221" i="3"/>
  <c r="R221" i="3"/>
  <c r="O221" i="3"/>
  <c r="H221" i="3"/>
  <c r="L221" i="3" s="1"/>
  <c r="V220" i="3"/>
  <c r="R220" i="3"/>
  <c r="O220" i="3"/>
  <c r="H220" i="3"/>
  <c r="L220" i="3" s="1"/>
  <c r="V219" i="3"/>
  <c r="R219" i="3"/>
  <c r="O219" i="3"/>
  <c r="H219" i="3"/>
  <c r="L219" i="3" s="1"/>
  <c r="V218" i="3"/>
  <c r="R218" i="3"/>
  <c r="O218" i="3"/>
  <c r="H218" i="3"/>
  <c r="L218" i="3" s="1"/>
  <c r="V217" i="3"/>
  <c r="W217" i="3" s="1"/>
  <c r="W218" i="3" s="1"/>
  <c r="R217" i="3"/>
  <c r="O217" i="3"/>
  <c r="P217" i="3" s="1"/>
  <c r="K217" i="3"/>
  <c r="K218" i="3" s="1"/>
  <c r="K219" i="3" s="1"/>
  <c r="K220" i="3" s="1"/>
  <c r="K221" i="3" s="1"/>
  <c r="K222" i="3" s="1"/>
  <c r="K223" i="3" s="1"/>
  <c r="K224" i="3" s="1"/>
  <c r="K225" i="3" s="1"/>
  <c r="K226" i="3" s="1"/>
  <c r="K227" i="3" s="1"/>
  <c r="K228" i="3" s="1"/>
  <c r="H217" i="3"/>
  <c r="L217" i="3" s="1"/>
  <c r="M217" i="3" s="1"/>
  <c r="M218" i="3" s="1"/>
  <c r="M219" i="3" s="1"/>
  <c r="M220" i="3" s="1"/>
  <c r="M221" i="3" s="1"/>
  <c r="M222" i="3" s="1"/>
  <c r="M223" i="3" s="1"/>
  <c r="M224" i="3" s="1"/>
  <c r="G217" i="3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E217" i="3"/>
  <c r="E218" i="3" s="1"/>
  <c r="V213" i="3"/>
  <c r="X213" i="3" s="1"/>
  <c r="O213" i="3"/>
  <c r="T213" i="3" s="1"/>
  <c r="L213" i="3"/>
  <c r="H213" i="3"/>
  <c r="V212" i="3"/>
  <c r="X212" i="3" s="1"/>
  <c r="O212" i="3"/>
  <c r="T212" i="3" s="1"/>
  <c r="L212" i="3"/>
  <c r="H212" i="3"/>
  <c r="V211" i="3"/>
  <c r="X211" i="3" s="1"/>
  <c r="O211" i="3"/>
  <c r="T211" i="3" s="1"/>
  <c r="L211" i="3"/>
  <c r="H211" i="3"/>
  <c r="V210" i="3"/>
  <c r="X210" i="3" s="1"/>
  <c r="O210" i="3"/>
  <c r="T210" i="3" s="1"/>
  <c r="L210" i="3"/>
  <c r="H210" i="3"/>
  <c r="V209" i="3"/>
  <c r="X209" i="3" s="1"/>
  <c r="O209" i="3"/>
  <c r="T209" i="3" s="1"/>
  <c r="L209" i="3"/>
  <c r="H209" i="3"/>
  <c r="V208" i="3"/>
  <c r="X208" i="3" s="1"/>
  <c r="O208" i="3"/>
  <c r="T208" i="3" s="1"/>
  <c r="L208" i="3"/>
  <c r="H208" i="3"/>
  <c r="V207" i="3"/>
  <c r="X207" i="3" s="1"/>
  <c r="O207" i="3"/>
  <c r="T207" i="3" s="1"/>
  <c r="L207" i="3"/>
  <c r="H207" i="3"/>
  <c r="V206" i="3"/>
  <c r="X206" i="3" s="1"/>
  <c r="O206" i="3"/>
  <c r="T206" i="3" s="1"/>
  <c r="L206" i="3"/>
  <c r="H206" i="3"/>
  <c r="V205" i="3"/>
  <c r="X205" i="3" s="1"/>
  <c r="O205" i="3"/>
  <c r="T205" i="3" s="1"/>
  <c r="L205" i="3"/>
  <c r="H205" i="3"/>
  <c r="V204" i="3"/>
  <c r="X204" i="3" s="1"/>
  <c r="O204" i="3"/>
  <c r="T204" i="3" s="1"/>
  <c r="L204" i="3"/>
  <c r="H204" i="3"/>
  <c r="V203" i="3"/>
  <c r="X203" i="3" s="1"/>
  <c r="O203" i="3"/>
  <c r="T203" i="3" s="1"/>
  <c r="H203" i="3"/>
  <c r="L203" i="3" s="1"/>
  <c r="V202" i="3"/>
  <c r="X202" i="3" s="1"/>
  <c r="Y202" i="3" s="1"/>
  <c r="S202" i="3"/>
  <c r="S203" i="3" s="1"/>
  <c r="S204" i="3" s="1"/>
  <c r="S205" i="3" s="1"/>
  <c r="S206" i="3" s="1"/>
  <c r="S207" i="3" s="1"/>
  <c r="S208" i="3" s="1"/>
  <c r="S209" i="3" s="1"/>
  <c r="S210" i="3" s="1"/>
  <c r="S211" i="3" s="1"/>
  <c r="S212" i="3" s="1"/>
  <c r="S213" i="3" s="1"/>
  <c r="O202" i="3"/>
  <c r="T202" i="3" s="1"/>
  <c r="K202" i="3"/>
  <c r="K203" i="3" s="1"/>
  <c r="K204" i="3" s="1"/>
  <c r="K205" i="3" s="1"/>
  <c r="K206" i="3" s="1"/>
  <c r="K207" i="3" s="1"/>
  <c r="K208" i="3" s="1"/>
  <c r="K209" i="3" s="1"/>
  <c r="K210" i="3" s="1"/>
  <c r="K211" i="3" s="1"/>
  <c r="K212" i="3" s="1"/>
  <c r="K213" i="3" s="1"/>
  <c r="H202" i="3"/>
  <c r="L202" i="3" s="1"/>
  <c r="M202" i="3" s="1"/>
  <c r="G202" i="3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E202" i="3"/>
  <c r="V198" i="3"/>
  <c r="X198" i="3" s="1"/>
  <c r="T198" i="3"/>
  <c r="H198" i="3"/>
  <c r="L198" i="3" s="1"/>
  <c r="V197" i="3"/>
  <c r="X197" i="3" s="1"/>
  <c r="T197" i="3"/>
  <c r="H197" i="3"/>
  <c r="L197" i="3" s="1"/>
  <c r="V196" i="3"/>
  <c r="X196" i="3" s="1"/>
  <c r="T196" i="3"/>
  <c r="H196" i="3"/>
  <c r="L196" i="3" s="1"/>
  <c r="V195" i="3"/>
  <c r="X195" i="3" s="1"/>
  <c r="T195" i="3"/>
  <c r="H195" i="3"/>
  <c r="L195" i="3" s="1"/>
  <c r="V194" i="3"/>
  <c r="X194" i="3" s="1"/>
  <c r="T194" i="3"/>
  <c r="H194" i="3"/>
  <c r="L194" i="3" s="1"/>
  <c r="V193" i="3"/>
  <c r="X193" i="3" s="1"/>
  <c r="T193" i="3"/>
  <c r="H193" i="3"/>
  <c r="L193" i="3" s="1"/>
  <c r="V192" i="3"/>
  <c r="X192" i="3" s="1"/>
  <c r="T192" i="3"/>
  <c r="H192" i="3"/>
  <c r="L192" i="3" s="1"/>
  <c r="V191" i="3"/>
  <c r="X191" i="3" s="1"/>
  <c r="T191" i="3"/>
  <c r="H191" i="3"/>
  <c r="L191" i="3" s="1"/>
  <c r="V190" i="3"/>
  <c r="X190" i="3" s="1"/>
  <c r="T190" i="3"/>
  <c r="H190" i="3"/>
  <c r="L190" i="3" s="1"/>
  <c r="V189" i="3"/>
  <c r="X189" i="3" s="1"/>
  <c r="T189" i="3"/>
  <c r="H189" i="3"/>
  <c r="L189" i="3" s="1"/>
  <c r="V188" i="3"/>
  <c r="X188" i="3" s="1"/>
  <c r="T188" i="3"/>
  <c r="H188" i="3"/>
  <c r="L188" i="3" s="1"/>
  <c r="V187" i="3"/>
  <c r="X187" i="3" s="1"/>
  <c r="Y187" i="3" s="1"/>
  <c r="T187" i="3"/>
  <c r="S187" i="3"/>
  <c r="S188" i="3" s="1"/>
  <c r="S189" i="3" s="1"/>
  <c r="S190" i="3" s="1"/>
  <c r="S191" i="3" s="1"/>
  <c r="S192" i="3" s="1"/>
  <c r="S193" i="3" s="1"/>
  <c r="S194" i="3" s="1"/>
  <c r="S195" i="3" s="1"/>
  <c r="S196" i="3" s="1"/>
  <c r="S197" i="3" s="1"/>
  <c r="S198" i="3" s="1"/>
  <c r="P187" i="3"/>
  <c r="P188" i="3" s="1"/>
  <c r="K187" i="3"/>
  <c r="K188" i="3" s="1"/>
  <c r="K189" i="3" s="1"/>
  <c r="K190" i="3" s="1"/>
  <c r="K191" i="3" s="1"/>
  <c r="K192" i="3" s="1"/>
  <c r="K193" i="3" s="1"/>
  <c r="K194" i="3" s="1"/>
  <c r="K195" i="3" s="1"/>
  <c r="K196" i="3" s="1"/>
  <c r="K197" i="3" s="1"/>
  <c r="K198" i="3" s="1"/>
  <c r="H187" i="3"/>
  <c r="L187" i="3" s="1"/>
  <c r="M187" i="3" s="1"/>
  <c r="G187" i="3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E187" i="3"/>
  <c r="E188" i="3" s="1"/>
  <c r="V183" i="3"/>
  <c r="X183" i="3" s="1"/>
  <c r="T183" i="3"/>
  <c r="H183" i="3"/>
  <c r="L183" i="3" s="1"/>
  <c r="V182" i="3"/>
  <c r="X182" i="3" s="1"/>
  <c r="T182" i="3"/>
  <c r="H182" i="3"/>
  <c r="L182" i="3" s="1"/>
  <c r="V181" i="3"/>
  <c r="X181" i="3" s="1"/>
  <c r="T181" i="3"/>
  <c r="H181" i="3"/>
  <c r="L181" i="3" s="1"/>
  <c r="V180" i="3"/>
  <c r="X180" i="3" s="1"/>
  <c r="T180" i="3"/>
  <c r="H180" i="3"/>
  <c r="L180" i="3" s="1"/>
  <c r="V179" i="3"/>
  <c r="X179" i="3" s="1"/>
  <c r="T179" i="3"/>
  <c r="H179" i="3"/>
  <c r="L179" i="3" s="1"/>
  <c r="V178" i="3"/>
  <c r="X178" i="3" s="1"/>
  <c r="T178" i="3"/>
  <c r="H178" i="3"/>
  <c r="L178" i="3" s="1"/>
  <c r="V177" i="3"/>
  <c r="X177" i="3" s="1"/>
  <c r="T177" i="3"/>
  <c r="H177" i="3"/>
  <c r="L177" i="3" s="1"/>
  <c r="V176" i="3"/>
  <c r="X176" i="3" s="1"/>
  <c r="T176" i="3"/>
  <c r="H176" i="3"/>
  <c r="L176" i="3" s="1"/>
  <c r="V175" i="3"/>
  <c r="X175" i="3" s="1"/>
  <c r="T175" i="3"/>
  <c r="H175" i="3"/>
  <c r="L175" i="3" s="1"/>
  <c r="V174" i="3"/>
  <c r="X174" i="3" s="1"/>
  <c r="T174" i="3"/>
  <c r="H174" i="3"/>
  <c r="L174" i="3" s="1"/>
  <c r="V173" i="3"/>
  <c r="X173" i="3" s="1"/>
  <c r="T173" i="3"/>
  <c r="H173" i="3"/>
  <c r="L173" i="3" s="1"/>
  <c r="V172" i="3"/>
  <c r="W172" i="3" s="1"/>
  <c r="W173" i="3" s="1"/>
  <c r="U172" i="3"/>
  <c r="T172" i="3"/>
  <c r="S172" i="3"/>
  <c r="S173" i="3" s="1"/>
  <c r="P172" i="3"/>
  <c r="P173" i="3" s="1"/>
  <c r="P174" i="3" s="1"/>
  <c r="L172" i="3"/>
  <c r="M172" i="3" s="1"/>
  <c r="M173" i="3" s="1"/>
  <c r="M174" i="3" s="1"/>
  <c r="K172" i="3"/>
  <c r="K173" i="3" s="1"/>
  <c r="K174" i="3" s="1"/>
  <c r="K175" i="3" s="1"/>
  <c r="K176" i="3" s="1"/>
  <c r="K177" i="3" s="1"/>
  <c r="K178" i="3" s="1"/>
  <c r="K179" i="3" s="1"/>
  <c r="K180" i="3" s="1"/>
  <c r="K181" i="3" s="1"/>
  <c r="K182" i="3" s="1"/>
  <c r="K183" i="3" s="1"/>
  <c r="H172" i="3"/>
  <c r="G172" i="3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E172" i="3"/>
  <c r="E173" i="3" s="1"/>
  <c r="V168" i="3"/>
  <c r="X168" i="3" s="1"/>
  <c r="T168" i="3"/>
  <c r="H168" i="3"/>
  <c r="L168" i="3" s="1"/>
  <c r="V167" i="3"/>
  <c r="X167" i="3" s="1"/>
  <c r="T167" i="3"/>
  <c r="H167" i="3"/>
  <c r="L167" i="3" s="1"/>
  <c r="V166" i="3"/>
  <c r="X166" i="3" s="1"/>
  <c r="T166" i="3"/>
  <c r="H166" i="3"/>
  <c r="L166" i="3" s="1"/>
  <c r="V165" i="3"/>
  <c r="X165" i="3" s="1"/>
  <c r="T165" i="3"/>
  <c r="H165" i="3"/>
  <c r="L165" i="3" s="1"/>
  <c r="V164" i="3"/>
  <c r="X164" i="3" s="1"/>
  <c r="T164" i="3"/>
  <c r="H164" i="3"/>
  <c r="L164" i="3" s="1"/>
  <c r="V163" i="3"/>
  <c r="X163" i="3" s="1"/>
  <c r="T163" i="3"/>
  <c r="H163" i="3"/>
  <c r="L163" i="3" s="1"/>
  <c r="V162" i="3"/>
  <c r="X162" i="3" s="1"/>
  <c r="T162" i="3"/>
  <c r="H162" i="3"/>
  <c r="L162" i="3" s="1"/>
  <c r="V161" i="3"/>
  <c r="X161" i="3" s="1"/>
  <c r="T161" i="3"/>
  <c r="H161" i="3"/>
  <c r="L161" i="3" s="1"/>
  <c r="V160" i="3"/>
  <c r="X160" i="3" s="1"/>
  <c r="T160" i="3"/>
  <c r="H160" i="3"/>
  <c r="L160" i="3" s="1"/>
  <c r="V159" i="3"/>
  <c r="X159" i="3" s="1"/>
  <c r="T159" i="3"/>
  <c r="H159" i="3"/>
  <c r="L159" i="3" s="1"/>
  <c r="V158" i="3"/>
  <c r="X158" i="3" s="1"/>
  <c r="T158" i="3"/>
  <c r="H158" i="3"/>
  <c r="L158" i="3" s="1"/>
  <c r="V157" i="3"/>
  <c r="X157" i="3" s="1"/>
  <c r="Y157" i="3" s="1"/>
  <c r="T157" i="3"/>
  <c r="S157" i="3"/>
  <c r="S158" i="3" s="1"/>
  <c r="S159" i="3" s="1"/>
  <c r="S160" i="3" s="1"/>
  <c r="S161" i="3" s="1"/>
  <c r="S162" i="3" s="1"/>
  <c r="S163" i="3" s="1"/>
  <c r="S164" i="3" s="1"/>
  <c r="S165" i="3" s="1"/>
  <c r="S166" i="3" s="1"/>
  <c r="S167" i="3" s="1"/>
  <c r="S168" i="3" s="1"/>
  <c r="P157" i="3"/>
  <c r="P158" i="3" s="1"/>
  <c r="K157" i="3"/>
  <c r="K158" i="3" s="1"/>
  <c r="K159" i="3" s="1"/>
  <c r="K160" i="3" s="1"/>
  <c r="K161" i="3" s="1"/>
  <c r="K162" i="3" s="1"/>
  <c r="K163" i="3" s="1"/>
  <c r="K164" i="3" s="1"/>
  <c r="K165" i="3" s="1"/>
  <c r="K166" i="3" s="1"/>
  <c r="K167" i="3" s="1"/>
  <c r="K168" i="3" s="1"/>
  <c r="H157" i="3"/>
  <c r="L157" i="3" s="1"/>
  <c r="M157" i="3" s="1"/>
  <c r="G157" i="3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E157" i="3"/>
  <c r="E158" i="3" s="1"/>
  <c r="V153" i="3"/>
  <c r="R153" i="3"/>
  <c r="O153" i="3"/>
  <c r="H153" i="3"/>
  <c r="L153" i="3" s="1"/>
  <c r="V152" i="3"/>
  <c r="R152" i="3"/>
  <c r="O152" i="3"/>
  <c r="H152" i="3"/>
  <c r="L152" i="3" s="1"/>
  <c r="V151" i="3"/>
  <c r="R151" i="3"/>
  <c r="O151" i="3"/>
  <c r="H151" i="3"/>
  <c r="L151" i="3" s="1"/>
  <c r="V150" i="3"/>
  <c r="R150" i="3"/>
  <c r="O150" i="3"/>
  <c r="H150" i="3"/>
  <c r="L150" i="3" s="1"/>
  <c r="V149" i="3"/>
  <c r="R149" i="3"/>
  <c r="O149" i="3"/>
  <c r="H149" i="3"/>
  <c r="L149" i="3" s="1"/>
  <c r="V148" i="3"/>
  <c r="R148" i="3"/>
  <c r="O148" i="3"/>
  <c r="H148" i="3"/>
  <c r="L148" i="3" s="1"/>
  <c r="V147" i="3"/>
  <c r="R147" i="3"/>
  <c r="O147" i="3"/>
  <c r="H147" i="3"/>
  <c r="L147" i="3" s="1"/>
  <c r="V146" i="3"/>
  <c r="R146" i="3"/>
  <c r="O146" i="3"/>
  <c r="H146" i="3"/>
  <c r="L146" i="3" s="1"/>
  <c r="V145" i="3"/>
  <c r="R145" i="3"/>
  <c r="O145" i="3"/>
  <c r="H145" i="3"/>
  <c r="L145" i="3" s="1"/>
  <c r="V144" i="3"/>
  <c r="R144" i="3"/>
  <c r="O144" i="3"/>
  <c r="H144" i="3"/>
  <c r="L144" i="3" s="1"/>
  <c r="V143" i="3"/>
  <c r="R143" i="3"/>
  <c r="O143" i="3"/>
  <c r="H143" i="3"/>
  <c r="L143" i="3" s="1"/>
  <c r="V142" i="3"/>
  <c r="W142" i="3" s="1"/>
  <c r="W143" i="3" s="1"/>
  <c r="W144" i="3" s="1"/>
  <c r="W145" i="3" s="1"/>
  <c r="R142" i="3"/>
  <c r="O142" i="3"/>
  <c r="K142" i="3"/>
  <c r="K143" i="3" s="1"/>
  <c r="K144" i="3" s="1"/>
  <c r="K145" i="3" s="1"/>
  <c r="K146" i="3" s="1"/>
  <c r="K147" i="3" s="1"/>
  <c r="K148" i="3" s="1"/>
  <c r="K149" i="3" s="1"/>
  <c r="K150" i="3" s="1"/>
  <c r="K151" i="3" s="1"/>
  <c r="K152" i="3" s="1"/>
  <c r="K153" i="3" s="1"/>
  <c r="H142" i="3"/>
  <c r="L142" i="3" s="1"/>
  <c r="M142" i="3" s="1"/>
  <c r="M143" i="3" s="1"/>
  <c r="M144" i="3" s="1"/>
  <c r="M145" i="3" s="1"/>
  <c r="G142" i="3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E142" i="3"/>
  <c r="V138" i="3"/>
  <c r="R138" i="3"/>
  <c r="O138" i="3"/>
  <c r="T138" i="3" s="1"/>
  <c r="H138" i="3"/>
  <c r="L138" i="3" s="1"/>
  <c r="V137" i="3"/>
  <c r="R137" i="3"/>
  <c r="X137" i="3" s="1"/>
  <c r="O137" i="3"/>
  <c r="H137" i="3"/>
  <c r="L137" i="3" s="1"/>
  <c r="V136" i="3"/>
  <c r="R136" i="3"/>
  <c r="O136" i="3"/>
  <c r="H136" i="3"/>
  <c r="L136" i="3" s="1"/>
  <c r="V135" i="3"/>
  <c r="R135" i="3"/>
  <c r="O135" i="3"/>
  <c r="H135" i="3"/>
  <c r="L135" i="3" s="1"/>
  <c r="V134" i="3"/>
  <c r="R134" i="3"/>
  <c r="O134" i="3"/>
  <c r="H134" i="3"/>
  <c r="L134" i="3" s="1"/>
  <c r="V133" i="3"/>
  <c r="R133" i="3"/>
  <c r="O133" i="3"/>
  <c r="H133" i="3"/>
  <c r="L133" i="3" s="1"/>
  <c r="V132" i="3"/>
  <c r="R132" i="3"/>
  <c r="O132" i="3"/>
  <c r="H132" i="3"/>
  <c r="L132" i="3" s="1"/>
  <c r="V131" i="3"/>
  <c r="R131" i="3"/>
  <c r="X131" i="3" s="1"/>
  <c r="O131" i="3"/>
  <c r="H131" i="3"/>
  <c r="L131" i="3" s="1"/>
  <c r="V130" i="3"/>
  <c r="R130" i="3"/>
  <c r="O130" i="3"/>
  <c r="H130" i="3"/>
  <c r="L130" i="3" s="1"/>
  <c r="V129" i="3"/>
  <c r="R129" i="3"/>
  <c r="O129" i="3"/>
  <c r="H129" i="3"/>
  <c r="L129" i="3" s="1"/>
  <c r="V128" i="3"/>
  <c r="R128" i="3"/>
  <c r="O128" i="3"/>
  <c r="H128" i="3"/>
  <c r="L128" i="3" s="1"/>
  <c r="W127" i="3"/>
  <c r="W128" i="3" s="1"/>
  <c r="W129" i="3" s="1"/>
  <c r="W130" i="3" s="1"/>
  <c r="W131" i="3" s="1"/>
  <c r="W132" i="3" s="1"/>
  <c r="W133" i="3" s="1"/>
  <c r="W134" i="3" s="1"/>
  <c r="W135" i="3" s="1"/>
  <c r="W136" i="3" s="1"/>
  <c r="W137" i="3" s="1"/>
  <c r="W138" i="3" s="1"/>
  <c r="V127" i="3"/>
  <c r="R127" i="3"/>
  <c r="S127" i="3" s="1"/>
  <c r="O127" i="3"/>
  <c r="P127" i="3" s="1"/>
  <c r="K127" i="3"/>
  <c r="K128" i="3" s="1"/>
  <c r="K129" i="3" s="1"/>
  <c r="K130" i="3" s="1"/>
  <c r="K131" i="3" s="1"/>
  <c r="K132" i="3" s="1"/>
  <c r="K133" i="3" s="1"/>
  <c r="K134" i="3" s="1"/>
  <c r="K135" i="3" s="1"/>
  <c r="K136" i="3" s="1"/>
  <c r="K137" i="3" s="1"/>
  <c r="K138" i="3" s="1"/>
  <c r="H127" i="3"/>
  <c r="L127" i="3" s="1"/>
  <c r="M127" i="3" s="1"/>
  <c r="G127" i="3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E127" i="3"/>
  <c r="E128" i="3" s="1"/>
  <c r="V120" i="3"/>
  <c r="R120" i="3"/>
  <c r="O120" i="3"/>
  <c r="T120" i="3" s="1"/>
  <c r="H120" i="3"/>
  <c r="L120" i="3" s="1"/>
  <c r="V119" i="3"/>
  <c r="R119" i="3"/>
  <c r="O119" i="3"/>
  <c r="H119" i="3"/>
  <c r="L119" i="3" s="1"/>
  <c r="V118" i="3"/>
  <c r="R118" i="3"/>
  <c r="O118" i="3"/>
  <c r="H118" i="3"/>
  <c r="L118" i="3" s="1"/>
  <c r="V117" i="3"/>
  <c r="R117" i="3"/>
  <c r="O117" i="3"/>
  <c r="H117" i="3"/>
  <c r="L117" i="3" s="1"/>
  <c r="V116" i="3"/>
  <c r="R116" i="3"/>
  <c r="O116" i="3"/>
  <c r="T116" i="3" s="1"/>
  <c r="H116" i="3"/>
  <c r="L116" i="3" s="1"/>
  <c r="V115" i="3"/>
  <c r="R115" i="3"/>
  <c r="O115" i="3"/>
  <c r="H115" i="3"/>
  <c r="L115" i="3" s="1"/>
  <c r="V114" i="3"/>
  <c r="R114" i="3"/>
  <c r="O114" i="3"/>
  <c r="H114" i="3"/>
  <c r="L114" i="3" s="1"/>
  <c r="V113" i="3"/>
  <c r="R113" i="3"/>
  <c r="O113" i="3"/>
  <c r="H113" i="3"/>
  <c r="L113" i="3" s="1"/>
  <c r="V112" i="3"/>
  <c r="R112" i="3"/>
  <c r="O112" i="3"/>
  <c r="T112" i="3" s="1"/>
  <c r="H112" i="3"/>
  <c r="L112" i="3" s="1"/>
  <c r="V111" i="3"/>
  <c r="R111" i="3"/>
  <c r="O111" i="3"/>
  <c r="H111" i="3"/>
  <c r="L111" i="3" s="1"/>
  <c r="V110" i="3"/>
  <c r="R110" i="3"/>
  <c r="O110" i="3"/>
  <c r="H110" i="3"/>
  <c r="L110" i="3" s="1"/>
  <c r="V109" i="3"/>
  <c r="W109" i="3" s="1"/>
  <c r="W110" i="3" s="1"/>
  <c r="W111" i="3" s="1"/>
  <c r="R109" i="3"/>
  <c r="O109" i="3"/>
  <c r="P109" i="3" s="1"/>
  <c r="P110" i="3" s="1"/>
  <c r="P111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H109" i="3"/>
  <c r="L109" i="3" s="1"/>
  <c r="M109" i="3" s="1"/>
  <c r="G109" i="3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E109" i="3"/>
  <c r="V105" i="3"/>
  <c r="R105" i="3"/>
  <c r="O105" i="3"/>
  <c r="H105" i="3"/>
  <c r="L105" i="3" s="1"/>
  <c r="V104" i="3"/>
  <c r="R104" i="3"/>
  <c r="O104" i="3"/>
  <c r="H104" i="3"/>
  <c r="L104" i="3" s="1"/>
  <c r="V103" i="3"/>
  <c r="R103" i="3"/>
  <c r="O103" i="3"/>
  <c r="T103" i="3" s="1"/>
  <c r="H103" i="3"/>
  <c r="L103" i="3" s="1"/>
  <c r="V102" i="3"/>
  <c r="R102" i="3"/>
  <c r="O102" i="3"/>
  <c r="H102" i="3"/>
  <c r="L102" i="3" s="1"/>
  <c r="V101" i="3"/>
  <c r="R101" i="3"/>
  <c r="O101" i="3"/>
  <c r="H101" i="3"/>
  <c r="L101" i="3" s="1"/>
  <c r="V100" i="3"/>
  <c r="R100" i="3"/>
  <c r="O100" i="3"/>
  <c r="H100" i="3"/>
  <c r="L100" i="3" s="1"/>
  <c r="V99" i="3"/>
  <c r="R99" i="3"/>
  <c r="O99" i="3"/>
  <c r="H99" i="3"/>
  <c r="L99" i="3" s="1"/>
  <c r="V98" i="3"/>
  <c r="R98" i="3"/>
  <c r="O98" i="3"/>
  <c r="T98" i="3" s="1"/>
  <c r="H98" i="3"/>
  <c r="L98" i="3" s="1"/>
  <c r="V97" i="3"/>
  <c r="R97" i="3"/>
  <c r="O97" i="3"/>
  <c r="T97" i="3" s="1"/>
  <c r="H97" i="3"/>
  <c r="L97" i="3" s="1"/>
  <c r="V96" i="3"/>
  <c r="R96" i="3"/>
  <c r="O96" i="3"/>
  <c r="H96" i="3"/>
  <c r="L96" i="3" s="1"/>
  <c r="V95" i="3"/>
  <c r="R95" i="3"/>
  <c r="O95" i="3"/>
  <c r="T95" i="3" s="1"/>
  <c r="H95" i="3"/>
  <c r="L95" i="3" s="1"/>
  <c r="V94" i="3"/>
  <c r="W94" i="3" s="1"/>
  <c r="W95" i="3" s="1"/>
  <c r="W96" i="3" s="1"/>
  <c r="W97" i="3" s="1"/>
  <c r="W98" i="3" s="1"/>
  <c r="W99" i="3" s="1"/>
  <c r="W100" i="3" s="1"/>
  <c r="W101" i="3" s="1"/>
  <c r="W102" i="3" s="1"/>
  <c r="W103" i="3" s="1"/>
  <c r="W104" i="3" s="1"/>
  <c r="W105" i="3" s="1"/>
  <c r="R94" i="3"/>
  <c r="O94" i="3"/>
  <c r="P94" i="3" s="1"/>
  <c r="K94" i="3"/>
  <c r="K95" i="3" s="1"/>
  <c r="K96" i="3" s="1"/>
  <c r="K97" i="3" s="1"/>
  <c r="K98" i="3" s="1"/>
  <c r="K99" i="3" s="1"/>
  <c r="K100" i="3" s="1"/>
  <c r="K101" i="3" s="1"/>
  <c r="K102" i="3" s="1"/>
  <c r="K103" i="3" s="1"/>
  <c r="K104" i="3" s="1"/>
  <c r="K105" i="3" s="1"/>
  <c r="H94" i="3"/>
  <c r="L94" i="3" s="1"/>
  <c r="M94" i="3" s="1"/>
  <c r="G94" i="3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E94" i="3"/>
  <c r="E95" i="3" s="1"/>
  <c r="V90" i="3"/>
  <c r="R90" i="3"/>
  <c r="O90" i="3"/>
  <c r="H90" i="3"/>
  <c r="L90" i="3" s="1"/>
  <c r="V89" i="3"/>
  <c r="R89" i="3"/>
  <c r="X89" i="3" s="1"/>
  <c r="O89" i="3"/>
  <c r="H89" i="3"/>
  <c r="L89" i="3" s="1"/>
  <c r="V88" i="3"/>
  <c r="R88" i="3"/>
  <c r="O88" i="3"/>
  <c r="H88" i="3"/>
  <c r="L88" i="3" s="1"/>
  <c r="V87" i="3"/>
  <c r="R87" i="3"/>
  <c r="X87" i="3" s="1"/>
  <c r="O87" i="3"/>
  <c r="H87" i="3"/>
  <c r="L87" i="3" s="1"/>
  <c r="V86" i="3"/>
  <c r="R86" i="3"/>
  <c r="O86" i="3"/>
  <c r="H86" i="3"/>
  <c r="L86" i="3" s="1"/>
  <c r="V85" i="3"/>
  <c r="R85" i="3"/>
  <c r="O85" i="3"/>
  <c r="H85" i="3"/>
  <c r="L85" i="3" s="1"/>
  <c r="V84" i="3"/>
  <c r="R84" i="3"/>
  <c r="O84" i="3"/>
  <c r="H84" i="3"/>
  <c r="L84" i="3" s="1"/>
  <c r="V83" i="3"/>
  <c r="R83" i="3"/>
  <c r="X83" i="3" s="1"/>
  <c r="O83" i="3"/>
  <c r="H83" i="3"/>
  <c r="L83" i="3" s="1"/>
  <c r="V82" i="3"/>
  <c r="R82" i="3"/>
  <c r="O82" i="3"/>
  <c r="H82" i="3"/>
  <c r="L82" i="3" s="1"/>
  <c r="V81" i="3"/>
  <c r="R81" i="3"/>
  <c r="O81" i="3"/>
  <c r="H81" i="3"/>
  <c r="L81" i="3" s="1"/>
  <c r="V80" i="3"/>
  <c r="R80" i="3"/>
  <c r="O80" i="3"/>
  <c r="H80" i="3"/>
  <c r="L80" i="3" s="1"/>
  <c r="V79" i="3"/>
  <c r="W79" i="3" s="1"/>
  <c r="R79" i="3"/>
  <c r="O79" i="3"/>
  <c r="K79" i="3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H79" i="3"/>
  <c r="L79" i="3" s="1"/>
  <c r="M79" i="3" s="1"/>
  <c r="M80" i="3" s="1"/>
  <c r="M81" i="3" s="1"/>
  <c r="G79" i="3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E79" i="3"/>
  <c r="V73" i="3"/>
  <c r="R73" i="3"/>
  <c r="O73" i="3"/>
  <c r="H73" i="3"/>
  <c r="L73" i="3" s="1"/>
  <c r="V72" i="3"/>
  <c r="R72" i="3"/>
  <c r="X72" i="3" s="1"/>
  <c r="O72" i="3"/>
  <c r="H72" i="3"/>
  <c r="L72" i="3" s="1"/>
  <c r="V71" i="3"/>
  <c r="R71" i="3"/>
  <c r="O71" i="3"/>
  <c r="H71" i="3"/>
  <c r="L71" i="3" s="1"/>
  <c r="V70" i="3"/>
  <c r="X70" i="3" s="1"/>
  <c r="R70" i="3"/>
  <c r="O70" i="3"/>
  <c r="H70" i="3"/>
  <c r="L70" i="3" s="1"/>
  <c r="V69" i="3"/>
  <c r="R69" i="3"/>
  <c r="O69" i="3"/>
  <c r="H69" i="3"/>
  <c r="L69" i="3" s="1"/>
  <c r="V68" i="3"/>
  <c r="W68" i="3" s="1"/>
  <c r="R68" i="3"/>
  <c r="O68" i="3"/>
  <c r="P68" i="3" s="1"/>
  <c r="P69" i="3" s="1"/>
  <c r="K68" i="3"/>
  <c r="K69" i="3" s="1"/>
  <c r="K70" i="3" s="1"/>
  <c r="K71" i="3" s="1"/>
  <c r="K72" i="3" s="1"/>
  <c r="K73" i="3" s="1"/>
  <c r="H68" i="3"/>
  <c r="L68" i="3" s="1"/>
  <c r="M68" i="3" s="1"/>
  <c r="G68" i="3"/>
  <c r="G69" i="3" s="1"/>
  <c r="G70" i="3" s="1"/>
  <c r="G71" i="3" s="1"/>
  <c r="G72" i="3" s="1"/>
  <c r="G73" i="3" s="1"/>
  <c r="E68" i="3"/>
  <c r="V63" i="3"/>
  <c r="R63" i="3"/>
  <c r="X63" i="3" s="1"/>
  <c r="O63" i="3"/>
  <c r="H63" i="3"/>
  <c r="L63" i="3" s="1"/>
  <c r="V62" i="3"/>
  <c r="R62" i="3"/>
  <c r="X62" i="3" s="1"/>
  <c r="O62" i="3"/>
  <c r="H62" i="3"/>
  <c r="V61" i="3"/>
  <c r="R61" i="3"/>
  <c r="O61" i="3"/>
  <c r="H61" i="3"/>
  <c r="L61" i="3" s="1"/>
  <c r="V60" i="3"/>
  <c r="R60" i="3"/>
  <c r="O60" i="3"/>
  <c r="H60" i="3"/>
  <c r="V59" i="3"/>
  <c r="R59" i="3"/>
  <c r="X59" i="3" s="1"/>
  <c r="O59" i="3"/>
  <c r="H59" i="3"/>
  <c r="L59" i="3" s="1"/>
  <c r="V58" i="3"/>
  <c r="R58" i="3"/>
  <c r="O58" i="3"/>
  <c r="H58" i="3"/>
  <c r="L58" i="3" s="1"/>
  <c r="V57" i="3"/>
  <c r="R57" i="3"/>
  <c r="O57" i="3"/>
  <c r="H57" i="3"/>
  <c r="L57" i="3" s="1"/>
  <c r="V56" i="3"/>
  <c r="R56" i="3"/>
  <c r="O56" i="3"/>
  <c r="H56" i="3"/>
  <c r="L56" i="3" s="1"/>
  <c r="V55" i="3"/>
  <c r="R55" i="3"/>
  <c r="O55" i="3"/>
  <c r="H55" i="3"/>
  <c r="L55" i="3" s="1"/>
  <c r="V54" i="3"/>
  <c r="R54" i="3"/>
  <c r="O54" i="3"/>
  <c r="H54" i="3"/>
  <c r="L54" i="3" s="1"/>
  <c r="V53" i="3"/>
  <c r="R53" i="3"/>
  <c r="O53" i="3"/>
  <c r="H53" i="3"/>
  <c r="L53" i="3" s="1"/>
  <c r="V52" i="3"/>
  <c r="R52" i="3"/>
  <c r="O52" i="3"/>
  <c r="H52" i="3"/>
  <c r="L52" i="3" s="1"/>
  <c r="V50" i="3"/>
  <c r="X50" i="3" s="1"/>
  <c r="R50" i="3"/>
  <c r="O50" i="3"/>
  <c r="H50" i="3"/>
  <c r="L50" i="3" s="1"/>
  <c r="V49" i="3"/>
  <c r="R49" i="3"/>
  <c r="O49" i="3"/>
  <c r="H49" i="3"/>
  <c r="V48" i="3"/>
  <c r="R48" i="3"/>
  <c r="O48" i="3"/>
  <c r="H48" i="3"/>
  <c r="L48" i="3" s="1"/>
  <c r="V47" i="3"/>
  <c r="R47" i="3"/>
  <c r="O47" i="3"/>
  <c r="H47" i="3"/>
  <c r="V46" i="3"/>
  <c r="R46" i="3"/>
  <c r="O46" i="3"/>
  <c r="H46" i="3"/>
  <c r="L46" i="3" s="1"/>
  <c r="V45" i="3"/>
  <c r="R45" i="3"/>
  <c r="O45" i="3"/>
  <c r="H45" i="3"/>
  <c r="L45" i="3" s="1"/>
  <c r="V44" i="3"/>
  <c r="R44" i="3"/>
  <c r="O44" i="3"/>
  <c r="H44" i="3"/>
  <c r="L44" i="3" s="1"/>
  <c r="V43" i="3"/>
  <c r="R43" i="3"/>
  <c r="O43" i="3"/>
  <c r="H43" i="3"/>
  <c r="L43" i="3" s="1"/>
  <c r="V42" i="3"/>
  <c r="X42" i="3" s="1"/>
  <c r="R42" i="3"/>
  <c r="O42" i="3"/>
  <c r="T42" i="3" s="1"/>
  <c r="H42" i="3"/>
  <c r="L42" i="3" s="1"/>
  <c r="V41" i="3"/>
  <c r="R41" i="3"/>
  <c r="O41" i="3"/>
  <c r="H41" i="3"/>
  <c r="L41" i="3" s="1"/>
  <c r="V40" i="3"/>
  <c r="R40" i="3"/>
  <c r="O40" i="3"/>
  <c r="H40" i="3"/>
  <c r="L40" i="3" s="1"/>
  <c r="V39" i="3"/>
  <c r="R39" i="3"/>
  <c r="O39" i="3"/>
  <c r="H39" i="3"/>
  <c r="L39" i="3" s="1"/>
  <c r="M39" i="3" s="1"/>
  <c r="M40" i="3" s="1"/>
  <c r="M41" i="3" s="1"/>
  <c r="M42" i="3" s="1"/>
  <c r="V36" i="3"/>
  <c r="X36" i="3" s="1"/>
  <c r="R36" i="3"/>
  <c r="O36" i="3"/>
  <c r="T36" i="3" s="1"/>
  <c r="H36" i="3"/>
  <c r="V35" i="3"/>
  <c r="R35" i="3"/>
  <c r="O35" i="3"/>
  <c r="T35" i="3" s="1"/>
  <c r="H35" i="3"/>
  <c r="J35" i="3" s="1"/>
  <c r="V34" i="3"/>
  <c r="R34" i="3"/>
  <c r="O34" i="3"/>
  <c r="H34" i="3"/>
  <c r="J34" i="3" s="1"/>
  <c r="V33" i="3"/>
  <c r="R33" i="3"/>
  <c r="O33" i="3"/>
  <c r="H33" i="3"/>
  <c r="J33" i="3" s="1"/>
  <c r="L33" i="3" s="1"/>
  <c r="V32" i="3"/>
  <c r="R32" i="3"/>
  <c r="S32" i="3" s="1"/>
  <c r="S33" i="3" s="1"/>
  <c r="O32" i="3"/>
  <c r="H32" i="3"/>
  <c r="V31" i="3"/>
  <c r="R31" i="3"/>
  <c r="O31" i="3"/>
  <c r="H31" i="3"/>
  <c r="J31" i="3" s="1"/>
  <c r="V30" i="3"/>
  <c r="R30" i="3"/>
  <c r="O30" i="3"/>
  <c r="H30" i="3"/>
  <c r="V29" i="3"/>
  <c r="R29" i="3"/>
  <c r="O29" i="3"/>
  <c r="H29" i="3"/>
  <c r="V28" i="3"/>
  <c r="R28" i="3"/>
  <c r="O28" i="3"/>
  <c r="H28" i="3"/>
  <c r="V27" i="3"/>
  <c r="R27" i="3"/>
  <c r="O27" i="3"/>
  <c r="H27" i="3"/>
  <c r="V26" i="3"/>
  <c r="R26" i="3"/>
  <c r="O26" i="3"/>
  <c r="H26" i="3"/>
  <c r="V25" i="3"/>
  <c r="W25" i="3" s="1"/>
  <c r="W26" i="3" s="1"/>
  <c r="W27" i="3" s="1"/>
  <c r="W28" i="3" s="1"/>
  <c r="W29" i="3" s="1"/>
  <c r="W30" i="3" s="1"/>
  <c r="R25" i="3"/>
  <c r="O25" i="3"/>
  <c r="H25" i="3"/>
  <c r="J25" i="3" s="1"/>
  <c r="R21" i="3"/>
  <c r="O21" i="3"/>
  <c r="H21" i="3"/>
  <c r="L21" i="3" s="1"/>
  <c r="R20" i="3"/>
  <c r="O20" i="3"/>
  <c r="H20" i="3"/>
  <c r="L20" i="3" s="1"/>
  <c r="R19" i="3"/>
  <c r="O19" i="3"/>
  <c r="H19" i="3"/>
  <c r="L19" i="3" s="1"/>
  <c r="R18" i="3"/>
  <c r="O18" i="3"/>
  <c r="H18" i="3"/>
  <c r="L18" i="3" s="1"/>
  <c r="R17" i="3"/>
  <c r="O17" i="3"/>
  <c r="L17" i="3"/>
  <c r="H17" i="3"/>
  <c r="R16" i="3"/>
  <c r="O16" i="3"/>
  <c r="H16" i="3"/>
  <c r="L16" i="3" s="1"/>
  <c r="R15" i="3"/>
  <c r="O15" i="3"/>
  <c r="H15" i="3"/>
  <c r="L15" i="3" s="1"/>
  <c r="R14" i="3"/>
  <c r="O14" i="3"/>
  <c r="H14" i="3"/>
  <c r="L14" i="3" s="1"/>
  <c r="R13" i="3"/>
  <c r="O13" i="3"/>
  <c r="H13" i="3"/>
  <c r="L13" i="3" s="1"/>
  <c r="R12" i="3"/>
  <c r="O12" i="3"/>
  <c r="H12" i="3"/>
  <c r="L12" i="3" s="1"/>
  <c r="R11" i="3"/>
  <c r="O11" i="3"/>
  <c r="H11" i="3"/>
  <c r="L11" i="3" s="1"/>
  <c r="R10" i="3"/>
  <c r="O10" i="3"/>
  <c r="K10" i="3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H10" i="3"/>
  <c r="L10" i="3" s="1"/>
  <c r="M10" i="3" s="1"/>
  <c r="G10" i="3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E10" i="3"/>
  <c r="G231" i="3" l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X172" i="3"/>
  <c r="Y172" i="3" s="1"/>
  <c r="P231" i="3"/>
  <c r="H16" i="4"/>
  <c r="H20" i="4" s="1"/>
  <c r="L16" i="4"/>
  <c r="L20" i="4" s="1"/>
  <c r="P16" i="4"/>
  <c r="P20" i="4" s="1"/>
  <c r="R10" i="4"/>
  <c r="R14" i="4"/>
  <c r="W80" i="3"/>
  <c r="W81" i="3" s="1"/>
  <c r="W82" i="3" s="1"/>
  <c r="W83" i="3" s="1"/>
  <c r="X46" i="3"/>
  <c r="X47" i="3"/>
  <c r="X48" i="3"/>
  <c r="X49" i="3"/>
  <c r="T52" i="3"/>
  <c r="T53" i="3"/>
  <c r="T58" i="3"/>
  <c r="T59" i="3"/>
  <c r="T73" i="3"/>
  <c r="T84" i="3"/>
  <c r="T85" i="3"/>
  <c r="T88" i="3"/>
  <c r="T89" i="3"/>
  <c r="X96" i="3"/>
  <c r="X98" i="3"/>
  <c r="X110" i="3"/>
  <c r="X111" i="3"/>
  <c r="M128" i="3"/>
  <c r="T132" i="3"/>
  <c r="T133" i="3"/>
  <c r="T145" i="3"/>
  <c r="T146" i="3"/>
  <c r="T149" i="3"/>
  <c r="T218" i="3"/>
  <c r="T219" i="3"/>
  <c r="T220" i="3"/>
  <c r="T223" i="3"/>
  <c r="T224" i="3"/>
  <c r="D234" i="3"/>
  <c r="H234" i="3" s="1"/>
  <c r="X234" i="3"/>
  <c r="I16" i="4"/>
  <c r="I20" i="4" s="1"/>
  <c r="M16" i="4"/>
  <c r="M20" i="4" s="1"/>
  <c r="Q16" i="4"/>
  <c r="Q20" i="4" s="1"/>
  <c r="R11" i="4"/>
  <c r="R15" i="4"/>
  <c r="R26" i="4"/>
  <c r="X53" i="3"/>
  <c r="X85" i="3"/>
  <c r="X153" i="3"/>
  <c r="X225" i="3"/>
  <c r="X226" i="3"/>
  <c r="X228" i="3"/>
  <c r="T231" i="3"/>
  <c r="J234" i="3"/>
  <c r="G16" i="4"/>
  <c r="G20" i="4" s="1"/>
  <c r="K16" i="4"/>
  <c r="K20" i="4" s="1"/>
  <c r="O16" i="4"/>
  <c r="O20" i="4" s="1"/>
  <c r="R9" i="4"/>
  <c r="R13" i="4"/>
  <c r="W84" i="3"/>
  <c r="W85" i="3" s="1"/>
  <c r="X94" i="3"/>
  <c r="Y94" i="3" s="1"/>
  <c r="M158" i="3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T13" i="3"/>
  <c r="T21" i="3"/>
  <c r="T25" i="3"/>
  <c r="M43" i="3"/>
  <c r="M44" i="3" s="1"/>
  <c r="M45" i="3" s="1"/>
  <c r="M46" i="3" s="1"/>
  <c r="X44" i="3"/>
  <c r="X54" i="3"/>
  <c r="X55" i="3"/>
  <c r="X56" i="3"/>
  <c r="X57" i="3"/>
  <c r="T60" i="3"/>
  <c r="T61" i="3"/>
  <c r="X71" i="3"/>
  <c r="T72" i="3"/>
  <c r="I79" i="3"/>
  <c r="T87" i="3"/>
  <c r="I94" i="3"/>
  <c r="S94" i="3"/>
  <c r="T96" i="3"/>
  <c r="X102" i="3"/>
  <c r="X109" i="3"/>
  <c r="Y109" i="3" s="1"/>
  <c r="Y110" i="3" s="1"/>
  <c r="Y111" i="3" s="1"/>
  <c r="T111" i="3"/>
  <c r="X135" i="3"/>
  <c r="X136" i="3"/>
  <c r="T137" i="3"/>
  <c r="I142" i="3"/>
  <c r="X152" i="3"/>
  <c r="W174" i="3"/>
  <c r="W175" i="3" s="1"/>
  <c r="W176" i="3" s="1"/>
  <c r="W177" i="3" s="1"/>
  <c r="W178" i="3" s="1"/>
  <c r="W179" i="3" s="1"/>
  <c r="W180" i="3" s="1"/>
  <c r="W181" i="3" s="1"/>
  <c r="X227" i="3"/>
  <c r="T233" i="3"/>
  <c r="T237" i="3"/>
  <c r="T238" i="3"/>
  <c r="T239" i="3"/>
  <c r="T240" i="3"/>
  <c r="T241" i="3"/>
  <c r="T17" i="3"/>
  <c r="X39" i="3"/>
  <c r="X41" i="3"/>
  <c r="T49" i="3"/>
  <c r="T50" i="3"/>
  <c r="X61" i="3"/>
  <c r="X81" i="3"/>
  <c r="X82" i="3"/>
  <c r="T83" i="3"/>
  <c r="T90" i="3"/>
  <c r="I109" i="3"/>
  <c r="X113" i="3"/>
  <c r="X115" i="3"/>
  <c r="X120" i="3"/>
  <c r="X129" i="3"/>
  <c r="T130" i="3"/>
  <c r="T131" i="3"/>
  <c r="X142" i="3"/>
  <c r="Y142" i="3" s="1"/>
  <c r="X144" i="3"/>
  <c r="X149" i="3"/>
  <c r="T150" i="3"/>
  <c r="I202" i="3"/>
  <c r="X217" i="3"/>
  <c r="Y217" i="3" s="1"/>
  <c r="X221" i="3"/>
  <c r="X222" i="3"/>
  <c r="X223" i="3"/>
  <c r="X224" i="3"/>
  <c r="T225" i="3"/>
  <c r="T226" i="3"/>
  <c r="T227" i="3"/>
  <c r="M69" i="3"/>
  <c r="M70" i="3" s="1"/>
  <c r="M71" i="3" s="1"/>
  <c r="M72" i="3" s="1"/>
  <c r="M73" i="3" s="1"/>
  <c r="J32" i="3"/>
  <c r="L32" i="3" s="1"/>
  <c r="L36" i="3"/>
  <c r="T11" i="3"/>
  <c r="T18" i="3"/>
  <c r="T19" i="3"/>
  <c r="T33" i="3"/>
  <c r="T34" i="3"/>
  <c r="J36" i="3"/>
  <c r="T47" i="3"/>
  <c r="T48" i="3"/>
  <c r="T79" i="3"/>
  <c r="P79" i="3"/>
  <c r="P80" i="3" s="1"/>
  <c r="P81" i="3" s="1"/>
  <c r="T82" i="3"/>
  <c r="X86" i="3"/>
  <c r="M110" i="3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X119" i="3"/>
  <c r="M129" i="3"/>
  <c r="M130" i="3" s="1"/>
  <c r="M131" i="3" s="1"/>
  <c r="M132" i="3" s="1"/>
  <c r="M133" i="3" s="1"/>
  <c r="M134" i="3" s="1"/>
  <c r="M135" i="3" s="1"/>
  <c r="M136" i="3" s="1"/>
  <c r="M137" i="3" s="1"/>
  <c r="M138" i="3" s="1"/>
  <c r="T128" i="3"/>
  <c r="T136" i="3"/>
  <c r="W146" i="3"/>
  <c r="W147" i="3" s="1"/>
  <c r="W148" i="3" s="1"/>
  <c r="W149" i="3" s="1"/>
  <c r="W150" i="3" s="1"/>
  <c r="W151" i="3" s="1"/>
  <c r="W152" i="3" s="1"/>
  <c r="W153" i="3" s="1"/>
  <c r="X148" i="3"/>
  <c r="W182" i="3"/>
  <c r="W183" i="3" s="1"/>
  <c r="M225" i="3"/>
  <c r="M226" i="3" s="1"/>
  <c r="M227" i="3" s="1"/>
  <c r="M228" i="3" s="1"/>
  <c r="X128" i="3"/>
  <c r="S128" i="3"/>
  <c r="M146" i="3"/>
  <c r="M147" i="3" s="1"/>
  <c r="M148" i="3" s="1"/>
  <c r="M149" i="3" s="1"/>
  <c r="M150" i="3" s="1"/>
  <c r="M151" i="3" s="1"/>
  <c r="M152" i="3" s="1"/>
  <c r="M153" i="3" s="1"/>
  <c r="T14" i="3"/>
  <c r="T15" i="3"/>
  <c r="L31" i="3"/>
  <c r="X34" i="3"/>
  <c r="T40" i="3"/>
  <c r="T56" i="3"/>
  <c r="T57" i="3"/>
  <c r="W86" i="3"/>
  <c r="W87" i="3" s="1"/>
  <c r="W88" i="3" s="1"/>
  <c r="W89" i="3" s="1"/>
  <c r="W90" i="3" s="1"/>
  <c r="X100" i="3"/>
  <c r="T101" i="3"/>
  <c r="T102" i="3"/>
  <c r="T114" i="3"/>
  <c r="T115" i="3"/>
  <c r="X127" i="3"/>
  <c r="Y127" i="3" s="1"/>
  <c r="T129" i="3"/>
  <c r="T143" i="3"/>
  <c r="T144" i="3"/>
  <c r="X230" i="3"/>
  <c r="Y230" i="3" s="1"/>
  <c r="S230" i="3"/>
  <c r="M175" i="3"/>
  <c r="M176" i="3" s="1"/>
  <c r="M177" i="3" s="1"/>
  <c r="M178" i="3" s="1"/>
  <c r="M179" i="3" s="1"/>
  <c r="M180" i="3" s="1"/>
  <c r="M181" i="3" s="1"/>
  <c r="M182" i="3" s="1"/>
  <c r="M183" i="3" s="1"/>
  <c r="X33" i="3"/>
  <c r="T44" i="3"/>
  <c r="X58" i="3"/>
  <c r="X68" i="3"/>
  <c r="Y68" i="3" s="1"/>
  <c r="T69" i="3"/>
  <c r="T70" i="3"/>
  <c r="X95" i="3"/>
  <c r="T99" i="3"/>
  <c r="X103" i="3"/>
  <c r="T104" i="3"/>
  <c r="W112" i="3"/>
  <c r="W113" i="3" s="1"/>
  <c r="W114" i="3" s="1"/>
  <c r="W115" i="3" s="1"/>
  <c r="W116" i="3" s="1"/>
  <c r="W117" i="3" s="1"/>
  <c r="W118" i="3" s="1"/>
  <c r="W119" i="3" s="1"/>
  <c r="W120" i="3" s="1"/>
  <c r="X116" i="3"/>
  <c r="T117" i="3"/>
  <c r="I127" i="3"/>
  <c r="T142" i="3"/>
  <c r="X145" i="3"/>
  <c r="X150" i="3"/>
  <c r="T151" i="3"/>
  <c r="T152" i="3"/>
  <c r="M188" i="3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I217" i="3"/>
  <c r="X218" i="3"/>
  <c r="H230" i="3"/>
  <c r="T230" i="3"/>
  <c r="X233" i="3"/>
  <c r="T235" i="3"/>
  <c r="I10" i="3"/>
  <c r="T10" i="3"/>
  <c r="U10" i="3" s="1"/>
  <c r="L25" i="3"/>
  <c r="M25" i="3" s="1"/>
  <c r="W31" i="3"/>
  <c r="W32" i="3" s="1"/>
  <c r="W33" i="3" s="1"/>
  <c r="W34" i="3" s="1"/>
  <c r="W35" i="3" s="1"/>
  <c r="W36" i="3" s="1"/>
  <c r="W39" i="3" s="1"/>
  <c r="W40" i="3" s="1"/>
  <c r="W41" i="3" s="1"/>
  <c r="W42" i="3" s="1"/>
  <c r="W43" i="3" s="1"/>
  <c r="W44" i="3" s="1"/>
  <c r="W45" i="3" s="1"/>
  <c r="W46" i="3" s="1"/>
  <c r="W47" i="3" s="1"/>
  <c r="W48" i="3" s="1"/>
  <c r="W49" i="3" s="1"/>
  <c r="W50" i="3" s="1"/>
  <c r="W52" i="3" s="1"/>
  <c r="W53" i="3" s="1"/>
  <c r="W54" i="3" s="1"/>
  <c r="W55" i="3" s="1"/>
  <c r="W56" i="3" s="1"/>
  <c r="W57" i="3" s="1"/>
  <c r="W58" i="3" s="1"/>
  <c r="W59" i="3" s="1"/>
  <c r="W60" i="3" s="1"/>
  <c r="W61" i="3" s="1"/>
  <c r="W62" i="3" s="1"/>
  <c r="W63" i="3" s="1"/>
  <c r="W64" i="3" s="1"/>
  <c r="X35" i="3"/>
  <c r="X40" i="3"/>
  <c r="T45" i="3"/>
  <c r="T46" i="3"/>
  <c r="X52" i="3"/>
  <c r="T54" i="3"/>
  <c r="T55" i="3"/>
  <c r="X60" i="3"/>
  <c r="T62" i="3"/>
  <c r="T63" i="3"/>
  <c r="I68" i="3"/>
  <c r="W69" i="3"/>
  <c r="W70" i="3" s="1"/>
  <c r="W71" i="3" s="1"/>
  <c r="W72" i="3" s="1"/>
  <c r="W73" i="3" s="1"/>
  <c r="T71" i="3"/>
  <c r="X79" i="3"/>
  <c r="Y79" i="3" s="1"/>
  <c r="T80" i="3"/>
  <c r="T81" i="3"/>
  <c r="T86" i="3"/>
  <c r="X90" i="3"/>
  <c r="M95" i="3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S95" i="3"/>
  <c r="S96" i="3" s="1"/>
  <c r="S97" i="3" s="1"/>
  <c r="S98" i="3" s="1"/>
  <c r="S99" i="3" s="1"/>
  <c r="S100" i="3" s="1"/>
  <c r="S101" i="3" s="1"/>
  <c r="S102" i="3" s="1"/>
  <c r="S103" i="3" s="1"/>
  <c r="S104" i="3" s="1"/>
  <c r="S105" i="3" s="1"/>
  <c r="X99" i="3"/>
  <c r="T100" i="3"/>
  <c r="X104" i="3"/>
  <c r="T105" i="3"/>
  <c r="T109" i="3"/>
  <c r="E110" i="3"/>
  <c r="E111" i="3" s="1"/>
  <c r="E112" i="3" s="1"/>
  <c r="T110" i="3"/>
  <c r="X112" i="3"/>
  <c r="T113" i="3"/>
  <c r="X117" i="3"/>
  <c r="T118" i="3"/>
  <c r="T119" i="3"/>
  <c r="X132" i="3"/>
  <c r="T134" i="3"/>
  <c r="T135" i="3"/>
  <c r="P142" i="3"/>
  <c r="P143" i="3" s="1"/>
  <c r="P144" i="3" s="1"/>
  <c r="X146" i="3"/>
  <c r="T147" i="3"/>
  <c r="T148" i="3"/>
  <c r="T153" i="3"/>
  <c r="W219" i="3"/>
  <c r="W220" i="3" s="1"/>
  <c r="W221" i="3" s="1"/>
  <c r="W222" i="3" s="1"/>
  <c r="W223" i="3" s="1"/>
  <c r="W224" i="3" s="1"/>
  <c r="W225" i="3" s="1"/>
  <c r="W226" i="3" s="1"/>
  <c r="W227" i="3" s="1"/>
  <c r="W228" i="3" s="1"/>
  <c r="X219" i="3"/>
  <c r="X220" i="3"/>
  <c r="T221" i="3"/>
  <c r="T222" i="3"/>
  <c r="T228" i="3"/>
  <c r="W232" i="3"/>
  <c r="W233" i="3" s="1"/>
  <c r="W234" i="3" s="1"/>
  <c r="W235" i="3" s="1"/>
  <c r="W236" i="3" s="1"/>
  <c r="W237" i="3" s="1"/>
  <c r="W238" i="3" s="1"/>
  <c r="W239" i="3" s="1"/>
  <c r="W240" i="3" s="1"/>
  <c r="W241" i="3" s="1"/>
  <c r="X232" i="3"/>
  <c r="T234" i="3"/>
  <c r="X235" i="3"/>
  <c r="K25" i="3"/>
  <c r="L35" i="3"/>
  <c r="G74" i="3"/>
  <c r="G107" i="3" s="1"/>
  <c r="G122" i="3" s="1"/>
  <c r="G140" i="3" s="1"/>
  <c r="G155" i="3" s="1"/>
  <c r="G170" i="3" s="1"/>
  <c r="G185" i="3" s="1"/>
  <c r="G200" i="3" s="1"/>
  <c r="G215" i="3" s="1"/>
  <c r="G92" i="3"/>
  <c r="U11" i="3"/>
  <c r="M11" i="3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N10" i="3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5" i="3" s="1"/>
  <c r="P10" i="3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P35" i="3" s="1"/>
  <c r="P36" i="3" s="1"/>
  <c r="P39" i="3" s="1"/>
  <c r="E11" i="3"/>
  <c r="T12" i="3"/>
  <c r="T16" i="3"/>
  <c r="T20" i="3"/>
  <c r="T27" i="3"/>
  <c r="T29" i="3"/>
  <c r="X32" i="3"/>
  <c r="Y32" i="3" s="1"/>
  <c r="S34" i="3"/>
  <c r="S35" i="3" s="1"/>
  <c r="S36" i="3" s="1"/>
  <c r="S39" i="3" s="1"/>
  <c r="S40" i="3" s="1"/>
  <c r="S41" i="3" s="1"/>
  <c r="S42" i="3" s="1"/>
  <c r="S43" i="3" s="1"/>
  <c r="S44" i="3" s="1"/>
  <c r="S45" i="3" s="1"/>
  <c r="S46" i="3" s="1"/>
  <c r="S47" i="3" s="1"/>
  <c r="S48" i="3" s="1"/>
  <c r="S49" i="3" s="1"/>
  <c r="S50" i="3" s="1"/>
  <c r="S52" i="3" s="1"/>
  <c r="S53" i="3" s="1"/>
  <c r="S54" i="3" s="1"/>
  <c r="S55" i="3" s="1"/>
  <c r="S56" i="3" s="1"/>
  <c r="S57" i="3" s="1"/>
  <c r="S58" i="3" s="1"/>
  <c r="S59" i="3" s="1"/>
  <c r="S60" i="3" s="1"/>
  <c r="S61" i="3" s="1"/>
  <c r="S62" i="3" s="1"/>
  <c r="S63" i="3" s="1"/>
  <c r="S64" i="3" s="1"/>
  <c r="T41" i="3"/>
  <c r="X45" i="3"/>
  <c r="T31" i="3"/>
  <c r="M52" i="3"/>
  <c r="M53" i="3" s="1"/>
  <c r="M54" i="3" s="1"/>
  <c r="M55" i="3" s="1"/>
  <c r="M56" i="3" s="1"/>
  <c r="M57" i="3" s="1"/>
  <c r="M58" i="3" s="1"/>
  <c r="M59" i="3" s="1"/>
  <c r="T26" i="3"/>
  <c r="T28" i="3"/>
  <c r="T30" i="3"/>
  <c r="T32" i="3"/>
  <c r="T39" i="3"/>
  <c r="T43" i="3"/>
  <c r="X43" i="3"/>
  <c r="J26" i="3"/>
  <c r="J27" i="3"/>
  <c r="J28" i="3"/>
  <c r="J29" i="3"/>
  <c r="J30" i="3"/>
  <c r="L30" i="3" s="1"/>
  <c r="L34" i="3"/>
  <c r="L47" i="3"/>
  <c r="L49" i="3"/>
  <c r="L60" i="3"/>
  <c r="L62" i="3"/>
  <c r="P70" i="3"/>
  <c r="M82" i="3"/>
  <c r="M83" i="3" s="1"/>
  <c r="M84" i="3" s="1"/>
  <c r="M85" i="3" s="1"/>
  <c r="M86" i="3" s="1"/>
  <c r="M87" i="3" s="1"/>
  <c r="M88" i="3" s="1"/>
  <c r="M89" i="3" s="1"/>
  <c r="M90" i="3" s="1"/>
  <c r="P112" i="3"/>
  <c r="P128" i="3"/>
  <c r="U127" i="3"/>
  <c r="E69" i="3"/>
  <c r="I95" i="3"/>
  <c r="E96" i="3"/>
  <c r="Y128" i="3"/>
  <c r="Y129" i="3" s="1"/>
  <c r="S68" i="3"/>
  <c r="U68" i="3" s="1"/>
  <c r="P95" i="3"/>
  <c r="U94" i="3"/>
  <c r="Y95" i="3"/>
  <c r="Y96" i="3" s="1"/>
  <c r="T68" i="3"/>
  <c r="I111" i="3"/>
  <c r="I128" i="3"/>
  <c r="E129" i="3"/>
  <c r="X69" i="3"/>
  <c r="Y69" i="3" s="1"/>
  <c r="Y70" i="3" s="1"/>
  <c r="X73" i="3"/>
  <c r="X80" i="3"/>
  <c r="X84" i="3"/>
  <c r="X88" i="3"/>
  <c r="X97" i="3"/>
  <c r="X101" i="3"/>
  <c r="X105" i="3"/>
  <c r="I110" i="3"/>
  <c r="X114" i="3"/>
  <c r="X118" i="3"/>
  <c r="X130" i="3"/>
  <c r="E80" i="3"/>
  <c r="T94" i="3"/>
  <c r="T127" i="3"/>
  <c r="S79" i="3"/>
  <c r="S80" i="3" s="1"/>
  <c r="S109" i="3"/>
  <c r="S110" i="3" s="1"/>
  <c r="S129" i="3"/>
  <c r="S130" i="3" s="1"/>
  <c r="S131" i="3" s="1"/>
  <c r="S132" i="3" s="1"/>
  <c r="S133" i="3" s="1"/>
  <c r="S134" i="3" s="1"/>
  <c r="S135" i="3" s="1"/>
  <c r="S136" i="3" s="1"/>
  <c r="S137" i="3" s="1"/>
  <c r="S138" i="3" s="1"/>
  <c r="X133" i="3"/>
  <c r="E159" i="3"/>
  <c r="I158" i="3"/>
  <c r="P159" i="3"/>
  <c r="U158" i="3"/>
  <c r="Y158" i="3"/>
  <c r="Y159" i="3"/>
  <c r="Y160" i="3" s="1"/>
  <c r="Y161" i="3" s="1"/>
  <c r="Y162" i="3" s="1"/>
  <c r="Y163" i="3" s="1"/>
  <c r="Y164" i="3" s="1"/>
  <c r="Y165" i="3" s="1"/>
  <c r="Y166" i="3" s="1"/>
  <c r="Y167" i="3" s="1"/>
  <c r="Y168" i="3" s="1"/>
  <c r="X134" i="3"/>
  <c r="X138" i="3"/>
  <c r="X143" i="3"/>
  <c r="X147" i="3"/>
  <c r="X151" i="3"/>
  <c r="U157" i="3"/>
  <c r="Y173" i="3"/>
  <c r="Y174" i="3" s="1"/>
  <c r="Y175" i="3" s="1"/>
  <c r="Y176" i="3" s="1"/>
  <c r="Y177" i="3" s="1"/>
  <c r="Y178" i="3" s="1"/>
  <c r="Y179" i="3" s="1"/>
  <c r="Y180" i="3" s="1"/>
  <c r="Y181" i="3" s="1"/>
  <c r="Y182" i="3" s="1"/>
  <c r="Y183" i="3" s="1"/>
  <c r="E189" i="3"/>
  <c r="I188" i="3"/>
  <c r="P189" i="3"/>
  <c r="U188" i="3"/>
  <c r="E143" i="3"/>
  <c r="I157" i="3"/>
  <c r="E174" i="3"/>
  <c r="I173" i="3"/>
  <c r="S142" i="3"/>
  <c r="S143" i="3" s="1"/>
  <c r="W157" i="3"/>
  <c r="W158" i="3" s="1"/>
  <c r="W159" i="3" s="1"/>
  <c r="W160" i="3" s="1"/>
  <c r="W161" i="3" s="1"/>
  <c r="W162" i="3" s="1"/>
  <c r="W163" i="3" s="1"/>
  <c r="W164" i="3" s="1"/>
  <c r="W165" i="3" s="1"/>
  <c r="W166" i="3" s="1"/>
  <c r="W167" i="3" s="1"/>
  <c r="W168" i="3" s="1"/>
  <c r="P175" i="3"/>
  <c r="S174" i="3"/>
  <c r="S175" i="3" s="1"/>
  <c r="S176" i="3" s="1"/>
  <c r="S177" i="3" s="1"/>
  <c r="S178" i="3" s="1"/>
  <c r="S179" i="3" s="1"/>
  <c r="S180" i="3" s="1"/>
  <c r="S181" i="3" s="1"/>
  <c r="S182" i="3" s="1"/>
  <c r="S183" i="3" s="1"/>
  <c r="U173" i="3"/>
  <c r="Y188" i="3"/>
  <c r="Y189" i="3" s="1"/>
  <c r="Y190" i="3" s="1"/>
  <c r="Y191" i="3" s="1"/>
  <c r="Y192" i="3" s="1"/>
  <c r="Y193" i="3" s="1"/>
  <c r="Y194" i="3" s="1"/>
  <c r="Y195" i="3" s="1"/>
  <c r="Y196" i="3" s="1"/>
  <c r="Y197" i="3" s="1"/>
  <c r="Y198" i="3" s="1"/>
  <c r="M203" i="3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U187" i="3"/>
  <c r="P202" i="3"/>
  <c r="E203" i="3"/>
  <c r="I187" i="3"/>
  <c r="W202" i="3"/>
  <c r="W203" i="3" s="1"/>
  <c r="W204" i="3" s="1"/>
  <c r="W205" i="3" s="1"/>
  <c r="W206" i="3" s="1"/>
  <c r="W207" i="3" s="1"/>
  <c r="W208" i="3" s="1"/>
  <c r="W209" i="3" s="1"/>
  <c r="W210" i="3" s="1"/>
  <c r="W211" i="3" s="1"/>
  <c r="W212" i="3" s="1"/>
  <c r="W213" i="3" s="1"/>
  <c r="Y203" i="3"/>
  <c r="Y204" i="3" s="1"/>
  <c r="Y205" i="3" s="1"/>
  <c r="Y206" i="3" s="1"/>
  <c r="Y207" i="3" s="1"/>
  <c r="Y208" i="3" s="1"/>
  <c r="Y209" i="3" s="1"/>
  <c r="Y210" i="3" s="1"/>
  <c r="Y211" i="3" s="1"/>
  <c r="Y212" i="3" s="1"/>
  <c r="Y213" i="3" s="1"/>
  <c r="P218" i="3"/>
  <c r="W187" i="3"/>
  <c r="W188" i="3" s="1"/>
  <c r="W189" i="3" s="1"/>
  <c r="W190" i="3" s="1"/>
  <c r="W191" i="3" s="1"/>
  <c r="W192" i="3" s="1"/>
  <c r="W193" i="3" s="1"/>
  <c r="W194" i="3" s="1"/>
  <c r="W195" i="3" s="1"/>
  <c r="W196" i="3" s="1"/>
  <c r="W197" i="3" s="1"/>
  <c r="W198" i="3" s="1"/>
  <c r="Y218" i="3"/>
  <c r="Y219" i="3" s="1"/>
  <c r="Y220" i="3" s="1"/>
  <c r="Y221" i="3" s="1"/>
  <c r="Y222" i="3" s="1"/>
  <c r="Y223" i="3" s="1"/>
  <c r="Y224" i="3" s="1"/>
  <c r="Y225" i="3" s="1"/>
  <c r="Y226" i="3" s="1"/>
  <c r="Y227" i="3" s="1"/>
  <c r="Y228" i="3" s="1"/>
  <c r="I172" i="3"/>
  <c r="I218" i="3"/>
  <c r="E219" i="3"/>
  <c r="P232" i="3"/>
  <c r="S217" i="3"/>
  <c r="S218" i="3" s="1"/>
  <c r="S219" i="3" s="1"/>
  <c r="S220" i="3" s="1"/>
  <c r="S221" i="3" s="1"/>
  <c r="S222" i="3" s="1"/>
  <c r="S223" i="3" s="1"/>
  <c r="S224" i="3" s="1"/>
  <c r="S225" i="3" s="1"/>
  <c r="S226" i="3" s="1"/>
  <c r="S227" i="3" s="1"/>
  <c r="S228" i="3" s="1"/>
  <c r="S231" i="3"/>
  <c r="S232" i="3" s="1"/>
  <c r="S233" i="3" s="1"/>
  <c r="S234" i="3" s="1"/>
  <c r="S235" i="3" s="1"/>
  <c r="S236" i="3" s="1"/>
  <c r="S237" i="3" s="1"/>
  <c r="S238" i="3" s="1"/>
  <c r="S239" i="3" s="1"/>
  <c r="S240" i="3" s="1"/>
  <c r="S241" i="3" s="1"/>
  <c r="X231" i="3"/>
  <c r="T232" i="3"/>
  <c r="P28" i="4"/>
  <c r="P29" i="4" s="1"/>
  <c r="P32" i="4" s="1"/>
  <c r="D240" i="3"/>
  <c r="H240" i="3" s="1"/>
  <c r="T217" i="3"/>
  <c r="U230" i="3"/>
  <c r="D241" i="3"/>
  <c r="H241" i="3" s="1"/>
  <c r="Q28" i="4"/>
  <c r="Q29" i="4" s="1"/>
  <c r="Q32" i="4" s="1"/>
  <c r="X237" i="3"/>
  <c r="R20" i="4"/>
  <c r="R28" i="4" s="1"/>
  <c r="R29" i="4" s="1"/>
  <c r="F28" i="4"/>
  <c r="F29" i="4" s="1"/>
  <c r="F32" i="4" s="1"/>
  <c r="D238" i="3"/>
  <c r="H238" i="3" s="1"/>
  <c r="N28" i="4"/>
  <c r="N29" i="4" s="1"/>
  <c r="N32" i="4" s="1"/>
  <c r="I230" i="3"/>
  <c r="X236" i="3"/>
  <c r="O28" i="4"/>
  <c r="O29" i="4" s="1"/>
  <c r="O32" i="4" s="1"/>
  <c r="D239" i="3"/>
  <c r="H239" i="3" s="1"/>
  <c r="X238" i="3"/>
  <c r="X239" i="3"/>
  <c r="X240" i="3"/>
  <c r="X241" i="3"/>
  <c r="R8" i="4"/>
  <c r="R16" i="4" s="1"/>
  <c r="I28" i="4" l="1"/>
  <c r="I29" i="4" s="1"/>
  <c r="I32" i="4" s="1"/>
  <c r="D233" i="3"/>
  <c r="H233" i="3" s="1"/>
  <c r="H28" i="4"/>
  <c r="H29" i="4" s="1"/>
  <c r="H32" i="4" s="1"/>
  <c r="D232" i="3"/>
  <c r="H232" i="3" s="1"/>
  <c r="K28" i="4"/>
  <c r="K29" i="4" s="1"/>
  <c r="K32" i="4" s="1"/>
  <c r="D235" i="3"/>
  <c r="H235" i="3" s="1"/>
  <c r="G28" i="4"/>
  <c r="G29" i="4" s="1"/>
  <c r="G32" i="4" s="1"/>
  <c r="D231" i="3"/>
  <c r="L234" i="3"/>
  <c r="M28" i="4"/>
  <c r="M29" i="4" s="1"/>
  <c r="M32" i="4" s="1"/>
  <c r="D237" i="3"/>
  <c r="H237" i="3" s="1"/>
  <c r="L28" i="4"/>
  <c r="L29" i="4" s="1"/>
  <c r="L32" i="4" s="1"/>
  <c r="D236" i="3"/>
  <c r="H236" i="3" s="1"/>
  <c r="Y112" i="3"/>
  <c r="Y113" i="3" s="1"/>
  <c r="Y143" i="3"/>
  <c r="Y144" i="3" s="1"/>
  <c r="Y145" i="3" s="1"/>
  <c r="Y146" i="3" s="1"/>
  <c r="Y147" i="3" s="1"/>
  <c r="Y148" i="3" s="1"/>
  <c r="Y149" i="3" s="1"/>
  <c r="Y150" i="3" s="1"/>
  <c r="Y151" i="3" s="1"/>
  <c r="Y152" i="3" s="1"/>
  <c r="Y153" i="3" s="1"/>
  <c r="Y71" i="3"/>
  <c r="Y72" i="3" s="1"/>
  <c r="Y73" i="3" s="1"/>
  <c r="Y33" i="3"/>
  <c r="Y34" i="3" s="1"/>
  <c r="Y35" i="3" s="1"/>
  <c r="Y36" i="3" s="1"/>
  <c r="Y39" i="3" s="1"/>
  <c r="Y40" i="3" s="1"/>
  <c r="Y41" i="3" s="1"/>
  <c r="Y42" i="3" s="1"/>
  <c r="Y80" i="3"/>
  <c r="Y81" i="3" s="1"/>
  <c r="Y82" i="3" s="1"/>
  <c r="Y83" i="3" s="1"/>
  <c r="Y84" i="3" s="1"/>
  <c r="Y85" i="3" s="1"/>
  <c r="Y86" i="3" s="1"/>
  <c r="Y87" i="3" s="1"/>
  <c r="Y88" i="3" s="1"/>
  <c r="Y89" i="3" s="1"/>
  <c r="Y90" i="3" s="1"/>
  <c r="Y231" i="3"/>
  <c r="Y232" i="3" s="1"/>
  <c r="Y233" i="3" s="1"/>
  <c r="Y234" i="3" s="1"/>
  <c r="Y235" i="3" s="1"/>
  <c r="Y236" i="3" s="1"/>
  <c r="Y237" i="3" s="1"/>
  <c r="Y238" i="3" s="1"/>
  <c r="Y239" i="3" s="1"/>
  <c r="Y240" i="3" s="1"/>
  <c r="Y241" i="3" s="1"/>
  <c r="U231" i="3"/>
  <c r="U174" i="3"/>
  <c r="Y130" i="3"/>
  <c r="Y131" i="3" s="1"/>
  <c r="Y132" i="3" s="1"/>
  <c r="K26" i="3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U12" i="3"/>
  <c r="U13" i="3" s="1"/>
  <c r="U14" i="3" s="1"/>
  <c r="U15" i="3" s="1"/>
  <c r="S81" i="3"/>
  <c r="S82" i="3" s="1"/>
  <c r="S83" i="3" s="1"/>
  <c r="S84" i="3" s="1"/>
  <c r="S85" i="3" s="1"/>
  <c r="S86" i="3" s="1"/>
  <c r="S87" i="3" s="1"/>
  <c r="S88" i="3" s="1"/>
  <c r="S89" i="3" s="1"/>
  <c r="S90" i="3" s="1"/>
  <c r="U80" i="3"/>
  <c r="S144" i="3"/>
  <c r="S145" i="3" s="1"/>
  <c r="S146" i="3" s="1"/>
  <c r="S147" i="3" s="1"/>
  <c r="S148" i="3" s="1"/>
  <c r="S149" i="3" s="1"/>
  <c r="S150" i="3" s="1"/>
  <c r="S151" i="3" s="1"/>
  <c r="S152" i="3" s="1"/>
  <c r="S153" i="3" s="1"/>
  <c r="U143" i="3"/>
  <c r="S111" i="3"/>
  <c r="U110" i="3"/>
  <c r="W74" i="3"/>
  <c r="W107" i="3" s="1"/>
  <c r="W122" i="3" s="1"/>
  <c r="W140" i="3" s="1"/>
  <c r="W155" i="3" s="1"/>
  <c r="W170" i="3" s="1"/>
  <c r="W185" i="3" s="1"/>
  <c r="W200" i="3" s="1"/>
  <c r="W215" i="3" s="1"/>
  <c r="W92" i="3"/>
  <c r="W243" i="3" s="1"/>
  <c r="P40" i="3"/>
  <c r="U39" i="3"/>
  <c r="O33" i="4"/>
  <c r="O34" i="4" s="1"/>
  <c r="J239" i="3"/>
  <c r="F33" i="4"/>
  <c r="J230" i="3"/>
  <c r="I219" i="3"/>
  <c r="E220" i="3"/>
  <c r="P203" i="3"/>
  <c r="U202" i="3"/>
  <c r="E175" i="3"/>
  <c r="I174" i="3"/>
  <c r="P190" i="3"/>
  <c r="U189" i="3"/>
  <c r="P160" i="3"/>
  <c r="U159" i="3"/>
  <c r="E81" i="3"/>
  <c r="I80" i="3"/>
  <c r="I129" i="3"/>
  <c r="E130" i="3"/>
  <c r="S69" i="3"/>
  <c r="E70" i="3"/>
  <c r="I69" i="3"/>
  <c r="P113" i="3"/>
  <c r="L28" i="3"/>
  <c r="L27" i="3"/>
  <c r="U16" i="3"/>
  <c r="U17" i="3" s="1"/>
  <c r="U18" i="3" s="1"/>
  <c r="U19" i="3" s="1"/>
  <c r="U20" i="3" s="1"/>
  <c r="U21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Y133" i="3"/>
  <c r="Y134" i="3" s="1"/>
  <c r="Y135" i="3" s="1"/>
  <c r="Y136" i="3" s="1"/>
  <c r="Y137" i="3" s="1"/>
  <c r="Y138" i="3" s="1"/>
  <c r="I96" i="3"/>
  <c r="E97" i="3"/>
  <c r="U109" i="3"/>
  <c r="L29" i="3"/>
  <c r="N33" i="4"/>
  <c r="N34" i="4" s="1"/>
  <c r="J238" i="3"/>
  <c r="L238" i="3" s="1"/>
  <c r="Q33" i="4"/>
  <c r="Q34" i="4" s="1"/>
  <c r="J241" i="3"/>
  <c r="P233" i="3"/>
  <c r="U232" i="3"/>
  <c r="U217" i="3"/>
  <c r="P176" i="3"/>
  <c r="U175" i="3"/>
  <c r="E144" i="3"/>
  <c r="I143" i="3"/>
  <c r="E190" i="3"/>
  <c r="I189" i="3"/>
  <c r="U142" i="3"/>
  <c r="E160" i="3"/>
  <c r="I159" i="3"/>
  <c r="I112" i="3"/>
  <c r="E113" i="3"/>
  <c r="U95" i="3"/>
  <c r="P96" i="3"/>
  <c r="Y43" i="3"/>
  <c r="Y44" i="3" s="1"/>
  <c r="M60" i="3"/>
  <c r="M61" i="3" s="1"/>
  <c r="M62" i="3" s="1"/>
  <c r="M63" i="3" s="1"/>
  <c r="Y45" i="3"/>
  <c r="Y46" i="3" s="1"/>
  <c r="Y47" i="3" s="1"/>
  <c r="Y48" i="3" s="1"/>
  <c r="Y49" i="3" s="1"/>
  <c r="Y50" i="3" s="1"/>
  <c r="Y52" i="3" s="1"/>
  <c r="Y53" i="3" s="1"/>
  <c r="Y54" i="3" s="1"/>
  <c r="Y55" i="3" s="1"/>
  <c r="Y56" i="3" s="1"/>
  <c r="Y57" i="3" s="1"/>
  <c r="Y58" i="3" s="1"/>
  <c r="Y59" i="3" s="1"/>
  <c r="Y60" i="3" s="1"/>
  <c r="Y61" i="3" s="1"/>
  <c r="Y62" i="3" s="1"/>
  <c r="Y63" i="3" s="1"/>
  <c r="Y64" i="3" s="1"/>
  <c r="M47" i="3"/>
  <c r="M48" i="3" s="1"/>
  <c r="M49" i="3" s="1"/>
  <c r="M50" i="3" s="1"/>
  <c r="L239" i="3"/>
  <c r="L241" i="3"/>
  <c r="P33" i="4"/>
  <c r="P34" i="4" s="1"/>
  <c r="J240" i="3"/>
  <c r="L240" i="3" s="1"/>
  <c r="U218" i="3"/>
  <c r="P219" i="3"/>
  <c r="E204" i="3"/>
  <c r="I203" i="3"/>
  <c r="P145" i="3"/>
  <c r="Y114" i="3"/>
  <c r="Y115" i="3" s="1"/>
  <c r="Y116" i="3" s="1"/>
  <c r="Y117" i="3" s="1"/>
  <c r="Y118" i="3" s="1"/>
  <c r="Y119" i="3" s="1"/>
  <c r="Y120" i="3" s="1"/>
  <c r="Y97" i="3"/>
  <c r="Y98" i="3" s="1"/>
  <c r="Y99" i="3" s="1"/>
  <c r="Y100" i="3" s="1"/>
  <c r="Y101" i="3" s="1"/>
  <c r="Y102" i="3" s="1"/>
  <c r="Y103" i="3" s="1"/>
  <c r="Y104" i="3" s="1"/>
  <c r="Y105" i="3" s="1"/>
  <c r="U79" i="3"/>
  <c r="P82" i="3"/>
  <c r="U128" i="3"/>
  <c r="P129" i="3"/>
  <c r="P71" i="3"/>
  <c r="L26" i="3"/>
  <c r="N26" i="3" s="1"/>
  <c r="E12" i="3"/>
  <c r="I11" i="3"/>
  <c r="L33" i="4" l="1"/>
  <c r="L34" i="4" s="1"/>
  <c r="J236" i="3"/>
  <c r="H231" i="3"/>
  <c r="E231" i="3"/>
  <c r="G33" i="4"/>
  <c r="G34" i="4" s="1"/>
  <c r="J231" i="3"/>
  <c r="H33" i="4"/>
  <c r="H34" i="4" s="1"/>
  <c r="J232" i="3"/>
  <c r="L232" i="3" s="1"/>
  <c r="U144" i="3"/>
  <c r="R32" i="4"/>
  <c r="R33" i="4" s="1"/>
  <c r="J237" i="3"/>
  <c r="L237" i="3" s="1"/>
  <c r="M33" i="4"/>
  <c r="M34" i="4" s="1"/>
  <c r="L236" i="3"/>
  <c r="K33" i="4"/>
  <c r="K34" i="4" s="1"/>
  <c r="J235" i="3"/>
  <c r="L235" i="3" s="1"/>
  <c r="I33" i="4"/>
  <c r="I34" i="4" s="1"/>
  <c r="J233" i="3"/>
  <c r="L233" i="3" s="1"/>
  <c r="N27" i="3"/>
  <c r="N28" i="3" s="1"/>
  <c r="N29" i="3" s="1"/>
  <c r="N30" i="3" s="1"/>
  <c r="N31" i="3" s="1"/>
  <c r="N32" i="3" s="1"/>
  <c r="N33" i="3" s="1"/>
  <c r="N34" i="3" s="1"/>
  <c r="N35" i="3" s="1"/>
  <c r="N36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107" i="3" s="1"/>
  <c r="N122" i="3" s="1"/>
  <c r="N140" i="3" s="1"/>
  <c r="N155" i="3" s="1"/>
  <c r="N170" i="3" s="1"/>
  <c r="N185" i="3" s="1"/>
  <c r="N200" i="3" s="1"/>
  <c r="N215" i="3" s="1"/>
  <c r="U81" i="3"/>
  <c r="P130" i="3"/>
  <c r="U129" i="3"/>
  <c r="I204" i="3"/>
  <c r="E205" i="3"/>
  <c r="I113" i="3"/>
  <c r="E114" i="3"/>
  <c r="E191" i="3"/>
  <c r="I190" i="3"/>
  <c r="P177" i="3"/>
  <c r="U176" i="3"/>
  <c r="M26" i="3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K92" i="3"/>
  <c r="K74" i="3"/>
  <c r="K107" i="3" s="1"/>
  <c r="K122" i="3" s="1"/>
  <c r="K140" i="3" s="1"/>
  <c r="K155" i="3" s="1"/>
  <c r="K170" i="3" s="1"/>
  <c r="K185" i="3" s="1"/>
  <c r="K200" i="3" s="1"/>
  <c r="K215" i="3" s="1"/>
  <c r="E71" i="3"/>
  <c r="I70" i="3"/>
  <c r="R34" i="4"/>
  <c r="R37" i="4" s="1"/>
  <c r="R36" i="4"/>
  <c r="P220" i="3"/>
  <c r="U219" i="3"/>
  <c r="Y74" i="3"/>
  <c r="Y107" i="3" s="1"/>
  <c r="Y122" i="3" s="1"/>
  <c r="Y140" i="3" s="1"/>
  <c r="Y155" i="3" s="1"/>
  <c r="Y170" i="3" s="1"/>
  <c r="Y185" i="3" s="1"/>
  <c r="Y200" i="3" s="1"/>
  <c r="Y215" i="3" s="1"/>
  <c r="Y92" i="3"/>
  <c r="Y243" i="3" s="1"/>
  <c r="E161" i="3"/>
  <c r="I160" i="3"/>
  <c r="P114" i="3"/>
  <c r="S70" i="3"/>
  <c r="U69" i="3"/>
  <c r="P161" i="3"/>
  <c r="U160" i="3"/>
  <c r="P191" i="3"/>
  <c r="U190" i="3"/>
  <c r="U203" i="3"/>
  <c r="P204" i="3"/>
  <c r="U40" i="3"/>
  <c r="P41" i="3"/>
  <c r="S112" i="3"/>
  <c r="U111" i="3"/>
  <c r="P97" i="3"/>
  <c r="U96" i="3"/>
  <c r="E145" i="3"/>
  <c r="I144" i="3"/>
  <c r="E98" i="3"/>
  <c r="I97" i="3"/>
  <c r="E131" i="3"/>
  <c r="I130" i="3"/>
  <c r="E221" i="3"/>
  <c r="I220" i="3"/>
  <c r="K230" i="3"/>
  <c r="K231" i="3" s="1"/>
  <c r="L230" i="3"/>
  <c r="M230" i="3" s="1"/>
  <c r="E13" i="3"/>
  <c r="I12" i="3"/>
  <c r="U145" i="3"/>
  <c r="P146" i="3"/>
  <c r="P72" i="3"/>
  <c r="U82" i="3"/>
  <c r="P83" i="3"/>
  <c r="P234" i="3"/>
  <c r="U233" i="3"/>
  <c r="E82" i="3"/>
  <c r="I81" i="3"/>
  <c r="E176" i="3"/>
  <c r="I175" i="3"/>
  <c r="F34" i="4"/>
  <c r="F37" i="4" s="1"/>
  <c r="G37" i="4" s="1"/>
  <c r="H37" i="4" s="1"/>
  <c r="I37" i="4" s="1"/>
  <c r="J37" i="4" s="1"/>
  <c r="K37" i="4" s="1"/>
  <c r="L37" i="4" s="1"/>
  <c r="M37" i="4" s="1"/>
  <c r="N37" i="4" s="1"/>
  <c r="O37" i="4" s="1"/>
  <c r="P37" i="4" s="1"/>
  <c r="Q37" i="4" s="1"/>
  <c r="F36" i="4"/>
  <c r="G36" i="4" s="1"/>
  <c r="H36" i="4" s="1"/>
  <c r="I36" i="4" s="1"/>
  <c r="J36" i="4" s="1"/>
  <c r="K36" i="4" s="1"/>
  <c r="L36" i="4" s="1"/>
  <c r="M36" i="4" s="1"/>
  <c r="N36" i="4" s="1"/>
  <c r="O36" i="4" s="1"/>
  <c r="P36" i="4" s="1"/>
  <c r="Q36" i="4" s="1"/>
  <c r="I231" i="3" l="1"/>
  <c r="E232" i="3"/>
  <c r="K232" i="3"/>
  <c r="K233" i="3" s="1"/>
  <c r="K234" i="3" s="1"/>
  <c r="K235" i="3" s="1"/>
  <c r="K236" i="3" s="1"/>
  <c r="K237" i="3" s="1"/>
  <c r="K238" i="3" s="1"/>
  <c r="K239" i="3" s="1"/>
  <c r="K240" i="3" s="1"/>
  <c r="K241" i="3" s="1"/>
  <c r="L231" i="3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N92" i="3"/>
  <c r="N74" i="3"/>
  <c r="P73" i="3"/>
  <c r="P42" i="3"/>
  <c r="U41" i="3"/>
  <c r="U204" i="3"/>
  <c r="P205" i="3"/>
  <c r="P178" i="3"/>
  <c r="U177" i="3"/>
  <c r="P131" i="3"/>
  <c r="U130" i="3"/>
  <c r="E177" i="3"/>
  <c r="I176" i="3"/>
  <c r="P235" i="3"/>
  <c r="U234" i="3"/>
  <c r="E14" i="3"/>
  <c r="I13" i="3"/>
  <c r="E222" i="3"/>
  <c r="I221" i="3"/>
  <c r="E99" i="3"/>
  <c r="I98" i="3"/>
  <c r="P98" i="3"/>
  <c r="U97" i="3"/>
  <c r="P162" i="3"/>
  <c r="U161" i="3"/>
  <c r="P115" i="3"/>
  <c r="I205" i="3"/>
  <c r="E206" i="3"/>
  <c r="P84" i="3"/>
  <c r="U83" i="3"/>
  <c r="P147" i="3"/>
  <c r="U146" i="3"/>
  <c r="E192" i="3"/>
  <c r="I191" i="3"/>
  <c r="I82" i="3"/>
  <c r="E83" i="3"/>
  <c r="E132" i="3"/>
  <c r="I131" i="3"/>
  <c r="I145" i="3"/>
  <c r="E146" i="3"/>
  <c r="S113" i="3"/>
  <c r="U112" i="3"/>
  <c r="P192" i="3"/>
  <c r="U191" i="3"/>
  <c r="S71" i="3"/>
  <c r="U70" i="3"/>
  <c r="E162" i="3"/>
  <c r="I161" i="3"/>
  <c r="P221" i="3"/>
  <c r="U220" i="3"/>
  <c r="I71" i="3"/>
  <c r="E72" i="3"/>
  <c r="E115" i="3"/>
  <c r="I114" i="3"/>
  <c r="E233" i="3" l="1"/>
  <c r="I232" i="3"/>
  <c r="I146" i="3"/>
  <c r="E147" i="3"/>
  <c r="I83" i="3"/>
  <c r="E84" i="3"/>
  <c r="I206" i="3"/>
  <c r="E207" i="3"/>
  <c r="P222" i="3"/>
  <c r="U221" i="3"/>
  <c r="P148" i="3"/>
  <c r="U147" i="3"/>
  <c r="P163" i="3"/>
  <c r="U162" i="3"/>
  <c r="I99" i="3"/>
  <c r="E100" i="3"/>
  <c r="I14" i="3"/>
  <c r="E15" i="3"/>
  <c r="E178" i="3"/>
  <c r="I177" i="3"/>
  <c r="P179" i="3"/>
  <c r="U178" i="3"/>
  <c r="U42" i="3"/>
  <c r="P43" i="3"/>
  <c r="S72" i="3"/>
  <c r="U71" i="3"/>
  <c r="I72" i="3"/>
  <c r="E73" i="3"/>
  <c r="I73" i="3" s="1"/>
  <c r="U205" i="3"/>
  <c r="P206" i="3"/>
  <c r="E116" i="3"/>
  <c r="I115" i="3"/>
  <c r="E163" i="3"/>
  <c r="I162" i="3"/>
  <c r="P193" i="3"/>
  <c r="U192" i="3"/>
  <c r="S114" i="3"/>
  <c r="U113" i="3"/>
  <c r="E133" i="3"/>
  <c r="I132" i="3"/>
  <c r="E193" i="3"/>
  <c r="I192" i="3"/>
  <c r="P85" i="3"/>
  <c r="U84" i="3"/>
  <c r="P116" i="3"/>
  <c r="P99" i="3"/>
  <c r="U98" i="3"/>
  <c r="I222" i="3"/>
  <c r="E223" i="3"/>
  <c r="P236" i="3"/>
  <c r="U235" i="3"/>
  <c r="P132" i="3"/>
  <c r="U131" i="3"/>
  <c r="I233" i="3" l="1"/>
  <c r="E234" i="3"/>
  <c r="P44" i="3"/>
  <c r="U43" i="3"/>
  <c r="I100" i="3"/>
  <c r="E101" i="3"/>
  <c r="E85" i="3"/>
  <c r="I84" i="3"/>
  <c r="U99" i="3"/>
  <c r="P100" i="3"/>
  <c r="I133" i="3"/>
  <c r="E134" i="3"/>
  <c r="P194" i="3"/>
  <c r="U193" i="3"/>
  <c r="I116" i="3"/>
  <c r="E117" i="3"/>
  <c r="E179" i="3"/>
  <c r="I178" i="3"/>
  <c r="P149" i="3"/>
  <c r="U148" i="3"/>
  <c r="U222" i="3"/>
  <c r="P223" i="3"/>
  <c r="P86" i="3"/>
  <c r="U85" i="3"/>
  <c r="I223" i="3"/>
  <c r="E224" i="3"/>
  <c r="U206" i="3"/>
  <c r="P207" i="3"/>
  <c r="I15" i="3"/>
  <c r="E16" i="3"/>
  <c r="I207" i="3"/>
  <c r="E208" i="3"/>
  <c r="E148" i="3"/>
  <c r="I147" i="3"/>
  <c r="P237" i="3"/>
  <c r="U236" i="3"/>
  <c r="U132" i="3"/>
  <c r="P133" i="3"/>
  <c r="P117" i="3"/>
  <c r="E194" i="3"/>
  <c r="I193" i="3"/>
  <c r="S115" i="3"/>
  <c r="U114" i="3"/>
  <c r="E164" i="3"/>
  <c r="I163" i="3"/>
  <c r="S73" i="3"/>
  <c r="U72" i="3"/>
  <c r="P180" i="3"/>
  <c r="U179" i="3"/>
  <c r="P164" i="3"/>
  <c r="U163" i="3"/>
  <c r="I234" i="3" l="1"/>
  <c r="E235" i="3"/>
  <c r="P134" i="3"/>
  <c r="U133" i="3"/>
  <c r="E17" i="3"/>
  <c r="I16" i="3"/>
  <c r="E225" i="3"/>
  <c r="I224" i="3"/>
  <c r="P224" i="3"/>
  <c r="U223" i="3"/>
  <c r="P101" i="3"/>
  <c r="U100" i="3"/>
  <c r="E102" i="3"/>
  <c r="I101" i="3"/>
  <c r="P181" i="3"/>
  <c r="U180" i="3"/>
  <c r="E165" i="3"/>
  <c r="I164" i="3"/>
  <c r="E195" i="3"/>
  <c r="I194" i="3"/>
  <c r="E149" i="3"/>
  <c r="I148" i="3"/>
  <c r="E180" i="3"/>
  <c r="I179" i="3"/>
  <c r="P195" i="3"/>
  <c r="U194" i="3"/>
  <c r="P118" i="3"/>
  <c r="I208" i="3"/>
  <c r="E209" i="3"/>
  <c r="U207" i="3"/>
  <c r="P208" i="3"/>
  <c r="I117" i="3"/>
  <c r="E118" i="3"/>
  <c r="E135" i="3"/>
  <c r="I134" i="3"/>
  <c r="P165" i="3"/>
  <c r="U164" i="3"/>
  <c r="S92" i="3"/>
  <c r="S74" i="3"/>
  <c r="S107" i="3" s="1"/>
  <c r="U73" i="3"/>
  <c r="S116" i="3"/>
  <c r="U115" i="3"/>
  <c r="P238" i="3"/>
  <c r="U237" i="3"/>
  <c r="U86" i="3"/>
  <c r="P87" i="3"/>
  <c r="U149" i="3"/>
  <c r="P150" i="3"/>
  <c r="E86" i="3"/>
  <c r="I85" i="3"/>
  <c r="U44" i="3"/>
  <c r="P45" i="3"/>
  <c r="I235" i="3" l="1"/>
  <c r="E236" i="3"/>
  <c r="P239" i="3"/>
  <c r="U238" i="3"/>
  <c r="U208" i="3"/>
  <c r="P209" i="3"/>
  <c r="P88" i="3"/>
  <c r="U87" i="3"/>
  <c r="E136" i="3"/>
  <c r="I135" i="3"/>
  <c r="P119" i="3"/>
  <c r="E181" i="3"/>
  <c r="I180" i="3"/>
  <c r="E196" i="3"/>
  <c r="I195" i="3"/>
  <c r="P182" i="3"/>
  <c r="U181" i="3"/>
  <c r="E103" i="3"/>
  <c r="I102" i="3"/>
  <c r="P225" i="3"/>
  <c r="U224" i="3"/>
  <c r="E18" i="3"/>
  <c r="I17" i="3"/>
  <c r="I86" i="3"/>
  <c r="E87" i="3"/>
  <c r="S117" i="3"/>
  <c r="U116" i="3"/>
  <c r="E119" i="3"/>
  <c r="I118" i="3"/>
  <c r="I209" i="3"/>
  <c r="E210" i="3"/>
  <c r="P46" i="3"/>
  <c r="U45" i="3"/>
  <c r="P151" i="3"/>
  <c r="U150" i="3"/>
  <c r="P166" i="3"/>
  <c r="U165" i="3"/>
  <c r="P196" i="3"/>
  <c r="U195" i="3"/>
  <c r="I149" i="3"/>
  <c r="E150" i="3"/>
  <c r="E166" i="3"/>
  <c r="I165" i="3"/>
  <c r="P102" i="3"/>
  <c r="U101" i="3"/>
  <c r="E226" i="3"/>
  <c r="I225" i="3"/>
  <c r="P135" i="3"/>
  <c r="U134" i="3"/>
  <c r="I236" i="3" l="1"/>
  <c r="E237" i="3"/>
  <c r="I210" i="3"/>
  <c r="E211" i="3"/>
  <c r="P103" i="3"/>
  <c r="U102" i="3"/>
  <c r="P197" i="3"/>
  <c r="U196" i="3"/>
  <c r="P152" i="3"/>
  <c r="U151" i="3"/>
  <c r="S118" i="3"/>
  <c r="U117" i="3"/>
  <c r="I18" i="3"/>
  <c r="E19" i="3"/>
  <c r="I103" i="3"/>
  <c r="E104" i="3"/>
  <c r="E197" i="3"/>
  <c r="I196" i="3"/>
  <c r="P120" i="3"/>
  <c r="P136" i="3"/>
  <c r="U135" i="3"/>
  <c r="E167" i="3"/>
  <c r="I166" i="3"/>
  <c r="I150" i="3"/>
  <c r="E151" i="3"/>
  <c r="I87" i="3"/>
  <c r="E88" i="3"/>
  <c r="P89" i="3"/>
  <c r="U88" i="3"/>
  <c r="I226" i="3"/>
  <c r="E227" i="3"/>
  <c r="P167" i="3"/>
  <c r="U166" i="3"/>
  <c r="U46" i="3"/>
  <c r="P47" i="3"/>
  <c r="E120" i="3"/>
  <c r="I120" i="3" s="1"/>
  <c r="I119" i="3"/>
  <c r="P226" i="3"/>
  <c r="U225" i="3"/>
  <c r="P183" i="3"/>
  <c r="U183" i="3" s="1"/>
  <c r="U182" i="3"/>
  <c r="E182" i="3"/>
  <c r="I181" i="3"/>
  <c r="I136" i="3"/>
  <c r="E137" i="3"/>
  <c r="U209" i="3"/>
  <c r="P210" i="3"/>
  <c r="P240" i="3"/>
  <c r="U239" i="3"/>
  <c r="I237" i="3" l="1"/>
  <c r="E238" i="3"/>
  <c r="U210" i="3"/>
  <c r="P211" i="3"/>
  <c r="P48" i="3"/>
  <c r="U47" i="3"/>
  <c r="I227" i="3"/>
  <c r="E228" i="3"/>
  <c r="I228" i="3" s="1"/>
  <c r="E89" i="3"/>
  <c r="I88" i="3"/>
  <c r="I104" i="3"/>
  <c r="E105" i="3"/>
  <c r="I105" i="3" s="1"/>
  <c r="I211" i="3"/>
  <c r="E212" i="3"/>
  <c r="E183" i="3"/>
  <c r="I183" i="3" s="1"/>
  <c r="I182" i="3"/>
  <c r="U226" i="3"/>
  <c r="P227" i="3"/>
  <c r="E168" i="3"/>
  <c r="I168" i="3" s="1"/>
  <c r="I167" i="3"/>
  <c r="S119" i="3"/>
  <c r="U118" i="3"/>
  <c r="P198" i="3"/>
  <c r="U198" i="3" s="1"/>
  <c r="U197" i="3"/>
  <c r="I137" i="3"/>
  <c r="E138" i="3"/>
  <c r="I138" i="3" s="1"/>
  <c r="E152" i="3"/>
  <c r="I151" i="3"/>
  <c r="I19" i="3"/>
  <c r="E20" i="3"/>
  <c r="P241" i="3"/>
  <c r="U241" i="3" s="1"/>
  <c r="U240" i="3"/>
  <c r="P168" i="3"/>
  <c r="U168" i="3" s="1"/>
  <c r="U167" i="3"/>
  <c r="P90" i="3"/>
  <c r="U90" i="3" s="1"/>
  <c r="U89" i="3"/>
  <c r="U136" i="3"/>
  <c r="P137" i="3"/>
  <c r="E198" i="3"/>
  <c r="I198" i="3" s="1"/>
  <c r="I197" i="3"/>
  <c r="P153" i="3"/>
  <c r="U153" i="3" s="1"/>
  <c r="U152" i="3"/>
  <c r="U103" i="3"/>
  <c r="P104" i="3"/>
  <c r="I238" i="3" l="1"/>
  <c r="E239" i="3"/>
  <c r="S120" i="3"/>
  <c r="U119" i="3"/>
  <c r="P228" i="3"/>
  <c r="U228" i="3" s="1"/>
  <c r="U227" i="3"/>
  <c r="I212" i="3"/>
  <c r="E213" i="3"/>
  <c r="I213" i="3" s="1"/>
  <c r="P105" i="3"/>
  <c r="U105" i="3" s="1"/>
  <c r="U104" i="3"/>
  <c r="E90" i="3"/>
  <c r="I90" i="3" s="1"/>
  <c r="I89" i="3"/>
  <c r="U48" i="3"/>
  <c r="P49" i="3"/>
  <c r="E153" i="3"/>
  <c r="I153" i="3" s="1"/>
  <c r="I152" i="3"/>
  <c r="U211" i="3"/>
  <c r="P212" i="3"/>
  <c r="P138" i="3"/>
  <c r="U138" i="3" s="1"/>
  <c r="U137" i="3"/>
  <c r="E21" i="3"/>
  <c r="I20" i="3"/>
  <c r="I239" i="3" l="1"/>
  <c r="E240" i="3"/>
  <c r="U212" i="3"/>
  <c r="P213" i="3"/>
  <c r="U213" i="3" s="1"/>
  <c r="P50" i="3"/>
  <c r="U49" i="3"/>
  <c r="E25" i="3"/>
  <c r="I21" i="3"/>
  <c r="S122" i="3"/>
  <c r="S140" i="3" s="1"/>
  <c r="S155" i="3" s="1"/>
  <c r="S170" i="3" s="1"/>
  <c r="S185" i="3" s="1"/>
  <c r="S200" i="3" s="1"/>
  <c r="S215" i="3" s="1"/>
  <c r="S243" i="3"/>
  <c r="U120" i="3"/>
  <c r="E241" i="3" l="1"/>
  <c r="I241" i="3" s="1"/>
  <c r="I240" i="3"/>
  <c r="U50" i="3"/>
  <c r="P52" i="3"/>
  <c r="E26" i="3"/>
  <c r="I25" i="3"/>
  <c r="E27" i="3" l="1"/>
  <c r="I26" i="3"/>
  <c r="P53" i="3"/>
  <c r="U52" i="3"/>
  <c r="U53" i="3" l="1"/>
  <c r="P54" i="3"/>
  <c r="E28" i="3"/>
  <c r="I27" i="3"/>
  <c r="P55" i="3" l="1"/>
  <c r="U54" i="3"/>
  <c r="E29" i="3"/>
  <c r="I28" i="3"/>
  <c r="E30" i="3" l="1"/>
  <c r="I29" i="3"/>
  <c r="U55" i="3"/>
  <c r="P56" i="3"/>
  <c r="P57" i="3" l="1"/>
  <c r="U56" i="3"/>
  <c r="E31" i="3"/>
  <c r="I30" i="3"/>
  <c r="E32" i="3" l="1"/>
  <c r="I31" i="3"/>
  <c r="U57" i="3"/>
  <c r="P58" i="3"/>
  <c r="P59" i="3" l="1"/>
  <c r="U58" i="3"/>
  <c r="E33" i="3"/>
  <c r="I32" i="3"/>
  <c r="E34" i="3" l="1"/>
  <c r="I33" i="3"/>
  <c r="U59" i="3"/>
  <c r="P60" i="3"/>
  <c r="P61" i="3" l="1"/>
  <c r="U60" i="3"/>
  <c r="E35" i="3"/>
  <c r="I34" i="3"/>
  <c r="E36" i="3" l="1"/>
  <c r="I35" i="3"/>
  <c r="U61" i="3"/>
  <c r="P62" i="3"/>
  <c r="P63" i="3" l="1"/>
  <c r="U62" i="3"/>
  <c r="I36" i="3"/>
  <c r="E39" i="3"/>
  <c r="I39" i="3" l="1"/>
  <c r="E40" i="3"/>
  <c r="U63" i="3"/>
  <c r="U64" i="3" s="1"/>
  <c r="P64" i="3"/>
  <c r="U92" i="3" l="1"/>
  <c r="U74" i="3"/>
  <c r="U107" i="3" s="1"/>
  <c r="U122" i="3" s="1"/>
  <c r="U140" i="3" s="1"/>
  <c r="U155" i="3" s="1"/>
  <c r="U170" i="3" s="1"/>
  <c r="U185" i="3" s="1"/>
  <c r="U200" i="3" s="1"/>
  <c r="U215" i="3" s="1"/>
  <c r="P74" i="3"/>
  <c r="P107" i="3" s="1"/>
  <c r="P122" i="3" s="1"/>
  <c r="P140" i="3" s="1"/>
  <c r="P155" i="3" s="1"/>
  <c r="P170" i="3" s="1"/>
  <c r="P185" i="3" s="1"/>
  <c r="P200" i="3" s="1"/>
  <c r="P215" i="3" s="1"/>
  <c r="P92" i="3"/>
  <c r="P243" i="3" s="1"/>
  <c r="I40" i="3"/>
  <c r="E41" i="3"/>
  <c r="I41" i="3" l="1"/>
  <c r="E42" i="3"/>
  <c r="E43" i="3" l="1"/>
  <c r="I42" i="3"/>
  <c r="I43" i="3" l="1"/>
  <c r="E44" i="3"/>
  <c r="E45" i="3" l="1"/>
  <c r="I44" i="3"/>
  <c r="I45" i="3" l="1"/>
  <c r="I46" i="3" s="1"/>
  <c r="I47" i="3" s="1"/>
  <c r="I48" i="3" s="1"/>
  <c r="I49" i="3" s="1"/>
  <c r="I50" i="3" s="1"/>
  <c r="E46" i="3"/>
  <c r="E47" i="3" s="1"/>
  <c r="E48" i="3" s="1"/>
  <c r="E49" i="3" s="1"/>
  <c r="E50" i="3" s="1"/>
  <c r="E52" i="3" s="1"/>
  <c r="I52" i="3" l="1"/>
  <c r="E53" i="3"/>
  <c r="E54" i="3" l="1"/>
  <c r="I53" i="3"/>
  <c r="I54" i="3" l="1"/>
  <c r="E55" i="3"/>
  <c r="E56" i="3" l="1"/>
  <c r="I55" i="3"/>
  <c r="I56" i="3" l="1"/>
  <c r="E57" i="3"/>
  <c r="E58" i="3" l="1"/>
  <c r="I57" i="3"/>
  <c r="I58" i="3" l="1"/>
  <c r="I59" i="3" s="1"/>
  <c r="I60" i="3" s="1"/>
  <c r="I61" i="3" s="1"/>
  <c r="I62" i="3" s="1"/>
  <c r="I63" i="3" s="1"/>
  <c r="I64" i="3" s="1"/>
  <c r="E59" i="3"/>
  <c r="E60" i="3" s="1"/>
  <c r="E61" i="3" s="1"/>
  <c r="E62" i="3" s="1"/>
  <c r="E63" i="3" s="1"/>
  <c r="E64" i="3" s="1"/>
  <c r="E74" i="3" l="1"/>
  <c r="E107" i="3" s="1"/>
  <c r="E122" i="3" s="1"/>
  <c r="E140" i="3" s="1"/>
  <c r="E155" i="3" s="1"/>
  <c r="E170" i="3" s="1"/>
  <c r="E185" i="3" s="1"/>
  <c r="E200" i="3" s="1"/>
  <c r="E215" i="3" s="1"/>
  <c r="E92" i="3"/>
  <c r="I92" i="3"/>
  <c r="I74" i="3"/>
  <c r="I107" i="3" s="1"/>
  <c r="I122" i="3" s="1"/>
  <c r="I140" i="3" s="1"/>
  <c r="I155" i="3" s="1"/>
  <c r="I170" i="3" s="1"/>
  <c r="I185" i="3" s="1"/>
  <c r="I200" i="3" s="1"/>
  <c r="I215" i="3" s="1"/>
</calcChain>
</file>

<file path=xl/comments1.xml><?xml version="1.0" encoding="utf-8"?>
<comments xmlns="http://schemas.openxmlformats.org/spreadsheetml/2006/main">
  <authors>
    <author>amoore</author>
  </authors>
  <commentList>
    <comment ref="C21" authorId="0" shapeId="0">
      <text>
        <r>
          <rPr>
            <b/>
            <sz val="8"/>
            <color indexed="81"/>
            <rFont val="Tahoma"/>
            <family val="2"/>
          </rPr>
          <t>amoore:</t>
        </r>
        <r>
          <rPr>
            <sz val="8"/>
            <color indexed="81"/>
            <rFont val="Tahoma"/>
            <family val="2"/>
          </rPr>
          <t xml:space="preserve">
B1 used to be B..  Re-lettered when revised Summary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amoore:</t>
        </r>
        <r>
          <rPr>
            <sz val="8"/>
            <color indexed="81"/>
            <rFont val="Tahoma"/>
            <family val="2"/>
          </rPr>
          <t xml:space="preserve">
C1 used to be C..  Re-lettered when revised Summary
</t>
        </r>
      </text>
    </comment>
    <comment ref="Z35" authorId="0" shapeId="0">
      <text>
        <r>
          <rPr>
            <b/>
            <sz val="8"/>
            <color indexed="81"/>
            <rFont val="Tahoma"/>
            <family val="2"/>
          </rPr>
          <t>amoore:</t>
        </r>
        <r>
          <rPr>
            <sz val="8"/>
            <color indexed="81"/>
            <rFont val="Tahoma"/>
            <family val="2"/>
          </rPr>
          <t xml:space="preserve">
B used to be note D.  Re-lettered when revised summary.</t>
        </r>
      </text>
    </comment>
    <comment ref="C39" authorId="0" shapeId="0">
      <text>
        <r>
          <rPr>
            <b/>
            <sz val="8"/>
            <color indexed="81"/>
            <rFont val="Tahoma"/>
            <family val="2"/>
          </rPr>
          <t>amoore:</t>
        </r>
        <r>
          <rPr>
            <sz val="8"/>
            <color indexed="81"/>
            <rFont val="Tahoma"/>
            <family val="2"/>
          </rPr>
          <t xml:space="preserve">
B used to be note D.  Re-lettered when revised summary.</t>
        </r>
      </text>
    </comment>
    <comment ref="C45" authorId="0" shapeId="0">
      <text>
        <r>
          <rPr>
            <b/>
            <sz val="8"/>
            <color indexed="81"/>
            <rFont val="Tahoma"/>
            <family val="2"/>
          </rPr>
          <t>amoore:</t>
        </r>
        <r>
          <rPr>
            <sz val="8"/>
            <color indexed="81"/>
            <rFont val="Tahoma"/>
            <family val="2"/>
          </rPr>
          <t xml:space="preserve">
(C) used to be (E)</t>
        </r>
      </text>
    </comment>
    <comment ref="C47" authorId="0" shapeId="0">
      <text>
        <r>
          <rPr>
            <b/>
            <sz val="8"/>
            <color indexed="81"/>
            <rFont val="Tahoma"/>
            <family val="2"/>
          </rPr>
          <t>amoore:</t>
        </r>
        <r>
          <rPr>
            <sz val="8"/>
            <color indexed="81"/>
            <rFont val="Tahoma"/>
            <family val="2"/>
          </rPr>
          <t xml:space="preserve">
(D) used to be (F)</t>
        </r>
      </text>
    </comment>
  </commentList>
</comments>
</file>

<file path=xl/sharedStrings.xml><?xml version="1.0" encoding="utf-8"?>
<sst xmlns="http://schemas.openxmlformats.org/spreadsheetml/2006/main" count="209" uniqueCount="86">
  <si>
    <t>Puget Sound Energy</t>
  </si>
  <si>
    <t>Power Cost Adjustment Summary</t>
  </si>
  <si>
    <t>Actual Costs and Disallowance as recorded through the PCA Mechanism</t>
  </si>
  <si>
    <t>Actuals</t>
  </si>
  <si>
    <t>Baseline</t>
  </si>
  <si>
    <t>Difference (A)</t>
  </si>
  <si>
    <t>Wholesale Customer</t>
  </si>
  <si>
    <t>Imbalance for Sharing</t>
  </si>
  <si>
    <t>Company per PCA</t>
  </si>
  <si>
    <t>Customer per PCA</t>
  </si>
  <si>
    <t>Total</t>
  </si>
  <si>
    <t>Interest on Customer</t>
  </si>
  <si>
    <t>Total Customer per PCA</t>
  </si>
  <si>
    <t>Tenaska Disallowance Reserve</t>
  </si>
  <si>
    <t>PCA Year  (B)</t>
  </si>
  <si>
    <t>Monthly</t>
  </si>
  <si>
    <t>Cumulative</t>
  </si>
  <si>
    <t xml:space="preserve">Cumulative </t>
  </si>
  <si>
    <t>PCA Period</t>
  </si>
  <si>
    <t>Monthly (A)</t>
  </si>
  <si>
    <t>Cumulative (A)</t>
  </si>
  <si>
    <t>Monthly Monthly Difference (A)</t>
  </si>
  <si>
    <t>Cumulative Difference (A)</t>
  </si>
  <si>
    <t>(B1)</t>
  </si>
  <si>
    <t>(F)</t>
  </si>
  <si>
    <t>(C1)</t>
  </si>
  <si>
    <t>(B)</t>
  </si>
  <si>
    <t>(B) (C)</t>
  </si>
  <si>
    <t>(B) (D)</t>
  </si>
  <si>
    <t>1-4 - Cumulative Amounts</t>
  </si>
  <si>
    <t>Monthly Difference</t>
  </si>
  <si>
    <t>1-5 - Cumulative Amounts</t>
  </si>
  <si>
    <t>PCA Period (A)</t>
  </si>
  <si>
    <t>Monthly Difference (A)</t>
  </si>
  <si>
    <t>1-6 - Cumulative Amounts</t>
  </si>
  <si>
    <t>1-7 - Cumulative Amounts</t>
  </si>
  <si>
    <t>1-8 - Cumulative Amounts</t>
  </si>
  <si>
    <t xml:space="preserve">Monthly </t>
  </si>
  <si>
    <t>(C)</t>
  </si>
  <si>
    <t>1-9 - Cumulative Amounts</t>
  </si>
  <si>
    <t>1-10- Cumulative Amounts</t>
  </si>
  <si>
    <t>1-11- Cumulative Amounts</t>
  </si>
  <si>
    <t>1-12- Cumulative Amounts</t>
  </si>
  <si>
    <t>1-13- Cumulative Amounts</t>
  </si>
  <si>
    <t>1-14 - Cumulative Amounts</t>
  </si>
  <si>
    <t xml:space="preserve">Notes: </t>
  </si>
  <si>
    <t>(A)  A credit balance represents an overrecovery of power costs (baseline rate was greater than actual rate).  A debit balance represents an underrecovery of power costs (actual rate was greater than baseline rate.)  The difference excludes any adjustment for Firm Wholesale Customers.</t>
  </si>
  <si>
    <t>Schedule B:  Monthly Power Costs -- PCA PERIOD 16</t>
  </si>
  <si>
    <t>Revised PCA Exhibit B</t>
  </si>
  <si>
    <t>Subject to PCA Sharing</t>
  </si>
  <si>
    <t>UE-130617</t>
  </si>
  <si>
    <t>Period</t>
  </si>
  <si>
    <t>Row</t>
  </si>
  <si>
    <t>to Date</t>
  </si>
  <si>
    <t>Total Variable Component Actual</t>
  </si>
  <si>
    <t>FERC Acct.</t>
  </si>
  <si>
    <t>Steam Power Generation Fuel</t>
  </si>
  <si>
    <t>Other Power Generation Fuel</t>
  </si>
  <si>
    <t>Purchase Power</t>
  </si>
  <si>
    <t>Other Elec Rev -  Non-Core Gas</t>
  </si>
  <si>
    <t>45600080, 81</t>
  </si>
  <si>
    <t>Sales to Other Utilities</t>
  </si>
  <si>
    <t>Wheeling</t>
  </si>
  <si>
    <t>Brokerage Fees</t>
  </si>
  <si>
    <t>Montana Electric Energy Tax</t>
  </si>
  <si>
    <t>Subtotal Variable Components</t>
  </si>
  <si>
    <t>Adjustments:</t>
  </si>
  <si>
    <t xml:space="preserve">  Centralia PPA ROR Equity Adjustment</t>
  </si>
  <si>
    <t>Total allowable costs</t>
  </si>
  <si>
    <t>PCA period delivered load (Kwh)</t>
  </si>
  <si>
    <t>Variable Baseline Rate</t>
  </si>
  <si>
    <t>Jan'17</t>
  </si>
  <si>
    <t>Imbalance for Sharing: Under / (Over) Recovery</t>
  </si>
  <si>
    <t xml:space="preserve"> Surcharge or underrecovery/(refund or overrecovery)</t>
  </si>
  <si>
    <t>Dec'14 -</t>
  </si>
  <si>
    <t>Less Firm Wholesale</t>
  </si>
  <si>
    <t>Gross PCA</t>
  </si>
  <si>
    <t>Gross PCA Contra</t>
  </si>
  <si>
    <t>Cumulative Gross PCA</t>
  </si>
  <si>
    <t>Cumulative Gross PCA Contra</t>
  </si>
  <si>
    <t>Note:  This schedule was derived from original PCA collaborative exhibit B</t>
  </si>
  <si>
    <t>(B)  PCA period 3 Tenaska disallowance is reflected by a monthly reduction of $945,641 through Feb 2005, $884,124 for March 2005, and $887,270 from April 2005 on,</t>
  </si>
  <si>
    <t xml:space="preserve">       totaling $11,111,062 in accordance with Docket No. UG-040640, et.al. (consolidated), as reflected on Schedule B.</t>
  </si>
  <si>
    <t>(C)  Jan 2005 is adjusted by the cumulative PCA3 effect of settlement of PCA 2 issues regarding White River accounting as a Regulatory Asset, displacement MWH's effecting</t>
  </si>
  <si>
    <t xml:space="preserve">       Schedule X adjustments, and timing and calculation of the costs of the Fredrickson 1 generating plant in the PCA mechanism.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</si>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</sst>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[$-409]mmm\-yy;@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0000_);_(* \(#,##0.00000\);_(* &quot;-&quot;??_);_(@_)"/>
    <numFmt numFmtId="169" formatCode="0_);\(0\)"/>
    <numFmt numFmtId="170" formatCode="&quot;$&quot;#,##0.000_);\(&quot;$&quot;#,##0.000\)"/>
    <numFmt numFmtId="171" formatCode="&quot;$&quot;#,##0.000000_);\(&quot;$&quot;#,##0.000000\)"/>
    <numFmt numFmtId="172" formatCode="0.00000%"/>
    <numFmt numFmtId="173" formatCode="0.0000000"/>
    <numFmt numFmtId="174" formatCode="0000"/>
    <numFmt numFmtId="175" formatCode="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"/>
    <numFmt numFmtId="181" formatCode="0.000_)"/>
    <numFmt numFmtId="182" formatCode="_(* #,##0.000_);_(* \(#,##0.000\);_(* &quot;-&quot;??_);_(@_)"/>
    <numFmt numFmtId="183" formatCode="_-* #,##0.00\ _D_M_-;\-* #,##0.00\ _D_M_-;_-* &quot;-&quot;??\ _D_M_-;_-@_-"/>
    <numFmt numFmtId="184" formatCode="#."/>
    <numFmt numFmtId="185" formatCode="#,##0.0"/>
    <numFmt numFmtId="186" formatCode="_-* #,##0.00\ &quot;DM&quot;_-;\-* #,##0.00\ &quot;DM&quot;_-;_-* &quot;-&quot;??\ &quot;DM&quot;_-;_-@_-"/>
    <numFmt numFmtId="187" formatCode="_(* ###0_);_(* \(###0\);_(* &quot;-&quot;_);_(@_)"/>
    <numFmt numFmtId="188" formatCode="#,##0.0_);[Red]\(#,##0.0\)"/>
    <numFmt numFmtId="189" formatCode="m/d/yy\ h:mm\ AM/PM"/>
    <numFmt numFmtId="190" formatCode="m/d/yy\ h:mm"/>
    <numFmt numFmtId="191" formatCode="_([$€-2]* #,##0.00_);_([$€-2]* \(#,##0.00\);_([$€-2]* &quot;-&quot;??_)"/>
    <numFmt numFmtId="192" formatCode="_(&quot;$&quot;* #,##0.0_);_(&quot;$&quot;* \(#,##0.0\);_(&quot;$&quot;* &quot;-&quot;??_);_(@_)"/>
    <numFmt numFmtId="193" formatCode="mmm\-yyyy"/>
    <numFmt numFmtId="194" formatCode="0\ &quot; HR&quot;"/>
    <numFmt numFmtId="195" formatCode="_(&quot;$&quot;* #,##0.000000_);_(&quot;$&quot;* \(#,##0.000000\);_(&quot;$&quot;* &quot;-&quot;??????_);_(@_)"/>
    <numFmt numFmtId="196" formatCode="&quot;$&quot;#,"/>
    <numFmt numFmtId="197" formatCode="0.00_);\(0.00\)"/>
    <numFmt numFmtId="198" formatCode="&quot;$&quot;#,##0;\-&quot;$&quot;#,##0"/>
    <numFmt numFmtId="199" formatCode="0.00_)"/>
    <numFmt numFmtId="200" formatCode="#,##0.00\ ;\(#,##0.00\)"/>
    <numFmt numFmtId="201" formatCode="0000000"/>
    <numFmt numFmtId="202" formatCode="#,##0_);\-#,##0_);\-_)"/>
    <numFmt numFmtId="203" formatCode="#,##0.00_);\-#,##0.00_);\-_)"/>
    <numFmt numFmtId="204" formatCode="#,##0.000_);[Red]\(#,##0.000\)"/>
    <numFmt numFmtId="205" formatCode="0.0000%"/>
    <numFmt numFmtId="206" formatCode="&quot;$&quot;#,##0.000_);[Red]\(&quot;$&quot;#,##0.000\)"/>
    <numFmt numFmtId="207" formatCode="_(&quot;$&quot;* #,##0.000_);_(&quot;$&quot;* \(#,##0.000\);_(&quot;$&quot;* &quot;-&quot;??_);_(@_)"/>
    <numFmt numFmtId="208" formatCode="_(* #,##0.0_);_(* \(#,##0.0\);_(* &quot;-&quot;??_);_(@_)"/>
    <numFmt numFmtId="209" formatCode="0.0%"/>
    <numFmt numFmtId="210" formatCode="0.00\ ;\-0.00\ ;&quot;- &quot;"/>
    <numFmt numFmtId="211" formatCode="_(&quot;$&quot;* #,##0.0000_);_(&quot;$&quot;* \(#,##0.0000\);_(&quot;$&quot;* &quot;-&quot;????_);_(@_)"/>
    <numFmt numFmtId="212" formatCode="_(* #,##0.0_);_(* \(#,##0.0\);_(* &quot;-&quot;_);_(@_)"/>
    <numFmt numFmtId="213" formatCode="#,##0.0_);\-#,##0.0_);\-_)"/>
    <numFmt numFmtId="214" formatCode="0.000%"/>
    <numFmt numFmtId="215" formatCode="mmm\ dd\,\ yyyy"/>
    <numFmt numFmtId="216" formatCode="yyyy"/>
    <numFmt numFmtId="217" formatCode="0.0000"/>
    <numFmt numFmtId="218" formatCode="&quot;$&quot;#,##0.00"/>
    <numFmt numFmtId="219" formatCode="0.00\ "/>
  </numFmts>
  <fonts count="175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b/>
      <sz val="14"/>
      <color indexed="10"/>
      <name val="Arial"/>
      <family val="2"/>
    </font>
    <font>
      <u val="singleAccounting"/>
      <sz val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color indexed="8"/>
      <name val="Arial"/>
      <family val="2"/>
    </font>
    <font>
      <sz val="8"/>
      <name val="Helv"/>
    </font>
    <font>
      <sz val="10"/>
      <color theme="1"/>
      <name val="Times New Roman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</fonts>
  <fills count="1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</borders>
  <cellStyleXfs count="64638">
    <xf numFmtId="164" fontId="0" fillId="0" borderId="0">
      <alignment horizontal="left" wrapText="1"/>
    </xf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5" fillId="0" borderId="0"/>
    <xf numFmtId="0" fontId="35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5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5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5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5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18" fillId="0" borderId="0"/>
    <xf numFmtId="0" fontId="35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>
      <alignment horizontal="left" wrapText="1"/>
    </xf>
    <xf numFmtId="0" fontId="36" fillId="0" borderId="0"/>
    <xf numFmtId="0" fontId="18" fillId="0" borderId="0"/>
    <xf numFmtId="0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73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173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73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73" fontId="18" fillId="0" borderId="0">
      <alignment horizontal="left" wrapText="1"/>
    </xf>
    <xf numFmtId="0" fontId="36" fillId="0" borderId="0"/>
    <xf numFmtId="0" fontId="36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0" fontId="36" fillId="0" borderId="0"/>
    <xf numFmtId="0" fontId="36" fillId="0" borderId="0"/>
    <xf numFmtId="168" fontId="18" fillId="0" borderId="0">
      <alignment horizontal="left" wrapText="1"/>
    </xf>
    <xf numFmtId="0" fontId="36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>
      <alignment horizontal="left" wrapText="1"/>
    </xf>
    <xf numFmtId="168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74" fontId="37" fillId="0" borderId="0">
      <alignment horizontal="left"/>
    </xf>
    <xf numFmtId="175" fontId="38" fillId="0" borderId="0">
      <alignment horizontal="left"/>
    </xf>
    <xf numFmtId="0" fontId="39" fillId="0" borderId="35"/>
    <xf numFmtId="0" fontId="40" fillId="0" borderId="0"/>
    <xf numFmtId="0" fontId="36" fillId="33" borderId="0" applyNumberFormat="0" applyBorder="0" applyAlignment="0" applyProtection="0"/>
    <xf numFmtId="0" fontId="36" fillId="0" borderId="0"/>
    <xf numFmtId="0" fontId="4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4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8" fillId="0" borderId="0"/>
    <xf numFmtId="0" fontId="36" fillId="3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1" fillId="10" borderId="0" applyNumberFormat="0" applyBorder="0" applyAlignment="0" applyProtection="0"/>
    <xf numFmtId="0" fontId="18" fillId="0" borderId="0"/>
    <xf numFmtId="0" fontId="36" fillId="0" borderId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3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3" borderId="0" applyNumberFormat="0" applyBorder="0" applyAlignment="0" applyProtection="0"/>
    <xf numFmtId="0" fontId="42" fillId="34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1" fillId="10" borderId="0" applyNumberFormat="0" applyBorder="0" applyAlignment="0" applyProtection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10" borderId="0" applyNumberFormat="0" applyBorder="0" applyAlignment="0" applyProtection="0"/>
    <xf numFmtId="0" fontId="18" fillId="0" borderId="0"/>
    <xf numFmtId="0" fontId="36" fillId="0" borderId="0"/>
    <xf numFmtId="0" fontId="1" fillId="10" borderId="0" applyNumberFormat="0" applyBorder="0" applyAlignment="0" applyProtection="0"/>
    <xf numFmtId="0" fontId="18" fillId="0" borderId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36" fillId="33" borderId="0" applyNumberFormat="0" applyBorder="0" applyAlignment="0" applyProtection="0"/>
    <xf numFmtId="0" fontId="36" fillId="0" borderId="0"/>
    <xf numFmtId="0" fontId="18" fillId="0" borderId="0"/>
    <xf numFmtId="0" fontId="36" fillId="33" borderId="0" applyNumberFormat="0" applyBorder="0" applyAlignment="0" applyProtection="0"/>
    <xf numFmtId="0" fontId="36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33" borderId="0" applyNumberFormat="0" applyBorder="0" applyAlignment="0" applyProtection="0"/>
    <xf numFmtId="0" fontId="3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6" fillId="33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36" borderId="0" applyNumberFormat="0" applyBorder="0" applyAlignment="0" applyProtection="0"/>
    <xf numFmtId="0" fontId="1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0" borderId="0" applyNumberFormat="0" applyBorder="0" applyAlignment="0" applyProtection="0"/>
    <xf numFmtId="0" fontId="43" fillId="3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10" borderId="0" applyNumberFormat="0" applyBorder="0" applyAlignment="0" applyProtection="0"/>
    <xf numFmtId="0" fontId="43" fillId="36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10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10" borderId="0" applyNumberFormat="0" applyBorder="0" applyAlignment="0" applyProtection="0"/>
    <xf numFmtId="0" fontId="36" fillId="33" borderId="0" applyNumberFormat="0" applyBorder="0" applyAlignment="0" applyProtection="0"/>
    <xf numFmtId="0" fontId="18" fillId="0" borderId="0"/>
    <xf numFmtId="0" fontId="36" fillId="0" borderId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0" borderId="0"/>
    <xf numFmtId="0" fontId="41" fillId="10" borderId="0" applyNumberFormat="0" applyBorder="0" applyAlignment="0" applyProtection="0"/>
    <xf numFmtId="0" fontId="36" fillId="0" borderId="0"/>
    <xf numFmtId="0" fontId="1" fillId="10" borderId="0" applyNumberFormat="0" applyBorder="0" applyAlignment="0" applyProtection="0"/>
    <xf numFmtId="0" fontId="18" fillId="0" borderId="0"/>
    <xf numFmtId="0" fontId="41" fillId="10" borderId="0" applyNumberFormat="0" applyBorder="0" applyAlignment="0" applyProtection="0"/>
    <xf numFmtId="0" fontId="36" fillId="37" borderId="0" applyNumberFormat="0" applyBorder="0" applyAlignment="0" applyProtection="0"/>
    <xf numFmtId="0" fontId="36" fillId="0" borderId="0"/>
    <xf numFmtId="0" fontId="4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4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8" fillId="0" borderId="0"/>
    <xf numFmtId="0" fontId="36" fillId="3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1" fillId="14" borderId="0" applyNumberFormat="0" applyBorder="0" applyAlignment="0" applyProtection="0"/>
    <xf numFmtId="0" fontId="18" fillId="0" borderId="0"/>
    <xf numFmtId="0" fontId="36" fillId="0" borderId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3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7" borderId="0" applyNumberFormat="0" applyBorder="0" applyAlignment="0" applyProtection="0"/>
    <xf numFmtId="0" fontId="42" fillId="38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1" fillId="14" borderId="0" applyNumberFormat="0" applyBorder="0" applyAlignment="0" applyProtection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14" borderId="0" applyNumberFormat="0" applyBorder="0" applyAlignment="0" applyProtection="0"/>
    <xf numFmtId="0" fontId="18" fillId="0" borderId="0"/>
    <xf numFmtId="0" fontId="36" fillId="0" borderId="0"/>
    <xf numFmtId="0" fontId="1" fillId="14" borderId="0" applyNumberFormat="0" applyBorder="0" applyAlignment="0" applyProtection="0"/>
    <xf numFmtId="0" fontId="18" fillId="0" borderId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36" fillId="37" borderId="0" applyNumberFormat="0" applyBorder="0" applyAlignment="0" applyProtection="0"/>
    <xf numFmtId="0" fontId="36" fillId="0" borderId="0"/>
    <xf numFmtId="0" fontId="18" fillId="0" borderId="0"/>
    <xf numFmtId="0" fontId="36" fillId="37" borderId="0" applyNumberFormat="0" applyBorder="0" applyAlignment="0" applyProtection="0"/>
    <xf numFmtId="0" fontId="36" fillId="0" borderId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7" borderId="0" applyNumberFormat="0" applyBorder="0" applyAlignment="0" applyProtection="0"/>
    <xf numFmtId="0" fontId="36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36" fillId="37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0" borderId="0" applyNumberFormat="0" applyBorder="0" applyAlignment="0" applyProtection="0"/>
    <xf numFmtId="0" fontId="1" fillId="1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4" borderId="0" applyNumberFormat="0" applyBorder="0" applyAlignment="0" applyProtection="0"/>
    <xf numFmtId="0" fontId="43" fillId="4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14" borderId="0" applyNumberFormat="0" applyBorder="0" applyAlignment="0" applyProtection="0"/>
    <xf numFmtId="0" fontId="43" fillId="4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14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14" borderId="0" applyNumberFormat="0" applyBorder="0" applyAlignment="0" applyProtection="0"/>
    <xf numFmtId="0" fontId="36" fillId="37" borderId="0" applyNumberFormat="0" applyBorder="0" applyAlignment="0" applyProtection="0"/>
    <xf numFmtId="0" fontId="18" fillId="0" borderId="0"/>
    <xf numFmtId="0" fontId="36" fillId="0" borderId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0" borderId="0"/>
    <xf numFmtId="0" fontId="41" fillId="14" borderId="0" applyNumberFormat="0" applyBorder="0" applyAlignment="0" applyProtection="0"/>
    <xf numFmtId="0" fontId="36" fillId="0" borderId="0"/>
    <xf numFmtId="0" fontId="1" fillId="14" borderId="0" applyNumberFormat="0" applyBorder="0" applyAlignment="0" applyProtection="0"/>
    <xf numFmtId="0" fontId="18" fillId="0" borderId="0"/>
    <xf numFmtId="0" fontId="41" fillId="14" borderId="0" applyNumberFormat="0" applyBorder="0" applyAlignment="0" applyProtection="0"/>
    <xf numFmtId="0" fontId="36" fillId="41" borderId="0" applyNumberFormat="0" applyBorder="0" applyAlignment="0" applyProtection="0"/>
    <xf numFmtId="0" fontId="36" fillId="0" borderId="0"/>
    <xf numFmtId="0" fontId="4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4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8" fillId="0" borderId="0"/>
    <xf numFmtId="0" fontId="36" fillId="4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1" fillId="18" borderId="0" applyNumberFormat="0" applyBorder="0" applyAlignment="0" applyProtection="0"/>
    <xf numFmtId="0" fontId="18" fillId="0" borderId="0"/>
    <xf numFmtId="0" fontId="36" fillId="0" borderId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4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1" borderId="0" applyNumberFormat="0" applyBorder="0" applyAlignment="0" applyProtection="0"/>
    <xf numFmtId="0" fontId="42" fillId="42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1" fillId="18" borderId="0" applyNumberFormat="0" applyBorder="0" applyAlignment="0" applyProtection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18" borderId="0" applyNumberFormat="0" applyBorder="0" applyAlignment="0" applyProtection="0"/>
    <xf numFmtId="0" fontId="18" fillId="0" borderId="0"/>
    <xf numFmtId="0" fontId="36" fillId="0" borderId="0"/>
    <xf numFmtId="0" fontId="1" fillId="18" borderId="0" applyNumberFormat="0" applyBorder="0" applyAlignment="0" applyProtection="0"/>
    <xf numFmtId="0" fontId="18" fillId="0" borderId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36" fillId="41" borderId="0" applyNumberFormat="0" applyBorder="0" applyAlignment="0" applyProtection="0"/>
    <xf numFmtId="0" fontId="36" fillId="0" borderId="0"/>
    <xf numFmtId="0" fontId="18" fillId="0" borderId="0"/>
    <xf numFmtId="0" fontId="36" fillId="41" borderId="0" applyNumberFormat="0" applyBorder="0" applyAlignment="0" applyProtection="0"/>
    <xf numFmtId="0" fontId="36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1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36" fillId="41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8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0" borderId="0" applyNumberFormat="0" applyBorder="0" applyAlignment="0" applyProtection="0"/>
    <xf numFmtId="0" fontId="1" fillId="1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8" borderId="0" applyNumberFormat="0" applyBorder="0" applyAlignment="0" applyProtection="0"/>
    <xf numFmtId="0" fontId="43" fillId="4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18" borderId="0" applyNumberFormat="0" applyBorder="0" applyAlignment="0" applyProtection="0"/>
    <xf numFmtId="0" fontId="43" fillId="4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18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18" borderId="0" applyNumberFormat="0" applyBorder="0" applyAlignment="0" applyProtection="0"/>
    <xf numFmtId="0" fontId="36" fillId="41" borderId="0" applyNumberFormat="0" applyBorder="0" applyAlignment="0" applyProtection="0"/>
    <xf numFmtId="0" fontId="18" fillId="0" borderId="0"/>
    <xf numFmtId="0" fontId="36" fillId="0" borderId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0" borderId="0"/>
    <xf numFmtId="0" fontId="41" fillId="18" borderId="0" applyNumberFormat="0" applyBorder="0" applyAlignment="0" applyProtection="0"/>
    <xf numFmtId="0" fontId="36" fillId="0" borderId="0"/>
    <xf numFmtId="0" fontId="1" fillId="18" borderId="0" applyNumberFormat="0" applyBorder="0" applyAlignment="0" applyProtection="0"/>
    <xf numFmtId="0" fontId="18" fillId="0" borderId="0"/>
    <xf numFmtId="0" fontId="41" fillId="18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4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4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1" fillId="22" borderId="0" applyNumberFormat="0" applyBorder="0" applyAlignment="0" applyProtection="0"/>
    <xf numFmtId="0" fontId="18" fillId="0" borderId="0"/>
    <xf numFmtId="0" fontId="36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42" fillId="34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1" fillId="22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22" borderId="0" applyNumberFormat="0" applyBorder="0" applyAlignment="0" applyProtection="0"/>
    <xf numFmtId="0" fontId="18" fillId="0" borderId="0"/>
    <xf numFmtId="0" fontId="36" fillId="0" borderId="0"/>
    <xf numFmtId="0" fontId="1" fillId="22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36" fillId="43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22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36" borderId="0" applyNumberFormat="0" applyBorder="0" applyAlignment="0" applyProtection="0"/>
    <xf numFmtId="0" fontId="1" fillId="2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22" borderId="0" applyNumberFormat="0" applyBorder="0" applyAlignment="0" applyProtection="0"/>
    <xf numFmtId="0" fontId="43" fillId="3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22" borderId="0" applyNumberFormat="0" applyBorder="0" applyAlignment="0" applyProtection="0"/>
    <xf numFmtId="0" fontId="43" fillId="36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22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22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0" borderId="0"/>
    <xf numFmtId="0" fontId="41" fillId="22" borderId="0" applyNumberFormat="0" applyBorder="0" applyAlignment="0" applyProtection="0"/>
    <xf numFmtId="0" fontId="36" fillId="0" borderId="0"/>
    <xf numFmtId="0" fontId="1" fillId="22" borderId="0" applyNumberFormat="0" applyBorder="0" applyAlignment="0" applyProtection="0"/>
    <xf numFmtId="0" fontId="18" fillId="0" borderId="0"/>
    <xf numFmtId="0" fontId="41" fillId="22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8" fillId="0" borderId="0"/>
    <xf numFmtId="0" fontId="36" fillId="4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4" borderId="0" applyNumberFormat="0" applyBorder="0" applyAlignment="0" applyProtection="0"/>
    <xf numFmtId="0" fontId="18" fillId="0" borderId="0"/>
    <xf numFmtId="0" fontId="36" fillId="0" borderId="0"/>
    <xf numFmtId="0" fontId="1" fillId="26" borderId="0" applyNumberFormat="0" applyBorder="0" applyAlignment="0" applyProtection="0"/>
    <xf numFmtId="0" fontId="18" fillId="0" borderId="0"/>
    <xf numFmtId="0" fontId="36" fillId="0" borderId="0"/>
    <xf numFmtId="0" fontId="36" fillId="44" borderId="0" applyNumberFormat="0" applyBorder="0" applyAlignment="0" applyProtection="0"/>
    <xf numFmtId="0" fontId="18" fillId="0" borderId="0"/>
    <xf numFmtId="0" fontId="36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4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45" fillId="2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" fillId="26" borderId="0" applyNumberFormat="0" applyBorder="0" applyAlignment="0" applyProtection="0"/>
    <xf numFmtId="0" fontId="36" fillId="44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26" borderId="0" applyNumberFormat="0" applyBorder="0" applyAlignment="0" applyProtection="0"/>
    <xf numFmtId="0" fontId="18" fillId="0" borderId="0"/>
    <xf numFmtId="0" fontId="36" fillId="0" borderId="0"/>
    <xf numFmtId="0" fontId="1" fillId="26" borderId="0" applyNumberFormat="0" applyBorder="0" applyAlignment="0" applyProtection="0"/>
    <xf numFmtId="0" fontId="18" fillId="0" borderId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36" fillId="44" borderId="0" applyNumberFormat="0" applyBorder="0" applyAlignment="0" applyProtection="0"/>
    <xf numFmtId="0" fontId="36" fillId="0" borderId="0"/>
    <xf numFmtId="0" fontId="18" fillId="0" borderId="0"/>
    <xf numFmtId="0" fontId="36" fillId="44" borderId="0" applyNumberFormat="0" applyBorder="0" applyAlignment="0" applyProtection="0"/>
    <xf numFmtId="0" fontId="36" fillId="0" borderId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4" borderId="0" applyNumberFormat="0" applyBorder="0" applyAlignment="0" applyProtection="0"/>
    <xf numFmtId="0" fontId="3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36" fillId="44" borderId="0" applyNumberFormat="0" applyBorder="0" applyAlignment="0" applyProtection="0"/>
    <xf numFmtId="0" fontId="36" fillId="0" borderId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36" fillId="0" borderId="0"/>
    <xf numFmtId="0" fontId="36" fillId="0" borderId="0"/>
    <xf numFmtId="0" fontId="1" fillId="2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43" fillId="45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36" fillId="0" borderId="0"/>
    <xf numFmtId="0" fontId="3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41" fillId="2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36" fillId="0" borderId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36" fillId="44" borderId="0" applyNumberFormat="0" applyBorder="0" applyAlignment="0" applyProtection="0"/>
    <xf numFmtId="0" fontId="18" fillId="0" borderId="0"/>
    <xf numFmtId="0" fontId="36" fillId="0" borderId="0"/>
    <xf numFmtId="0" fontId="1" fillId="26" borderId="0" applyNumberFormat="0" applyBorder="0" applyAlignment="0" applyProtection="0"/>
    <xf numFmtId="0" fontId="41" fillId="26" borderId="0" applyNumberFormat="0" applyBorder="0" applyAlignment="0" applyProtection="0"/>
    <xf numFmtId="0" fontId="36" fillId="0" borderId="0"/>
    <xf numFmtId="0" fontId="18" fillId="0" borderId="0"/>
    <xf numFmtId="0" fontId="1" fillId="26" borderId="0" applyNumberFormat="0" applyBorder="0" applyAlignment="0" applyProtection="0"/>
    <xf numFmtId="0" fontId="41" fillId="26" borderId="0" applyNumberFormat="0" applyBorder="0" applyAlignment="0" applyProtection="0"/>
    <xf numFmtId="0" fontId="36" fillId="38" borderId="0" applyNumberFormat="0" applyBorder="0" applyAlignment="0" applyProtection="0"/>
    <xf numFmtId="0" fontId="36" fillId="0" borderId="0"/>
    <xf numFmtId="0" fontId="4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4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8" fillId="0" borderId="0"/>
    <xf numFmtId="0" fontId="36" fillId="38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1" fillId="30" borderId="0" applyNumberFormat="0" applyBorder="0" applyAlignment="0" applyProtection="0"/>
    <xf numFmtId="0" fontId="18" fillId="0" borderId="0"/>
    <xf numFmtId="0" fontId="36" fillId="0" borderId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38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45" fillId="3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" fillId="30" borderId="0" applyNumberFormat="0" applyBorder="0" applyAlignment="0" applyProtection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30" borderId="0" applyNumberFormat="0" applyBorder="0" applyAlignment="0" applyProtection="0"/>
    <xf numFmtId="0" fontId="18" fillId="0" borderId="0"/>
    <xf numFmtId="0" fontId="36" fillId="0" borderId="0"/>
    <xf numFmtId="0" fontId="1" fillId="30" borderId="0" applyNumberFormat="0" applyBorder="0" applyAlignment="0" applyProtection="0"/>
    <xf numFmtId="0" fontId="18" fillId="0" borderId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36" fillId="38" borderId="0" applyNumberFormat="0" applyBorder="0" applyAlignment="0" applyProtection="0"/>
    <xf numFmtId="0" fontId="36" fillId="0" borderId="0"/>
    <xf numFmtId="0" fontId="18" fillId="0" borderId="0"/>
    <xf numFmtId="0" fontId="36" fillId="38" borderId="0" applyNumberFormat="0" applyBorder="0" applyAlignment="0" applyProtection="0"/>
    <xf numFmtId="0" fontId="36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38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36" fillId="38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3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0" borderId="0" applyNumberFormat="0" applyBorder="0" applyAlignment="0" applyProtection="0"/>
    <xf numFmtId="0" fontId="1" fillId="30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30" borderId="0" applyNumberFormat="0" applyBorder="0" applyAlignment="0" applyProtection="0"/>
    <xf numFmtId="0" fontId="43" fillId="4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30" borderId="0" applyNumberFormat="0" applyBorder="0" applyAlignment="0" applyProtection="0"/>
    <xf numFmtId="0" fontId="43" fillId="4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30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30" borderId="0" applyNumberFormat="0" applyBorder="0" applyAlignment="0" applyProtection="0"/>
    <xf numFmtId="0" fontId="36" fillId="38" borderId="0" applyNumberFormat="0" applyBorder="0" applyAlignment="0" applyProtection="0"/>
    <xf numFmtId="0" fontId="18" fillId="0" borderId="0"/>
    <xf numFmtId="0" fontId="36" fillId="0" borderId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0" borderId="0"/>
    <xf numFmtId="0" fontId="41" fillId="30" borderId="0" applyNumberFormat="0" applyBorder="0" applyAlignment="0" applyProtection="0"/>
    <xf numFmtId="0" fontId="36" fillId="0" borderId="0"/>
    <xf numFmtId="0" fontId="1" fillId="30" borderId="0" applyNumberFormat="0" applyBorder="0" applyAlignment="0" applyProtection="0"/>
    <xf numFmtId="0" fontId="18" fillId="0" borderId="0"/>
    <xf numFmtId="0" fontId="41" fillId="30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4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4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1" fillId="11" borderId="0" applyNumberFormat="0" applyBorder="0" applyAlignment="0" applyProtection="0"/>
    <xf numFmtId="0" fontId="18" fillId="0" borderId="0"/>
    <xf numFmtId="0" fontId="36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42" fillId="4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1" fillId="11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11" borderId="0" applyNumberFormat="0" applyBorder="0" applyAlignment="0" applyProtection="0"/>
    <xf numFmtId="0" fontId="18" fillId="0" borderId="0"/>
    <xf numFmtId="0" fontId="36" fillId="0" borderId="0"/>
    <xf numFmtId="0" fontId="1" fillId="11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5" borderId="0" applyNumberFormat="0" applyBorder="0" applyAlignment="0" applyProtection="0"/>
    <xf numFmtId="0" fontId="1" fillId="1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1" borderId="0" applyNumberFormat="0" applyBorder="0" applyAlignment="0" applyProtection="0"/>
    <xf numFmtId="0" fontId="43" fillId="4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11" borderId="0" applyNumberFormat="0" applyBorder="0" applyAlignment="0" applyProtection="0"/>
    <xf numFmtId="0" fontId="43" fillId="45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11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11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6" fillId="0" borderId="0"/>
    <xf numFmtId="0" fontId="41" fillId="11" borderId="0" applyNumberFormat="0" applyBorder="0" applyAlignment="0" applyProtection="0"/>
    <xf numFmtId="0" fontId="36" fillId="0" borderId="0"/>
    <xf numFmtId="0" fontId="1" fillId="11" borderId="0" applyNumberFormat="0" applyBorder="0" applyAlignment="0" applyProtection="0"/>
    <xf numFmtId="0" fontId="18" fillId="0" borderId="0"/>
    <xf numFmtId="0" fontId="41" fillId="11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8" fillId="0" borderId="0"/>
    <xf numFmtId="0" fontId="36" fillId="3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9" borderId="0" applyNumberFormat="0" applyBorder="0" applyAlignment="0" applyProtection="0"/>
    <xf numFmtId="0" fontId="18" fillId="0" borderId="0"/>
    <xf numFmtId="0" fontId="36" fillId="0" borderId="0"/>
    <xf numFmtId="0" fontId="1" fillId="15" borderId="0" applyNumberFormat="0" applyBorder="0" applyAlignment="0" applyProtection="0"/>
    <xf numFmtId="0" fontId="18" fillId="0" borderId="0"/>
    <xf numFmtId="0" fontId="36" fillId="0" borderId="0"/>
    <xf numFmtId="0" fontId="36" fillId="39" borderId="0" applyNumberFormat="0" applyBorder="0" applyAlignment="0" applyProtection="0"/>
    <xf numFmtId="0" fontId="18" fillId="0" borderId="0"/>
    <xf numFmtId="0" fontId="36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3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45" fillId="1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" fillId="15" borderId="0" applyNumberFormat="0" applyBorder="0" applyAlignment="0" applyProtection="0"/>
    <xf numFmtId="0" fontId="36" fillId="3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15" borderId="0" applyNumberFormat="0" applyBorder="0" applyAlignment="0" applyProtection="0"/>
    <xf numFmtId="0" fontId="18" fillId="0" borderId="0"/>
    <xf numFmtId="0" fontId="36" fillId="0" borderId="0"/>
    <xf numFmtId="0" fontId="1" fillId="15" borderId="0" applyNumberFormat="0" applyBorder="0" applyAlignment="0" applyProtection="0"/>
    <xf numFmtId="0" fontId="18" fillId="0" borderId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36" fillId="39" borderId="0" applyNumberFormat="0" applyBorder="0" applyAlignment="0" applyProtection="0"/>
    <xf numFmtId="0" fontId="36" fillId="0" borderId="0"/>
    <xf numFmtId="0" fontId="18" fillId="0" borderId="0"/>
    <xf numFmtId="0" fontId="36" fillId="39" borderId="0" applyNumberFormat="0" applyBorder="0" applyAlignment="0" applyProtection="0"/>
    <xf numFmtId="0" fontId="36" fillId="0" borderId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39" borderId="0" applyNumberFormat="0" applyBorder="0" applyAlignment="0" applyProtection="0"/>
    <xf numFmtId="0" fontId="3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36" fillId="39" borderId="0" applyNumberFormat="0" applyBorder="0" applyAlignment="0" applyProtection="0"/>
    <xf numFmtId="0" fontId="36" fillId="0" borderId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36" fillId="0" borderId="0"/>
    <xf numFmtId="0" fontId="36" fillId="0" borderId="0"/>
    <xf numFmtId="0" fontId="1" fillId="1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43" fillId="40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36" fillId="0" borderId="0"/>
    <xf numFmtId="0" fontId="3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41" fillId="15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36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36" fillId="39" borderId="0" applyNumberFormat="0" applyBorder="0" applyAlignment="0" applyProtection="0"/>
    <xf numFmtId="0" fontId="18" fillId="0" borderId="0"/>
    <xf numFmtId="0" fontId="36" fillId="0" borderId="0"/>
    <xf numFmtId="0" fontId="1" fillId="15" borderId="0" applyNumberFormat="0" applyBorder="0" applyAlignment="0" applyProtection="0"/>
    <xf numFmtId="0" fontId="41" fillId="15" borderId="0" applyNumberFormat="0" applyBorder="0" applyAlignment="0" applyProtection="0"/>
    <xf numFmtId="0" fontId="36" fillId="0" borderId="0"/>
    <xf numFmtId="0" fontId="18" fillId="0" borderId="0"/>
    <xf numFmtId="0" fontId="1" fillId="15" borderId="0" applyNumberFormat="0" applyBorder="0" applyAlignment="0" applyProtection="0"/>
    <xf numFmtId="0" fontId="41" fillId="15" borderId="0" applyNumberFormat="0" applyBorder="0" applyAlignment="0" applyProtection="0"/>
    <xf numFmtId="0" fontId="36" fillId="47" borderId="0" applyNumberFormat="0" applyBorder="0" applyAlignment="0" applyProtection="0"/>
    <xf numFmtId="0" fontId="36" fillId="0" borderId="0"/>
    <xf numFmtId="0" fontId="4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4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8" fillId="0" borderId="0"/>
    <xf numFmtId="0" fontId="36" fillId="4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1" fillId="19" borderId="0" applyNumberFormat="0" applyBorder="0" applyAlignment="0" applyProtection="0"/>
    <xf numFmtId="0" fontId="18" fillId="0" borderId="0"/>
    <xf numFmtId="0" fontId="36" fillId="0" borderId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4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7" borderId="0" applyNumberFormat="0" applyBorder="0" applyAlignment="0" applyProtection="0"/>
    <xf numFmtId="0" fontId="42" fillId="48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1" fillId="19" borderId="0" applyNumberFormat="0" applyBorder="0" applyAlignment="0" applyProtection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19" borderId="0" applyNumberFormat="0" applyBorder="0" applyAlignment="0" applyProtection="0"/>
    <xf numFmtId="0" fontId="18" fillId="0" borderId="0"/>
    <xf numFmtId="0" fontId="36" fillId="0" borderId="0"/>
    <xf numFmtId="0" fontId="1" fillId="19" borderId="0" applyNumberFormat="0" applyBorder="0" applyAlignment="0" applyProtection="0"/>
    <xf numFmtId="0" fontId="18" fillId="0" borderId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36" fillId="47" borderId="0" applyNumberFormat="0" applyBorder="0" applyAlignment="0" applyProtection="0"/>
    <xf numFmtId="0" fontId="36" fillId="0" borderId="0"/>
    <xf numFmtId="0" fontId="18" fillId="0" borderId="0"/>
    <xf numFmtId="0" fontId="36" fillId="47" borderId="0" applyNumberFormat="0" applyBorder="0" applyAlignment="0" applyProtection="0"/>
    <xf numFmtId="0" fontId="36" fillId="0" borderId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36" fillId="47" borderId="0" applyNumberFormat="0" applyBorder="0" applyAlignment="0" applyProtection="0"/>
    <xf numFmtId="0" fontId="36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3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36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36" fillId="47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19" borderId="0" applyNumberFormat="0" applyBorder="0" applyAlignment="0" applyProtection="0"/>
    <xf numFmtId="0" fontId="43" fillId="4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19" borderId="0" applyNumberFormat="0" applyBorder="0" applyAlignment="0" applyProtection="0"/>
    <xf numFmtId="0" fontId="43" fillId="4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19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19" borderId="0" applyNumberFormat="0" applyBorder="0" applyAlignment="0" applyProtection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/>
    <xf numFmtId="0" fontId="41" fillId="19" borderId="0" applyNumberFormat="0" applyBorder="0" applyAlignment="0" applyProtection="0"/>
    <xf numFmtId="0" fontId="36" fillId="0" borderId="0"/>
    <xf numFmtId="0" fontId="1" fillId="19" borderId="0" applyNumberFormat="0" applyBorder="0" applyAlignment="0" applyProtection="0"/>
    <xf numFmtId="0" fontId="18" fillId="0" borderId="0"/>
    <xf numFmtId="0" fontId="41" fillId="19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4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4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1" fillId="23" borderId="0" applyNumberFormat="0" applyBorder="0" applyAlignment="0" applyProtection="0"/>
    <xf numFmtId="0" fontId="18" fillId="0" borderId="0"/>
    <xf numFmtId="0" fontId="36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42" fillId="4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1" fillId="23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23" borderId="0" applyNumberFormat="0" applyBorder="0" applyAlignment="0" applyProtection="0"/>
    <xf numFmtId="0" fontId="18" fillId="0" borderId="0"/>
    <xf numFmtId="0" fontId="36" fillId="0" borderId="0"/>
    <xf numFmtId="0" fontId="1" fillId="23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36" fillId="43" borderId="0" applyNumberFormat="0" applyBorder="0" applyAlignment="0" applyProtection="0"/>
    <xf numFmtId="0" fontId="36" fillId="0" borderId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36" fillId="4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2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36" borderId="0" applyNumberFormat="0" applyBorder="0" applyAlignment="0" applyProtection="0"/>
    <xf numFmtId="0" fontId="1" fillId="2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23" borderId="0" applyNumberFormat="0" applyBorder="0" applyAlignment="0" applyProtection="0"/>
    <xf numFmtId="0" fontId="43" fillId="3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23" borderId="0" applyNumberFormat="0" applyBorder="0" applyAlignment="0" applyProtection="0"/>
    <xf numFmtId="0" fontId="43" fillId="36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23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23" borderId="0" applyNumberFormat="0" applyBorder="0" applyAlignment="0" applyProtection="0"/>
    <xf numFmtId="0" fontId="36" fillId="43" borderId="0" applyNumberFormat="0" applyBorder="0" applyAlignment="0" applyProtection="0"/>
    <xf numFmtId="0" fontId="18" fillId="0" borderId="0"/>
    <xf numFmtId="0" fontId="36" fillId="0" borderId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0"/>
    <xf numFmtId="0" fontId="41" fillId="23" borderId="0" applyNumberFormat="0" applyBorder="0" applyAlignment="0" applyProtection="0"/>
    <xf numFmtId="0" fontId="36" fillId="0" borderId="0"/>
    <xf numFmtId="0" fontId="1" fillId="23" borderId="0" applyNumberFormat="0" applyBorder="0" applyAlignment="0" applyProtection="0"/>
    <xf numFmtId="0" fontId="18" fillId="0" borderId="0"/>
    <xf numFmtId="0" fontId="41" fillId="23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4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4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1" fillId="27" borderId="0" applyNumberFormat="0" applyBorder="0" applyAlignment="0" applyProtection="0"/>
    <xf numFmtId="0" fontId="18" fillId="0" borderId="0"/>
    <xf numFmtId="0" fontId="36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45" fillId="2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" fillId="27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27" borderId="0" applyNumberFormat="0" applyBorder="0" applyAlignment="0" applyProtection="0"/>
    <xf numFmtId="0" fontId="18" fillId="0" borderId="0"/>
    <xf numFmtId="0" fontId="36" fillId="0" borderId="0"/>
    <xf numFmtId="0" fontId="1" fillId="27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36" fillId="35" borderId="0" applyNumberFormat="0" applyBorder="0" applyAlignment="0" applyProtection="0"/>
    <xf numFmtId="0" fontId="36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36" fillId="35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2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5" borderId="0" applyNumberFormat="0" applyBorder="0" applyAlignment="0" applyProtection="0"/>
    <xf numFmtId="0" fontId="1" fillId="27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27" borderId="0" applyNumberFormat="0" applyBorder="0" applyAlignment="0" applyProtection="0"/>
    <xf numFmtId="0" fontId="43" fillId="4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27" borderId="0" applyNumberFormat="0" applyBorder="0" applyAlignment="0" applyProtection="0"/>
    <xf numFmtId="0" fontId="43" fillId="45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27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27" borderId="0" applyNumberFormat="0" applyBorder="0" applyAlignment="0" applyProtection="0"/>
    <xf numFmtId="0" fontId="36" fillId="35" borderId="0" applyNumberFormat="0" applyBorder="0" applyAlignment="0" applyProtection="0"/>
    <xf numFmtId="0" fontId="18" fillId="0" borderId="0"/>
    <xf numFmtId="0" fontId="36" fillId="0" borderId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0"/>
    <xf numFmtId="0" fontId="41" fillId="27" borderId="0" applyNumberFormat="0" applyBorder="0" applyAlignment="0" applyProtection="0"/>
    <xf numFmtId="0" fontId="36" fillId="0" borderId="0"/>
    <xf numFmtId="0" fontId="1" fillId="27" borderId="0" applyNumberFormat="0" applyBorder="0" applyAlignment="0" applyProtection="0"/>
    <xf numFmtId="0" fontId="18" fillId="0" borderId="0"/>
    <xf numFmtId="0" fontId="41" fillId="27" borderId="0" applyNumberFormat="0" applyBorder="0" applyAlignment="0" applyProtection="0"/>
    <xf numFmtId="0" fontId="36" fillId="49" borderId="0" applyNumberFormat="0" applyBorder="0" applyAlignment="0" applyProtection="0"/>
    <xf numFmtId="0" fontId="36" fillId="0" borderId="0"/>
    <xf numFmtId="0" fontId="4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4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8" fillId="0" borderId="0"/>
    <xf numFmtId="0" fontId="36" fillId="4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1" fillId="31" borderId="0" applyNumberFormat="0" applyBorder="0" applyAlignment="0" applyProtection="0"/>
    <xf numFmtId="0" fontId="18" fillId="0" borderId="0"/>
    <xf numFmtId="0" fontId="36" fillId="0" borderId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4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49" borderId="0" applyNumberFormat="0" applyBorder="0" applyAlignment="0" applyProtection="0"/>
    <xf numFmtId="0" fontId="42" fillId="38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1" fillId="31" borderId="0" applyNumberFormat="0" applyBorder="0" applyAlignment="0" applyProtection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" fillId="0" borderId="0"/>
    <xf numFmtId="0" fontId="1" fillId="31" borderId="0" applyNumberFormat="0" applyBorder="0" applyAlignment="0" applyProtection="0"/>
    <xf numFmtId="0" fontId="18" fillId="0" borderId="0"/>
    <xf numFmtId="0" fontId="36" fillId="0" borderId="0"/>
    <xf numFmtId="0" fontId="1" fillId="31" borderId="0" applyNumberFormat="0" applyBorder="0" applyAlignment="0" applyProtection="0"/>
    <xf numFmtId="0" fontId="18" fillId="0" borderId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36" fillId="49" borderId="0" applyNumberFormat="0" applyBorder="0" applyAlignment="0" applyProtection="0"/>
    <xf numFmtId="0" fontId="36" fillId="0" borderId="0"/>
    <xf numFmtId="0" fontId="18" fillId="0" borderId="0"/>
    <xf numFmtId="0" fontId="36" fillId="49" borderId="0" applyNumberFormat="0" applyBorder="0" applyAlignment="0" applyProtection="0"/>
    <xf numFmtId="0" fontId="36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9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36" fillId="49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3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40" borderId="0" applyNumberFormat="0" applyBorder="0" applyAlignment="0" applyProtection="0"/>
    <xf numFmtId="0" fontId="1" fillId="31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" fillId="31" borderId="0" applyNumberFormat="0" applyBorder="0" applyAlignment="0" applyProtection="0"/>
    <xf numFmtId="0" fontId="43" fillId="4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" fillId="31" borderId="0" applyNumberFormat="0" applyBorder="0" applyAlignment="0" applyProtection="0"/>
    <xf numFmtId="0" fontId="43" fillId="40" borderId="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41" fillId="31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41" fillId="31" borderId="0" applyNumberFormat="0" applyBorder="0" applyAlignment="0" applyProtection="0"/>
    <xf numFmtId="0" fontId="36" fillId="49" borderId="0" applyNumberFormat="0" applyBorder="0" applyAlignment="0" applyProtection="0"/>
    <xf numFmtId="0" fontId="18" fillId="0" borderId="0"/>
    <xf numFmtId="0" fontId="36" fillId="0" borderId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0"/>
    <xf numFmtId="0" fontId="41" fillId="31" borderId="0" applyNumberFormat="0" applyBorder="0" applyAlignment="0" applyProtection="0"/>
    <xf numFmtId="0" fontId="36" fillId="0" borderId="0"/>
    <xf numFmtId="0" fontId="1" fillId="31" borderId="0" applyNumberFormat="0" applyBorder="0" applyAlignment="0" applyProtection="0"/>
    <xf numFmtId="0" fontId="18" fillId="0" borderId="0"/>
    <xf numFmtId="0" fontId="41" fillId="31" borderId="0" applyNumberFormat="0" applyBorder="0" applyAlignment="0" applyProtection="0"/>
    <xf numFmtId="0" fontId="18" fillId="0" borderId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0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4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36" fillId="0" borderId="0"/>
    <xf numFmtId="0" fontId="17" fillId="44" borderId="0" applyNumberFormat="0" applyBorder="0" applyAlignment="0" applyProtection="0"/>
    <xf numFmtId="0" fontId="36" fillId="0" borderId="0"/>
    <xf numFmtId="0" fontId="18" fillId="0" borderId="0"/>
    <xf numFmtId="0" fontId="46" fillId="50" borderId="0" applyNumberFormat="0" applyBorder="0" applyAlignment="0" applyProtection="0"/>
    <xf numFmtId="0" fontId="17" fillId="44" borderId="0" applyNumberFormat="0" applyBorder="0" applyAlignment="0" applyProtection="0"/>
    <xf numFmtId="0" fontId="18" fillId="0" borderId="0"/>
    <xf numFmtId="0" fontId="18" fillId="0" borderId="0"/>
    <xf numFmtId="0" fontId="17" fillId="4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44" borderId="0" applyNumberFormat="0" applyBorder="0" applyAlignment="0" applyProtection="0"/>
    <xf numFmtId="0" fontId="18" fillId="0" borderId="0"/>
    <xf numFmtId="0" fontId="17" fillId="44" borderId="0" applyNumberFormat="0" applyBorder="0" applyAlignment="0" applyProtection="0"/>
    <xf numFmtId="0" fontId="46" fillId="50" borderId="0" applyNumberFormat="0" applyBorder="0" applyAlignment="0" applyProtection="0"/>
    <xf numFmtId="0" fontId="18" fillId="0" borderId="0"/>
    <xf numFmtId="0" fontId="46" fillId="50" borderId="0" applyNumberFormat="0" applyBorder="0" applyAlignment="0" applyProtection="0"/>
    <xf numFmtId="0" fontId="36" fillId="4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7" fillId="12" borderId="0" applyNumberFormat="0" applyBorder="0" applyAlignment="0" applyProtection="0"/>
    <xf numFmtId="0" fontId="46" fillId="50" borderId="0" applyNumberFormat="0" applyBorder="0" applyAlignment="0" applyProtection="0"/>
    <xf numFmtId="0" fontId="17" fillId="12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12" borderId="0" applyNumberFormat="0" applyBorder="0" applyAlignment="0" applyProtection="0"/>
    <xf numFmtId="0" fontId="46" fillId="50" borderId="0" applyNumberFormat="0" applyBorder="0" applyAlignment="0" applyProtection="0"/>
    <xf numFmtId="0" fontId="36" fillId="0" borderId="0"/>
    <xf numFmtId="0" fontId="18" fillId="0" borderId="0"/>
    <xf numFmtId="0" fontId="47" fillId="12" borderId="0" applyNumberFormat="0" applyBorder="0" applyAlignment="0" applyProtection="0"/>
    <xf numFmtId="0" fontId="18" fillId="0" borderId="0"/>
    <xf numFmtId="0" fontId="18" fillId="0" borderId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39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5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36" fillId="0" borderId="0"/>
    <xf numFmtId="0" fontId="17" fillId="51" borderId="0" applyNumberFormat="0" applyBorder="0" applyAlignment="0" applyProtection="0"/>
    <xf numFmtId="0" fontId="36" fillId="0" borderId="0"/>
    <xf numFmtId="0" fontId="18" fillId="0" borderId="0"/>
    <xf numFmtId="0" fontId="46" fillId="39" borderId="0" applyNumberFormat="0" applyBorder="0" applyAlignment="0" applyProtection="0"/>
    <xf numFmtId="0" fontId="17" fillId="51" borderId="0" applyNumberFormat="0" applyBorder="0" applyAlignment="0" applyProtection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51" borderId="0" applyNumberFormat="0" applyBorder="0" applyAlignment="0" applyProtection="0"/>
    <xf numFmtId="0" fontId="18" fillId="0" borderId="0"/>
    <xf numFmtId="0" fontId="17" fillId="51" borderId="0" applyNumberFormat="0" applyBorder="0" applyAlignment="0" applyProtection="0"/>
    <xf numFmtId="0" fontId="46" fillId="39" borderId="0" applyNumberFormat="0" applyBorder="0" applyAlignment="0" applyProtection="0"/>
    <xf numFmtId="0" fontId="18" fillId="0" borderId="0"/>
    <xf numFmtId="0" fontId="46" fillId="39" borderId="0" applyNumberFormat="0" applyBorder="0" applyAlignment="0" applyProtection="0"/>
    <xf numFmtId="0" fontId="36" fillId="52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7" fillId="16" borderId="0" applyNumberFormat="0" applyBorder="0" applyAlignment="0" applyProtection="0"/>
    <xf numFmtId="0" fontId="46" fillId="39" borderId="0" applyNumberFormat="0" applyBorder="0" applyAlignment="0" applyProtection="0"/>
    <xf numFmtId="0" fontId="17" fillId="1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16" borderId="0" applyNumberFormat="0" applyBorder="0" applyAlignment="0" applyProtection="0"/>
    <xf numFmtId="0" fontId="46" fillId="39" borderId="0" applyNumberFormat="0" applyBorder="0" applyAlignment="0" applyProtection="0"/>
    <xf numFmtId="0" fontId="36" fillId="0" borderId="0"/>
    <xf numFmtId="0" fontId="18" fillId="0" borderId="0"/>
    <xf numFmtId="0" fontId="47" fillId="16" borderId="0" applyNumberFormat="0" applyBorder="0" applyAlignment="0" applyProtection="0"/>
    <xf numFmtId="0" fontId="18" fillId="0" borderId="0"/>
    <xf numFmtId="0" fontId="18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47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4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36" fillId="0" borderId="0"/>
    <xf numFmtId="0" fontId="17" fillId="49" borderId="0" applyNumberFormat="0" applyBorder="0" applyAlignment="0" applyProtection="0"/>
    <xf numFmtId="0" fontId="36" fillId="0" borderId="0"/>
    <xf numFmtId="0" fontId="18" fillId="0" borderId="0"/>
    <xf numFmtId="0" fontId="46" fillId="47" borderId="0" applyNumberFormat="0" applyBorder="0" applyAlignment="0" applyProtection="0"/>
    <xf numFmtId="0" fontId="17" fillId="49" borderId="0" applyNumberFormat="0" applyBorder="0" applyAlignment="0" applyProtection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49" borderId="0" applyNumberFormat="0" applyBorder="0" applyAlignment="0" applyProtection="0"/>
    <xf numFmtId="0" fontId="18" fillId="0" borderId="0"/>
    <xf numFmtId="0" fontId="17" fillId="49" borderId="0" applyNumberFormat="0" applyBorder="0" applyAlignment="0" applyProtection="0"/>
    <xf numFmtId="0" fontId="46" fillId="47" borderId="0" applyNumberFormat="0" applyBorder="0" applyAlignment="0" applyProtection="0"/>
    <xf numFmtId="0" fontId="18" fillId="0" borderId="0"/>
    <xf numFmtId="0" fontId="46" fillId="47" borderId="0" applyNumberFormat="0" applyBorder="0" applyAlignment="0" applyProtection="0"/>
    <xf numFmtId="0" fontId="36" fillId="53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7" fillId="20" borderId="0" applyNumberFormat="0" applyBorder="0" applyAlignment="0" applyProtection="0"/>
    <xf numFmtId="0" fontId="46" fillId="47" borderId="0" applyNumberFormat="0" applyBorder="0" applyAlignment="0" applyProtection="0"/>
    <xf numFmtId="0" fontId="17" fillId="20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20" borderId="0" applyNumberFormat="0" applyBorder="0" applyAlignment="0" applyProtection="0"/>
    <xf numFmtId="0" fontId="46" fillId="47" borderId="0" applyNumberFormat="0" applyBorder="0" applyAlignment="0" applyProtection="0"/>
    <xf numFmtId="0" fontId="36" fillId="0" borderId="0"/>
    <xf numFmtId="0" fontId="18" fillId="0" borderId="0"/>
    <xf numFmtId="0" fontId="47" fillId="20" borderId="0" applyNumberFormat="0" applyBorder="0" applyAlignment="0" applyProtection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3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36" fillId="0" borderId="0"/>
    <xf numFmtId="0" fontId="17" fillId="37" borderId="0" applyNumberFormat="0" applyBorder="0" applyAlignment="0" applyProtection="0"/>
    <xf numFmtId="0" fontId="36" fillId="0" borderId="0"/>
    <xf numFmtId="0" fontId="18" fillId="0" borderId="0"/>
    <xf numFmtId="0" fontId="46" fillId="54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18" fillId="0" borderId="0"/>
    <xf numFmtId="0" fontId="17" fillId="37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37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46" fillId="54" borderId="0" applyNumberFormat="0" applyBorder="0" applyAlignment="0" applyProtection="0"/>
    <xf numFmtId="0" fontId="18" fillId="0" borderId="0"/>
    <xf numFmtId="0" fontId="46" fillId="54" borderId="0" applyNumberFormat="0" applyBorder="0" applyAlignment="0" applyProtection="0"/>
    <xf numFmtId="0" fontId="36" fillId="5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7" fillId="24" borderId="0" applyNumberFormat="0" applyBorder="0" applyAlignment="0" applyProtection="0"/>
    <xf numFmtId="0" fontId="46" fillId="54" borderId="0" applyNumberFormat="0" applyBorder="0" applyAlignment="0" applyProtection="0"/>
    <xf numFmtId="0" fontId="17" fillId="2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24" borderId="0" applyNumberFormat="0" applyBorder="0" applyAlignment="0" applyProtection="0"/>
    <xf numFmtId="0" fontId="46" fillId="54" borderId="0" applyNumberFormat="0" applyBorder="0" applyAlignment="0" applyProtection="0"/>
    <xf numFmtId="0" fontId="36" fillId="0" borderId="0"/>
    <xf numFmtId="0" fontId="18" fillId="0" borderId="0"/>
    <xf numFmtId="0" fontId="47" fillId="24" borderId="0" applyNumberFormat="0" applyBorder="0" applyAlignment="0" applyProtection="0"/>
    <xf numFmtId="0" fontId="18" fillId="0" borderId="0"/>
    <xf numFmtId="0" fontId="18" fillId="0" borderId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6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4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36" fillId="0" borderId="0"/>
    <xf numFmtId="0" fontId="17" fillId="44" borderId="0" applyNumberFormat="0" applyBorder="0" applyAlignment="0" applyProtection="0"/>
    <xf numFmtId="0" fontId="36" fillId="0" borderId="0"/>
    <xf numFmtId="0" fontId="18" fillId="0" borderId="0"/>
    <xf numFmtId="0" fontId="46" fillId="56" borderId="0" applyNumberFormat="0" applyBorder="0" applyAlignment="0" applyProtection="0"/>
    <xf numFmtId="0" fontId="17" fillId="44" borderId="0" applyNumberFormat="0" applyBorder="0" applyAlignment="0" applyProtection="0"/>
    <xf numFmtId="0" fontId="18" fillId="0" borderId="0"/>
    <xf numFmtId="0" fontId="18" fillId="0" borderId="0"/>
    <xf numFmtId="0" fontId="17" fillId="4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44" borderId="0" applyNumberFormat="0" applyBorder="0" applyAlignment="0" applyProtection="0"/>
    <xf numFmtId="0" fontId="18" fillId="0" borderId="0"/>
    <xf numFmtId="0" fontId="17" fillId="44" borderId="0" applyNumberFormat="0" applyBorder="0" applyAlignment="0" applyProtection="0"/>
    <xf numFmtId="0" fontId="46" fillId="56" borderId="0" applyNumberFormat="0" applyBorder="0" applyAlignment="0" applyProtection="0"/>
    <xf numFmtId="0" fontId="18" fillId="0" borderId="0"/>
    <xf numFmtId="0" fontId="46" fillId="56" borderId="0" applyNumberFormat="0" applyBorder="0" applyAlignment="0" applyProtection="0"/>
    <xf numFmtId="0" fontId="36" fillId="4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7" fillId="28" borderId="0" applyNumberFormat="0" applyBorder="0" applyAlignment="0" applyProtection="0"/>
    <xf numFmtId="0" fontId="46" fillId="56" borderId="0" applyNumberFormat="0" applyBorder="0" applyAlignment="0" applyProtection="0"/>
    <xf numFmtId="0" fontId="17" fillId="28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28" borderId="0" applyNumberFormat="0" applyBorder="0" applyAlignment="0" applyProtection="0"/>
    <xf numFmtId="0" fontId="46" fillId="56" borderId="0" applyNumberFormat="0" applyBorder="0" applyAlignment="0" applyProtection="0"/>
    <xf numFmtId="0" fontId="36" fillId="0" borderId="0"/>
    <xf numFmtId="0" fontId="18" fillId="0" borderId="0"/>
    <xf numFmtId="0" fontId="47" fillId="28" borderId="0" applyNumberFormat="0" applyBorder="0" applyAlignment="0" applyProtection="0"/>
    <xf numFmtId="0" fontId="18" fillId="0" borderId="0"/>
    <xf numFmtId="0" fontId="18" fillId="0" borderId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7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3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36" fillId="0" borderId="0"/>
    <xf numFmtId="0" fontId="17" fillId="39" borderId="0" applyNumberFormat="0" applyBorder="0" applyAlignment="0" applyProtection="0"/>
    <xf numFmtId="0" fontId="36" fillId="0" borderId="0"/>
    <xf numFmtId="0" fontId="18" fillId="0" borderId="0"/>
    <xf numFmtId="0" fontId="46" fillId="57" borderId="0" applyNumberFormat="0" applyBorder="0" applyAlignment="0" applyProtection="0"/>
    <xf numFmtId="0" fontId="17" fillId="39" borderId="0" applyNumberFormat="0" applyBorder="0" applyAlignment="0" applyProtection="0"/>
    <xf numFmtId="0" fontId="18" fillId="0" borderId="0"/>
    <xf numFmtId="0" fontId="18" fillId="0" borderId="0"/>
    <xf numFmtId="0" fontId="17" fillId="3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39" borderId="0" applyNumberFormat="0" applyBorder="0" applyAlignment="0" applyProtection="0"/>
    <xf numFmtId="0" fontId="18" fillId="0" borderId="0"/>
    <xf numFmtId="0" fontId="17" fillId="39" borderId="0" applyNumberFormat="0" applyBorder="0" applyAlignment="0" applyProtection="0"/>
    <xf numFmtId="0" fontId="46" fillId="57" borderId="0" applyNumberFormat="0" applyBorder="0" applyAlignment="0" applyProtection="0"/>
    <xf numFmtId="0" fontId="18" fillId="0" borderId="0"/>
    <xf numFmtId="0" fontId="46" fillId="57" borderId="0" applyNumberFormat="0" applyBorder="0" applyAlignment="0" applyProtection="0"/>
    <xf numFmtId="0" fontId="36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7" fillId="32" borderId="0" applyNumberFormat="0" applyBorder="0" applyAlignment="0" applyProtection="0"/>
    <xf numFmtId="0" fontId="46" fillId="57" borderId="0" applyNumberFormat="0" applyBorder="0" applyAlignment="0" applyProtection="0"/>
    <xf numFmtId="0" fontId="17" fillId="32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32" borderId="0" applyNumberFormat="0" applyBorder="0" applyAlignment="0" applyProtection="0"/>
    <xf numFmtId="0" fontId="46" fillId="57" borderId="0" applyNumberFormat="0" applyBorder="0" applyAlignment="0" applyProtection="0"/>
    <xf numFmtId="0" fontId="36" fillId="0" borderId="0"/>
    <xf numFmtId="0" fontId="18" fillId="0" borderId="0"/>
    <xf numFmtId="0" fontId="47" fillId="32" borderId="0" applyNumberFormat="0" applyBorder="0" applyAlignment="0" applyProtection="0"/>
    <xf numFmtId="0" fontId="18" fillId="0" borderId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18" fillId="0" borderId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18" fillId="0" borderId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18" fillId="0" borderId="0"/>
    <xf numFmtId="0" fontId="18" fillId="0" borderId="0"/>
    <xf numFmtId="0" fontId="17" fillId="9" borderId="0" applyNumberFormat="0" applyBorder="0" applyAlignment="0" applyProtection="0"/>
    <xf numFmtId="0" fontId="36" fillId="0" borderId="0"/>
    <xf numFmtId="0" fontId="17" fillId="9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47" fillId="9" borderId="0" applyNumberFormat="0" applyBorder="0" applyAlignment="0" applyProtection="0"/>
    <xf numFmtId="0" fontId="18" fillId="0" borderId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5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6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61" borderId="0" applyNumberFormat="0" applyBorder="0" applyAlignment="0" applyProtection="0"/>
    <xf numFmtId="0" fontId="46" fillId="61" borderId="0" applyNumberFormat="0" applyBorder="0" applyAlignment="0" applyProtection="0"/>
    <xf numFmtId="0" fontId="36" fillId="0" borderId="0"/>
    <xf numFmtId="0" fontId="17" fillId="61" borderId="0" applyNumberFormat="0" applyBorder="0" applyAlignment="0" applyProtection="0"/>
    <xf numFmtId="0" fontId="36" fillId="0" borderId="0"/>
    <xf numFmtId="0" fontId="18" fillId="0" borderId="0"/>
    <xf numFmtId="0" fontId="46" fillId="55" borderId="0" applyNumberFormat="0" applyBorder="0" applyAlignment="0" applyProtection="0"/>
    <xf numFmtId="0" fontId="17" fillId="61" borderId="0" applyNumberFormat="0" applyBorder="0" applyAlignment="0" applyProtection="0"/>
    <xf numFmtId="0" fontId="4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6" fillId="5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6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61" borderId="0" applyNumberFormat="0" applyBorder="0" applyAlignment="0" applyProtection="0"/>
    <xf numFmtId="0" fontId="18" fillId="0" borderId="0"/>
    <xf numFmtId="0" fontId="17" fillId="61" borderId="0" applyNumberFormat="0" applyBorder="0" applyAlignment="0" applyProtection="0"/>
    <xf numFmtId="0" fontId="46" fillId="5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6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6" fillId="0" borderId="0"/>
    <xf numFmtId="0" fontId="46" fillId="61" borderId="0" applyNumberFormat="0" applyBorder="0" applyAlignment="0" applyProtection="0"/>
    <xf numFmtId="0" fontId="18" fillId="0" borderId="0"/>
    <xf numFmtId="0" fontId="17" fillId="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46" fillId="55" borderId="0" applyNumberFormat="0" applyBorder="0" applyAlignment="0" applyProtection="0"/>
    <xf numFmtId="0" fontId="18" fillId="0" borderId="0"/>
    <xf numFmtId="0" fontId="18" fillId="0" borderId="0"/>
    <xf numFmtId="0" fontId="46" fillId="5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9" borderId="0" applyNumberFormat="0" applyBorder="0" applyAlignment="0" applyProtection="0"/>
    <xf numFmtId="0" fontId="18" fillId="0" borderId="0"/>
    <xf numFmtId="0" fontId="46" fillId="55" borderId="0" applyNumberFormat="0" applyBorder="0" applyAlignment="0" applyProtection="0"/>
    <xf numFmtId="0" fontId="18" fillId="0" borderId="0"/>
    <xf numFmtId="0" fontId="18" fillId="0" borderId="0"/>
    <xf numFmtId="0" fontId="46" fillId="55" borderId="0" applyNumberFormat="0" applyBorder="0" applyAlignment="0" applyProtection="0"/>
    <xf numFmtId="0" fontId="18" fillId="0" borderId="0"/>
    <xf numFmtId="0" fontId="18" fillId="0" borderId="0"/>
    <xf numFmtId="0" fontId="46" fillId="55" borderId="0" applyNumberFormat="0" applyBorder="0" applyAlignment="0" applyProtection="0"/>
    <xf numFmtId="0" fontId="18" fillId="0" borderId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18" fillId="0" borderId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18" fillId="0" borderId="0"/>
    <xf numFmtId="0" fontId="46" fillId="64" borderId="0" applyNumberFormat="0" applyBorder="0" applyAlignment="0" applyProtection="0"/>
    <xf numFmtId="0" fontId="46" fillId="64" borderId="0" applyNumberFormat="0" applyBorder="0" applyAlignment="0" applyProtection="0"/>
    <xf numFmtId="0" fontId="18" fillId="0" borderId="0"/>
    <xf numFmtId="0" fontId="18" fillId="0" borderId="0"/>
    <xf numFmtId="0" fontId="17" fillId="13" borderId="0" applyNumberFormat="0" applyBorder="0" applyAlignment="0" applyProtection="0"/>
    <xf numFmtId="0" fontId="36" fillId="0" borderId="0"/>
    <xf numFmtId="0" fontId="17" fillId="13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47" fillId="13" borderId="0" applyNumberFormat="0" applyBorder="0" applyAlignment="0" applyProtection="0"/>
    <xf numFmtId="0" fontId="18" fillId="0" borderId="0"/>
    <xf numFmtId="0" fontId="46" fillId="65" borderId="0" applyNumberFormat="0" applyBorder="0" applyAlignment="0" applyProtection="0"/>
    <xf numFmtId="0" fontId="46" fillId="6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65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5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65" borderId="0" applyNumberFormat="0" applyBorder="0" applyAlignment="0" applyProtection="0"/>
    <xf numFmtId="0" fontId="46" fillId="6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36" fillId="0" borderId="0"/>
    <xf numFmtId="0" fontId="17" fillId="51" borderId="0" applyNumberFormat="0" applyBorder="0" applyAlignment="0" applyProtection="0"/>
    <xf numFmtId="0" fontId="36" fillId="0" borderId="0"/>
    <xf numFmtId="0" fontId="18" fillId="0" borderId="0"/>
    <xf numFmtId="0" fontId="46" fillId="65" borderId="0" applyNumberFormat="0" applyBorder="0" applyAlignment="0" applyProtection="0"/>
    <xf numFmtId="0" fontId="17" fillId="51" borderId="0" applyNumberFormat="0" applyBorder="0" applyAlignment="0" applyProtection="0"/>
    <xf numFmtId="0" fontId="4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6" fillId="6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51" borderId="0" applyNumberFormat="0" applyBorder="0" applyAlignment="0" applyProtection="0"/>
    <xf numFmtId="0" fontId="18" fillId="0" borderId="0"/>
    <xf numFmtId="0" fontId="17" fillId="51" borderId="0" applyNumberFormat="0" applyBorder="0" applyAlignment="0" applyProtection="0"/>
    <xf numFmtId="0" fontId="46" fillId="6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36" fillId="0" borderId="0"/>
    <xf numFmtId="0" fontId="46" fillId="51" borderId="0" applyNumberFormat="0" applyBorder="0" applyAlignment="0" applyProtection="0"/>
    <xf numFmtId="0" fontId="18" fillId="0" borderId="0"/>
    <xf numFmtId="0" fontId="17" fillId="1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46" fillId="65" borderId="0" applyNumberFormat="0" applyBorder="0" applyAlignment="0" applyProtection="0"/>
    <xf numFmtId="0" fontId="18" fillId="0" borderId="0"/>
    <xf numFmtId="0" fontId="18" fillId="0" borderId="0"/>
    <xf numFmtId="0" fontId="46" fillId="6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13" borderId="0" applyNumberFormat="0" applyBorder="0" applyAlignment="0" applyProtection="0"/>
    <xf numFmtId="0" fontId="18" fillId="0" borderId="0"/>
    <xf numFmtId="0" fontId="46" fillId="65" borderId="0" applyNumberFormat="0" applyBorder="0" applyAlignment="0" applyProtection="0"/>
    <xf numFmtId="0" fontId="18" fillId="0" borderId="0"/>
    <xf numFmtId="0" fontId="18" fillId="0" borderId="0"/>
    <xf numFmtId="0" fontId="46" fillId="65" borderId="0" applyNumberFormat="0" applyBorder="0" applyAlignment="0" applyProtection="0"/>
    <xf numFmtId="0" fontId="18" fillId="0" borderId="0"/>
    <xf numFmtId="0" fontId="18" fillId="0" borderId="0"/>
    <xf numFmtId="0" fontId="46" fillId="65" borderId="0" applyNumberFormat="0" applyBorder="0" applyAlignment="0" applyProtection="0"/>
    <xf numFmtId="0" fontId="18" fillId="0" borderId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18" fillId="0" borderId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18" fillId="0" borderId="0"/>
    <xf numFmtId="0" fontId="46" fillId="68" borderId="0" applyNumberFormat="0" applyBorder="0" applyAlignment="0" applyProtection="0"/>
    <xf numFmtId="0" fontId="46" fillId="68" borderId="0" applyNumberFormat="0" applyBorder="0" applyAlignment="0" applyProtection="0"/>
    <xf numFmtId="0" fontId="18" fillId="0" borderId="0"/>
    <xf numFmtId="0" fontId="18" fillId="0" borderId="0"/>
    <xf numFmtId="0" fontId="17" fillId="17" borderId="0" applyNumberFormat="0" applyBorder="0" applyAlignment="0" applyProtection="0"/>
    <xf numFmtId="0" fontId="36" fillId="0" borderId="0"/>
    <xf numFmtId="0" fontId="17" fillId="17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47" fillId="17" borderId="0" applyNumberFormat="0" applyBorder="0" applyAlignment="0" applyProtection="0"/>
    <xf numFmtId="0" fontId="18" fillId="0" borderId="0"/>
    <xf numFmtId="0" fontId="46" fillId="69" borderId="0" applyNumberFormat="0" applyBorder="0" applyAlignment="0" applyProtection="0"/>
    <xf numFmtId="0" fontId="46" fillId="69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69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4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69" borderId="0" applyNumberFormat="0" applyBorder="0" applyAlignment="0" applyProtection="0"/>
    <xf numFmtId="0" fontId="46" fillId="6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36" fillId="0" borderId="0"/>
    <xf numFmtId="0" fontId="17" fillId="49" borderId="0" applyNumberFormat="0" applyBorder="0" applyAlignment="0" applyProtection="0"/>
    <xf numFmtId="0" fontId="36" fillId="0" borderId="0"/>
    <xf numFmtId="0" fontId="18" fillId="0" borderId="0"/>
    <xf numFmtId="0" fontId="46" fillId="69" borderId="0" applyNumberFormat="0" applyBorder="0" applyAlignment="0" applyProtection="0"/>
    <xf numFmtId="0" fontId="17" fillId="49" borderId="0" applyNumberFormat="0" applyBorder="0" applyAlignment="0" applyProtection="0"/>
    <xf numFmtId="0" fontId="4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6" fillId="6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49" borderId="0" applyNumberFormat="0" applyBorder="0" applyAlignment="0" applyProtection="0"/>
    <xf numFmtId="0" fontId="18" fillId="0" borderId="0"/>
    <xf numFmtId="0" fontId="17" fillId="49" borderId="0" applyNumberFormat="0" applyBorder="0" applyAlignment="0" applyProtection="0"/>
    <xf numFmtId="0" fontId="46" fillId="6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36" fillId="0" borderId="0"/>
    <xf numFmtId="0" fontId="46" fillId="49" borderId="0" applyNumberFormat="0" applyBorder="0" applyAlignment="0" applyProtection="0"/>
    <xf numFmtId="0" fontId="18" fillId="0" borderId="0"/>
    <xf numFmtId="0" fontId="17" fillId="17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46" fillId="69" borderId="0" applyNumberFormat="0" applyBorder="0" applyAlignment="0" applyProtection="0"/>
    <xf numFmtId="0" fontId="18" fillId="0" borderId="0"/>
    <xf numFmtId="0" fontId="18" fillId="0" borderId="0"/>
    <xf numFmtId="0" fontId="46" fillId="69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17" borderId="0" applyNumberFormat="0" applyBorder="0" applyAlignment="0" applyProtection="0"/>
    <xf numFmtId="0" fontId="18" fillId="0" borderId="0"/>
    <xf numFmtId="0" fontId="46" fillId="69" borderId="0" applyNumberFormat="0" applyBorder="0" applyAlignment="0" applyProtection="0"/>
    <xf numFmtId="0" fontId="18" fillId="0" borderId="0"/>
    <xf numFmtId="0" fontId="18" fillId="0" borderId="0"/>
    <xf numFmtId="0" fontId="46" fillId="69" borderId="0" applyNumberFormat="0" applyBorder="0" applyAlignment="0" applyProtection="0"/>
    <xf numFmtId="0" fontId="18" fillId="0" borderId="0"/>
    <xf numFmtId="0" fontId="18" fillId="0" borderId="0"/>
    <xf numFmtId="0" fontId="46" fillId="69" borderId="0" applyNumberFormat="0" applyBorder="0" applyAlignment="0" applyProtection="0"/>
    <xf numFmtId="0" fontId="18" fillId="0" borderId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18" fillId="0" borderId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18" fillId="0" borderId="0"/>
    <xf numFmtId="0" fontId="46" fillId="68" borderId="0" applyNumberFormat="0" applyBorder="0" applyAlignment="0" applyProtection="0"/>
    <xf numFmtId="0" fontId="46" fillId="68" borderId="0" applyNumberFormat="0" applyBorder="0" applyAlignment="0" applyProtection="0"/>
    <xf numFmtId="0" fontId="18" fillId="0" borderId="0"/>
    <xf numFmtId="0" fontId="18" fillId="0" borderId="0"/>
    <xf numFmtId="0" fontId="17" fillId="21" borderId="0" applyNumberFormat="0" applyBorder="0" applyAlignment="0" applyProtection="0"/>
    <xf numFmtId="0" fontId="36" fillId="0" borderId="0"/>
    <xf numFmtId="0" fontId="17" fillId="21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47" fillId="21" borderId="0" applyNumberFormat="0" applyBorder="0" applyAlignment="0" applyProtection="0"/>
    <xf numFmtId="0" fontId="18" fillId="0" borderId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70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36" fillId="0" borderId="0"/>
    <xf numFmtId="0" fontId="17" fillId="70" borderId="0" applyNumberFormat="0" applyBorder="0" applyAlignment="0" applyProtection="0"/>
    <xf numFmtId="0" fontId="36" fillId="0" borderId="0"/>
    <xf numFmtId="0" fontId="18" fillId="0" borderId="0"/>
    <xf numFmtId="0" fontId="46" fillId="54" borderId="0" applyNumberFormat="0" applyBorder="0" applyAlignment="0" applyProtection="0"/>
    <xf numFmtId="0" fontId="17" fillId="70" borderId="0" applyNumberFormat="0" applyBorder="0" applyAlignment="0" applyProtection="0"/>
    <xf numFmtId="0" fontId="4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6" fillId="5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70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70" borderId="0" applyNumberFormat="0" applyBorder="0" applyAlignment="0" applyProtection="0"/>
    <xf numFmtId="0" fontId="18" fillId="0" borderId="0"/>
    <xf numFmtId="0" fontId="17" fillId="70" borderId="0" applyNumberFormat="0" applyBorder="0" applyAlignment="0" applyProtection="0"/>
    <xf numFmtId="0" fontId="46" fillId="5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70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36" fillId="0" borderId="0"/>
    <xf numFmtId="0" fontId="46" fillId="70" borderId="0" applyNumberFormat="0" applyBorder="0" applyAlignment="0" applyProtection="0"/>
    <xf numFmtId="0" fontId="18" fillId="0" borderId="0"/>
    <xf numFmtId="0" fontId="17" fillId="21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21" borderId="0" applyNumberFormat="0" applyBorder="0" applyAlignment="0" applyProtection="0"/>
    <xf numFmtId="0" fontId="18" fillId="0" borderId="0"/>
    <xf numFmtId="0" fontId="46" fillId="54" borderId="0" applyNumberFormat="0" applyBorder="0" applyAlignment="0" applyProtection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18" fillId="0" borderId="0"/>
    <xf numFmtId="0" fontId="18" fillId="0" borderId="0"/>
    <xf numFmtId="0" fontId="46" fillId="54" borderId="0" applyNumberFormat="0" applyBorder="0" applyAlignment="0" applyProtection="0"/>
    <xf numFmtId="0" fontId="18" fillId="0" borderId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18" fillId="0" borderId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18" fillId="0" borderId="0"/>
    <xf numFmtId="0" fontId="46" fillId="59" borderId="0" applyNumberFormat="0" applyBorder="0" applyAlignment="0" applyProtection="0"/>
    <xf numFmtId="0" fontId="46" fillId="5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6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25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7" fillId="2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46" fillId="56" borderId="0" applyNumberFormat="0" applyBorder="0" applyAlignment="0" applyProtection="0"/>
    <xf numFmtId="0" fontId="18" fillId="0" borderId="0"/>
    <xf numFmtId="0" fontId="46" fillId="56" borderId="0" applyNumberFormat="0" applyBorder="0" applyAlignment="0" applyProtection="0"/>
    <xf numFmtId="0" fontId="18" fillId="0" borderId="0"/>
    <xf numFmtId="0" fontId="46" fillId="56" borderId="0" applyNumberFormat="0" applyBorder="0" applyAlignment="0" applyProtection="0"/>
    <xf numFmtId="0" fontId="18" fillId="0" borderId="0"/>
    <xf numFmtId="0" fontId="18" fillId="0" borderId="0"/>
    <xf numFmtId="0" fontId="46" fillId="5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25" borderId="0" applyNumberFormat="0" applyBorder="0" applyAlignment="0" applyProtection="0"/>
    <xf numFmtId="0" fontId="46" fillId="5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46" fillId="5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7" fillId="25" borderId="0" applyNumberFormat="0" applyBorder="0" applyAlignment="0" applyProtection="0"/>
    <xf numFmtId="0" fontId="36" fillId="0" borderId="0"/>
    <xf numFmtId="0" fontId="18" fillId="0" borderId="0"/>
    <xf numFmtId="0" fontId="17" fillId="2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18" fillId="0" borderId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18" fillId="0" borderId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8" fillId="0" borderId="0"/>
    <xf numFmtId="0" fontId="18" fillId="0" borderId="0"/>
    <xf numFmtId="0" fontId="17" fillId="29" borderId="0" applyNumberFormat="0" applyBorder="0" applyAlignment="0" applyProtection="0"/>
    <xf numFmtId="0" fontId="36" fillId="0" borderId="0"/>
    <xf numFmtId="0" fontId="17" fillId="29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47" fillId="29" borderId="0" applyNumberFormat="0" applyBorder="0" applyAlignment="0" applyProtection="0"/>
    <xf numFmtId="0" fontId="18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6" fillId="51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7" fillId="65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6" fillId="65" borderId="0" applyNumberFormat="0" applyBorder="0" applyAlignment="0" applyProtection="0"/>
    <xf numFmtId="0" fontId="46" fillId="65" borderId="0" applyNumberFormat="0" applyBorder="0" applyAlignment="0" applyProtection="0"/>
    <xf numFmtId="0" fontId="36" fillId="0" borderId="0"/>
    <xf numFmtId="0" fontId="17" fillId="65" borderId="0" applyNumberFormat="0" applyBorder="0" applyAlignment="0" applyProtection="0"/>
    <xf numFmtId="0" fontId="36" fillId="0" borderId="0"/>
    <xf numFmtId="0" fontId="18" fillId="0" borderId="0"/>
    <xf numFmtId="0" fontId="46" fillId="51" borderId="0" applyNumberFormat="0" applyBorder="0" applyAlignment="0" applyProtection="0"/>
    <xf numFmtId="0" fontId="17" fillId="65" borderId="0" applyNumberFormat="0" applyBorder="0" applyAlignment="0" applyProtection="0"/>
    <xf numFmtId="0" fontId="4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6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6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7" fillId="65" borderId="0" applyNumberFormat="0" applyBorder="0" applyAlignment="0" applyProtection="0"/>
    <xf numFmtId="0" fontId="18" fillId="0" borderId="0"/>
    <xf numFmtId="0" fontId="17" fillId="65" borderId="0" applyNumberFormat="0" applyBorder="0" applyAlignment="0" applyProtection="0"/>
    <xf numFmtId="0" fontId="46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65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36" fillId="0" borderId="0"/>
    <xf numFmtId="0" fontId="46" fillId="65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46" fillId="51" borderId="0" applyNumberFormat="0" applyBorder="0" applyAlignment="0" applyProtection="0"/>
    <xf numFmtId="0" fontId="18" fillId="0" borderId="0"/>
    <xf numFmtId="0" fontId="18" fillId="0" borderId="0"/>
    <xf numFmtId="0" fontId="46" fillId="5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7" fillId="29" borderId="0" applyNumberFormat="0" applyBorder="0" applyAlignment="0" applyProtection="0"/>
    <xf numFmtId="0" fontId="18" fillId="0" borderId="0"/>
    <xf numFmtId="0" fontId="46" fillId="51" borderId="0" applyNumberFormat="0" applyBorder="0" applyAlignment="0" applyProtection="0"/>
    <xf numFmtId="0" fontId="18" fillId="0" borderId="0"/>
    <xf numFmtId="0" fontId="18" fillId="0" borderId="0"/>
    <xf numFmtId="0" fontId="46" fillId="51" borderId="0" applyNumberFormat="0" applyBorder="0" applyAlignment="0" applyProtection="0"/>
    <xf numFmtId="0" fontId="18" fillId="0" borderId="0"/>
    <xf numFmtId="0" fontId="18" fillId="0" borderId="0"/>
    <xf numFmtId="0" fontId="46" fillId="51" borderId="0" applyNumberFormat="0" applyBorder="0" applyAlignment="0" applyProtection="0"/>
    <xf numFmtId="0" fontId="18" fillId="0" borderId="0"/>
    <xf numFmtId="0" fontId="1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48" fillId="37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7" fillId="4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36" fillId="0" borderId="0"/>
    <xf numFmtId="0" fontId="7" fillId="43" borderId="0" applyNumberFormat="0" applyBorder="0" applyAlignment="0" applyProtection="0"/>
    <xf numFmtId="0" fontId="36" fillId="0" borderId="0"/>
    <xf numFmtId="0" fontId="18" fillId="0" borderId="0"/>
    <xf numFmtId="0" fontId="48" fillId="37" borderId="0" applyNumberFormat="0" applyBorder="0" applyAlignment="0" applyProtection="0"/>
    <xf numFmtId="0" fontId="7" fillId="43" borderId="0" applyNumberFormat="0" applyBorder="0" applyAlignment="0" applyProtection="0"/>
    <xf numFmtId="0" fontId="18" fillId="0" borderId="0"/>
    <xf numFmtId="0" fontId="18" fillId="0" borderId="0"/>
    <xf numFmtId="0" fontId="7" fillId="43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7" fillId="43" borderId="0" applyNumberFormat="0" applyBorder="0" applyAlignment="0" applyProtection="0"/>
    <xf numFmtId="0" fontId="18" fillId="0" borderId="0"/>
    <xf numFmtId="0" fontId="7" fillId="43" borderId="0" applyNumberFormat="0" applyBorder="0" applyAlignment="0" applyProtection="0"/>
    <xf numFmtId="0" fontId="48" fillId="37" borderId="0" applyNumberFormat="0" applyBorder="0" applyAlignment="0" applyProtection="0"/>
    <xf numFmtId="0" fontId="18" fillId="0" borderId="0"/>
    <xf numFmtId="0" fontId="48" fillId="37" borderId="0" applyNumberFormat="0" applyBorder="0" applyAlignment="0" applyProtection="0"/>
    <xf numFmtId="0" fontId="49" fillId="70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7" fillId="3" borderId="0" applyNumberFormat="0" applyBorder="0" applyAlignment="0" applyProtection="0"/>
    <xf numFmtId="0" fontId="36" fillId="0" borderId="0"/>
    <xf numFmtId="0" fontId="7" fillId="3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7" fillId="3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50" fillId="3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50" fillId="3" borderId="0" applyNumberFormat="0" applyBorder="0" applyAlignment="0" applyProtection="0"/>
    <xf numFmtId="0" fontId="18" fillId="0" borderId="0"/>
    <xf numFmtId="1" fontId="51" fillId="73" borderId="23" applyNumberFormat="0" applyBorder="0" applyAlignment="0">
      <alignment horizontal="center" vertical="top" wrapText="1"/>
      <protection hidden="1"/>
    </xf>
    <xf numFmtId="0" fontId="38" fillId="0" borderId="0" applyFont="0" applyFill="0" applyBorder="0" applyAlignment="0" applyProtection="0">
      <alignment horizontal="right"/>
    </xf>
    <xf numFmtId="0" fontId="38" fillId="0" borderId="0" applyFont="0" applyFill="0" applyBorder="0" applyAlignment="0" applyProtection="0">
      <alignment horizontal="right"/>
    </xf>
    <xf numFmtId="0" fontId="36" fillId="0" borderId="0"/>
    <xf numFmtId="0" fontId="52" fillId="0" borderId="0">
      <alignment vertical="center"/>
    </xf>
    <xf numFmtId="0" fontId="53" fillId="0" borderId="36">
      <alignment horizontal="left" vertical="center"/>
    </xf>
    <xf numFmtId="176" fontId="54" fillId="0" borderId="0">
      <alignment horizontal="right" vertical="center"/>
    </xf>
    <xf numFmtId="177" fontId="52" fillId="0" borderId="0">
      <alignment horizontal="right" vertical="center"/>
    </xf>
    <xf numFmtId="177" fontId="53" fillId="0" borderId="0">
      <alignment horizontal="right" vertical="center"/>
    </xf>
    <xf numFmtId="178" fontId="52" fillId="0" borderId="0" applyFont="0" applyFill="0" applyBorder="0" applyAlignment="0" applyProtection="0">
      <alignment horizontal="right"/>
    </xf>
    <xf numFmtId="0" fontId="55" fillId="0" borderId="0">
      <alignment vertical="center"/>
    </xf>
    <xf numFmtId="179" fontId="56" fillId="0" borderId="0" applyFill="0" applyBorder="0" applyAlignment="0"/>
    <xf numFmtId="0" fontId="18" fillId="0" borderId="0"/>
    <xf numFmtId="0" fontId="18" fillId="0" borderId="0"/>
    <xf numFmtId="179" fontId="56" fillId="0" borderId="0" applyFill="0" applyBorder="0" applyAlignment="0"/>
    <xf numFmtId="0" fontId="36" fillId="0" borderId="0"/>
    <xf numFmtId="0" fontId="36" fillId="0" borderId="0"/>
    <xf numFmtId="0" fontId="18" fillId="0" borderId="0"/>
    <xf numFmtId="0" fontId="18" fillId="0" borderId="0"/>
    <xf numFmtId="0" fontId="56" fillId="0" borderId="0" applyFill="0" applyBorder="0" applyAlignment="0"/>
    <xf numFmtId="0" fontId="36" fillId="0" borderId="0"/>
    <xf numFmtId="0" fontId="18" fillId="0" borderId="0"/>
    <xf numFmtId="0" fontId="18" fillId="0" borderId="0"/>
    <xf numFmtId="179" fontId="56" fillId="0" borderId="0" applyFill="0" applyBorder="0" applyAlignment="0"/>
    <xf numFmtId="0" fontId="36" fillId="0" borderId="0"/>
    <xf numFmtId="0" fontId="18" fillId="0" borderId="0"/>
    <xf numFmtId="0" fontId="18" fillId="0" borderId="0"/>
    <xf numFmtId="179" fontId="56" fillId="0" borderId="0" applyFill="0" applyBorder="0" applyAlignment="0"/>
    <xf numFmtId="0" fontId="36" fillId="0" borderId="0"/>
    <xf numFmtId="0" fontId="36" fillId="0" borderId="0"/>
    <xf numFmtId="0" fontId="18" fillId="0" borderId="0"/>
    <xf numFmtId="0" fontId="36" fillId="0" borderId="0"/>
    <xf numFmtId="179" fontId="56" fillId="0" borderId="0" applyFill="0" applyBorder="0" applyAlignment="0"/>
    <xf numFmtId="0" fontId="36" fillId="0" borderId="0"/>
    <xf numFmtId="0" fontId="18" fillId="0" borderId="0"/>
    <xf numFmtId="0" fontId="36" fillId="0" borderId="0"/>
    <xf numFmtId="41" fontId="18" fillId="74" borderId="0"/>
    <xf numFmtId="0" fontId="36" fillId="0" borderId="0"/>
    <xf numFmtId="0" fontId="57" fillId="6" borderId="4" applyNumberFormat="0" applyAlignment="0" applyProtection="0"/>
    <xf numFmtId="0" fontId="18" fillId="0" borderId="0"/>
    <xf numFmtId="0" fontId="58" fillId="46" borderId="37" applyNumberFormat="0" applyAlignment="0" applyProtection="0"/>
    <xf numFmtId="0" fontId="58" fillId="46" borderId="37" applyNumberFormat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58" fillId="46" borderId="37" applyNumberFormat="0" applyAlignment="0" applyProtection="0"/>
    <xf numFmtId="0" fontId="58" fillId="46" borderId="37" applyNumberFormat="0" applyAlignment="0" applyProtection="0"/>
    <xf numFmtId="0" fontId="18" fillId="0" borderId="0"/>
    <xf numFmtId="0" fontId="36" fillId="0" borderId="0"/>
    <xf numFmtId="0" fontId="58" fillId="46" borderId="37" applyNumberFormat="0" applyAlignment="0" applyProtection="0"/>
    <xf numFmtId="0" fontId="18" fillId="0" borderId="0"/>
    <xf numFmtId="0" fontId="18" fillId="0" borderId="0"/>
    <xf numFmtId="41" fontId="18" fillId="74" borderId="0"/>
    <xf numFmtId="0" fontId="36" fillId="0" borderId="0"/>
    <xf numFmtId="0" fontId="18" fillId="0" borderId="0"/>
    <xf numFmtId="0" fontId="58" fillId="46" borderId="37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59" fillId="34" borderId="4" applyNumberFormat="0" applyAlignment="0" applyProtection="0"/>
    <xf numFmtId="0" fontId="36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59" fillId="34" borderId="4" applyNumberFormat="0" applyAlignment="0" applyProtection="0"/>
    <xf numFmtId="0" fontId="18" fillId="0" borderId="0"/>
    <xf numFmtId="0" fontId="59" fillId="34" borderId="4" applyNumberFormat="0" applyAlignment="0" applyProtection="0"/>
    <xf numFmtId="41" fontId="18" fillId="74" borderId="0"/>
    <xf numFmtId="0" fontId="18" fillId="0" borderId="0"/>
    <xf numFmtId="0" fontId="18" fillId="0" borderId="0"/>
    <xf numFmtId="0" fontId="18" fillId="0" borderId="0"/>
    <xf numFmtId="41" fontId="18" fillId="74" borderId="0"/>
    <xf numFmtId="41" fontId="18" fillId="74" borderId="0"/>
    <xf numFmtId="0" fontId="18" fillId="0" borderId="0"/>
    <xf numFmtId="41" fontId="18" fillId="74" borderId="0"/>
    <xf numFmtId="0" fontId="36" fillId="0" borderId="0"/>
    <xf numFmtId="0" fontId="36" fillId="0" borderId="0"/>
    <xf numFmtId="0" fontId="11" fillId="6" borderId="4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11" fillId="6" borderId="4" applyNumberFormat="0" applyAlignment="0" applyProtection="0"/>
    <xf numFmtId="0" fontId="18" fillId="0" borderId="0"/>
    <xf numFmtId="0" fontId="58" fillId="46" borderId="37" applyNumberFormat="0" applyAlignment="0" applyProtection="0"/>
    <xf numFmtId="0" fontId="18" fillId="0" borderId="0"/>
    <xf numFmtId="41" fontId="18" fillId="74" borderId="0"/>
    <xf numFmtId="0" fontId="36" fillId="0" borderId="0"/>
    <xf numFmtId="0" fontId="18" fillId="0" borderId="0"/>
    <xf numFmtId="0" fontId="59" fillId="34" borderId="4" applyNumberFormat="0" applyAlignment="0" applyProtection="0"/>
    <xf numFmtId="0" fontId="58" fillId="46" borderId="37" applyNumberFormat="0" applyAlignment="0" applyProtection="0"/>
    <xf numFmtId="0" fontId="18" fillId="0" borderId="0"/>
    <xf numFmtId="0" fontId="18" fillId="0" borderId="0"/>
    <xf numFmtId="0" fontId="59" fillId="34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59" fillId="34" borderId="4" applyNumberFormat="0" applyAlignment="0" applyProtection="0"/>
    <xf numFmtId="0" fontId="36" fillId="0" borderId="0"/>
    <xf numFmtId="0" fontId="36" fillId="0" borderId="0"/>
    <xf numFmtId="0" fontId="60" fillId="34" borderId="37" applyNumberFormat="0" applyAlignment="0" applyProtection="0"/>
    <xf numFmtId="0" fontId="18" fillId="0" borderId="0"/>
    <xf numFmtId="0" fontId="59" fillId="34" borderId="4" applyNumberFormat="0" applyAlignment="0" applyProtection="0"/>
    <xf numFmtId="0" fontId="36" fillId="0" borderId="0"/>
    <xf numFmtId="0" fontId="44" fillId="0" borderId="0"/>
    <xf numFmtId="0" fontId="11" fillId="6" borderId="4" applyNumberFormat="0" applyAlignment="0" applyProtection="0"/>
    <xf numFmtId="0" fontId="36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74" borderId="0"/>
    <xf numFmtId="41" fontId="18" fillId="74" borderId="0"/>
    <xf numFmtId="0" fontId="18" fillId="0" borderId="0"/>
    <xf numFmtId="0" fontId="18" fillId="0" borderId="0"/>
    <xf numFmtId="0" fontId="18" fillId="0" borderId="0"/>
    <xf numFmtId="41" fontId="18" fillId="74" borderId="0"/>
    <xf numFmtId="41" fontId="18" fillId="74" borderId="0"/>
    <xf numFmtId="0" fontId="18" fillId="0" borderId="0"/>
    <xf numFmtId="0" fontId="18" fillId="0" borderId="0"/>
    <xf numFmtId="41" fontId="18" fillId="74" borderId="0"/>
    <xf numFmtId="41" fontId="18" fillId="74" borderId="0"/>
    <xf numFmtId="41" fontId="18" fillId="74" borderId="0"/>
    <xf numFmtId="0" fontId="36" fillId="0" borderId="0"/>
    <xf numFmtId="0" fontId="18" fillId="0" borderId="0"/>
    <xf numFmtId="0" fontId="18" fillId="0" borderId="0"/>
    <xf numFmtId="0" fontId="18" fillId="0" borderId="0"/>
    <xf numFmtId="41" fontId="18" fillId="74" borderId="0"/>
    <xf numFmtId="0" fontId="18" fillId="0" borderId="0"/>
    <xf numFmtId="0" fontId="36" fillId="0" borderId="0"/>
    <xf numFmtId="41" fontId="18" fillId="74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1" fontId="18" fillId="74" borderId="0"/>
    <xf numFmtId="0" fontId="18" fillId="0" borderId="0"/>
    <xf numFmtId="0" fontId="36" fillId="0" borderId="0"/>
    <xf numFmtId="41" fontId="18" fillId="74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1" fillId="6" borderId="4" applyNumberFormat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41" fontId="18" fillId="74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41" fontId="18" fillId="74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58" fillId="46" borderId="37" applyNumberFormat="0" applyAlignment="0" applyProtection="0"/>
    <xf numFmtId="0" fontId="58" fillId="46" borderId="37" applyNumberFormat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75" borderId="38" applyNumberFormat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75" borderId="38" applyNumberFormat="0" applyAlignment="0" applyProtection="0"/>
    <xf numFmtId="0" fontId="61" fillId="75" borderId="38" applyNumberFormat="0" applyAlignment="0" applyProtection="0"/>
    <xf numFmtId="0" fontId="61" fillId="75" borderId="38" applyNumberFormat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61" fillId="75" borderId="38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3" fillId="7" borderId="7" applyNumberFormat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61" fillId="75" borderId="38" applyNumberFormat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3" fillId="7" borderId="7" applyNumberFormat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61" fillId="75" borderId="38" applyNumberFormat="0" applyAlignment="0" applyProtection="0"/>
    <xf numFmtId="0" fontId="61" fillId="75" borderId="38" applyNumberFormat="0" applyAlignment="0" applyProtection="0"/>
    <xf numFmtId="0" fontId="18" fillId="0" borderId="0"/>
    <xf numFmtId="0" fontId="36" fillId="0" borderId="0"/>
    <xf numFmtId="0" fontId="62" fillId="55" borderId="39" applyNumberFormat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63" fillId="7" borderId="7" applyNumberFormat="0" applyAlignment="0" applyProtection="0"/>
    <xf numFmtId="0" fontId="13" fillId="7" borderId="7" applyNumberFormat="0" applyAlignment="0" applyProtection="0"/>
    <xf numFmtId="0" fontId="36" fillId="0" borderId="0"/>
    <xf numFmtId="0" fontId="63" fillId="7" borderId="7" applyNumberFormat="0" applyAlignment="0" applyProtection="0"/>
    <xf numFmtId="0" fontId="18" fillId="0" borderId="0"/>
    <xf numFmtId="41" fontId="18" fillId="76" borderId="0"/>
    <xf numFmtId="0" fontId="18" fillId="0" borderId="0"/>
    <xf numFmtId="0" fontId="18" fillId="0" borderId="0"/>
    <xf numFmtId="41" fontId="18" fillId="76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1" fontId="18" fillId="76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1" fontId="18" fillId="76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1" fontId="18" fillId="76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1" fontId="18" fillId="76" borderId="0"/>
    <xf numFmtId="0" fontId="18" fillId="0" borderId="0"/>
    <xf numFmtId="1" fontId="64" fillId="0" borderId="12">
      <alignment vertical="top"/>
    </xf>
    <xf numFmtId="180" fontId="55" fillId="0" borderId="0" applyBorder="0">
      <alignment horizontal="right"/>
    </xf>
    <xf numFmtId="180" fontId="55" fillId="0" borderId="17" applyAlignment="0">
      <alignment horizontal="right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66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" fontId="67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4" fontId="67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43" fontId="6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3" fontId="69" fillId="0" borderId="0" applyFont="0" applyFill="0" applyBorder="0" applyAlignment="0" applyProtection="0"/>
    <xf numFmtId="0" fontId="18" fillId="0" borderId="0"/>
    <xf numFmtId="0" fontId="18" fillId="0" borderId="0"/>
    <xf numFmtId="43" fontId="70" fillId="0" borderId="0" applyFont="0" applyFill="0" applyBorder="0" applyAlignment="0" applyProtection="0"/>
    <xf numFmtId="0" fontId="36" fillId="0" borderId="0"/>
    <xf numFmtId="43" fontId="7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70" fillId="0" borderId="0" applyFont="0" applyFill="0" applyBorder="0" applyAlignment="0" applyProtection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3" fontId="69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82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182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4" fontId="67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165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4" fontId="6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43" fontId="1" fillId="0" borderId="0" applyFont="0" applyFill="0" applyBorder="0" applyAlignment="0" applyProtection="0"/>
    <xf numFmtId="0" fontId="36" fillId="0" borderId="0"/>
    <xf numFmtId="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43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43" fontId="72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43" fontId="72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43" fontId="18" fillId="0" borderId="0" applyFont="0" applyFill="0" applyBorder="0" applyAlignment="0" applyProtection="0"/>
    <xf numFmtId="0" fontId="3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36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8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43" fontId="7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3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36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0" fontId="36" fillId="0" borderId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6" fillId="0" borderId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" fontId="6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" fontId="6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3" fontId="36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43" fontId="18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36" fillId="0" borderId="0"/>
    <xf numFmtId="43" fontId="36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76" fillId="0" borderId="0"/>
    <xf numFmtId="0" fontId="7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76" fillId="0" borderId="0"/>
    <xf numFmtId="0" fontId="7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77" fillId="0" borderId="0"/>
    <xf numFmtId="0" fontId="18" fillId="0" borderId="0"/>
    <xf numFmtId="0" fontId="78" fillId="0" borderId="0"/>
    <xf numFmtId="0" fontId="36" fillId="0" borderId="0"/>
    <xf numFmtId="0" fontId="36" fillId="0" borderId="0"/>
    <xf numFmtId="0" fontId="18" fillId="0" borderId="0"/>
    <xf numFmtId="0" fontId="7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78" fillId="0" borderId="0"/>
    <xf numFmtId="0" fontId="18" fillId="0" borderId="0"/>
    <xf numFmtId="0" fontId="78" fillId="0" borderId="0"/>
    <xf numFmtId="0" fontId="18" fillId="0" borderId="0"/>
    <xf numFmtId="3" fontId="75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3" fontId="75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3" fontId="75" fillId="0" borderId="0" applyFont="0" applyFill="0" applyBorder="0" applyAlignment="0" applyProtection="0"/>
    <xf numFmtId="0" fontId="36" fillId="0" borderId="0"/>
    <xf numFmtId="3" fontId="75" fillId="0" borderId="0" applyFont="0" applyFill="0" applyBorder="0" applyAlignment="0" applyProtection="0"/>
    <xf numFmtId="0" fontId="36" fillId="0" borderId="0"/>
    <xf numFmtId="3" fontId="75" fillId="0" borderId="0" applyFont="0" applyFill="0" applyBorder="0" applyAlignment="0" applyProtection="0"/>
    <xf numFmtId="0" fontId="36" fillId="0" borderId="0"/>
    <xf numFmtId="3" fontId="75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8" fillId="0" borderId="0"/>
    <xf numFmtId="0" fontId="18" fillId="0" borderId="0"/>
    <xf numFmtId="3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3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3" fontId="75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3" fontId="75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3" fontId="75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3" fontId="75" fillId="0" borderId="0" applyFont="0" applyFill="0" applyBorder="0" applyAlignment="0" applyProtection="0"/>
    <xf numFmtId="0" fontId="36" fillId="0" borderId="0"/>
    <xf numFmtId="0" fontId="36" fillId="0" borderId="0"/>
    <xf numFmtId="184" fontId="80" fillId="0" borderId="0">
      <protection locked="0"/>
    </xf>
    <xf numFmtId="0" fontId="77" fillId="0" borderId="0"/>
    <xf numFmtId="0" fontId="18" fillId="0" borderId="0"/>
    <xf numFmtId="0" fontId="78" fillId="0" borderId="0"/>
    <xf numFmtId="0" fontId="36" fillId="0" borderId="0"/>
    <xf numFmtId="0" fontId="36" fillId="0" borderId="0"/>
    <xf numFmtId="0" fontId="18" fillId="0" borderId="0"/>
    <xf numFmtId="0" fontId="7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78" fillId="0" borderId="0"/>
    <xf numFmtId="0" fontId="18" fillId="0" borderId="0"/>
    <xf numFmtId="0" fontId="78" fillId="0" borderId="0"/>
    <xf numFmtId="0" fontId="81" fillId="0" borderId="0"/>
    <xf numFmtId="0" fontId="82" fillId="0" borderId="0" applyNumberFormat="0" applyAlignment="0">
      <alignment horizontal="left"/>
    </xf>
    <xf numFmtId="0" fontId="18" fillId="0" borderId="0"/>
    <xf numFmtId="0" fontId="18" fillId="0" borderId="0"/>
    <xf numFmtId="0" fontId="82" fillId="0" borderId="0" applyNumberFormat="0" applyAlignment="0">
      <alignment horizontal="left"/>
    </xf>
    <xf numFmtId="0" fontId="18" fillId="0" borderId="0"/>
    <xf numFmtId="0" fontId="18" fillId="0" borderId="0"/>
    <xf numFmtId="0" fontId="18" fillId="0" borderId="0"/>
    <xf numFmtId="0" fontId="82" fillId="0" borderId="0" applyNumberFormat="0" applyAlignment="0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82" fillId="0" borderId="0" applyNumberFormat="0" applyAlignment="0">
      <alignment horizontal="left"/>
    </xf>
    <xf numFmtId="0" fontId="18" fillId="0" borderId="0"/>
    <xf numFmtId="0" fontId="36" fillId="0" borderId="0"/>
    <xf numFmtId="0" fontId="82" fillId="0" borderId="0" applyNumberFormat="0" applyAlignment="0">
      <alignment horizontal="left"/>
    </xf>
    <xf numFmtId="0" fontId="18" fillId="0" borderId="0"/>
    <xf numFmtId="0" fontId="83" fillId="0" borderId="0" applyNumberFormat="0" applyAlignment="0"/>
    <xf numFmtId="0" fontId="18" fillId="0" borderId="0"/>
    <xf numFmtId="0" fontId="18" fillId="0" borderId="0"/>
    <xf numFmtId="0" fontId="83" fillId="0" borderId="0" applyNumberFormat="0" applyAlignment="0"/>
    <xf numFmtId="0" fontId="18" fillId="0" borderId="0"/>
    <xf numFmtId="0" fontId="18" fillId="0" borderId="0"/>
    <xf numFmtId="0" fontId="18" fillId="0" borderId="0"/>
    <xf numFmtId="0" fontId="83" fillId="0" borderId="0" applyNumberForma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83" fillId="0" borderId="0" applyNumberFormat="0" applyAlignment="0"/>
    <xf numFmtId="0" fontId="18" fillId="0" borderId="0"/>
    <xf numFmtId="0" fontId="36" fillId="0" borderId="0"/>
    <xf numFmtId="0" fontId="83" fillId="0" borderId="0" applyNumberFormat="0" applyAlignment="0"/>
    <xf numFmtId="0" fontId="18" fillId="0" borderId="0"/>
    <xf numFmtId="185" fontId="84" fillId="0" borderId="0"/>
    <xf numFmtId="0" fontId="76" fillId="0" borderId="0"/>
    <xf numFmtId="0" fontId="7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77" fillId="0" borderId="0"/>
    <xf numFmtId="0" fontId="18" fillId="0" borderId="0"/>
    <xf numFmtId="0" fontId="78" fillId="0" borderId="0"/>
    <xf numFmtId="0" fontId="36" fillId="0" borderId="0"/>
    <xf numFmtId="0" fontId="36" fillId="0" borderId="0"/>
    <xf numFmtId="0" fontId="18" fillId="0" borderId="0"/>
    <xf numFmtId="0" fontId="7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78" fillId="0" borderId="0"/>
    <xf numFmtId="0" fontId="18" fillId="0" borderId="0"/>
    <xf numFmtId="0" fontId="78" fillId="0" borderId="0"/>
    <xf numFmtId="0" fontId="76" fillId="0" borderId="0"/>
    <xf numFmtId="0" fontId="7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77" fillId="0" borderId="0"/>
    <xf numFmtId="0" fontId="18" fillId="0" borderId="0"/>
    <xf numFmtId="0" fontId="78" fillId="0" borderId="0"/>
    <xf numFmtId="0" fontId="36" fillId="0" borderId="0"/>
    <xf numFmtId="0" fontId="36" fillId="0" borderId="0"/>
    <xf numFmtId="0" fontId="18" fillId="0" borderId="0"/>
    <xf numFmtId="0" fontId="7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78" fillId="0" borderId="0"/>
    <xf numFmtId="0" fontId="18" fillId="0" borderId="0"/>
    <xf numFmtId="0" fontId="78" fillId="0" borderId="0"/>
    <xf numFmtId="42" fontId="18" fillId="0" borderId="0" applyFont="0" applyFill="0" applyBorder="0" applyAlignment="0" applyProtection="0"/>
    <xf numFmtId="8" fontId="67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0" fontId="36" fillId="0" borderId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4" fontId="85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44" fontId="85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4" fontId="85" fillId="0" borderId="0" applyFont="0" applyFill="0" applyBorder="0" applyAlignment="0" applyProtection="0"/>
    <xf numFmtId="44" fontId="71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86" fillId="0" borderId="0" applyFont="0" applyFill="0" applyBorder="0" applyAlignment="0" applyProtection="0"/>
    <xf numFmtId="0" fontId="36" fillId="0" borderId="0"/>
    <xf numFmtId="0" fontId="18" fillId="0" borderId="0"/>
    <xf numFmtId="44" fontId="86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8" fontId="76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8" fontId="67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36" fillId="0" borderId="0"/>
    <xf numFmtId="44" fontId="7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0" fontId="36" fillId="0" borderId="0"/>
    <xf numFmtId="44" fontId="70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36" fillId="0" borderId="0"/>
    <xf numFmtId="0" fontId="36" fillId="0" borderId="0"/>
    <xf numFmtId="0" fontId="18" fillId="0" borderId="0"/>
    <xf numFmtId="44" fontId="7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36" fillId="0" borderId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18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6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36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6" fillId="0" borderId="0"/>
    <xf numFmtId="0" fontId="18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18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44" fontId="18" fillId="0" borderId="0" applyFont="0" applyFill="0" applyBorder="0" applyAlignment="0" applyProtection="0"/>
    <xf numFmtId="0" fontId="36" fillId="0" borderId="0"/>
    <xf numFmtId="44" fontId="41" fillId="0" borderId="0" applyFont="0" applyFill="0" applyBorder="0" applyAlignment="0" applyProtection="0"/>
    <xf numFmtId="0" fontId="36" fillId="0" borderId="0"/>
    <xf numFmtId="44" fontId="41" fillId="0" borderId="0" applyFont="0" applyFill="0" applyBorder="0" applyAlignment="0" applyProtection="0"/>
    <xf numFmtId="0" fontId="18" fillId="0" borderId="0"/>
    <xf numFmtId="44" fontId="74" fillId="0" borderId="0" applyFont="0" applyFill="0" applyBorder="0" applyAlignment="0" applyProtection="0"/>
    <xf numFmtId="8" fontId="6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36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0" fontId="18" fillId="0" borderId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187" fontId="18" fillId="0" borderId="0" applyFont="0" applyFill="0" applyBorder="0" applyAlignment="0" applyProtection="0"/>
    <xf numFmtId="0" fontId="36" fillId="0" borderId="0"/>
    <xf numFmtId="187" fontId="18" fillId="0" borderId="0" applyFont="0" applyFill="0" applyBorder="0" applyAlignment="0" applyProtection="0"/>
    <xf numFmtId="0" fontId="36" fillId="0" borderId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0" fontId="36" fillId="0" borderId="0"/>
    <xf numFmtId="187" fontId="18" fillId="0" borderId="0" applyFont="0" applyFill="0" applyBorder="0" applyAlignment="0" applyProtection="0"/>
    <xf numFmtId="0" fontId="18" fillId="0" borderId="0"/>
    <xf numFmtId="187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0" fontId="36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187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36" fillId="0" borderId="0"/>
    <xf numFmtId="188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89" fontId="18" fillId="0" borderId="0" applyFont="0" applyFill="0" applyBorder="0" applyAlignment="0" applyProtection="0"/>
    <xf numFmtId="0" fontId="36" fillId="0" borderId="0"/>
    <xf numFmtId="0" fontId="36" fillId="0" borderId="0"/>
    <xf numFmtId="187" fontId="18" fillId="0" borderId="0" applyFont="0" applyFill="0" applyBorder="0" applyAlignment="0" applyProtection="0"/>
    <xf numFmtId="0" fontId="36" fillId="0" borderId="0"/>
    <xf numFmtId="0" fontId="36" fillId="0" borderId="0"/>
    <xf numFmtId="188" fontId="18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36" fillId="0" borderId="0"/>
    <xf numFmtId="188" fontId="18" fillId="0" borderId="0" applyFont="0" applyFill="0" applyBorder="0" applyAlignment="0" applyProtection="0"/>
    <xf numFmtId="0" fontId="36" fillId="0" borderId="0"/>
    <xf numFmtId="0" fontId="36" fillId="0" borderId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36" fillId="0" borderId="0"/>
    <xf numFmtId="188" fontId="18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187" fontId="1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75" fillId="0" borderId="0" applyFon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90" fontId="18" fillId="0" borderId="0" applyFont="0" applyFill="0" applyBorder="0" applyAlignment="0" applyProtection="0">
      <alignment wrapText="1"/>
    </xf>
    <xf numFmtId="190" fontId="18" fillId="0" borderId="0" applyFont="0" applyFill="0" applyBorder="0" applyAlignment="0" applyProtection="0">
      <alignment wrapText="1"/>
    </xf>
    <xf numFmtId="0" fontId="36" fillId="0" borderId="0"/>
    <xf numFmtId="0" fontId="62" fillId="77" borderId="0" applyNumberFormat="0" applyBorder="0" applyAlignment="0" applyProtection="0"/>
    <xf numFmtId="0" fontId="62" fillId="77" borderId="0" applyNumberFormat="0" applyBorder="0" applyAlignment="0" applyProtection="0"/>
    <xf numFmtId="0" fontId="18" fillId="0" borderId="0"/>
    <xf numFmtId="0" fontId="18" fillId="0" borderId="0"/>
    <xf numFmtId="0" fontId="62" fillId="78" borderId="0" applyNumberFormat="0" applyBorder="0" applyAlignment="0" applyProtection="0"/>
    <xf numFmtId="0" fontId="62" fillId="78" borderId="0" applyNumberFormat="0" applyBorder="0" applyAlignment="0" applyProtection="0"/>
    <xf numFmtId="0" fontId="18" fillId="0" borderId="0"/>
    <xf numFmtId="0" fontId="18" fillId="0" borderId="0"/>
    <xf numFmtId="0" fontId="62" fillId="79" borderId="0" applyNumberFormat="0" applyBorder="0" applyAlignment="0" applyProtection="0"/>
    <xf numFmtId="0" fontId="62" fillId="79" borderId="0" applyNumberFormat="0" applyBorder="0" applyAlignment="0" applyProtection="0"/>
    <xf numFmtId="0" fontId="18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164" fontId="18" fillId="0" borderId="0"/>
    <xf numFmtId="0" fontId="36" fillId="0" borderId="0"/>
    <xf numFmtId="164" fontId="18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164" fontId="18" fillId="0" borderId="0"/>
    <xf numFmtId="0" fontId="36" fillId="0" borderId="0"/>
    <xf numFmtId="0" fontId="18" fillId="0" borderId="0"/>
    <xf numFmtId="164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64" fontId="18" fillId="0" borderId="0"/>
    <xf numFmtId="0" fontId="36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164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/>
    <xf numFmtId="0" fontId="18" fillId="0" borderId="0"/>
    <xf numFmtId="0" fontId="36" fillId="0" borderId="0"/>
    <xf numFmtId="164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/>
    <xf numFmtId="164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64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4" fontId="18" fillId="0" borderId="0"/>
    <xf numFmtId="0" fontId="18" fillId="0" borderId="0"/>
    <xf numFmtId="0" fontId="36" fillId="0" borderId="0"/>
    <xf numFmtId="164" fontId="18" fillId="0" borderId="0"/>
    <xf numFmtId="0" fontId="18" fillId="0" borderId="0"/>
    <xf numFmtId="0" fontId="36" fillId="0" borderId="0"/>
    <xf numFmtId="164" fontId="18" fillId="0" borderId="0"/>
    <xf numFmtId="0" fontId="18" fillId="0" borderId="0"/>
    <xf numFmtId="0" fontId="36" fillId="0" borderId="0"/>
    <xf numFmtId="0" fontId="36" fillId="0" borderId="0"/>
    <xf numFmtId="164" fontId="18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36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36" fillId="0" borderId="0"/>
    <xf numFmtId="0" fontId="18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91" fontId="18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87" fillId="0" borderId="0" applyNumberFormat="0" applyFill="0" applyBorder="0" applyAlignment="0" applyProtection="0"/>
    <xf numFmtId="0" fontId="36" fillId="0" borderId="0"/>
    <xf numFmtId="0" fontId="8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87" fillId="0" borderId="0" applyNumberFormat="0" applyFill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5" fillId="0" borderId="0" applyNumberFormat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87" fillId="0" borderId="0" applyNumberForma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5" fillId="0" borderId="0" applyNumberForma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87" fillId="0" borderId="0" applyNumberFormat="0" applyFill="0" applyBorder="0" applyAlignment="0" applyProtection="0"/>
    <xf numFmtId="0" fontId="36" fillId="0" borderId="0"/>
    <xf numFmtId="0" fontId="36" fillId="0" borderId="0"/>
    <xf numFmtId="0" fontId="8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88" fillId="0" borderId="0" applyNumberForma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87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8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36" fillId="0" borderId="0"/>
    <xf numFmtId="0" fontId="89" fillId="0" borderId="0" applyNumberFormat="0" applyFill="0" applyBorder="0" applyAlignment="0" applyProtection="0"/>
    <xf numFmtId="1" fontId="90" fillId="80" borderId="30" applyNumberFormat="0" applyBorder="0" applyAlignment="0">
      <alignment horizontal="centerContinuous" vertical="center"/>
      <protection locked="0"/>
    </xf>
    <xf numFmtId="2" fontId="75" fillId="0" borderId="0" applyFont="0" applyFill="0" applyBorder="0" applyAlignment="0" applyProtection="0"/>
    <xf numFmtId="0" fontId="18" fillId="0" borderId="0"/>
    <xf numFmtId="0" fontId="18" fillId="0" borderId="0"/>
    <xf numFmtId="2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2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2" fontId="75" fillId="0" borderId="0" applyFont="0" applyFill="0" applyBorder="0" applyAlignment="0" applyProtection="0"/>
    <xf numFmtId="0" fontId="18" fillId="0" borderId="0"/>
    <xf numFmtId="2" fontId="91" fillId="0" borderId="0" applyFill="0" applyBorder="0" applyAlignment="0" applyProtection="0"/>
    <xf numFmtId="0" fontId="18" fillId="0" borderId="0"/>
    <xf numFmtId="0" fontId="36" fillId="0" borderId="0"/>
    <xf numFmtId="2" fontId="75" fillId="0" borderId="0" applyFont="0" applyFill="0" applyBorder="0" applyAlignment="0" applyProtection="0"/>
    <xf numFmtId="2" fontId="91" fillId="0" borderId="0" applyFill="0" applyBorder="0" applyAlignment="0" applyProtection="0"/>
    <xf numFmtId="2" fontId="75" fillId="0" borderId="0" applyFont="0" applyFill="0" applyBorder="0" applyAlignment="0" applyProtection="0"/>
    <xf numFmtId="0" fontId="76" fillId="0" borderId="0"/>
    <xf numFmtId="0" fontId="7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92" fillId="0" borderId="0" applyNumberFormat="0" applyFill="0" applyBorder="0" applyAlignment="0" applyProtection="0">
      <alignment vertical="top"/>
      <protection locked="0"/>
    </xf>
    <xf numFmtId="185" fontId="52" fillId="0" borderId="0"/>
    <xf numFmtId="178" fontId="93" fillId="0" borderId="0">
      <alignment horizontal="right"/>
    </xf>
    <xf numFmtId="0" fontId="94" fillId="0" borderId="0">
      <alignment vertical="center"/>
    </xf>
    <xf numFmtId="0" fontId="95" fillId="0" borderId="0">
      <alignment horizontal="right"/>
    </xf>
    <xf numFmtId="177" fontId="96" fillId="0" borderId="0">
      <alignment horizontal="right" vertical="center"/>
    </xf>
    <xf numFmtId="177" fontId="93" fillId="0" borderId="0" applyFill="0" applyBorder="0">
      <alignment horizontal="right" vertical="center"/>
    </xf>
    <xf numFmtId="0" fontId="18" fillId="0" borderId="0"/>
    <xf numFmtId="0" fontId="18" fillId="0" borderId="0"/>
    <xf numFmtId="0" fontId="97" fillId="41" borderId="0" applyNumberFormat="0" applyBorder="0" applyAlignment="0" applyProtection="0"/>
    <xf numFmtId="0" fontId="36" fillId="0" borderId="0"/>
    <xf numFmtId="0" fontId="97" fillId="41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97" fillId="41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97" fillId="41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6" fillId="4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97" fillId="41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36" fillId="0" borderId="0"/>
    <xf numFmtId="0" fontId="6" fillId="44" borderId="0" applyNumberFormat="0" applyBorder="0" applyAlignment="0" applyProtection="0"/>
    <xf numFmtId="0" fontId="36" fillId="0" borderId="0"/>
    <xf numFmtId="0" fontId="18" fillId="0" borderId="0"/>
    <xf numFmtId="0" fontId="97" fillId="41" borderId="0" applyNumberFormat="0" applyBorder="0" applyAlignment="0" applyProtection="0"/>
    <xf numFmtId="0" fontId="6" fillId="44" borderId="0" applyNumberFormat="0" applyBorder="0" applyAlignment="0" applyProtection="0"/>
    <xf numFmtId="0" fontId="18" fillId="0" borderId="0"/>
    <xf numFmtId="0" fontId="18" fillId="0" borderId="0"/>
    <xf numFmtId="0" fontId="6" fillId="4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6" fillId="44" borderId="0" applyNumberFormat="0" applyBorder="0" applyAlignment="0" applyProtection="0"/>
    <xf numFmtId="0" fontId="18" fillId="0" borderId="0"/>
    <xf numFmtId="0" fontId="6" fillId="44" borderId="0" applyNumberFormat="0" applyBorder="0" applyAlignment="0" applyProtection="0"/>
    <xf numFmtId="0" fontId="97" fillId="41" borderId="0" applyNumberFormat="0" applyBorder="0" applyAlignment="0" applyProtection="0"/>
    <xf numFmtId="0" fontId="18" fillId="0" borderId="0"/>
    <xf numFmtId="0" fontId="36" fillId="0" borderId="0"/>
    <xf numFmtId="0" fontId="98" fillId="40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6" fillId="2" borderId="0" applyNumberFormat="0" applyBorder="0" applyAlignment="0" applyProtection="0"/>
    <xf numFmtId="0" fontId="36" fillId="0" borderId="0"/>
    <xf numFmtId="0" fontId="6" fillId="2" borderId="0" applyNumberFormat="0" applyBorder="0" applyAlignment="0" applyProtection="0"/>
    <xf numFmtId="0" fontId="36" fillId="0" borderId="0"/>
    <xf numFmtId="0" fontId="18" fillId="0" borderId="0"/>
    <xf numFmtId="0" fontId="97" fillId="41" borderId="0" applyNumberFormat="0" applyBorder="0" applyAlignment="0" applyProtection="0"/>
    <xf numFmtId="0" fontId="36" fillId="0" borderId="0"/>
    <xf numFmtId="0" fontId="18" fillId="0" borderId="0"/>
    <xf numFmtId="0" fontId="44" fillId="0" borderId="0"/>
    <xf numFmtId="0" fontId="6" fillId="2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99" fillId="2" borderId="0" applyNumberFormat="0" applyBorder="0" applyAlignment="0" applyProtection="0"/>
    <xf numFmtId="0" fontId="36" fillId="0" borderId="0"/>
    <xf numFmtId="0" fontId="36" fillId="0" borderId="0"/>
    <xf numFmtId="0" fontId="6" fillId="2" borderId="0" applyNumberFormat="0" applyBorder="0" applyAlignment="0" applyProtection="0"/>
    <xf numFmtId="0" fontId="36" fillId="0" borderId="0"/>
    <xf numFmtId="0" fontId="99" fillId="2" borderId="0" applyNumberFormat="0" applyBorder="0" applyAlignment="0" applyProtection="0"/>
    <xf numFmtId="38" fontId="52" fillId="76" borderId="0" applyNumberFormat="0" applyBorder="0" applyAlignment="0" applyProtection="0"/>
    <xf numFmtId="0" fontId="18" fillId="0" borderId="0"/>
    <xf numFmtId="38" fontId="52" fillId="76" borderId="0" applyNumberFormat="0" applyBorder="0" applyAlignment="0" applyProtection="0"/>
    <xf numFmtId="38" fontId="52" fillId="7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38" fontId="18" fillId="76" borderId="0" applyNumberFormat="0" applyBorder="0" applyAlignment="0" applyProtection="0"/>
    <xf numFmtId="0" fontId="36" fillId="0" borderId="0"/>
    <xf numFmtId="38" fontId="18" fillId="76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38" fontId="52" fillId="76" borderId="0" applyNumberFormat="0" applyBorder="0" applyAlignment="0" applyProtection="0"/>
    <xf numFmtId="0" fontId="18" fillId="0" borderId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38" fontId="18" fillId="76" borderId="0" applyNumberFormat="0" applyBorder="0" applyAlignment="0" applyProtection="0"/>
    <xf numFmtId="0" fontId="36" fillId="0" borderId="0"/>
    <xf numFmtId="38" fontId="18" fillId="76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38" fontId="52" fillId="76" borderId="0" applyNumberFormat="0" applyBorder="0" applyAlignment="0" applyProtection="0"/>
    <xf numFmtId="0" fontId="18" fillId="0" borderId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18" fillId="0" borderId="0"/>
    <xf numFmtId="38" fontId="52" fillId="76" borderId="0" applyNumberFormat="0" applyBorder="0" applyAlignment="0" applyProtection="0"/>
    <xf numFmtId="38" fontId="52" fillId="76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38" fontId="18" fillId="7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38" fontId="18" fillId="76" borderId="0" applyNumberFormat="0" applyBorder="0" applyAlignment="0" applyProtection="0"/>
    <xf numFmtId="0" fontId="18" fillId="0" borderId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38" fontId="52" fillId="76" borderId="0" applyNumberFormat="0" applyBorder="0" applyAlignment="0" applyProtection="0"/>
    <xf numFmtId="0" fontId="36" fillId="0" borderId="0"/>
    <xf numFmtId="0" fontId="18" fillId="0" borderId="0"/>
    <xf numFmtId="38" fontId="52" fillId="76" borderId="0" applyNumberFormat="0" applyBorder="0" applyAlignment="0" applyProtection="0"/>
    <xf numFmtId="38" fontId="18" fillId="7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38" fontId="52" fillId="76" borderId="0" applyNumberFormat="0" applyBorder="0" applyAlignment="0" applyProtection="0"/>
    <xf numFmtId="0" fontId="36" fillId="0" borderId="0"/>
    <xf numFmtId="0" fontId="18" fillId="0" borderId="0"/>
    <xf numFmtId="0" fontId="36" fillId="0" borderId="0"/>
    <xf numFmtId="38" fontId="52" fillId="76" borderId="0" applyNumberFormat="0" applyBorder="0" applyAlignment="0" applyProtection="0"/>
    <xf numFmtId="0" fontId="36" fillId="0" borderId="0"/>
    <xf numFmtId="192" fontId="21" fillId="0" borderId="0" applyNumberFormat="0" applyFill="0" applyBorder="0" applyProtection="0">
      <alignment horizontal="right"/>
    </xf>
    <xf numFmtId="0" fontId="22" fillId="0" borderId="40" applyNumberFormat="0" applyAlignment="0" applyProtection="0">
      <alignment horizontal="left"/>
    </xf>
    <xf numFmtId="0" fontId="18" fillId="0" borderId="0"/>
    <xf numFmtId="0" fontId="22" fillId="0" borderId="40" applyNumberFormat="0" applyAlignment="0" applyProtection="0">
      <alignment horizontal="left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22" fillId="0" borderId="40" applyNumberFormat="0" applyAlignment="0" applyProtection="0">
      <alignment horizontal="left"/>
    </xf>
    <xf numFmtId="0" fontId="18" fillId="0" borderId="0"/>
    <xf numFmtId="0" fontId="18" fillId="0" borderId="0"/>
    <xf numFmtId="0" fontId="18" fillId="0" borderId="0"/>
    <xf numFmtId="0" fontId="22" fillId="0" borderId="40" applyNumberFormat="0" applyAlignment="0" applyProtection="0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22" fillId="0" borderId="40" applyNumberFormat="0" applyAlignment="0" applyProtection="0">
      <alignment horizontal="left"/>
    </xf>
    <xf numFmtId="0" fontId="36" fillId="0" borderId="0"/>
    <xf numFmtId="0" fontId="18" fillId="0" borderId="0"/>
    <xf numFmtId="0" fontId="18" fillId="0" borderId="0"/>
    <xf numFmtId="0" fontId="22" fillId="0" borderId="41">
      <alignment horizontal="left"/>
    </xf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22" fillId="0" borderId="41">
      <alignment horizontal="left"/>
    </xf>
    <xf numFmtId="0" fontId="22" fillId="0" borderId="41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41">
      <alignment horizontal="left"/>
    </xf>
    <xf numFmtId="0" fontId="22" fillId="0" borderId="41">
      <alignment horizontal="left"/>
    </xf>
    <xf numFmtId="0" fontId="18" fillId="0" borderId="0"/>
    <xf numFmtId="0" fontId="22" fillId="0" borderId="41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41">
      <alignment horizontal="left"/>
    </xf>
    <xf numFmtId="0" fontId="22" fillId="0" borderId="41">
      <alignment horizontal="left"/>
    </xf>
    <xf numFmtId="0" fontId="18" fillId="0" borderId="0"/>
    <xf numFmtId="0" fontId="36" fillId="0" borderId="0"/>
    <xf numFmtId="0" fontId="22" fillId="0" borderId="41">
      <alignment horizontal="left"/>
    </xf>
    <xf numFmtId="0" fontId="22" fillId="0" borderId="41">
      <alignment horizontal="left"/>
    </xf>
    <xf numFmtId="0" fontId="22" fillId="0" borderId="41">
      <alignment horizontal="left"/>
    </xf>
    <xf numFmtId="0" fontId="18" fillId="0" borderId="0"/>
    <xf numFmtId="14" fontId="23" fillId="81" borderId="17">
      <alignment horizontal="center" vertical="center" wrapText="1"/>
    </xf>
    <xf numFmtId="0" fontId="18" fillId="0" borderId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36" fillId="0" borderId="0"/>
    <xf numFmtId="0" fontId="100" fillId="0" borderId="42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00" fillId="0" borderId="42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01" fillId="0" borderId="43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01" fillId="0" borderId="4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02" fillId="0" borderId="43" applyNumberFormat="0" applyFill="0" applyAlignment="0" applyProtection="0"/>
    <xf numFmtId="0" fontId="101" fillId="0" borderId="43" applyNumberFormat="0" applyFill="0" applyAlignment="0" applyProtection="0"/>
    <xf numFmtId="0" fontId="18" fillId="0" borderId="0"/>
    <xf numFmtId="0" fontId="36" fillId="0" borderId="0"/>
    <xf numFmtId="0" fontId="75" fillId="0" borderId="0" applyNumberForma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01" fillId="0" borderId="43" applyNumberFormat="0" applyFill="0" applyAlignment="0" applyProtection="0"/>
    <xf numFmtId="0" fontId="102" fillId="0" borderId="43" applyNumberFormat="0" applyFill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18" fillId="0" borderId="0"/>
    <xf numFmtId="0" fontId="75" fillId="0" borderId="0" applyNumberFormat="0" applyFill="0" applyBorder="0" applyAlignment="0" applyProtection="0"/>
    <xf numFmtId="0" fontId="100" fillId="0" borderId="42" applyNumberFormat="0" applyFill="0" applyAlignment="0" applyProtection="0"/>
    <xf numFmtId="0" fontId="18" fillId="0" borderId="0"/>
    <xf numFmtId="0" fontId="101" fillId="0" borderId="43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01" fillId="0" borderId="43" applyNumberFormat="0" applyFill="0" applyAlignment="0" applyProtection="0"/>
    <xf numFmtId="0" fontId="36" fillId="0" borderId="0"/>
    <xf numFmtId="0" fontId="44" fillId="0" borderId="0"/>
    <xf numFmtId="0" fontId="18" fillId="0" borderId="0"/>
    <xf numFmtId="0" fontId="102" fillId="0" borderId="43" applyNumberFormat="0" applyFill="0" applyAlignment="0" applyProtection="0"/>
    <xf numFmtId="0" fontId="3" fillId="0" borderId="1" applyNumberFormat="0" applyFill="0" applyAlignment="0" applyProtection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18" fillId="0" borderId="0"/>
    <xf numFmtId="0" fontId="3" fillId="0" borderId="1" applyNumberFormat="0" applyFill="0" applyAlignment="0" applyProtection="0"/>
    <xf numFmtId="0" fontId="18" fillId="0" borderId="0"/>
    <xf numFmtId="0" fontId="3" fillId="0" borderId="1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75" fillId="0" borderId="0" applyNumberFormat="0" applyFill="0" applyBorder="0" applyAlignment="0" applyProtection="0"/>
    <xf numFmtId="0" fontId="103" fillId="0" borderId="1" applyNumberFormat="0" applyFill="0" applyAlignment="0" applyProtection="0"/>
    <xf numFmtId="0" fontId="100" fillId="0" borderId="4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04" fillId="0" borderId="44" applyNumberFormat="0" applyFill="0" applyAlignment="0" applyProtection="0"/>
    <xf numFmtId="0" fontId="104" fillId="0" borderId="44" applyNumberFormat="0" applyFill="0" applyAlignment="0" applyProtection="0"/>
    <xf numFmtId="0" fontId="36" fillId="0" borderId="0"/>
    <xf numFmtId="0" fontId="104" fillId="0" borderId="44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04" fillId="0" borderId="44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05" fillId="0" borderId="45" applyNumberFormat="0" applyFill="0" applyAlignment="0" applyProtection="0"/>
    <xf numFmtId="0" fontId="36" fillId="0" borderId="0"/>
    <xf numFmtId="0" fontId="44" fillId="0" borderId="0"/>
    <xf numFmtId="0" fontId="18" fillId="0" borderId="0"/>
    <xf numFmtId="0" fontId="18" fillId="0" borderId="0"/>
    <xf numFmtId="0" fontId="105" fillId="0" borderId="45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06" fillId="0" borderId="45" applyNumberFormat="0" applyFill="0" applyAlignment="0" applyProtection="0"/>
    <xf numFmtId="0" fontId="105" fillId="0" borderId="45" applyNumberFormat="0" applyFill="0" applyAlignment="0" applyProtection="0"/>
    <xf numFmtId="0" fontId="18" fillId="0" borderId="0"/>
    <xf numFmtId="0" fontId="36" fillId="0" borderId="0"/>
    <xf numFmtId="0" fontId="75" fillId="0" borderId="0" applyNumberForma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05" fillId="0" borderId="45" applyNumberFormat="0" applyFill="0" applyAlignment="0" applyProtection="0"/>
    <xf numFmtId="0" fontId="106" fillId="0" borderId="45" applyNumberFormat="0" applyFill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18" fillId="0" borderId="0"/>
    <xf numFmtId="0" fontId="75" fillId="0" borderId="0" applyNumberFormat="0" applyFill="0" applyBorder="0" applyAlignment="0" applyProtection="0"/>
    <xf numFmtId="0" fontId="104" fillId="0" borderId="44" applyNumberFormat="0" applyFill="0" applyAlignment="0" applyProtection="0"/>
    <xf numFmtId="0" fontId="18" fillId="0" borderId="0"/>
    <xf numFmtId="0" fontId="105" fillId="0" borderId="45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05" fillId="0" borderId="45" applyNumberFormat="0" applyFill="0" applyAlignment="0" applyProtection="0"/>
    <xf numFmtId="0" fontId="36" fillId="0" borderId="0"/>
    <xf numFmtId="0" fontId="44" fillId="0" borderId="0"/>
    <xf numFmtId="0" fontId="18" fillId="0" borderId="0"/>
    <xf numFmtId="0" fontId="106" fillId="0" borderId="45" applyNumberFormat="0" applyFill="0" applyAlignment="0" applyProtection="0"/>
    <xf numFmtId="0" fontId="4" fillId="0" borderId="2" applyNumberFormat="0" applyFill="0" applyAlignment="0" applyProtection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4" fillId="0" borderId="2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75" fillId="0" borderId="0" applyNumberFormat="0" applyFill="0" applyBorder="0" applyAlignment="0" applyProtection="0"/>
    <xf numFmtId="0" fontId="107" fillId="0" borderId="2" applyNumberFormat="0" applyFill="0" applyAlignment="0" applyProtection="0"/>
    <xf numFmtId="0" fontId="104" fillId="0" borderId="44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08" fillId="0" borderId="46" applyNumberFormat="0" applyFill="0" applyAlignment="0" applyProtection="0"/>
    <xf numFmtId="0" fontId="36" fillId="0" borderId="0"/>
    <xf numFmtId="0" fontId="108" fillId="0" borderId="46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08" fillId="0" borderId="46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08" fillId="0" borderId="46" applyNumberFormat="0" applyFill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09" fillId="0" borderId="47" applyNumberFormat="0" applyFill="0" applyAlignment="0" applyProtection="0"/>
    <xf numFmtId="0" fontId="36" fillId="0" borderId="0"/>
    <xf numFmtId="0" fontId="18" fillId="0" borderId="0"/>
    <xf numFmtId="0" fontId="18" fillId="0" borderId="0"/>
    <xf numFmtId="0" fontId="109" fillId="0" borderId="48" applyNumberFormat="0" applyFill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08" fillId="0" borderId="46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09" fillId="0" borderId="47" applyNumberFormat="0" applyFill="0" applyAlignment="0" applyProtection="0"/>
    <xf numFmtId="0" fontId="110" fillId="0" borderId="47" applyNumberFormat="0" applyFill="0" applyAlignment="0" applyProtection="0"/>
    <xf numFmtId="0" fontId="36" fillId="0" borderId="0"/>
    <xf numFmtId="0" fontId="18" fillId="0" borderId="0"/>
    <xf numFmtId="0" fontId="18" fillId="0" borderId="0"/>
    <xf numFmtId="0" fontId="110" fillId="0" borderId="47" applyNumberFormat="0" applyFill="0" applyAlignment="0" applyProtection="0"/>
    <xf numFmtId="0" fontId="36" fillId="0" borderId="0"/>
    <xf numFmtId="0" fontId="18" fillId="0" borderId="0"/>
    <xf numFmtId="0" fontId="108" fillId="0" borderId="46" applyNumberFormat="0" applyFill="0" applyAlignment="0" applyProtection="0"/>
    <xf numFmtId="0" fontId="108" fillId="0" borderId="46" applyNumberFormat="0" applyFill="0" applyAlignment="0" applyProtection="0"/>
    <xf numFmtId="0" fontId="18" fillId="0" borderId="0"/>
    <xf numFmtId="0" fontId="18" fillId="0" borderId="0"/>
    <xf numFmtId="0" fontId="109" fillId="0" borderId="47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09" fillId="0" borderId="47" applyNumberFormat="0" applyFill="0" applyAlignment="0" applyProtection="0"/>
    <xf numFmtId="0" fontId="18" fillId="0" borderId="0"/>
    <xf numFmtId="0" fontId="110" fillId="0" borderId="47" applyNumberFormat="0" applyFill="0" applyAlignment="0" applyProtection="0"/>
    <xf numFmtId="0" fontId="108" fillId="0" borderId="46" applyNumberFormat="0" applyFill="0" applyAlignment="0" applyProtection="0"/>
    <xf numFmtId="0" fontId="18" fillId="0" borderId="0"/>
    <xf numFmtId="0" fontId="36" fillId="0" borderId="0"/>
    <xf numFmtId="0" fontId="111" fillId="0" borderId="49" applyNumberFormat="0" applyFill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36" fillId="0" borderId="0"/>
    <xf numFmtId="0" fontId="18" fillId="0" borderId="0"/>
    <xf numFmtId="0" fontId="108" fillId="0" borderId="46" applyNumberFormat="0" applyFill="0" applyAlignment="0" applyProtection="0"/>
    <xf numFmtId="0" fontId="36" fillId="0" borderId="0"/>
    <xf numFmtId="0" fontId="18" fillId="0" borderId="0"/>
    <xf numFmtId="0" fontId="44" fillId="0" borderId="0"/>
    <xf numFmtId="0" fontId="5" fillId="0" borderId="3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12" fillId="0" borderId="3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36" fillId="0" borderId="0"/>
    <xf numFmtId="0" fontId="112" fillId="0" borderId="3" applyNumberFormat="0" applyFill="0" applyAlignment="0" applyProtection="0"/>
    <xf numFmtId="0" fontId="18" fillId="0" borderId="0"/>
    <xf numFmtId="0" fontId="18" fillId="0" borderId="0"/>
    <xf numFmtId="0" fontId="108" fillId="0" borderId="0" applyNumberFormat="0" applyFill="0" applyBorder="0" applyAlignment="0" applyProtection="0"/>
    <xf numFmtId="0" fontId="36" fillId="0" borderId="0"/>
    <xf numFmtId="0" fontId="108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08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08" fillId="0" borderId="0" applyNumberForma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09" fillId="0" borderId="0" applyNumberForma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08" fillId="0" borderId="0" applyNumberForma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10" fillId="0" borderId="0" applyNumberFormat="0" applyFill="0" applyBorder="0" applyAlignment="0" applyProtection="0"/>
    <xf numFmtId="0" fontId="36" fillId="0" borderId="0"/>
    <xf numFmtId="0" fontId="18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8" fillId="0" borderId="0"/>
    <xf numFmtId="0" fontId="18" fillId="0" borderId="0"/>
    <xf numFmtId="0" fontId="109" fillId="0" borderId="0" applyNumberForma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09" fillId="0" borderId="0" applyNumberFormat="0" applyFill="0" applyBorder="0" applyAlignment="0" applyProtection="0"/>
    <xf numFmtId="0" fontId="18" fillId="0" borderId="0"/>
    <xf numFmtId="0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8" fillId="0" borderId="0"/>
    <xf numFmtId="0" fontId="36" fillId="0" borderId="0"/>
    <xf numFmtId="0" fontId="111" fillId="0" borderId="0" applyNumberFormat="0" applyFill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5" fillId="0" borderId="0" applyNumberFormat="0" applyFill="0" applyBorder="0" applyAlignment="0" applyProtection="0"/>
    <xf numFmtId="0" fontId="36" fillId="0" borderId="0"/>
    <xf numFmtId="0" fontId="5" fillId="0" borderId="0" applyNumberFormat="0" applyFill="0" applyBorder="0" applyAlignment="0" applyProtection="0"/>
    <xf numFmtId="0" fontId="36" fillId="0" borderId="0"/>
    <xf numFmtId="0" fontId="18" fillId="0" borderId="0"/>
    <xf numFmtId="0" fontId="108" fillId="0" borderId="0" applyNumberFormat="0" applyFill="0" applyBorder="0" applyAlignment="0" applyProtection="0"/>
    <xf numFmtId="0" fontId="36" fillId="0" borderId="0"/>
    <xf numFmtId="0" fontId="18" fillId="0" borderId="0"/>
    <xf numFmtId="0" fontId="44" fillId="0" borderId="0"/>
    <xf numFmtId="0" fontId="5" fillId="0" borderId="0" applyNumberFormat="0" applyFill="0" applyBorder="0" applyAlignment="0" applyProtection="0"/>
    <xf numFmtId="0" fontId="36" fillId="0" borderId="0"/>
    <xf numFmtId="0" fontId="36" fillId="0" borderId="0"/>
    <xf numFmtId="0" fontId="18" fillId="0" borderId="0"/>
    <xf numFmtId="0" fontId="112" fillId="0" borderId="0" applyNumberFormat="0" applyFill="0" applyBorder="0" applyAlignment="0" applyProtection="0"/>
    <xf numFmtId="0" fontId="36" fillId="0" borderId="0"/>
    <xf numFmtId="0" fontId="36" fillId="0" borderId="0"/>
    <xf numFmtId="0" fontId="5" fillId="0" borderId="0" applyNumberFormat="0" applyFill="0" applyBorder="0" applyAlignment="0" applyProtection="0"/>
    <xf numFmtId="0" fontId="36" fillId="0" borderId="0"/>
    <xf numFmtId="0" fontId="112" fillId="0" borderId="0" applyNumberFormat="0" applyFill="0" applyBorder="0" applyAlignment="0" applyProtection="0"/>
    <xf numFmtId="0" fontId="113" fillId="73" borderId="0" applyNumberFormat="0" applyBorder="0" applyAlignment="0">
      <protection hidden="1"/>
    </xf>
    <xf numFmtId="38" fontId="55" fillId="0" borderId="0"/>
    <xf numFmtId="0" fontId="18" fillId="0" borderId="0"/>
    <xf numFmtId="38" fontId="55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38" fontId="55" fillId="0" borderId="0"/>
    <xf numFmtId="0" fontId="18" fillId="0" borderId="0"/>
    <xf numFmtId="0" fontId="18" fillId="0" borderId="0"/>
    <xf numFmtId="0" fontId="18" fillId="0" borderId="0"/>
    <xf numFmtId="38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38" fontId="55" fillId="0" borderId="0"/>
    <xf numFmtId="0" fontId="36" fillId="0" borderId="0"/>
    <xf numFmtId="0" fontId="18" fillId="0" borderId="0"/>
    <xf numFmtId="0" fontId="36" fillId="0" borderId="0"/>
    <xf numFmtId="38" fontId="55" fillId="0" borderId="0"/>
    <xf numFmtId="38" fontId="55" fillId="0" borderId="0"/>
    <xf numFmtId="38" fontId="55" fillId="0" borderId="0"/>
    <xf numFmtId="40" fontId="55" fillId="0" borderId="0"/>
    <xf numFmtId="0" fontId="18" fillId="0" borderId="0"/>
    <xf numFmtId="40" fontId="55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40" fontId="55" fillId="0" borderId="0"/>
    <xf numFmtId="0" fontId="18" fillId="0" borderId="0"/>
    <xf numFmtId="0" fontId="18" fillId="0" borderId="0"/>
    <xf numFmtId="0" fontId="18" fillId="0" borderId="0"/>
    <xf numFmtId="4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40" fontId="55" fillId="0" borderId="0"/>
    <xf numFmtId="0" fontId="36" fillId="0" borderId="0"/>
    <xf numFmtId="0" fontId="18" fillId="0" borderId="0"/>
    <xf numFmtId="0" fontId="36" fillId="0" borderId="0"/>
    <xf numFmtId="40" fontId="55" fillId="0" borderId="0"/>
    <xf numFmtId="40" fontId="55" fillId="0" borderId="0"/>
    <xf numFmtId="40" fontId="55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15" fillId="0" borderId="0" applyNumberFormat="0" applyFill="0" applyBorder="0" applyAlignment="0" applyProtection="0">
      <alignment vertical="top"/>
      <protection locked="0"/>
    </xf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10" fontId="18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36" fillId="0" borderId="0"/>
    <xf numFmtId="0" fontId="18" fillId="0" borderId="0"/>
    <xf numFmtId="0" fontId="36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10" fontId="18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36" fillId="0" borderId="0"/>
    <xf numFmtId="0" fontId="18" fillId="0" borderId="0"/>
    <xf numFmtId="0" fontId="36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36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10" fontId="18" fillId="74" borderId="50" applyNumberFormat="0" applyBorder="0" applyAlignment="0" applyProtection="0"/>
    <xf numFmtId="0" fontId="18" fillId="0" borderId="0"/>
    <xf numFmtId="0" fontId="36" fillId="0" borderId="0"/>
    <xf numFmtId="0" fontId="18" fillId="0" borderId="0"/>
    <xf numFmtId="10" fontId="52" fillId="74" borderId="5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52" fillId="74" borderId="50" applyNumberFormat="0" applyBorder="0" applyAlignment="0" applyProtection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36" fillId="0" borderId="0"/>
    <xf numFmtId="10" fontId="52" fillId="74" borderId="50" applyNumberFormat="0" applyBorder="0" applyAlignment="0" applyProtection="0"/>
    <xf numFmtId="0" fontId="36" fillId="0" borderId="0"/>
    <xf numFmtId="0" fontId="18" fillId="0" borderId="0"/>
    <xf numFmtId="0" fontId="36" fillId="0" borderId="0"/>
    <xf numFmtId="10" fontId="52" fillId="74" borderId="5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16" fillId="38" borderId="37" applyNumberFormat="0" applyAlignment="0" applyProtection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16" fillId="38" borderId="37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16" fillId="38" borderId="37" applyNumberFormat="0" applyAlignment="0" applyProtection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9" fillId="5" borderId="4" applyNumberFormat="0" applyAlignment="0" applyProtection="0"/>
    <xf numFmtId="0" fontId="36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17" fillId="5" borderId="4" applyNumberFormat="0" applyAlignment="0" applyProtection="0"/>
    <xf numFmtId="0" fontId="18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16" fillId="38" borderId="37" applyNumberFormat="0" applyAlignment="0" applyProtection="0"/>
    <xf numFmtId="0" fontId="116" fillId="38" borderId="37" applyNumberFormat="0" applyAlignment="0" applyProtection="0"/>
    <xf numFmtId="0" fontId="18" fillId="0" borderId="0"/>
    <xf numFmtId="0" fontId="116" fillId="38" borderId="37" applyNumberFormat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9" fillId="48" borderId="4" applyNumberFormat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16" fillId="38" borderId="37" applyNumberFormat="0" applyAlignment="0" applyProtection="0"/>
    <xf numFmtId="0" fontId="36" fillId="0" borderId="0"/>
    <xf numFmtId="0" fontId="36" fillId="0" borderId="0"/>
    <xf numFmtId="0" fontId="18" fillId="0" borderId="0"/>
    <xf numFmtId="0" fontId="116" fillId="48" borderId="37" applyNumberFormat="0" applyAlignment="0" applyProtection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16" fillId="48" borderId="37" applyNumberFormat="0" applyAlignment="0" applyProtection="0"/>
    <xf numFmtId="0" fontId="116" fillId="48" borderId="37" applyNumberFormat="0" applyAlignment="0" applyProtection="0"/>
    <xf numFmtId="0" fontId="36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17" fillId="5" borderId="4" applyNumberFormat="0" applyAlignment="0" applyProtection="0"/>
    <xf numFmtId="0" fontId="36" fillId="0" borderId="0"/>
    <xf numFmtId="0" fontId="9" fillId="5" borderId="4" applyNumberFormat="0" applyAlignment="0" applyProtection="0"/>
    <xf numFmtId="0" fontId="36" fillId="0" borderId="0"/>
    <xf numFmtId="0" fontId="18" fillId="0" borderId="0"/>
    <xf numFmtId="0" fontId="116" fillId="38" borderId="37" applyNumberFormat="0" applyAlignment="0" applyProtection="0"/>
    <xf numFmtId="0" fontId="36" fillId="0" borderId="0"/>
    <xf numFmtId="0" fontId="18" fillId="0" borderId="0"/>
    <xf numFmtId="0" fontId="117" fillId="5" borderId="4" applyNumberFormat="0" applyAlignment="0" applyProtection="0"/>
    <xf numFmtId="0" fontId="36" fillId="0" borderId="0"/>
    <xf numFmtId="0" fontId="116" fillId="38" borderId="37" applyNumberFormat="0" applyAlignment="0" applyProtection="0"/>
    <xf numFmtId="0" fontId="36" fillId="0" borderId="0"/>
    <xf numFmtId="0" fontId="36" fillId="0" borderId="0"/>
    <xf numFmtId="0" fontId="117" fillId="5" borderId="4" applyNumberFormat="0" applyAlignment="0" applyProtection="0"/>
    <xf numFmtId="0" fontId="36" fillId="0" borderId="0"/>
    <xf numFmtId="0" fontId="116" fillId="38" borderId="37" applyNumberFormat="0" applyAlignment="0" applyProtection="0"/>
    <xf numFmtId="0" fontId="36" fillId="0" borderId="0"/>
    <xf numFmtId="0" fontId="36" fillId="0" borderId="0"/>
    <xf numFmtId="0" fontId="9" fillId="5" borderId="4" applyNumberFormat="0" applyAlignment="0" applyProtection="0"/>
    <xf numFmtId="0" fontId="44" fillId="0" borderId="0"/>
    <xf numFmtId="0" fontId="116" fillId="38" borderId="37" applyNumberFormat="0" applyAlignment="0" applyProtection="0"/>
    <xf numFmtId="0" fontId="36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116" fillId="38" borderId="37" applyNumberFormat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16" fillId="48" borderId="37" applyNumberFormat="0" applyAlignment="0" applyProtection="0"/>
    <xf numFmtId="0" fontId="18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9" fillId="48" borderId="4" applyNumberFormat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9" fillId="48" borderId="4" applyNumberFormat="0" applyAlignment="0" applyProtection="0"/>
    <xf numFmtId="0" fontId="36" fillId="0" borderId="0"/>
    <xf numFmtId="0" fontId="36" fillId="0" borderId="0"/>
    <xf numFmtId="0" fontId="18" fillId="0" borderId="0"/>
    <xf numFmtId="0" fontId="116" fillId="48" borderId="37" applyNumberFormat="0" applyAlignment="0" applyProtection="0"/>
    <xf numFmtId="0" fontId="18" fillId="0" borderId="0"/>
    <xf numFmtId="0" fontId="9" fillId="48" borderId="4" applyNumberFormat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16" fillId="48" borderId="37" applyNumberFormat="0" applyAlignment="0" applyProtection="0"/>
    <xf numFmtId="0" fontId="9" fillId="5" borderId="4" applyNumberFormat="0" applyAlignment="0" applyProtection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9" fillId="48" borderId="4" applyNumberFormat="0" applyAlignment="0" applyProtection="0"/>
    <xf numFmtId="0" fontId="36" fillId="0" borderId="0"/>
    <xf numFmtId="0" fontId="44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9" fillId="48" borderId="4" applyNumberFormat="0" applyAlignment="0" applyProtection="0"/>
    <xf numFmtId="0" fontId="9" fillId="5" borderId="4" applyNumberFormat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16" fillId="38" borderId="37" applyNumberFormat="0" applyAlignment="0" applyProtection="0"/>
    <xf numFmtId="0" fontId="36" fillId="0" borderId="0"/>
    <xf numFmtId="0" fontId="44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0" borderId="0"/>
    <xf numFmtId="0" fontId="9" fillId="5" borderId="4" applyNumberFormat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16" fillId="38" borderId="37" applyNumberFormat="0" applyAlignment="0" applyProtection="0"/>
    <xf numFmtId="0" fontId="36" fillId="0" borderId="0"/>
    <xf numFmtId="0" fontId="44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0" borderId="0"/>
    <xf numFmtId="0" fontId="9" fillId="5" borderId="4" applyNumberFormat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16" fillId="38" borderId="37" applyNumberFormat="0" applyAlignment="0" applyProtection="0"/>
    <xf numFmtId="0" fontId="36" fillId="0" borderId="0"/>
    <xf numFmtId="0" fontId="44" fillId="0" borderId="0"/>
    <xf numFmtId="0" fontId="18" fillId="0" borderId="0"/>
    <xf numFmtId="0" fontId="9" fillId="5" borderId="4" applyNumberFormat="0" applyAlignment="0" applyProtection="0"/>
    <xf numFmtId="0" fontId="36" fillId="0" borderId="0"/>
    <xf numFmtId="0" fontId="9" fillId="5" borderId="4" applyNumberFormat="0" applyAlignment="0" applyProtection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16" fillId="38" borderId="37" applyNumberFormat="0" applyAlignment="0" applyProtection="0"/>
    <xf numFmtId="0" fontId="36" fillId="0" borderId="0"/>
    <xf numFmtId="0" fontId="44" fillId="0" borderId="0"/>
    <xf numFmtId="0" fontId="18" fillId="0" borderId="0"/>
    <xf numFmtId="0" fontId="9" fillId="5" borderId="4" applyNumberFormat="0" applyAlignment="0" applyProtection="0"/>
    <xf numFmtId="0" fontId="36" fillId="0" borderId="0"/>
    <xf numFmtId="0" fontId="9" fillId="5" borderId="4" applyNumberFormat="0" applyAlignment="0" applyProtection="0"/>
    <xf numFmtId="0" fontId="36" fillId="0" borderId="0"/>
    <xf numFmtId="0" fontId="36" fillId="0" borderId="0"/>
    <xf numFmtId="0" fontId="18" fillId="0" borderId="0"/>
    <xf numFmtId="0" fontId="116" fillId="38" borderId="37" applyNumberFormat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9" fillId="5" borderId="4" applyNumberFormat="0" applyAlignment="0" applyProtection="0"/>
    <xf numFmtId="0" fontId="36" fillId="0" borderId="0"/>
    <xf numFmtId="0" fontId="36" fillId="0" borderId="0"/>
    <xf numFmtId="0" fontId="44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17" fillId="5" borderId="4" applyNumberFormat="0" applyAlignment="0" applyProtection="0"/>
    <xf numFmtId="0" fontId="117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6" fillId="38" borderId="37" applyNumberFormat="0" applyAlignment="0" applyProtection="0"/>
    <xf numFmtId="0" fontId="18" fillId="0" borderId="0"/>
    <xf numFmtId="41" fontId="31" fillId="82" borderId="51">
      <alignment horizontal="left"/>
      <protection locked="0"/>
    </xf>
    <xf numFmtId="0" fontId="18" fillId="0" borderId="0"/>
    <xf numFmtId="41" fontId="31" fillId="82" borderId="51">
      <alignment horizontal="left"/>
      <protection locked="0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41" fontId="31" fillId="82" borderId="51">
      <alignment horizontal="left"/>
      <protection locked="0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0" fontId="31" fillId="82" borderId="51">
      <alignment horizontal="right"/>
      <protection locked="0"/>
    </xf>
    <xf numFmtId="0" fontId="18" fillId="0" borderId="0"/>
    <xf numFmtId="10" fontId="31" fillId="82" borderId="51">
      <alignment horizontal="right"/>
      <protection locked="0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10" fontId="31" fillId="82" borderId="51">
      <alignment horizontal="right"/>
      <protection locked="0"/>
    </xf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41" fontId="31" fillId="82" borderId="51">
      <alignment horizontal="left"/>
      <protection locked="0"/>
    </xf>
    <xf numFmtId="0" fontId="36" fillId="0" borderId="0"/>
    <xf numFmtId="0" fontId="52" fillId="76" borderId="0"/>
    <xf numFmtId="0" fontId="52" fillId="76" borderId="0"/>
    <xf numFmtId="0" fontId="52" fillId="76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52" fillId="76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52" fillId="76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3" fontId="118" fillId="0" borderId="0" applyFill="0" applyBorder="0" applyAlignment="0" applyProtection="0"/>
    <xf numFmtId="0" fontId="18" fillId="0" borderId="0"/>
    <xf numFmtId="0" fontId="18" fillId="0" borderId="0"/>
    <xf numFmtId="3" fontId="1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3" fontId="1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3" fontId="118" fillId="0" borderId="0" applyFill="0" applyBorder="0" applyAlignment="0" applyProtection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19" fillId="0" borderId="52" applyNumberFormat="0" applyFill="0" applyAlignment="0" applyProtection="0"/>
    <xf numFmtId="0" fontId="36" fillId="0" borderId="0"/>
    <xf numFmtId="0" fontId="119" fillId="0" borderId="52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19" fillId="0" borderId="52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19" fillId="0" borderId="52" applyNumberFormat="0" applyFill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20" fillId="0" borderId="53" applyNumberFormat="0" applyFill="0" applyAlignment="0" applyProtection="0"/>
    <xf numFmtId="0" fontId="36" fillId="0" borderId="0"/>
    <xf numFmtId="0" fontId="18" fillId="0" borderId="0"/>
    <xf numFmtId="0" fontId="18" fillId="0" borderId="0"/>
    <xf numFmtId="0" fontId="12" fillId="0" borderId="6" applyNumberFormat="0" applyFill="0" applyAlignment="0" applyProtection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19" fillId="0" borderId="52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20" fillId="0" borderId="53" applyNumberFormat="0" applyFill="0" applyAlignment="0" applyProtection="0"/>
    <xf numFmtId="0" fontId="121" fillId="0" borderId="53" applyNumberFormat="0" applyFill="0" applyAlignment="0" applyProtection="0"/>
    <xf numFmtId="0" fontId="36" fillId="0" borderId="0"/>
    <xf numFmtId="0" fontId="18" fillId="0" borderId="0"/>
    <xf numFmtId="0" fontId="18" fillId="0" borderId="0"/>
    <xf numFmtId="0" fontId="121" fillId="0" borderId="53" applyNumberFormat="0" applyFill="0" applyAlignment="0" applyProtection="0"/>
    <xf numFmtId="0" fontId="36" fillId="0" borderId="0"/>
    <xf numFmtId="0" fontId="18" fillId="0" borderId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8" fillId="0" borderId="0"/>
    <xf numFmtId="0" fontId="18" fillId="0" borderId="0"/>
    <xf numFmtId="0" fontId="120" fillId="0" borderId="53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20" fillId="0" borderId="53" applyNumberFormat="0" applyFill="0" applyAlignment="0" applyProtection="0"/>
    <xf numFmtId="0" fontId="18" fillId="0" borderId="0"/>
    <xf numFmtId="0" fontId="121" fillId="0" borderId="53" applyNumberFormat="0" applyFill="0" applyAlignment="0" applyProtection="0"/>
    <xf numFmtId="0" fontId="119" fillId="0" borderId="52" applyNumberFormat="0" applyFill="0" applyAlignment="0" applyProtection="0"/>
    <xf numFmtId="0" fontId="18" fillId="0" borderId="0"/>
    <xf numFmtId="0" fontId="36" fillId="0" borderId="0"/>
    <xf numFmtId="0" fontId="122" fillId="0" borderId="54" applyNumberFormat="0" applyFill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2" fillId="0" borderId="6" applyNumberFormat="0" applyFill="0" applyAlignment="0" applyProtection="0"/>
    <xf numFmtId="0" fontId="36" fillId="0" borderId="0"/>
    <xf numFmtId="0" fontId="12" fillId="0" borderId="6" applyNumberFormat="0" applyFill="0" applyAlignment="0" applyProtection="0"/>
    <xf numFmtId="0" fontId="36" fillId="0" borderId="0"/>
    <xf numFmtId="0" fontId="18" fillId="0" borderId="0"/>
    <xf numFmtId="0" fontId="119" fillId="0" borderId="52" applyNumberFormat="0" applyFill="0" applyAlignment="0" applyProtection="0"/>
    <xf numFmtId="0" fontId="36" fillId="0" borderId="0"/>
    <xf numFmtId="0" fontId="18" fillId="0" borderId="0"/>
    <xf numFmtId="0" fontId="44" fillId="0" borderId="0"/>
    <xf numFmtId="0" fontId="12" fillId="0" borderId="6" applyNumberFormat="0" applyFill="0" applyAlignment="0" applyProtection="0"/>
    <xf numFmtId="0" fontId="36" fillId="0" borderId="0"/>
    <xf numFmtId="0" fontId="36" fillId="0" borderId="0"/>
    <xf numFmtId="0" fontId="18" fillId="0" borderId="0"/>
    <xf numFmtId="0" fontId="123" fillId="0" borderId="6" applyNumberFormat="0" applyFill="0" applyAlignment="0" applyProtection="0"/>
    <xf numFmtId="0" fontId="36" fillId="0" borderId="0"/>
    <xf numFmtId="0" fontId="36" fillId="0" borderId="0"/>
    <xf numFmtId="0" fontId="12" fillId="0" borderId="6" applyNumberFormat="0" applyFill="0" applyAlignment="0" applyProtection="0"/>
    <xf numFmtId="0" fontId="36" fillId="0" borderId="0"/>
    <xf numFmtId="0" fontId="123" fillId="0" borderId="6" applyNumberFormat="0" applyFill="0" applyAlignment="0" applyProtection="0"/>
    <xf numFmtId="0" fontId="36" fillId="0" borderId="0"/>
    <xf numFmtId="0" fontId="36" fillId="0" borderId="0"/>
    <xf numFmtId="44" fontId="23" fillId="0" borderId="55" applyNumberFormat="0" applyFont="0" applyAlignment="0">
      <alignment horizontal="center"/>
    </xf>
    <xf numFmtId="44" fontId="23" fillId="0" borderId="55" applyNumberFormat="0" applyFont="0" applyAlignment="0">
      <alignment horizontal="center"/>
    </xf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36" fillId="0" borderId="0"/>
    <xf numFmtId="44" fontId="23" fillId="0" borderId="55" applyNumberFormat="0" applyFont="0" applyAlignment="0">
      <alignment horizontal="center"/>
    </xf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36" fillId="0" borderId="0"/>
    <xf numFmtId="44" fontId="23" fillId="0" borderId="55" applyNumberFormat="0" applyFont="0" applyAlignment="0">
      <alignment horizontal="center"/>
    </xf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36" fillId="0" borderId="0"/>
    <xf numFmtId="44" fontId="23" fillId="0" borderId="55" applyNumberFormat="0" applyFont="0" applyAlignment="0">
      <alignment horizontal="center"/>
    </xf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44" fontId="23" fillId="0" borderId="55" applyNumberFormat="0" applyFont="0" applyAlignment="0">
      <alignment horizontal="center"/>
    </xf>
    <xf numFmtId="0" fontId="18" fillId="0" borderId="0"/>
    <xf numFmtId="0" fontId="18" fillId="0" borderId="0"/>
    <xf numFmtId="0" fontId="18" fillId="0" borderId="0"/>
    <xf numFmtId="44" fontId="23" fillId="0" borderId="55" applyNumberFormat="0" applyFont="0" applyAlignment="0">
      <alignment horizont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44" fontId="23" fillId="0" borderId="55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44" fontId="23" fillId="0" borderId="55" applyNumberFormat="0" applyFont="0" applyAlignment="0">
      <alignment horizontal="center"/>
    </xf>
    <xf numFmtId="44" fontId="23" fillId="0" borderId="56" applyNumberFormat="0" applyFont="0" applyAlignment="0">
      <alignment horizontal="center"/>
    </xf>
    <xf numFmtId="44" fontId="23" fillId="0" borderId="56" applyNumberFormat="0" applyFont="0" applyAlignment="0">
      <alignment horizontal="center"/>
    </xf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36" fillId="0" borderId="0"/>
    <xf numFmtId="44" fontId="23" fillId="0" borderId="56" applyNumberFormat="0" applyFont="0" applyAlignment="0">
      <alignment horizontal="center"/>
    </xf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36" fillId="0" borderId="0"/>
    <xf numFmtId="44" fontId="23" fillId="0" borderId="56" applyNumberFormat="0" applyFont="0" applyAlignment="0">
      <alignment horizontal="center"/>
    </xf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36" fillId="0" borderId="0"/>
    <xf numFmtId="44" fontId="23" fillId="0" borderId="56" applyNumberFormat="0" applyFont="0" applyAlignment="0">
      <alignment horizontal="center"/>
    </xf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44" fontId="23" fillId="0" borderId="56" applyNumberFormat="0" applyFont="0" applyAlignment="0">
      <alignment horizontal="center"/>
    </xf>
    <xf numFmtId="0" fontId="18" fillId="0" borderId="0"/>
    <xf numFmtId="0" fontId="18" fillId="0" borderId="0"/>
    <xf numFmtId="0" fontId="18" fillId="0" borderId="0"/>
    <xf numFmtId="44" fontId="23" fillId="0" borderId="56" applyNumberFormat="0" applyFont="0" applyAlignment="0">
      <alignment horizont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44" fontId="23" fillId="0" borderId="56" applyNumberFormat="0" applyFont="0" applyAlignment="0">
      <alignment horizontal="center"/>
    </xf>
    <xf numFmtId="0" fontId="36" fillId="0" borderId="0"/>
    <xf numFmtId="0" fontId="18" fillId="0" borderId="0"/>
    <xf numFmtId="0" fontId="36" fillId="0" borderId="0"/>
    <xf numFmtId="0" fontId="18" fillId="0" borderId="0"/>
    <xf numFmtId="44" fontId="23" fillId="0" borderId="56" applyNumberFormat="0" applyFont="0" applyAlignment="0">
      <alignment horizontal="center"/>
    </xf>
    <xf numFmtId="0" fontId="36" fillId="0" borderId="0"/>
    <xf numFmtId="0" fontId="36" fillId="0" borderId="0"/>
    <xf numFmtId="193" fontId="52" fillId="83" borderId="0">
      <alignment horizontal="center"/>
    </xf>
    <xf numFmtId="0" fontId="18" fillId="0" borderId="0"/>
    <xf numFmtId="0" fontId="18" fillId="0" borderId="0"/>
    <xf numFmtId="0" fontId="43" fillId="48" borderId="0" applyNumberFormat="0" applyBorder="0" applyAlignment="0" applyProtection="0"/>
    <xf numFmtId="0" fontId="36" fillId="0" borderId="0"/>
    <xf numFmtId="0" fontId="43" fillId="48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43" fillId="48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43" fillId="48" borderId="0" applyNumberFormat="0" applyBorder="0" applyAlignment="0" applyProtection="0"/>
    <xf numFmtId="0" fontId="18" fillId="0" borderId="0"/>
    <xf numFmtId="0" fontId="36" fillId="0" borderId="0"/>
    <xf numFmtId="0" fontId="44" fillId="0" borderId="0"/>
    <xf numFmtId="0" fontId="18" fillId="0" borderId="0"/>
    <xf numFmtId="0" fontId="124" fillId="4" borderId="0" applyNumberFormat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43" fillId="48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36" fillId="0" borderId="0"/>
    <xf numFmtId="0" fontId="124" fillId="4" borderId="0" applyNumberFormat="0" applyBorder="0" applyAlignment="0" applyProtection="0"/>
    <xf numFmtId="0" fontId="36" fillId="0" borderId="0"/>
    <xf numFmtId="0" fontId="18" fillId="0" borderId="0"/>
    <xf numFmtId="0" fontId="43" fillId="48" borderId="0" applyNumberFormat="0" applyBorder="0" applyAlignment="0" applyProtection="0"/>
    <xf numFmtId="0" fontId="124" fillId="4" borderId="0" applyNumberFormat="0" applyBorder="0" applyAlignment="0" applyProtection="0"/>
    <xf numFmtId="0" fontId="18" fillId="0" borderId="0"/>
    <xf numFmtId="0" fontId="18" fillId="0" borderId="0"/>
    <xf numFmtId="0" fontId="124" fillId="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24" fillId="4" borderId="0" applyNumberFormat="0" applyBorder="0" applyAlignment="0" applyProtection="0"/>
    <xf numFmtId="0" fontId="18" fillId="0" borderId="0"/>
    <xf numFmtId="0" fontId="124" fillId="4" borderId="0" applyNumberFormat="0" applyBorder="0" applyAlignment="0" applyProtection="0"/>
    <xf numFmtId="0" fontId="43" fillId="48" borderId="0" applyNumberFormat="0" applyBorder="0" applyAlignment="0" applyProtection="0"/>
    <xf numFmtId="0" fontId="18" fillId="0" borderId="0"/>
    <xf numFmtId="0" fontId="36" fillId="0" borderId="0"/>
    <xf numFmtId="0" fontId="120" fillId="47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8" fillId="4" borderId="0" applyNumberFormat="0" applyBorder="0" applyAlignment="0" applyProtection="0"/>
    <xf numFmtId="0" fontId="36" fillId="0" borderId="0"/>
    <xf numFmtId="0" fontId="8" fillId="4" borderId="0" applyNumberFormat="0" applyBorder="0" applyAlignment="0" applyProtection="0"/>
    <xf numFmtId="0" fontId="36" fillId="0" borderId="0"/>
    <xf numFmtId="0" fontId="18" fillId="0" borderId="0"/>
    <xf numFmtId="0" fontId="43" fillId="48" borderId="0" applyNumberFormat="0" applyBorder="0" applyAlignment="0" applyProtection="0"/>
    <xf numFmtId="0" fontId="36" fillId="0" borderId="0"/>
    <xf numFmtId="0" fontId="18" fillId="0" borderId="0"/>
    <xf numFmtId="0" fontId="44" fillId="0" borderId="0"/>
    <xf numFmtId="0" fontId="8" fillId="4" borderId="0" applyNumberFormat="0" applyBorder="0" applyAlignment="0" applyProtection="0"/>
    <xf numFmtId="0" fontId="36" fillId="0" borderId="0"/>
    <xf numFmtId="0" fontId="36" fillId="0" borderId="0"/>
    <xf numFmtId="0" fontId="18" fillId="0" borderId="0"/>
    <xf numFmtId="0" fontId="126" fillId="4" borderId="0" applyNumberFormat="0" applyBorder="0" applyAlignment="0" applyProtection="0"/>
    <xf numFmtId="0" fontId="36" fillId="0" borderId="0"/>
    <xf numFmtId="0" fontId="36" fillId="0" borderId="0"/>
    <xf numFmtId="0" fontId="8" fillId="4" borderId="0" applyNumberFormat="0" applyBorder="0" applyAlignment="0" applyProtection="0"/>
    <xf numFmtId="0" fontId="36" fillId="0" borderId="0"/>
    <xf numFmtId="0" fontId="126" fillId="4" borderId="0" applyNumberFormat="0" applyBorder="0" applyAlignment="0" applyProtection="0"/>
    <xf numFmtId="37" fontId="127" fillId="0" borderId="0"/>
    <xf numFmtId="0" fontId="18" fillId="0" borderId="0"/>
    <xf numFmtId="0" fontId="18" fillId="0" borderId="0"/>
    <xf numFmtId="37" fontId="127" fillId="0" borderId="0"/>
    <xf numFmtId="0" fontId="18" fillId="0" borderId="0"/>
    <xf numFmtId="0" fontId="18" fillId="0" borderId="0"/>
    <xf numFmtId="0" fontId="18" fillId="0" borderId="0"/>
    <xf numFmtId="37" fontId="1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127" fillId="0" borderId="0"/>
    <xf numFmtId="0" fontId="18" fillId="0" borderId="0"/>
    <xf numFmtId="0" fontId="36" fillId="0" borderId="0"/>
    <xf numFmtId="37" fontId="127" fillId="0" borderId="0"/>
    <xf numFmtId="0" fontId="18" fillId="0" borderId="0"/>
    <xf numFmtId="194" fontId="18" fillId="0" borderId="0"/>
    <xf numFmtId="195" fontId="73" fillId="0" borderId="0"/>
    <xf numFmtId="0" fontId="1" fillId="0" borderId="0"/>
    <xf numFmtId="196" fontId="18" fillId="0" borderId="0"/>
    <xf numFmtId="195" fontId="73" fillId="0" borderId="0"/>
    <xf numFmtId="197" fontId="18" fillId="0" borderId="0"/>
    <xf numFmtId="197" fontId="18" fillId="0" borderId="0"/>
    <xf numFmtId="197" fontId="18" fillId="0" borderId="0"/>
    <xf numFmtId="197" fontId="18" fillId="0" borderId="0"/>
    <xf numFmtId="197" fontId="18" fillId="0" borderId="0"/>
    <xf numFmtId="198" fontId="18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99" fontId="18" fillId="0" borderId="0"/>
    <xf numFmtId="0" fontId="1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198" fontId="18" fillId="0" borderId="0"/>
    <xf numFmtId="1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99" fontId="18" fillId="0" borderId="0"/>
    <xf numFmtId="198" fontId="18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198" fontId="18" fillId="0" borderId="0"/>
    <xf numFmtId="199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98" fontId="18" fillId="0" borderId="0"/>
    <xf numFmtId="199" fontId="18" fillId="0" borderId="0"/>
    <xf numFmtId="198" fontId="18" fillId="0" borderId="0"/>
    <xf numFmtId="199" fontId="18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98" fontId="18" fillId="0" borderId="0"/>
    <xf numFmtId="0" fontId="1" fillId="0" borderId="0"/>
    <xf numFmtId="0" fontId="18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98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98" fontId="18" fillId="0" borderId="0"/>
    <xf numFmtId="198" fontId="18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97" fontId="18" fillId="0" borderId="0"/>
    <xf numFmtId="0" fontId="18" fillId="0" borderId="0"/>
    <xf numFmtId="199" fontId="12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1" fillId="0" borderId="0"/>
    <xf numFmtId="197" fontId="18" fillId="0" borderId="0"/>
    <xf numFmtId="0" fontId="18" fillId="0" borderId="0"/>
    <xf numFmtId="0" fontId="18" fillId="0" borderId="0"/>
    <xf numFmtId="0" fontId="18" fillId="0" borderId="0"/>
    <xf numFmtId="200" fontId="18" fillId="0" borderId="0"/>
    <xf numFmtId="0" fontId="1" fillId="0" borderId="0"/>
    <xf numFmtId="200" fontId="18" fillId="0" borderId="0"/>
    <xf numFmtId="0" fontId="1" fillId="0" borderId="0"/>
    <xf numFmtId="0" fontId="18" fillId="0" borderId="0"/>
    <xf numFmtId="0" fontId="1" fillId="0" borderId="0"/>
    <xf numFmtId="197" fontId="18" fillId="0" borderId="0"/>
    <xf numFmtId="0" fontId="18" fillId="0" borderId="0"/>
    <xf numFmtId="0" fontId="18" fillId="0" borderId="0"/>
    <xf numFmtId="199" fontId="128" fillId="0" borderId="0"/>
    <xf numFmtId="0" fontId="1" fillId="0" borderId="0"/>
    <xf numFmtId="0" fontId="18" fillId="0" borderId="0"/>
    <xf numFmtId="20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0" fontId="18" fillId="0" borderId="0"/>
    <xf numFmtId="0" fontId="18" fillId="0" borderId="0"/>
    <xf numFmtId="199" fontId="18" fillId="0" borderId="0"/>
    <xf numFmtId="0" fontId="1" fillId="0" borderId="0"/>
    <xf numFmtId="197" fontId="18" fillId="0" borderId="0"/>
    <xf numFmtId="0" fontId="18" fillId="0" borderId="0"/>
    <xf numFmtId="0" fontId="18" fillId="0" borderId="0"/>
    <xf numFmtId="0" fontId="1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7" fontId="18" fillId="0" borderId="0"/>
    <xf numFmtId="199" fontId="18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7" fontId="18" fillId="0" borderId="0"/>
    <xf numFmtId="0" fontId="1" fillId="0" borderId="0"/>
    <xf numFmtId="0" fontId="1" fillId="0" borderId="0"/>
    <xf numFmtId="199" fontId="18" fillId="0" borderId="0"/>
    <xf numFmtId="0" fontId="41" fillId="0" borderId="0"/>
    <xf numFmtId="199" fontId="128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201" fontId="129" fillId="0" borderId="0"/>
    <xf numFmtId="201" fontId="129" fillId="0" borderId="0"/>
    <xf numFmtId="202" fontId="52" fillId="0" borderId="0"/>
    <xf numFmtId="203" fontId="52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37" fontId="18" fillId="0" borderId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166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4" fontId="7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98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164" fontId="7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4" fontId="7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1" fillId="0" borderId="0"/>
    <xf numFmtId="0" fontId="1" fillId="0" borderId="0"/>
    <xf numFmtId="0" fontId="130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198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8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98" fontId="73" fillId="0" borderId="0">
      <alignment horizontal="left" wrapText="1"/>
    </xf>
    <xf numFmtId="0" fontId="18" fillId="0" borderId="0"/>
    <xf numFmtId="0" fontId="41" fillId="0" borderId="0"/>
    <xf numFmtId="198" fontId="73" fillId="0" borderId="0">
      <alignment horizontal="left" wrapText="1"/>
    </xf>
    <xf numFmtId="0" fontId="18" fillId="0" borderId="0"/>
    <xf numFmtId="0" fontId="4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8" fontId="73" fillId="0" borderId="0">
      <alignment horizontal="left" wrapText="1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74" fillId="0" borderId="0"/>
    <xf numFmtId="0" fontId="1" fillId="0" borderId="0"/>
    <xf numFmtId="0" fontId="18" fillId="0" borderId="0"/>
    <xf numFmtId="198" fontId="73" fillId="0" borderId="0">
      <alignment horizontal="left" wrapText="1"/>
    </xf>
    <xf numFmtId="0" fontId="18" fillId="0" borderId="0"/>
    <xf numFmtId="0" fontId="41" fillId="0" borderId="0"/>
    <xf numFmtId="0" fontId="18" fillId="0" borderId="0">
      <alignment wrapText="1"/>
    </xf>
    <xf numFmtId="0" fontId="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8" fontId="73" fillId="0" borderId="0">
      <alignment horizontal="left" wrapText="1"/>
    </xf>
    <xf numFmtId="0" fontId="1" fillId="0" borderId="0"/>
    <xf numFmtId="0" fontId="1" fillId="0" borderId="0"/>
    <xf numFmtId="0" fontId="36" fillId="0" borderId="0"/>
    <xf numFmtId="198" fontId="73" fillId="0" borderId="0">
      <alignment horizontal="left" wrapText="1"/>
    </xf>
    <xf numFmtId="0" fontId="18" fillId="0" borderId="0"/>
    <xf numFmtId="0" fontId="41" fillId="0" borderId="0"/>
    <xf numFmtId="0" fontId="18" fillId="0" borderId="0">
      <alignment wrapText="1"/>
    </xf>
    <xf numFmtId="0" fontId="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98" fontId="73" fillId="0" borderId="0">
      <alignment horizontal="left" wrapText="1"/>
    </xf>
    <xf numFmtId="0" fontId="1" fillId="0" borderId="0"/>
    <xf numFmtId="0" fontId="18" fillId="0" borderId="0"/>
    <xf numFmtId="198" fontId="73" fillId="0" borderId="0">
      <alignment horizontal="left" wrapText="1"/>
    </xf>
    <xf numFmtId="0" fontId="18" fillId="0" borderId="0"/>
    <xf numFmtId="0" fontId="41" fillId="0" borderId="0"/>
    <xf numFmtId="0" fontId="18" fillId="0" borderId="0">
      <alignment wrapText="1"/>
    </xf>
    <xf numFmtId="0" fontId="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198" fontId="73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198" fontId="73" fillId="0" borderId="0">
      <alignment horizontal="left" wrapText="1"/>
    </xf>
    <xf numFmtId="0" fontId="18" fillId="0" borderId="0"/>
    <xf numFmtId="0" fontId="41" fillId="0" borderId="0"/>
    <xf numFmtId="164" fontId="18" fillId="0" borderId="0">
      <alignment horizontal="left" wrapText="1"/>
    </xf>
    <xf numFmtId="0" fontId="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98" fontId="73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8" fillId="0" borderId="0">
      <alignment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93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>
      <alignment wrapText="1"/>
    </xf>
    <xf numFmtId="0" fontId="41" fillId="0" borderId="0"/>
    <xf numFmtId="168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204" fontId="18" fillId="0" borderId="0">
      <alignment horizontal="left" wrapText="1"/>
    </xf>
    <xf numFmtId="0" fontId="18" fillId="0" borderId="0"/>
    <xf numFmtId="0" fontId="1" fillId="0" borderId="0"/>
    <xf numFmtId="20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41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4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204" fontId="18" fillId="0" borderId="0">
      <alignment horizontal="left" wrapText="1"/>
    </xf>
    <xf numFmtId="0" fontId="41" fillId="0" borderId="0"/>
    <xf numFmtId="0" fontId="18" fillId="0" borderId="0"/>
    <xf numFmtId="193" fontId="73" fillId="0" borderId="0">
      <alignment horizontal="left" wrapText="1"/>
    </xf>
    <xf numFmtId="0" fontId="36" fillId="0" borderId="0"/>
    <xf numFmtId="0" fontId="18" fillId="0" borderId="0"/>
    <xf numFmtId="0" fontId="4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8" fillId="0" borderId="0"/>
    <xf numFmtId="0" fontId="18" fillId="0" borderId="0"/>
    <xf numFmtId="0" fontId="41" fillId="0" borderId="0"/>
    <xf numFmtId="0" fontId="36" fillId="0" borderId="0"/>
    <xf numFmtId="0" fontId="18" fillId="0" borderId="0"/>
    <xf numFmtId="0" fontId="4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41" fillId="0" borderId="0"/>
    <xf numFmtId="0" fontId="70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0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4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0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0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4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0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3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0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205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205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20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0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7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8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164" fontId="7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66" fontId="18" fillId="0" borderId="0">
      <alignment horizontal="left" wrapText="1"/>
    </xf>
    <xf numFmtId="0" fontId="1" fillId="0" borderId="0"/>
    <xf numFmtId="0" fontId="41" fillId="0" borderId="0"/>
    <xf numFmtId="166" fontId="18" fillId="0" borderId="0">
      <alignment horizontal="left" wrapText="1"/>
    </xf>
    <xf numFmtId="0" fontId="1" fillId="0" borderId="0"/>
    <xf numFmtId="0" fontId="18" fillId="0" borderId="0">
      <alignment horizontal="left" wrapText="1"/>
    </xf>
    <xf numFmtId="0" fontId="1" fillId="0" borderId="0"/>
    <xf numFmtId="0" fontId="41" fillId="0" borderId="0"/>
    <xf numFmtId="0" fontId="18" fillId="0" borderId="0"/>
    <xf numFmtId="0" fontId="1" fillId="0" borderId="0"/>
    <xf numFmtId="0" fontId="41" fillId="0" borderId="0"/>
    <xf numFmtId="193" fontId="73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207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93" fontId="73" fillId="0" borderId="0">
      <alignment horizontal="left" wrapText="1"/>
    </xf>
    <xf numFmtId="0" fontId="18" fillId="0" borderId="0"/>
    <xf numFmtId="0" fontId="18" fillId="0" borderId="0"/>
    <xf numFmtId="166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>
      <alignment horizontal="left" wrapText="1"/>
    </xf>
    <xf numFmtId="207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0" fontId="18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166" fontId="18" fillId="0" borderId="0">
      <alignment horizontal="left" wrapText="1"/>
    </xf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41" fillId="0" borderId="0"/>
    <xf numFmtId="0" fontId="36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41" fillId="0" borderId="0"/>
    <xf numFmtId="0" fontId="18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41" fillId="0" borderId="0"/>
    <xf numFmtId="193" fontId="73" fillId="0" borderId="0">
      <alignment horizontal="left" wrapText="1"/>
    </xf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73" fillId="0" borderId="0"/>
    <xf numFmtId="0" fontId="4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8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>
      <alignment wrapText="1"/>
    </xf>
    <xf numFmtId="0" fontId="4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31" fillId="0" borderId="0"/>
    <xf numFmtId="164" fontId="18" fillId="0" borderId="0">
      <alignment horizontal="left" wrapText="1"/>
    </xf>
    <xf numFmtId="0" fontId="131" fillId="0" borderId="0"/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39" fontId="132" fillId="0" borderId="0" applyNumberFormat="0" applyFill="0" applyBorder="0" applyAlignment="0" applyProtection="0"/>
    <xf numFmtId="39" fontId="132" fillId="0" borderId="0" applyNumberFormat="0" applyFill="0" applyBorder="0" applyAlignment="0" applyProtection="0"/>
    <xf numFmtId="0" fontId="18" fillId="0" borderId="0"/>
    <xf numFmtId="39" fontId="132" fillId="0" borderId="0" applyNumberFormat="0" applyFill="0" applyBorder="0" applyAlignment="0" applyProtection="0"/>
    <xf numFmtId="0" fontId="18" fillId="0" borderId="0"/>
    <xf numFmtId="39" fontId="132" fillId="0" borderId="0" applyNumberFormat="0" applyFill="0" applyBorder="0" applyAlignment="0" applyProtection="0"/>
    <xf numFmtId="39" fontId="132" fillId="0" borderId="0" applyNumberFormat="0" applyFill="0" applyBorder="0" applyAlignment="0" applyProtection="0"/>
    <xf numFmtId="0" fontId="18" fillId="0" borderId="0"/>
    <xf numFmtId="0" fontId="18" fillId="0" borderId="0"/>
    <xf numFmtId="39" fontId="132" fillId="0" borderId="0" applyNumberFormat="0" applyFill="0" applyBorder="0" applyAlignment="0" applyProtection="0"/>
    <xf numFmtId="0" fontId="18" fillId="0" borderId="0"/>
    <xf numFmtId="39" fontId="132" fillId="0" borderId="0" applyNumberFormat="0" applyFill="0" applyBorder="0" applyAlignment="0" applyProtection="0"/>
    <xf numFmtId="39" fontId="132" fillId="0" borderId="0" applyNumberFormat="0" applyFill="0" applyBorder="0" applyAlignment="0" applyProtection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39" fontId="132" fillId="0" borderId="0" applyNumberFormat="0" applyFill="0" applyBorder="0" applyAlignment="0" applyProtection="0"/>
    <xf numFmtId="39" fontId="132" fillId="0" borderId="0" applyNumberFormat="0" applyFill="0" applyBorder="0" applyAlignment="0" applyProtection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70" fillId="0" borderId="0"/>
    <xf numFmtId="0" fontId="18" fillId="0" borderId="0"/>
    <xf numFmtId="0" fontId="70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70" fillId="0" borderId="0"/>
    <xf numFmtId="0" fontId="18" fillId="0" borderId="0"/>
    <xf numFmtId="0" fontId="18" fillId="0" borderId="0"/>
    <xf numFmtId="0" fontId="70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64" fontId="73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0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70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70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70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" fillId="0" borderId="0"/>
    <xf numFmtId="0" fontId="41" fillId="0" borderId="0"/>
    <xf numFmtId="208" fontId="73" fillId="0" borderId="0">
      <alignment horizontal="left" wrapText="1"/>
    </xf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18" fillId="0" borderId="0"/>
    <xf numFmtId="0" fontId="1" fillId="0" borderId="0"/>
    <xf numFmtId="208" fontId="7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33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33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33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36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36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7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73" fillId="0" borderId="0">
      <alignment horizontal="left" wrapText="1"/>
    </xf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36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36" fillId="42" borderId="57" applyNumberFormat="0" applyFont="0" applyAlignment="0" applyProtection="0"/>
    <xf numFmtId="0" fontId="18" fillId="0" borderId="0"/>
    <xf numFmtId="0" fontId="41" fillId="0" borderId="0"/>
    <xf numFmtId="0" fontId="36" fillId="42" borderId="57" applyNumberFormat="0" applyFont="0" applyAlignment="0" applyProtection="0"/>
    <xf numFmtId="0" fontId="36" fillId="8" borderId="8" applyNumberFormat="0" applyFont="0" applyAlignment="0" applyProtection="0"/>
    <xf numFmtId="0" fontId="36" fillId="8" borderId="8" applyNumberFormat="0" applyFont="0" applyAlignment="0" applyProtection="0"/>
    <xf numFmtId="0" fontId="18" fillId="0" borderId="0"/>
    <xf numFmtId="0" fontId="1" fillId="0" borderId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36" fillId="8" borderId="8" applyNumberFormat="0" applyFont="0" applyAlignment="0" applyProtection="0"/>
    <xf numFmtId="0" fontId="18" fillId="0" borderId="0"/>
    <xf numFmtId="0" fontId="73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36" fillId="8" borderId="8" applyNumberFormat="0" applyFont="0" applyAlignment="0" applyProtection="0"/>
    <xf numFmtId="0" fontId="1" fillId="0" borderId="0"/>
    <xf numFmtId="0" fontId="1" fillId="0" borderId="0"/>
    <xf numFmtId="0" fontId="36" fillId="8" borderId="8" applyNumberFormat="0" applyFont="0" applyAlignment="0" applyProtection="0"/>
    <xf numFmtId="0" fontId="18" fillId="42" borderId="57" applyNumberFormat="0" applyFont="0" applyAlignment="0" applyProtection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73" fillId="42" borderId="57" applyNumberFormat="0" applyFont="0" applyAlignment="0" applyProtection="0"/>
    <xf numFmtId="0" fontId="36" fillId="8" borderId="8" applyNumberFormat="0" applyFont="0" applyAlignment="0" applyProtection="0"/>
    <xf numFmtId="0" fontId="1" fillId="0" borderId="0"/>
    <xf numFmtId="0" fontId="18" fillId="0" borderId="0"/>
    <xf numFmtId="0" fontId="36" fillId="8" borderId="8" applyNumberFormat="0" applyFont="0" applyAlignment="0" applyProtection="0"/>
    <xf numFmtId="0" fontId="18" fillId="42" borderId="57" applyNumberFormat="0" applyFont="0" applyAlignment="0" applyProtection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41" fillId="0" borderId="0"/>
    <xf numFmtId="0" fontId="18" fillId="40" borderId="58" applyNumberFormat="0" applyFont="0" applyAlignment="0" applyProtection="0"/>
    <xf numFmtId="0" fontId="1" fillId="0" borderId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36" fillId="8" borderId="8" applyNumberFormat="0" applyFont="0" applyAlignment="0" applyProtection="0"/>
    <xf numFmtId="0" fontId="1" fillId="0" borderId="0"/>
    <xf numFmtId="0" fontId="36" fillId="8" borderId="8" applyNumberFormat="0" applyFont="0" applyAlignment="0" applyProtection="0"/>
    <xf numFmtId="0" fontId="18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57" applyNumberFormat="0" applyFont="0" applyAlignment="0" applyProtection="0"/>
    <xf numFmtId="0" fontId="18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57" applyNumberFormat="0" applyFont="0" applyAlignment="0" applyProtection="0"/>
    <xf numFmtId="0" fontId="18" fillId="42" borderId="57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42" borderId="57" applyNumberFormat="0" applyFont="0" applyAlignment="0" applyProtection="0"/>
    <xf numFmtId="0" fontId="18" fillId="42" borderId="57" applyNumberFormat="0" applyFont="0" applyAlignment="0" applyProtection="0"/>
    <xf numFmtId="0" fontId="36" fillId="8" borderId="8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6" fillId="8" borderId="8" applyNumberFormat="0" applyFont="0" applyAlignment="0" applyProtection="0"/>
    <xf numFmtId="0" fontId="18" fillId="42" borderId="57" applyNumberFormat="0" applyFont="0" applyAlignment="0" applyProtection="0"/>
    <xf numFmtId="0" fontId="18" fillId="0" borderId="0"/>
    <xf numFmtId="0" fontId="1" fillId="0" borderId="0"/>
    <xf numFmtId="0" fontId="41" fillId="0" borderId="0"/>
    <xf numFmtId="0" fontId="36" fillId="42" borderId="57" applyNumberFormat="0" applyFont="0" applyAlignment="0" applyProtection="0"/>
    <xf numFmtId="0" fontId="18" fillId="42" borderId="57" applyNumberFormat="0" applyFont="0" applyAlignment="0" applyProtection="0"/>
    <xf numFmtId="0" fontId="41" fillId="0" borderId="0"/>
    <xf numFmtId="0" fontId="41" fillId="0" borderId="0"/>
    <xf numFmtId="0" fontId="1" fillId="8" borderId="8" applyNumberFormat="0" applyFont="0" applyAlignment="0" applyProtection="0"/>
    <xf numFmtId="0" fontId="1" fillId="0" borderId="0"/>
    <xf numFmtId="0" fontId="36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8" fillId="0" borderId="0"/>
    <xf numFmtId="0" fontId="41" fillId="0" borderId="0"/>
    <xf numFmtId="0" fontId="18" fillId="0" borderId="0"/>
    <xf numFmtId="0" fontId="1" fillId="0" borderId="0"/>
    <xf numFmtId="0" fontId="18" fillId="42" borderId="57" applyNumberFormat="0" applyFont="0" applyAlignment="0" applyProtection="0"/>
    <xf numFmtId="0" fontId="1" fillId="0" borderId="0"/>
    <xf numFmtId="0" fontId="18" fillId="0" borderId="0"/>
    <xf numFmtId="0" fontId="18" fillId="42" borderId="57" applyNumberFormat="0" applyFont="0" applyAlignment="0" applyProtection="0"/>
    <xf numFmtId="0" fontId="36" fillId="8" borderId="8" applyNumberFormat="0" applyFont="0" applyAlignment="0" applyProtection="0"/>
    <xf numFmtId="0" fontId="1" fillId="0" borderId="0"/>
    <xf numFmtId="0" fontId="18" fillId="42" borderId="57" applyNumberFormat="0" applyFont="0" applyAlignment="0" applyProtection="0"/>
    <xf numFmtId="0" fontId="18" fillId="42" borderId="57" applyNumberFormat="0" applyFont="0" applyAlignment="0" applyProtection="0"/>
    <xf numFmtId="0" fontId="41" fillId="8" borderId="8" applyNumberFormat="0" applyFont="0" applyAlignment="0" applyProtection="0"/>
    <xf numFmtId="0" fontId="41" fillId="8" borderId="8" applyNumberFormat="0" applyFont="0" applyAlignment="0" applyProtection="0"/>
    <xf numFmtId="0" fontId="18" fillId="42" borderId="57" applyNumberFormat="0" applyFont="0" applyAlignment="0" applyProtection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36" fillId="8" borderId="8" applyNumberFormat="0" applyFont="0" applyAlignment="0" applyProtection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41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36" fillId="8" borderId="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" fillId="0" borderId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42" borderId="57" applyNumberFormat="0" applyFont="0" applyAlignment="0" applyProtection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42" borderId="57" applyNumberFormat="0" applyFont="0" applyAlignment="0" applyProtection="0"/>
    <xf numFmtId="0" fontId="36" fillId="8" borderId="8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42" borderId="57" applyNumberFormat="0" applyFont="0" applyAlignment="0" applyProtection="0"/>
    <xf numFmtId="0" fontId="36" fillId="8" borderId="8" applyNumberFormat="0" applyFont="0" applyAlignment="0" applyProtection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41" fillId="0" borderId="0"/>
    <xf numFmtId="0" fontId="36" fillId="42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36" fillId="8" borderId="8" applyNumberFormat="0" applyFont="0" applyAlignment="0" applyProtection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42" borderId="57" applyNumberFormat="0" applyFont="0" applyAlignment="0" applyProtection="0"/>
    <xf numFmtId="0" fontId="1" fillId="0" borderId="0"/>
    <xf numFmtId="0" fontId="36" fillId="8" borderId="8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42" borderId="57" applyNumberFormat="0" applyFont="0" applyAlignment="0" applyProtection="0"/>
    <xf numFmtId="0" fontId="1" fillId="0" borderId="0"/>
    <xf numFmtId="0" fontId="36" fillId="8" borderId="8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42" borderId="57" applyNumberFormat="0" applyFont="0" applyAlignment="0" applyProtection="0"/>
    <xf numFmtId="0" fontId="1" fillId="0" borderId="0"/>
    <xf numFmtId="0" fontId="36" fillId="8" borderId="8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36" fillId="42" borderId="57" applyNumberFormat="0" applyFont="0" applyAlignment="0" applyProtection="0"/>
    <xf numFmtId="0" fontId="36" fillId="42" borderId="5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36" fillId="42" borderId="57" applyNumberFormat="0" applyFont="0" applyAlignment="0" applyProtection="0"/>
    <xf numFmtId="0" fontId="1" fillId="0" borderId="0"/>
    <xf numFmtId="0" fontId="36" fillId="8" borderId="8" applyNumberFormat="0" applyFont="0" applyAlignment="0" applyProtection="0"/>
    <xf numFmtId="0" fontId="18" fillId="0" borderId="0"/>
    <xf numFmtId="0" fontId="134" fillId="46" borderId="59" applyNumberForma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34" fillId="46" borderId="59" applyNumberFormat="0" applyAlignment="0" applyProtection="0"/>
    <xf numFmtId="0" fontId="134" fillId="46" borderId="59" applyNumberFormat="0" applyAlignment="0" applyProtection="0"/>
    <xf numFmtId="0" fontId="1" fillId="0" borderId="0"/>
    <xf numFmtId="0" fontId="41" fillId="0" borderId="0"/>
    <xf numFmtId="0" fontId="134" fillId="46" borderId="59" applyNumberFormat="0" applyAlignment="0" applyProtection="0"/>
    <xf numFmtId="0" fontId="18" fillId="0" borderId="0"/>
    <xf numFmtId="0" fontId="1" fillId="0" borderId="0"/>
    <xf numFmtId="0" fontId="1" fillId="0" borderId="0"/>
    <xf numFmtId="0" fontId="134" fillId="46" borderId="59" applyNumberFormat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0" fillId="34" borderId="5" applyNumberFormat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0" fontId="134" fillId="46" borderId="59" applyNumberFormat="0" applyAlignment="0" applyProtection="0"/>
    <xf numFmtId="0" fontId="1" fillId="0" borderId="0"/>
    <xf numFmtId="0" fontId="134" fillId="34" borderId="59" applyNumberForma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34" fillId="34" borderId="59" applyNumberFormat="0" applyAlignment="0" applyProtection="0"/>
    <xf numFmtId="0" fontId="134" fillId="34" borderId="59" applyNumberFormat="0" applyAlignment="0" applyProtection="0"/>
    <xf numFmtId="0" fontId="18" fillId="0" borderId="0"/>
    <xf numFmtId="0" fontId="134" fillId="46" borderId="59" applyNumberFormat="0" applyAlignment="0" applyProtection="0"/>
    <xf numFmtId="0" fontId="18" fillId="0" borderId="0"/>
    <xf numFmtId="0" fontId="10" fillId="34" borderId="5" applyNumberFormat="0" applyAlignment="0" applyProtection="0"/>
    <xf numFmtId="0" fontId="1" fillId="0" borderId="0"/>
    <xf numFmtId="0" fontId="1" fillId="0" borderId="0"/>
    <xf numFmtId="0" fontId="134" fillId="46" borderId="59" applyNumberFormat="0" applyAlignment="0" applyProtection="0"/>
    <xf numFmtId="0" fontId="18" fillId="0" borderId="0"/>
    <xf numFmtId="0" fontId="41" fillId="0" borderId="0"/>
    <xf numFmtId="0" fontId="134" fillId="46" borderId="59" applyNumberFormat="0" applyAlignment="0" applyProtection="0"/>
    <xf numFmtId="0" fontId="10" fillId="34" borderId="5" applyNumberFormat="0" applyAlignment="0" applyProtection="0"/>
    <xf numFmtId="0" fontId="18" fillId="0" borderId="0"/>
    <xf numFmtId="0" fontId="10" fillId="34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46" borderId="59" applyNumberFormat="0" applyAlignment="0" applyProtection="0"/>
    <xf numFmtId="0" fontId="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35" fillId="84" borderId="60" applyNumberForma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8" fillId="0" borderId="0"/>
    <xf numFmtId="0" fontId="134" fillId="46" borderId="59" applyNumberFormat="0" applyAlignment="0" applyProtection="0"/>
    <xf numFmtId="0" fontId="18" fillId="0" borderId="0"/>
    <xf numFmtId="0" fontId="18" fillId="0" borderId="0"/>
    <xf numFmtId="0" fontId="1" fillId="0" borderId="0"/>
    <xf numFmtId="0" fontId="41" fillId="0" borderId="0"/>
    <xf numFmtId="0" fontId="134" fillId="46" borderId="59" applyNumberFormat="0" applyAlignment="0" applyProtection="0"/>
    <xf numFmtId="0" fontId="1" fillId="0" borderId="0"/>
    <xf numFmtId="0" fontId="136" fillId="6" borderId="5" applyNumberFormat="0" applyAlignment="0" applyProtection="0"/>
    <xf numFmtId="0" fontId="1" fillId="0" borderId="0"/>
    <xf numFmtId="0" fontId="1" fillId="0" borderId="0"/>
    <xf numFmtId="0" fontId="41" fillId="0" borderId="0"/>
    <xf numFmtId="0" fontId="10" fillId="6" borderId="5" applyNumberFormat="0" applyAlignment="0" applyProtection="0"/>
    <xf numFmtId="0" fontId="136" fillId="6" borderId="5" applyNumberFormat="0" applyAlignment="0" applyProtection="0"/>
    <xf numFmtId="0" fontId="76" fillId="0" borderId="0"/>
    <xf numFmtId="0" fontId="1" fillId="0" borderId="0"/>
    <xf numFmtId="0" fontId="4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6" fillId="0" borderId="0"/>
    <xf numFmtId="0" fontId="1" fillId="0" borderId="0"/>
    <xf numFmtId="0" fontId="76" fillId="0" borderId="0"/>
    <xf numFmtId="0" fontId="1" fillId="0" borderId="0"/>
    <xf numFmtId="0" fontId="4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6" fillId="0" borderId="0"/>
    <xf numFmtId="0" fontId="1" fillId="0" borderId="0"/>
    <xf numFmtId="0" fontId="77" fillId="0" borderId="0"/>
    <xf numFmtId="0" fontId="18" fillId="0" borderId="0"/>
    <xf numFmtId="0" fontId="41" fillId="0" borderId="0"/>
    <xf numFmtId="0" fontId="7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8" fillId="0" borderId="0"/>
    <xf numFmtId="0" fontId="1" fillId="0" borderId="0"/>
    <xf numFmtId="0" fontId="78" fillId="0" borderId="0"/>
    <xf numFmtId="0" fontId="18" fillId="0" borderId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9" fontId="36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9" fontId="36" fillId="0" borderId="0" applyFont="0" applyFill="0" applyBorder="0" applyAlignment="0" applyProtection="0"/>
    <xf numFmtId="0" fontId="18" fillId="0" borderId="0"/>
    <xf numFmtId="10" fontId="18" fillId="0" borderId="51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6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8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8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8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70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9" fontId="70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9" fontId="7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4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6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67" fillId="0" borderId="0" applyFont="0" applyFill="0" applyBorder="0" applyAlignment="0" applyProtection="0"/>
    <xf numFmtId="0" fontId="18" fillId="0" borderId="0"/>
    <xf numFmtId="0" fontId="41" fillId="0" borderId="0"/>
    <xf numFmtId="9" fontId="6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10" fontId="18" fillId="0" borderId="5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6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9" fontId="6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9" fontId="7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70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9" fontId="70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0" fontId="18" fillId="0" borderId="51"/>
    <xf numFmtId="0" fontId="18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10" fontId="18" fillId="0" borderId="51"/>
    <xf numFmtId="0" fontId="18" fillId="0" borderId="0"/>
    <xf numFmtId="10" fontId="18" fillId="0" borderId="51"/>
    <xf numFmtId="0" fontId="1" fillId="0" borderId="0"/>
    <xf numFmtId="9" fontId="41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0" fontId="18" fillId="0" borderId="51"/>
    <xf numFmtId="0" fontId="1" fillId="0" borderId="0"/>
    <xf numFmtId="10" fontId="18" fillId="0" borderId="51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9" fontId="36" fillId="0" borderId="0" applyFont="0" applyFill="0" applyBorder="0" applyAlignment="0" applyProtection="0"/>
    <xf numFmtId="10" fontId="18" fillId="0" borderId="51"/>
    <xf numFmtId="0" fontId="18" fillId="0" borderId="0"/>
    <xf numFmtId="0" fontId="18" fillId="0" borderId="0"/>
    <xf numFmtId="10" fontId="18" fillId="0" borderId="51"/>
    <xf numFmtId="9" fontId="1" fillId="0" borderId="0" applyFont="0" applyFill="0" applyBorder="0" applyAlignment="0" applyProtection="0"/>
    <xf numFmtId="10" fontId="18" fillId="0" borderId="5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36" fillId="0" borderId="0" applyFont="0" applyFill="0" applyBorder="0" applyAlignment="0" applyProtection="0"/>
    <xf numFmtId="0" fontId="18" fillId="0" borderId="0"/>
    <xf numFmtId="0" fontId="4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6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3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6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41" fillId="0" borderId="0"/>
    <xf numFmtId="0" fontId="4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41" fillId="0" borderId="0"/>
    <xf numFmtId="9" fontId="6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9" fontId="1" fillId="0" borderId="0" applyFont="0" applyFill="0" applyBorder="0" applyAlignment="0" applyProtection="0"/>
    <xf numFmtId="10" fontId="18" fillId="0" borderId="51"/>
    <xf numFmtId="0" fontId="18" fillId="0" borderId="0"/>
    <xf numFmtId="0" fontId="18" fillId="0" borderId="0"/>
    <xf numFmtId="10" fontId="18" fillId="0" borderId="51"/>
    <xf numFmtId="0" fontId="1" fillId="0" borderId="0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9" fontId="1" fillId="0" borderId="0" applyFont="0" applyFill="0" applyBorder="0" applyAlignment="0" applyProtection="0"/>
    <xf numFmtId="10" fontId="18" fillId="0" borderId="51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4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51"/>
    <xf numFmtId="10" fontId="18" fillId="0" borderId="51"/>
    <xf numFmtId="0" fontId="18" fillId="0" borderId="0"/>
    <xf numFmtId="0" fontId="18" fillId="0" borderId="0"/>
    <xf numFmtId="10" fontId="18" fillId="0" borderId="51"/>
    <xf numFmtId="10" fontId="18" fillId="0" borderId="5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8" fillId="0" borderId="0"/>
    <xf numFmtId="10" fontId="18" fillId="0" borderId="51"/>
    <xf numFmtId="0" fontId="1" fillId="0" borderId="0"/>
    <xf numFmtId="0" fontId="1" fillId="0" borderId="0"/>
    <xf numFmtId="0" fontId="18" fillId="0" borderId="0"/>
    <xf numFmtId="10" fontId="18" fillId="0" borderId="51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0" fontId="18" fillId="0" borderId="51"/>
    <xf numFmtId="0" fontId="1" fillId="0" borderId="0"/>
    <xf numFmtId="0" fontId="1" fillId="0" borderId="0"/>
    <xf numFmtId="0" fontId="18" fillId="0" borderId="0"/>
    <xf numFmtId="10" fontId="18" fillId="0" borderId="51"/>
    <xf numFmtId="0" fontId="1" fillId="0" borderId="0"/>
    <xf numFmtId="0" fontId="1" fillId="0" borderId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67" fillId="0" borderId="0" applyFont="0" applyFill="0" applyBorder="0" applyAlignment="0" applyProtection="0"/>
    <xf numFmtId="0" fontId="18" fillId="0" borderId="0"/>
    <xf numFmtId="0" fontId="41" fillId="0" borderId="0"/>
    <xf numFmtId="9" fontId="67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0" fontId="18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1" fillId="0" borderId="0"/>
    <xf numFmtId="9" fontId="6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9" fillId="0" borderId="0" applyFont="0" applyFill="0" applyBorder="0" applyAlignment="0" applyProtection="0"/>
    <xf numFmtId="0" fontId="18" fillId="0" borderId="0"/>
    <xf numFmtId="0" fontId="41" fillId="0" borderId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36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0" fontId="18" fillId="0" borderId="0"/>
    <xf numFmtId="10" fontId="18" fillId="0" borderId="51"/>
    <xf numFmtId="0" fontId="1" fillId="0" borderId="0"/>
    <xf numFmtId="9" fontId="4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4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4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4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9" fontId="36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67" fillId="0" borderId="0" applyFont="0" applyFill="0" applyBorder="0" applyAlignment="0" applyProtection="0"/>
    <xf numFmtId="0" fontId="1" fillId="0" borderId="0"/>
    <xf numFmtId="9" fontId="67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41" fontId="18" fillId="85" borderId="51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5" borderId="51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5" borderId="51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1" fontId="18" fillId="85" borderId="51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5" borderId="51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41" fontId="18" fillId="85" borderId="51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5" borderId="51"/>
    <xf numFmtId="0" fontId="1" fillId="0" borderId="0"/>
    <xf numFmtId="0" fontId="18" fillId="0" borderId="0"/>
    <xf numFmtId="0" fontId="1" fillId="0" borderId="0"/>
    <xf numFmtId="0" fontId="18" fillId="0" borderId="0"/>
    <xf numFmtId="210" fontId="137" fillId="76" borderId="0" applyBorder="0" applyAlignment="0">
      <protection hidden="1"/>
    </xf>
    <xf numFmtId="1" fontId="137" fillId="76" borderId="0">
      <alignment horizontal="center"/>
    </xf>
    <xf numFmtId="0" fontId="70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70" fillId="0" borderId="0" applyNumberFormat="0" applyFont="0" applyFill="0" applyBorder="0" applyAlignment="0" applyProtection="0">
      <alignment horizontal="left"/>
    </xf>
    <xf numFmtId="0" fontId="1" fillId="0" borderId="0"/>
    <xf numFmtId="0" fontId="70" fillId="0" borderId="0" applyNumberFormat="0" applyFont="0" applyFill="0" applyBorder="0" applyAlignment="0" applyProtection="0">
      <alignment horizontal="left"/>
    </xf>
    <xf numFmtId="0" fontId="70" fillId="0" borderId="0" applyNumberFormat="0" applyFont="0" applyFill="0" applyBorder="0" applyAlignment="0" applyProtection="0">
      <alignment horizontal="left"/>
    </xf>
    <xf numFmtId="0" fontId="18" fillId="0" borderId="0"/>
    <xf numFmtId="0" fontId="70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0" fontId="18" fillId="0" borderId="0"/>
    <xf numFmtId="0" fontId="18" fillId="0" borderId="0"/>
    <xf numFmtId="15" fontId="70" fillId="0" borderId="0" applyFont="0" applyFill="0" applyBorder="0" applyAlignment="0" applyProtection="0"/>
    <xf numFmtId="0" fontId="1" fillId="0" borderId="0"/>
    <xf numFmtId="15" fontId="70" fillId="0" borderId="0" applyFont="0" applyFill="0" applyBorder="0" applyAlignment="0" applyProtection="0"/>
    <xf numFmtId="15" fontId="70" fillId="0" borderId="0" applyFont="0" applyFill="0" applyBorder="0" applyAlignment="0" applyProtection="0"/>
    <xf numFmtId="0" fontId="18" fillId="0" borderId="0"/>
    <xf numFmtId="15" fontId="70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18" fillId="0" borderId="0"/>
    <xf numFmtId="0" fontId="18" fillId="0" borderId="0"/>
    <xf numFmtId="4" fontId="70" fillId="0" borderId="0" applyFont="0" applyFill="0" applyBorder="0" applyAlignment="0" applyProtection="0"/>
    <xf numFmtId="0" fontId="1" fillId="0" borderId="0"/>
    <xf numFmtId="4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18" fillId="0" borderId="0"/>
    <xf numFmtId="4" fontId="70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4" fontId="70" fillId="0" borderId="0" applyFont="0" applyFill="0" applyBorder="0" applyAlignment="0" applyProtection="0"/>
    <xf numFmtId="0" fontId="138" fillId="0" borderId="17">
      <alignment horizontal="center"/>
    </xf>
    <xf numFmtId="0" fontId="18" fillId="0" borderId="0"/>
    <xf numFmtId="0" fontId="18" fillId="0" borderId="0"/>
    <xf numFmtId="0" fontId="138" fillId="0" borderId="17">
      <alignment horizontal="center"/>
    </xf>
    <xf numFmtId="0" fontId="138" fillId="0" borderId="17">
      <alignment horizontal="center"/>
    </xf>
    <xf numFmtId="0" fontId="1" fillId="0" borderId="0"/>
    <xf numFmtId="0" fontId="138" fillId="0" borderId="17">
      <alignment horizontal="center"/>
    </xf>
    <xf numFmtId="0" fontId="138" fillId="0" borderId="17">
      <alignment horizontal="center"/>
    </xf>
    <xf numFmtId="0" fontId="18" fillId="0" borderId="0"/>
    <xf numFmtId="0" fontId="138" fillId="0" borderId="17">
      <alignment horizontal="center"/>
    </xf>
    <xf numFmtId="0" fontId="18" fillId="0" borderId="0"/>
    <xf numFmtId="0" fontId="18" fillId="0" borderId="0"/>
    <xf numFmtId="0" fontId="1" fillId="0" borderId="0"/>
    <xf numFmtId="0" fontId="138" fillId="0" borderId="17">
      <alignment horizontal="center"/>
    </xf>
    <xf numFmtId="3" fontId="70" fillId="0" borderId="0" applyFont="0" applyFill="0" applyBorder="0" applyAlignment="0" applyProtection="0"/>
    <xf numFmtId="0" fontId="18" fillId="0" borderId="0"/>
    <xf numFmtId="0" fontId="18" fillId="0" borderId="0"/>
    <xf numFmtId="3" fontId="70" fillId="0" borderId="0" applyFont="0" applyFill="0" applyBorder="0" applyAlignment="0" applyProtection="0"/>
    <xf numFmtId="0" fontId="1" fillId="0" borderId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18" fillId="0" borderId="0"/>
    <xf numFmtId="3" fontId="70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3" fontId="70" fillId="0" borderId="0" applyFont="0" applyFill="0" applyBorder="0" applyAlignment="0" applyProtection="0"/>
    <xf numFmtId="0" fontId="70" fillId="86" borderId="0" applyNumberFormat="0" applyFont="0" applyBorder="0" applyAlignment="0" applyProtection="0"/>
    <xf numFmtId="0" fontId="18" fillId="0" borderId="0"/>
    <xf numFmtId="0" fontId="18" fillId="0" borderId="0"/>
    <xf numFmtId="0" fontId="70" fillId="86" borderId="0" applyNumberFormat="0" applyFont="0" applyBorder="0" applyAlignment="0" applyProtection="0"/>
    <xf numFmtId="0" fontId="1" fillId="0" borderId="0"/>
    <xf numFmtId="0" fontId="70" fillId="86" borderId="0" applyNumberFormat="0" applyFont="0" applyBorder="0" applyAlignment="0" applyProtection="0"/>
    <xf numFmtId="0" fontId="70" fillId="86" borderId="0" applyNumberFormat="0" applyFont="0" applyBorder="0" applyAlignment="0" applyProtection="0"/>
    <xf numFmtId="0" fontId="18" fillId="0" borderId="0"/>
    <xf numFmtId="0" fontId="70" fillId="86" borderId="0" applyNumberFormat="0" applyFont="0" applyBorder="0" applyAlignment="0" applyProtection="0"/>
    <xf numFmtId="0" fontId="18" fillId="0" borderId="0"/>
    <xf numFmtId="0" fontId="18" fillId="0" borderId="0"/>
    <xf numFmtId="0" fontId="1" fillId="0" borderId="0"/>
    <xf numFmtId="0" fontId="70" fillId="86" borderId="0" applyNumberFormat="0" applyFont="0" applyBorder="0" applyAlignment="0" applyProtection="0"/>
    <xf numFmtId="0" fontId="77" fillId="0" borderId="0"/>
    <xf numFmtId="0" fontId="18" fillId="0" borderId="0"/>
    <xf numFmtId="0" fontId="41" fillId="0" borderId="0"/>
    <xf numFmtId="0" fontId="7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8" fillId="0" borderId="0"/>
    <xf numFmtId="0" fontId="1" fillId="0" borderId="0"/>
    <xf numFmtId="0" fontId="78" fillId="0" borderId="0"/>
    <xf numFmtId="0" fontId="18" fillId="0" borderId="0"/>
    <xf numFmtId="3" fontId="139" fillId="0" borderId="0" applyFill="0" applyBorder="0" applyAlignment="0" applyProtection="0"/>
    <xf numFmtId="0" fontId="140" fillId="0" borderId="0"/>
    <xf numFmtId="0" fontId="18" fillId="0" borderId="0"/>
    <xf numFmtId="0" fontId="41" fillId="0" borderId="0"/>
    <xf numFmtId="0" fontId="140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41" fillId="0" borderId="0"/>
    <xf numFmtId="0" fontId="1" fillId="0" borderId="0"/>
    <xf numFmtId="0" fontId="14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" fontId="139" fillId="0" borderId="0" applyFill="0" applyBorder="0" applyAlignment="0" applyProtection="0"/>
    <xf numFmtId="0" fontId="1" fillId="0" borderId="0"/>
    <xf numFmtId="3" fontId="139" fillId="0" borderId="0" applyFill="0" applyBorder="0" applyAlignment="0" applyProtection="0"/>
    <xf numFmtId="0" fontId="1" fillId="0" borderId="0"/>
    <xf numFmtId="3" fontId="139" fillId="0" borderId="0" applyFill="0" applyBorder="0" applyAlignment="0" applyProtection="0"/>
    <xf numFmtId="0" fontId="1" fillId="0" borderId="0"/>
    <xf numFmtId="3" fontId="139" fillId="0" borderId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" fontId="139" fillId="0" borderId="0" applyFill="0" applyBorder="0" applyAlignment="0" applyProtection="0"/>
    <xf numFmtId="0" fontId="1" fillId="0" borderId="0"/>
    <xf numFmtId="0" fontId="18" fillId="0" borderId="0"/>
    <xf numFmtId="3" fontId="139" fillId="0" borderId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" fontId="139" fillId="0" borderId="0" applyFill="0" applyBorder="0" applyAlignment="0" applyProtection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41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1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41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41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3" fontId="139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39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39" fillId="0" borderId="0" applyFill="0" applyBorder="0" applyAlignment="0" applyProtection="0"/>
    <xf numFmtId="42" fontId="18" fillId="74" borderId="0"/>
    <xf numFmtId="0" fontId="18" fillId="0" borderId="0"/>
    <xf numFmtId="0" fontId="142" fillId="84" borderId="0"/>
    <xf numFmtId="0" fontId="18" fillId="0" borderId="0"/>
    <xf numFmtId="0" fontId="143" fillId="84" borderId="61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4" fillId="87" borderId="62"/>
    <xf numFmtId="0" fontId="144" fillId="87" borderId="62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5" fillId="84" borderId="63"/>
    <xf numFmtId="0" fontId="145" fillId="84" borderId="63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42" fontId="18" fillId="74" borderId="0"/>
    <xf numFmtId="42" fontId="18" fillId="7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0"/>
    <xf numFmtId="0" fontId="1" fillId="0" borderId="0"/>
    <xf numFmtId="42" fontId="18" fillId="74" borderId="0"/>
    <xf numFmtId="0" fontId="1" fillId="0" borderId="0"/>
    <xf numFmtId="42" fontId="18" fillId="74" borderId="64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4" borderId="64">
      <alignment vertical="center"/>
    </xf>
    <xf numFmtId="42" fontId="18" fillId="74" borderId="64">
      <alignment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4" borderId="64">
      <alignment vertical="center"/>
    </xf>
    <xf numFmtId="0" fontId="1" fillId="0" borderId="0"/>
    <xf numFmtId="42" fontId="18" fillId="74" borderId="64">
      <alignment vertical="center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4" borderId="64">
      <alignment vertical="center"/>
    </xf>
    <xf numFmtId="42" fontId="18" fillId="74" borderId="64">
      <alignment vertical="center"/>
    </xf>
    <xf numFmtId="0" fontId="18" fillId="0" borderId="0"/>
    <xf numFmtId="0" fontId="18" fillId="0" borderId="0"/>
    <xf numFmtId="42" fontId="18" fillId="74" borderId="64">
      <alignment vertical="center"/>
    </xf>
    <xf numFmtId="0" fontId="18" fillId="0" borderId="0"/>
    <xf numFmtId="0" fontId="18" fillId="0" borderId="0"/>
    <xf numFmtId="0" fontId="18" fillId="0" borderId="0"/>
    <xf numFmtId="42" fontId="18" fillId="74" borderId="64">
      <alignment vertical="center"/>
    </xf>
    <xf numFmtId="42" fontId="18" fillId="74" borderId="64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64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23" fillId="74" borderId="20" applyNumberFormat="0">
      <alignment horizontal="center" vertical="center" wrapText="1"/>
    </xf>
    <xf numFmtId="0" fontId="23" fillId="74" borderId="20" applyNumberFormat="0">
      <alignment horizontal="center" vertical="center" wrapText="1"/>
    </xf>
    <xf numFmtId="0" fontId="41" fillId="0" borderId="0"/>
    <xf numFmtId="0" fontId="23" fillId="74" borderId="20" applyNumberFormat="0">
      <alignment horizontal="center" vertical="center" wrapText="1"/>
    </xf>
    <xf numFmtId="0" fontId="1" fillId="0" borderId="0"/>
    <xf numFmtId="0" fontId="1" fillId="0" borderId="0"/>
    <xf numFmtId="0" fontId="23" fillId="74" borderId="2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3" fillId="74" borderId="20" applyNumberFormat="0">
      <alignment horizontal="center" vertical="center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0" fontId="18" fillId="0" borderId="0"/>
    <xf numFmtId="0" fontId="1" fillId="0" borderId="0"/>
    <xf numFmtId="10" fontId="18" fillId="74" borderId="0"/>
    <xf numFmtId="0" fontId="1" fillId="0" borderId="0"/>
    <xf numFmtId="10" fontId="18" fillId="74" borderId="0"/>
    <xf numFmtId="10" fontId="18" fillId="74" borderId="0"/>
    <xf numFmtId="0" fontId="18" fillId="0" borderId="0"/>
    <xf numFmtId="0" fontId="18" fillId="0" borderId="0"/>
    <xf numFmtId="10" fontId="18" fillId="74" borderId="0"/>
    <xf numFmtId="0" fontId="1" fillId="0" borderId="0"/>
    <xf numFmtId="0" fontId="18" fillId="0" borderId="0"/>
    <xf numFmtId="10" fontId="18" fillId="74" borderId="0"/>
    <xf numFmtId="0" fontId="1" fillId="0" borderId="0"/>
    <xf numFmtId="10" fontId="18" fillId="74" borderId="0"/>
    <xf numFmtId="0" fontId="1" fillId="0" borderId="0"/>
    <xf numFmtId="0" fontId="18" fillId="0" borderId="0"/>
    <xf numFmtId="10" fontId="18" fillId="7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74" borderId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74" borderId="0"/>
    <xf numFmtId="10" fontId="18" fillId="74" borderId="0"/>
    <xf numFmtId="10" fontId="18" fillId="74" borderId="0"/>
    <xf numFmtId="0" fontId="18" fillId="0" borderId="0"/>
    <xf numFmtId="0" fontId="18" fillId="0" borderId="0"/>
    <xf numFmtId="10" fontId="18" fillId="74" borderId="0"/>
    <xf numFmtId="10" fontId="18" fillId="74" borderId="0"/>
    <xf numFmtId="0" fontId="18" fillId="0" borderId="0"/>
    <xf numFmtId="0" fontId="18" fillId="0" borderId="0"/>
    <xf numFmtId="10" fontId="18" fillId="74" borderId="0"/>
    <xf numFmtId="10" fontId="18" fillId="74" borderId="0"/>
    <xf numFmtId="10" fontId="18" fillId="74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10" fontId="18" fillId="7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10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10" fontId="18" fillId="7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11" fontId="18" fillId="74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11" fontId="18" fillId="74" borderId="0"/>
    <xf numFmtId="0" fontId="1" fillId="0" borderId="0"/>
    <xf numFmtId="211" fontId="18" fillId="74" borderId="0"/>
    <xf numFmtId="211" fontId="18" fillId="74" borderId="0"/>
    <xf numFmtId="0" fontId="18" fillId="0" borderId="0"/>
    <xf numFmtId="0" fontId="18" fillId="0" borderId="0"/>
    <xf numFmtId="211" fontId="18" fillId="74" borderId="0"/>
    <xf numFmtId="0" fontId="1" fillId="0" borderId="0"/>
    <xf numFmtId="0" fontId="18" fillId="0" borderId="0"/>
    <xf numFmtId="211" fontId="18" fillId="74" borderId="0"/>
    <xf numFmtId="0" fontId="1" fillId="0" borderId="0"/>
    <xf numFmtId="211" fontId="18" fillId="74" borderId="0"/>
    <xf numFmtId="0" fontId="1" fillId="0" borderId="0"/>
    <xf numFmtId="0" fontId="18" fillId="0" borderId="0"/>
    <xf numFmtId="211" fontId="18" fillId="7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11" fontId="18" fillId="74" borderId="0"/>
    <xf numFmtId="0" fontId="1" fillId="0" borderId="0"/>
    <xf numFmtId="0" fontId="18" fillId="0" borderId="0"/>
    <xf numFmtId="0" fontId="18" fillId="0" borderId="0"/>
    <xf numFmtId="0" fontId="18" fillId="0" borderId="0"/>
    <xf numFmtId="211" fontId="18" fillId="74" borderId="0"/>
    <xf numFmtId="211" fontId="18" fillId="74" borderId="0"/>
    <xf numFmtId="211" fontId="18" fillId="74" borderId="0"/>
    <xf numFmtId="0" fontId="18" fillId="0" borderId="0"/>
    <xf numFmtId="0" fontId="18" fillId="0" borderId="0"/>
    <xf numFmtId="211" fontId="18" fillId="74" borderId="0"/>
    <xf numFmtId="211" fontId="18" fillId="74" borderId="0"/>
    <xf numFmtId="0" fontId="18" fillId="0" borderId="0"/>
    <xf numFmtId="0" fontId="18" fillId="0" borderId="0"/>
    <xf numFmtId="211" fontId="18" fillId="74" borderId="0"/>
    <xf numFmtId="211" fontId="18" fillId="74" borderId="0"/>
    <xf numFmtId="211" fontId="18" fillId="74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1" fontId="18" fillId="7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1" fontId="18" fillId="74" borderId="0"/>
    <xf numFmtId="211" fontId="18" fillId="7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1" fontId="18" fillId="74" borderId="0"/>
    <xf numFmtId="211" fontId="18" fillId="74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1" fontId="18" fillId="7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1" fontId="18" fillId="74" borderId="0"/>
    <xf numFmtId="0" fontId="1" fillId="0" borderId="0"/>
    <xf numFmtId="0" fontId="41" fillId="0" borderId="0"/>
    <xf numFmtId="211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211" fontId="18" fillId="7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42" fontId="18" fillId="74" borderId="0"/>
    <xf numFmtId="167" fontId="55" fillId="0" borderId="0" applyBorder="0" applyAlignment="0"/>
    <xf numFmtId="0" fontId="18" fillId="0" borderId="0"/>
    <xf numFmtId="0" fontId="41" fillId="0" borderId="0"/>
    <xf numFmtId="167" fontId="55" fillId="0" borderId="0" applyBorder="0" applyAlignment="0"/>
    <xf numFmtId="167" fontId="55" fillId="0" borderId="0" applyBorder="0" applyAlignment="0"/>
    <xf numFmtId="0" fontId="1" fillId="0" borderId="0"/>
    <xf numFmtId="0" fontId="1" fillId="0" borderId="0"/>
    <xf numFmtId="0" fontId="18" fillId="0" borderId="0"/>
    <xf numFmtId="167" fontId="55" fillId="0" borderId="0" applyBorder="0" applyAlignment="0"/>
    <xf numFmtId="0" fontId="1" fillId="0" borderId="0"/>
    <xf numFmtId="42" fontId="18" fillId="74" borderId="31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31">
      <alignment horizontal="left"/>
    </xf>
    <xf numFmtId="42" fontId="18" fillId="74" borderId="31">
      <alignment horizontal="left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4" borderId="31">
      <alignment horizontal="left"/>
    </xf>
    <xf numFmtId="42" fontId="18" fillId="74" borderId="31">
      <alignment horizontal="left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31">
      <alignment horizontal="left"/>
    </xf>
    <xf numFmtId="42" fontId="18" fillId="74" borderId="31">
      <alignment horizontal="left"/>
    </xf>
    <xf numFmtId="0" fontId="18" fillId="0" borderId="0"/>
    <xf numFmtId="0" fontId="18" fillId="0" borderId="0"/>
    <xf numFmtId="42" fontId="18" fillId="74" borderId="31">
      <alignment horizontal="left"/>
    </xf>
    <xf numFmtId="0" fontId="18" fillId="0" borderId="0"/>
    <xf numFmtId="0" fontId="18" fillId="0" borderId="0"/>
    <xf numFmtId="0" fontId="18" fillId="0" borderId="0"/>
    <xf numFmtId="42" fontId="18" fillId="74" borderId="31">
      <alignment horizontal="left"/>
    </xf>
    <xf numFmtId="42" fontId="18" fillId="74" borderId="31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31">
      <alignment horizontal="left"/>
    </xf>
    <xf numFmtId="0" fontId="1" fillId="0" borderId="0"/>
    <xf numFmtId="0" fontId="18" fillId="0" borderId="0"/>
    <xf numFmtId="0" fontId="1" fillId="0" borderId="0"/>
    <xf numFmtId="0" fontId="18" fillId="0" borderId="0"/>
    <xf numFmtId="211" fontId="146" fillId="74" borderId="31">
      <alignment horizontal="left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1" fontId="146" fillId="74" borderId="31">
      <alignment horizontal="left"/>
    </xf>
    <xf numFmtId="211" fontId="146" fillId="74" borderId="31">
      <alignment horizontal="left"/>
    </xf>
    <xf numFmtId="0" fontId="1" fillId="0" borderId="0"/>
    <xf numFmtId="0" fontId="41" fillId="0" borderId="0"/>
    <xf numFmtId="211" fontId="146" fillId="74" borderId="31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211" fontId="146" fillId="74" borderId="31">
      <alignment horizontal="left"/>
    </xf>
    <xf numFmtId="0" fontId="1" fillId="0" borderId="0"/>
    <xf numFmtId="167" fontId="55" fillId="0" borderId="0" applyBorder="0" applyAlignment="0"/>
    <xf numFmtId="14" fontId="73" fillId="0" borderId="0" applyNumberFormat="0" applyFill="0" applyBorder="0" applyAlignment="0" applyProtection="0">
      <alignment horizontal="left"/>
    </xf>
    <xf numFmtId="0" fontId="1" fillId="0" borderId="0"/>
    <xf numFmtId="0" fontId="41" fillId="0" borderId="0"/>
    <xf numFmtId="14" fontId="73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14" fontId="73" fillId="0" borderId="0" applyNumberFormat="0" applyFill="0" applyBorder="0" applyAlignment="0" applyProtection="0">
      <alignment horizontal="left"/>
    </xf>
    <xf numFmtId="0" fontId="1" fillId="0" borderId="0"/>
    <xf numFmtId="212" fontId="18" fillId="0" borderId="0" applyFont="0" applyFill="0" applyAlignment="0">
      <alignment horizontal="right"/>
    </xf>
    <xf numFmtId="0" fontId="18" fillId="0" borderId="0"/>
    <xf numFmtId="0" fontId="1" fillId="0" borderId="0"/>
    <xf numFmtId="212" fontId="18" fillId="0" borderId="0" applyFont="0" applyFill="0" applyAlignment="0">
      <alignment horizontal="right"/>
    </xf>
    <xf numFmtId="0" fontId="1" fillId="0" borderId="0"/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0" fontId="18" fillId="0" borderId="0"/>
    <xf numFmtId="0" fontId="18" fillId="0" borderId="0"/>
    <xf numFmtId="212" fontId="18" fillId="0" borderId="0" applyFont="0" applyFill="0" applyAlignment="0">
      <alignment horizontal="right"/>
    </xf>
    <xf numFmtId="0" fontId="1" fillId="0" borderId="0"/>
    <xf numFmtId="0" fontId="18" fillId="0" borderId="0"/>
    <xf numFmtId="212" fontId="18" fillId="0" borderId="0" applyFont="0" applyFill="0" applyAlignment="0">
      <alignment horizontal="right"/>
    </xf>
    <xf numFmtId="0" fontId="1" fillId="0" borderId="0"/>
    <xf numFmtId="212" fontId="18" fillId="0" borderId="0" applyFont="0" applyFill="0" applyAlignment="0">
      <alignment horizontal="right"/>
    </xf>
    <xf numFmtId="0" fontId="1" fillId="0" borderId="0"/>
    <xf numFmtId="0" fontId="18" fillId="0" borderId="0"/>
    <xf numFmtId="212" fontId="18" fillId="0" borderId="0" applyFont="0" applyFill="0" applyAlignment="0">
      <alignment horizontal="right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12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8" fillId="0" borderId="0"/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0" fontId="18" fillId="0" borderId="0"/>
    <xf numFmtId="0" fontId="18" fillId="0" borderId="0"/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0" fontId="18" fillId="0" borderId="0"/>
    <xf numFmtId="0" fontId="18" fillId="0" borderId="0"/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2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2" fontId="18" fillId="0" borderId="0" applyFont="0" applyFill="0" applyAlignment="0">
      <alignment horizontal="right"/>
    </xf>
    <xf numFmtId="212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2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212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212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13" fontId="147" fillId="0" borderId="0"/>
    <xf numFmtId="4" fontId="148" fillId="82" borderId="59" applyNumberFormat="0" applyProtection="0">
      <alignment vertical="center"/>
    </xf>
    <xf numFmtId="0" fontId="18" fillId="0" borderId="0"/>
    <xf numFmtId="0" fontId="18" fillId="0" borderId="0"/>
    <xf numFmtId="4" fontId="148" fillId="82" borderId="5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48" fillId="82" borderId="59" applyNumberFormat="0" applyProtection="0">
      <alignment vertical="center"/>
    </xf>
    <xf numFmtId="4" fontId="148" fillId="82" borderId="59" applyNumberFormat="0" applyProtection="0">
      <alignment vertical="center"/>
    </xf>
    <xf numFmtId="4" fontId="148" fillId="82" borderId="5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4" fontId="149" fillId="82" borderId="59" applyNumberFormat="0" applyProtection="0">
      <alignment vertical="center"/>
    </xf>
    <xf numFmtId="0" fontId="18" fillId="0" borderId="0"/>
    <xf numFmtId="0" fontId="18" fillId="0" borderId="0"/>
    <xf numFmtId="4" fontId="149" fillId="82" borderId="5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49" fillId="82" borderId="59" applyNumberFormat="0" applyProtection="0">
      <alignment vertical="center"/>
    </xf>
    <xf numFmtId="4" fontId="149" fillId="82" borderId="59" applyNumberFormat="0" applyProtection="0">
      <alignment vertical="center"/>
    </xf>
    <xf numFmtId="4" fontId="149" fillId="82" borderId="5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4" fontId="148" fillId="82" borderId="59" applyNumberFormat="0" applyProtection="0">
      <alignment horizontal="left" vertical="center" indent="1"/>
    </xf>
    <xf numFmtId="0" fontId="18" fillId="0" borderId="0"/>
    <xf numFmtId="0" fontId="18" fillId="0" borderId="0"/>
    <xf numFmtId="4" fontId="148" fillId="8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82" borderId="59" applyNumberFormat="0" applyProtection="0">
      <alignment horizontal="left" vertical="center" indent="1"/>
    </xf>
    <xf numFmtId="4" fontId="148" fillId="82" borderId="59" applyNumberFormat="0" applyProtection="0">
      <alignment horizontal="left" vertical="center" indent="1"/>
    </xf>
    <xf numFmtId="4" fontId="148" fillId="82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48" fillId="82" borderId="59" applyNumberFormat="0" applyProtection="0">
      <alignment horizontal="left" vertical="center" indent="1"/>
    </xf>
    <xf numFmtId="0" fontId="18" fillId="0" borderId="0"/>
    <xf numFmtId="0" fontId="18" fillId="0" borderId="0"/>
    <xf numFmtId="4" fontId="148" fillId="8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82" borderId="59" applyNumberFormat="0" applyProtection="0">
      <alignment horizontal="left" vertical="center" indent="1"/>
    </xf>
    <xf numFmtId="4" fontId="148" fillId="82" borderId="59" applyNumberFormat="0" applyProtection="0">
      <alignment horizontal="left" vertical="center" indent="1"/>
    </xf>
    <xf numFmtId="4" fontId="148" fillId="82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88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4" fontId="148" fillId="90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0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0" borderId="59" applyNumberFormat="0" applyProtection="0">
      <alignment horizontal="right" vertical="center"/>
    </xf>
    <xf numFmtId="4" fontId="148" fillId="90" borderId="59" applyNumberFormat="0" applyProtection="0">
      <alignment horizontal="right" vertical="center"/>
    </xf>
    <xf numFmtId="4" fontId="148" fillId="90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1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1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1" borderId="59" applyNumberFormat="0" applyProtection="0">
      <alignment horizontal="right" vertical="center"/>
    </xf>
    <xf numFmtId="4" fontId="148" fillId="91" borderId="59" applyNumberFormat="0" applyProtection="0">
      <alignment horizontal="right" vertical="center"/>
    </xf>
    <xf numFmtId="4" fontId="148" fillId="91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2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2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2" borderId="59" applyNumberFormat="0" applyProtection="0">
      <alignment horizontal="right" vertical="center"/>
    </xf>
    <xf numFmtId="4" fontId="148" fillId="92" borderId="59" applyNumberFormat="0" applyProtection="0">
      <alignment horizontal="right" vertical="center"/>
    </xf>
    <xf numFmtId="4" fontId="148" fillId="92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3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3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3" borderId="59" applyNumberFormat="0" applyProtection="0">
      <alignment horizontal="right" vertical="center"/>
    </xf>
    <xf numFmtId="4" fontId="148" fillId="93" borderId="59" applyNumberFormat="0" applyProtection="0">
      <alignment horizontal="right" vertical="center"/>
    </xf>
    <xf numFmtId="4" fontId="148" fillId="93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4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4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4" borderId="59" applyNumberFormat="0" applyProtection="0">
      <alignment horizontal="right" vertical="center"/>
    </xf>
    <xf numFmtId="4" fontId="148" fillId="94" borderId="59" applyNumberFormat="0" applyProtection="0">
      <alignment horizontal="right" vertical="center"/>
    </xf>
    <xf numFmtId="4" fontId="148" fillId="94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5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5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5" borderId="59" applyNumberFormat="0" applyProtection="0">
      <alignment horizontal="right" vertical="center"/>
    </xf>
    <xf numFmtId="4" fontId="148" fillId="95" borderId="59" applyNumberFormat="0" applyProtection="0">
      <alignment horizontal="right" vertical="center"/>
    </xf>
    <xf numFmtId="4" fontId="148" fillId="95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6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6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6" borderId="59" applyNumberFormat="0" applyProtection="0">
      <alignment horizontal="right" vertical="center"/>
    </xf>
    <xf numFmtId="4" fontId="148" fillId="96" borderId="59" applyNumberFormat="0" applyProtection="0">
      <alignment horizontal="right" vertical="center"/>
    </xf>
    <xf numFmtId="4" fontId="148" fillId="96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7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7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7" borderId="59" applyNumberFormat="0" applyProtection="0">
      <alignment horizontal="right" vertical="center"/>
    </xf>
    <xf numFmtId="4" fontId="148" fillId="97" borderId="59" applyNumberFormat="0" applyProtection="0">
      <alignment horizontal="right" vertical="center"/>
    </xf>
    <xf numFmtId="4" fontId="148" fillId="97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48" fillId="98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98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98" borderId="59" applyNumberFormat="0" applyProtection="0">
      <alignment horizontal="right" vertical="center"/>
    </xf>
    <xf numFmtId="4" fontId="148" fillId="98" borderId="59" applyNumberFormat="0" applyProtection="0">
      <alignment horizontal="right" vertical="center"/>
    </xf>
    <xf numFmtId="4" fontId="148" fillId="98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4" fontId="150" fillId="99" borderId="0" applyNumberFormat="0" applyProtection="0">
      <alignment horizontal="left" vertical="center" indent="1"/>
    </xf>
    <xf numFmtId="0" fontId="18" fillId="0" borderId="0"/>
    <xf numFmtId="0" fontId="18" fillId="0" borderId="0"/>
    <xf numFmtId="4" fontId="150" fillId="99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50" fillId="100" borderId="59" applyNumberFormat="0" applyProtection="0">
      <alignment horizontal="left" vertical="center" indent="1"/>
    </xf>
    <xf numFmtId="4" fontId="150" fillId="100" borderId="59" applyNumberFormat="0" applyProtection="0">
      <alignment horizontal="left" vertical="center" indent="1"/>
    </xf>
    <xf numFmtId="4" fontId="150" fillId="100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48" fillId="80" borderId="0" applyNumberFormat="0" applyProtection="0">
      <alignment horizontal="left" vertical="center" indent="1"/>
    </xf>
    <xf numFmtId="0" fontId="18" fillId="0" borderId="0"/>
    <xf numFmtId="0" fontId="18" fillId="0" borderId="0"/>
    <xf numFmtId="4" fontId="148" fillId="8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80" borderId="65" applyNumberFormat="0" applyProtection="0">
      <alignment horizontal="left" vertical="center" indent="1"/>
    </xf>
    <xf numFmtId="4" fontId="148" fillId="80" borderId="65" applyNumberFormat="0" applyProtection="0">
      <alignment horizontal="left" vertical="center" indent="1"/>
    </xf>
    <xf numFmtId="4" fontId="148" fillId="80" borderId="65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51" fillId="101" borderId="0" applyNumberFormat="0" applyProtection="0">
      <alignment horizontal="left" vertical="center" indent="1"/>
    </xf>
    <xf numFmtId="0" fontId="1" fillId="0" borderId="0"/>
    <xf numFmtId="0" fontId="41" fillId="0" borderId="0"/>
    <xf numFmtId="4" fontId="151" fillId="101" borderId="0" applyNumberFormat="0" applyProtection="0">
      <alignment horizontal="left" vertical="center" indent="1"/>
    </xf>
    <xf numFmtId="0" fontId="1" fillId="0" borderId="0"/>
    <xf numFmtId="4" fontId="151" fillId="101" borderId="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52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4" fontId="152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80" borderId="59" applyNumberFormat="0" applyProtection="0">
      <alignment horizontal="left" vertical="center" indent="1"/>
    </xf>
    <xf numFmtId="4" fontId="148" fillId="80" borderId="59" applyNumberFormat="0" applyProtection="0">
      <alignment horizontal="left" vertical="center" indent="1"/>
    </xf>
    <xf numFmtId="4" fontId="148" fillId="80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52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4" fontId="152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102" borderId="59" applyNumberFormat="0" applyProtection="0">
      <alignment horizontal="left" vertical="center" indent="1"/>
    </xf>
    <xf numFmtId="4" fontId="148" fillId="102" borderId="59" applyNumberFormat="0" applyProtection="0">
      <alignment horizontal="left" vertical="center" indent="1"/>
    </xf>
    <xf numFmtId="4" fontId="148" fillId="102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102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10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8" fillId="103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76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76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8" fillId="76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4" borderId="50" applyNumberFormat="0">
      <protection locked="0"/>
    </xf>
    <xf numFmtId="0" fontId="18" fillId="34" borderId="5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4" borderId="50" applyNumberFormat="0">
      <protection locked="0"/>
    </xf>
    <xf numFmtId="0" fontId="18" fillId="34" borderId="5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4" borderId="50" applyNumberFormat="0">
      <protection locked="0"/>
    </xf>
    <xf numFmtId="0" fontId="18" fillId="34" borderId="50" applyNumberFormat="0">
      <protection locked="0"/>
    </xf>
    <xf numFmtId="0" fontId="18" fillId="34" borderId="50" applyNumberFormat="0">
      <protection locked="0"/>
    </xf>
    <xf numFmtId="0" fontId="55" fillId="70" borderId="66" applyBorder="0"/>
    <xf numFmtId="0" fontId="1" fillId="0" borderId="0"/>
    <xf numFmtId="4" fontId="148" fillId="83" borderId="59" applyNumberFormat="0" applyProtection="0">
      <alignment vertical="center"/>
    </xf>
    <xf numFmtId="0" fontId="18" fillId="0" borderId="0"/>
    <xf numFmtId="0" fontId="18" fillId="0" borderId="0"/>
    <xf numFmtId="4" fontId="148" fillId="83" borderId="5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48" fillId="83" borderId="59" applyNumberFormat="0" applyProtection="0">
      <alignment vertical="center"/>
    </xf>
    <xf numFmtId="4" fontId="148" fillId="83" borderId="59" applyNumberFormat="0" applyProtection="0">
      <alignment vertical="center"/>
    </xf>
    <xf numFmtId="4" fontId="148" fillId="83" borderId="5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4" fontId="149" fillId="83" borderId="59" applyNumberFormat="0" applyProtection="0">
      <alignment vertical="center"/>
    </xf>
    <xf numFmtId="0" fontId="18" fillId="0" borderId="0"/>
    <xf numFmtId="0" fontId="18" fillId="0" borderId="0"/>
    <xf numFmtId="4" fontId="149" fillId="83" borderId="5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49" fillId="83" borderId="59" applyNumberFormat="0" applyProtection="0">
      <alignment vertical="center"/>
    </xf>
    <xf numFmtId="4" fontId="149" fillId="83" borderId="59" applyNumberFormat="0" applyProtection="0">
      <alignment vertical="center"/>
    </xf>
    <xf numFmtId="4" fontId="149" fillId="83" borderId="5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4" fontId="148" fillId="83" borderId="59" applyNumberFormat="0" applyProtection="0">
      <alignment horizontal="left" vertical="center" indent="1"/>
    </xf>
    <xf numFmtId="0" fontId="18" fillId="0" borderId="0"/>
    <xf numFmtId="0" fontId="18" fillId="0" borderId="0"/>
    <xf numFmtId="4" fontId="148" fillId="8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83" borderId="59" applyNumberFormat="0" applyProtection="0">
      <alignment horizontal="left" vertical="center" indent="1"/>
    </xf>
    <xf numFmtId="4" fontId="148" fillId="83" borderId="59" applyNumberFormat="0" applyProtection="0">
      <alignment horizontal="left" vertical="center" indent="1"/>
    </xf>
    <xf numFmtId="4" fontId="148" fillId="83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48" fillId="83" borderId="59" applyNumberFormat="0" applyProtection="0">
      <alignment horizontal="left" vertical="center" indent="1"/>
    </xf>
    <xf numFmtId="0" fontId="18" fillId="0" borderId="0"/>
    <xf numFmtId="0" fontId="18" fillId="0" borderId="0"/>
    <xf numFmtId="4" fontId="148" fillId="83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8" fillId="83" borderId="59" applyNumberFormat="0" applyProtection="0">
      <alignment horizontal="left" vertical="center" indent="1"/>
    </xf>
    <xf numFmtId="4" fontId="148" fillId="83" borderId="59" applyNumberFormat="0" applyProtection="0">
      <alignment horizontal="left" vertical="center" indent="1"/>
    </xf>
    <xf numFmtId="4" fontId="148" fillId="83" borderId="5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48" fillId="80" borderId="59" applyNumberFormat="0" applyProtection="0">
      <alignment horizontal="right" vertical="center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4" fontId="148" fillId="80" borderId="59" applyNumberFormat="0" applyProtection="0">
      <alignment horizontal="right" vertical="center"/>
    </xf>
    <xf numFmtId="4" fontId="148" fillId="80" borderId="59" applyNumberFormat="0" applyProtection="0">
      <alignment horizontal="right" vertical="center"/>
    </xf>
    <xf numFmtId="0" fontId="18" fillId="0" borderId="0"/>
    <xf numFmtId="0" fontId="18" fillId="0" borderId="0"/>
    <xf numFmtId="4" fontId="148" fillId="80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8" fillId="80" borderId="59" applyNumberFormat="0" applyProtection="0">
      <alignment horizontal="right" vertical="center"/>
    </xf>
    <xf numFmtId="4" fontId="148" fillId="80" borderId="59" applyNumberFormat="0" applyProtection="0">
      <alignment horizontal="right" vertical="center"/>
    </xf>
    <xf numFmtId="0" fontId="1" fillId="0" borderId="0"/>
    <xf numFmtId="0" fontId="1" fillId="0" borderId="0"/>
    <xf numFmtId="0" fontId="18" fillId="0" borderId="0"/>
    <xf numFmtId="4" fontId="148" fillId="80" borderId="59" applyNumberFormat="0" applyProtection="0">
      <alignment horizontal="right" vertical="center"/>
    </xf>
    <xf numFmtId="0" fontId="1" fillId="0" borderId="0"/>
    <xf numFmtId="4" fontId="149" fillId="80" borderId="59" applyNumberFormat="0" applyProtection="0">
      <alignment horizontal="right" vertical="center"/>
    </xf>
    <xf numFmtId="0" fontId="18" fillId="0" borderId="0"/>
    <xf numFmtId="0" fontId="18" fillId="0" borderId="0"/>
    <xf numFmtId="4" fontId="149" fillId="80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9" fillId="80" borderId="59" applyNumberFormat="0" applyProtection="0">
      <alignment horizontal="right" vertical="center"/>
    </xf>
    <xf numFmtId="4" fontId="149" fillId="80" borderId="59" applyNumberFormat="0" applyProtection="0">
      <alignment horizontal="right" vertical="center"/>
    </xf>
    <xf numFmtId="4" fontId="149" fillId="80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8" fillId="89" borderId="59" applyNumberFormat="0" applyProtection="0">
      <alignment horizontal="left" vertical="center" indent="1"/>
    </xf>
    <xf numFmtId="0" fontId="153" fillId="0" borderId="0" applyNumberFormat="0" applyProtection="0">
      <alignment horizontal="left" indent="5"/>
    </xf>
    <xf numFmtId="0" fontId="1" fillId="0" borderId="0"/>
    <xf numFmtId="0" fontId="41" fillId="0" borderId="0"/>
    <xf numFmtId="0" fontId="153" fillId="0" borderId="0" applyNumberFormat="0" applyProtection="0">
      <alignment horizontal="left" indent="5"/>
    </xf>
    <xf numFmtId="0" fontId="1" fillId="0" borderId="0"/>
    <xf numFmtId="0" fontId="154" fillId="0" borderId="0"/>
    <xf numFmtId="0" fontId="1" fillId="0" borderId="0"/>
    <xf numFmtId="0" fontId="18" fillId="0" borderId="0"/>
    <xf numFmtId="0" fontId="1" fillId="0" borderId="0"/>
    <xf numFmtId="0" fontId="52" fillId="40" borderId="50"/>
    <xf numFmtId="0" fontId="1" fillId="0" borderId="0"/>
    <xf numFmtId="4" fontId="33" fillId="80" borderId="59" applyNumberFormat="0" applyProtection="0">
      <alignment horizontal="right" vertical="center"/>
    </xf>
    <xf numFmtId="0" fontId="18" fillId="0" borderId="0"/>
    <xf numFmtId="0" fontId="18" fillId="0" borderId="0"/>
    <xf numFmtId="4" fontId="33" fillId="80" borderId="5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3" fillId="80" borderId="59" applyNumberFormat="0" applyProtection="0">
      <alignment horizontal="right" vertical="center"/>
    </xf>
    <xf numFmtId="4" fontId="33" fillId="80" borderId="59" applyNumberFormat="0" applyProtection="0">
      <alignment horizontal="right" vertical="center"/>
    </xf>
    <xf numFmtId="4" fontId="33" fillId="80" borderId="5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39" fontId="18" fillId="104" borderId="0"/>
    <xf numFmtId="0" fontId="18" fillId="0" borderId="0"/>
    <xf numFmtId="0" fontId="1" fillId="0" borderId="0"/>
    <xf numFmtId="39" fontId="18" fillId="104" borderId="0"/>
    <xf numFmtId="0" fontId="1" fillId="0" borderId="0"/>
    <xf numFmtId="39" fontId="18" fillId="104" borderId="0"/>
    <xf numFmtId="0" fontId="1" fillId="0" borderId="0"/>
    <xf numFmtId="39" fontId="18" fillId="104" borderId="0"/>
    <xf numFmtId="39" fontId="18" fillId="104" borderId="0"/>
    <xf numFmtId="0" fontId="18" fillId="0" borderId="0"/>
    <xf numFmtId="0" fontId="18" fillId="0" borderId="0"/>
    <xf numFmtId="39" fontId="18" fillId="104" borderId="0"/>
    <xf numFmtId="0" fontId="1" fillId="0" borderId="0"/>
    <xf numFmtId="0" fontId="18" fillId="0" borderId="0"/>
    <xf numFmtId="39" fontId="18" fillId="104" borderId="0"/>
    <xf numFmtId="0" fontId="1" fillId="0" borderId="0"/>
    <xf numFmtId="39" fontId="18" fillId="104" borderId="0"/>
    <xf numFmtId="0" fontId="1" fillId="0" borderId="0"/>
    <xf numFmtId="0" fontId="18" fillId="0" borderId="0"/>
    <xf numFmtId="39" fontId="18" fillId="10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9" fontId="18" fillId="104" borderId="0"/>
    <xf numFmtId="0" fontId="1" fillId="0" borderId="0"/>
    <xf numFmtId="0" fontId="18" fillId="0" borderId="0"/>
    <xf numFmtId="0" fontId="18" fillId="0" borderId="0"/>
    <xf numFmtId="0" fontId="18" fillId="0" borderId="0"/>
    <xf numFmtId="39" fontId="18" fillId="104" borderId="0"/>
    <xf numFmtId="39" fontId="18" fillId="104" borderId="0"/>
    <xf numFmtId="39" fontId="18" fillId="104" borderId="0"/>
    <xf numFmtId="0" fontId="18" fillId="0" borderId="0"/>
    <xf numFmtId="0" fontId="18" fillId="0" borderId="0"/>
    <xf numFmtId="39" fontId="18" fillId="104" borderId="0"/>
    <xf numFmtId="39" fontId="18" fillId="104" borderId="0"/>
    <xf numFmtId="0" fontId="18" fillId="0" borderId="0"/>
    <xf numFmtId="0" fontId="18" fillId="0" borderId="0"/>
    <xf numFmtId="39" fontId="18" fillId="104" borderId="0"/>
    <xf numFmtId="39" fontId="18" fillId="104" borderId="0"/>
    <xf numFmtId="39" fontId="18" fillId="104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4" borderId="0"/>
    <xf numFmtId="39" fontId="18" fillId="10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39" fontId="18" fillId="10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39" fontId="18" fillId="10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38" fontId="52" fillId="0" borderId="67"/>
    <xf numFmtId="38" fontId="52" fillId="0" borderId="67"/>
    <xf numFmtId="0" fontId="18" fillId="0" borderId="0"/>
    <xf numFmtId="0" fontId="41" fillId="0" borderId="0"/>
    <xf numFmtId="38" fontId="52" fillId="0" borderId="67"/>
    <xf numFmtId="38" fontId="52" fillId="0" borderId="67"/>
    <xf numFmtId="0" fontId="18" fillId="0" borderId="0"/>
    <xf numFmtId="38" fontId="52" fillId="0" borderId="67"/>
    <xf numFmtId="0" fontId="18" fillId="0" borderId="0"/>
    <xf numFmtId="38" fontId="52" fillId="0" borderId="67"/>
    <xf numFmtId="0" fontId="1" fillId="0" borderId="0"/>
    <xf numFmtId="38" fontId="52" fillId="0" borderId="67"/>
    <xf numFmtId="0" fontId="18" fillId="0" borderId="0"/>
    <xf numFmtId="0" fontId="41" fillId="0" borderId="0"/>
    <xf numFmtId="38" fontId="52" fillId="0" borderId="67"/>
    <xf numFmtId="38" fontId="52" fillId="0" borderId="67"/>
    <xf numFmtId="0" fontId="18" fillId="0" borderId="0"/>
    <xf numFmtId="38" fontId="52" fillId="0" borderId="67"/>
    <xf numFmtId="0" fontId="18" fillId="0" borderId="0"/>
    <xf numFmtId="38" fontId="52" fillId="0" borderId="67"/>
    <xf numFmtId="0" fontId="1" fillId="0" borderId="0"/>
    <xf numFmtId="38" fontId="52" fillId="0" borderId="67"/>
    <xf numFmtId="0" fontId="18" fillId="0" borderId="0"/>
    <xf numFmtId="0" fontId="41" fillId="0" borderId="0"/>
    <xf numFmtId="38" fontId="52" fillId="0" borderId="67"/>
    <xf numFmtId="38" fontId="52" fillId="0" borderId="67"/>
    <xf numFmtId="0" fontId="18" fillId="0" borderId="0"/>
    <xf numFmtId="38" fontId="52" fillId="0" borderId="67"/>
    <xf numFmtId="0" fontId="18" fillId="0" borderId="0"/>
    <xf numFmtId="38" fontId="52" fillId="0" borderId="67"/>
    <xf numFmtId="0" fontId="1" fillId="0" borderId="0"/>
    <xf numFmtId="0" fontId="18" fillId="0" borderId="0"/>
    <xf numFmtId="0" fontId="18" fillId="0" borderId="0"/>
    <xf numFmtId="38" fontId="52" fillId="0" borderId="67"/>
    <xf numFmtId="0" fontId="1" fillId="0" borderId="0"/>
    <xf numFmtId="0" fontId="18" fillId="0" borderId="0"/>
    <xf numFmtId="38" fontId="52" fillId="0" borderId="67"/>
    <xf numFmtId="0" fontId="18" fillId="0" borderId="0"/>
    <xf numFmtId="0" fontId="1" fillId="0" borderId="0"/>
    <xf numFmtId="0" fontId="18" fillId="0" borderId="0"/>
    <xf numFmtId="38" fontId="52" fillId="0" borderId="67"/>
    <xf numFmtId="0" fontId="1" fillId="0" borderId="0"/>
    <xf numFmtId="0" fontId="18" fillId="0" borderId="0"/>
    <xf numFmtId="0" fontId="1" fillId="0" borderId="0"/>
    <xf numFmtId="38" fontId="52" fillId="0" borderId="67"/>
    <xf numFmtId="38" fontId="55" fillId="0" borderId="31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8" fontId="55" fillId="0" borderId="31"/>
    <xf numFmtId="38" fontId="55" fillId="0" borderId="31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55" fillId="0" borderId="31"/>
    <xf numFmtId="38" fontId="55" fillId="0" borderId="31"/>
    <xf numFmtId="0" fontId="1" fillId="0" borderId="0"/>
    <xf numFmtId="0" fontId="18" fillId="0" borderId="0"/>
    <xf numFmtId="38" fontId="55" fillId="0" borderId="31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55" fillId="0" borderId="31"/>
    <xf numFmtId="38" fontId="55" fillId="0" borderId="31"/>
    <xf numFmtId="0" fontId="18" fillId="0" borderId="0"/>
    <xf numFmtId="0" fontId="1" fillId="0" borderId="0"/>
    <xf numFmtId="38" fontId="55" fillId="0" borderId="31"/>
    <xf numFmtId="0" fontId="1" fillId="0" borderId="0"/>
    <xf numFmtId="39" fontId="73" fillId="105" borderId="0"/>
    <xf numFmtId="0" fontId="1" fillId="0" borderId="0"/>
    <xf numFmtId="0" fontId="41" fillId="0" borderId="0"/>
    <xf numFmtId="39" fontId="73" fillId="105" borderId="0"/>
    <xf numFmtId="0" fontId="1" fillId="0" borderId="0"/>
    <xf numFmtId="39" fontId="18" fillId="105" borderId="0"/>
    <xf numFmtId="0" fontId="1" fillId="0" borderId="0"/>
    <xf numFmtId="0" fontId="1" fillId="0" borderId="0"/>
    <xf numFmtId="0" fontId="18" fillId="0" borderId="0"/>
    <xf numFmtId="39" fontId="73" fillId="105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168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" fillId="0" borderId="0"/>
    <xf numFmtId="0" fontId="41" fillId="0" borderId="0"/>
    <xf numFmtId="214" fontId="18" fillId="0" borderId="0">
      <alignment horizontal="left" wrapText="1"/>
    </xf>
    <xf numFmtId="0" fontId="1" fillId="0" borderId="0"/>
    <xf numFmtId="173" fontId="18" fillId="0" borderId="0">
      <alignment horizontal="left" wrapText="1"/>
    </xf>
    <xf numFmtId="168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14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8" fillId="0" borderId="0"/>
    <xf numFmtId="0" fontId="41" fillId="0" borderId="0"/>
    <xf numFmtId="0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8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8" fillId="0" borderId="0"/>
    <xf numFmtId="168" fontId="18" fillId="0" borderId="0">
      <alignment horizontal="left" wrapText="1"/>
    </xf>
    <xf numFmtId="0" fontId="1" fillId="0" borderId="0"/>
    <xf numFmtId="0" fontId="18" fillId="0" borderId="0"/>
    <xf numFmtId="0" fontId="41" fillId="0" borderId="0"/>
    <xf numFmtId="0" fontId="18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" fillId="0" borderId="0"/>
    <xf numFmtId="0" fontId="41" fillId="0" borderId="0"/>
    <xf numFmtId="164" fontId="18" fillId="0" borderId="0">
      <alignment horizontal="left" wrapText="1"/>
    </xf>
    <xf numFmtId="173" fontId="18" fillId="0" borderId="0">
      <alignment horizontal="left" wrapText="1"/>
    </xf>
    <xf numFmtId="0" fontId="41" fillId="0" borderId="0"/>
    <xf numFmtId="0" fontId="1" fillId="0" borderId="0"/>
    <xf numFmtId="0" fontId="41" fillId="0" borderId="0"/>
    <xf numFmtId="168" fontId="18" fillId="0" borderId="0">
      <alignment horizontal="left" wrapText="1"/>
    </xf>
    <xf numFmtId="173" fontId="18" fillId="0" borderId="0">
      <alignment horizontal="left" wrapText="1"/>
    </xf>
    <xf numFmtId="0" fontId="1" fillId="0" borderId="0"/>
    <xf numFmtId="173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68" fontId="18" fillId="0" borderId="0">
      <alignment horizontal="left" wrapText="1"/>
    </xf>
    <xf numFmtId="0" fontId="41" fillId="0" borderId="0"/>
    <xf numFmtId="0" fontId="1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172" fontId="18" fillId="0" borderId="0">
      <alignment horizontal="left" wrapText="1"/>
    </xf>
    <xf numFmtId="211" fontId="18" fillId="0" borderId="0">
      <alignment horizontal="left" wrapText="1"/>
    </xf>
    <xf numFmtId="0" fontId="41" fillId="0" borderId="0"/>
    <xf numFmtId="172" fontId="18" fillId="0" borderId="0">
      <alignment horizontal="left" wrapText="1"/>
    </xf>
    <xf numFmtId="211" fontId="18" fillId="0" borderId="0">
      <alignment horizontal="left" wrapText="1"/>
    </xf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172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209" fontId="18" fillId="0" borderId="0">
      <alignment horizontal="left" wrapText="1"/>
    </xf>
    <xf numFmtId="0" fontId="1" fillId="0" borderId="0"/>
    <xf numFmtId="0" fontId="41" fillId="0" borderId="0"/>
    <xf numFmtId="209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211" fontId="18" fillId="0" borderId="0">
      <alignment horizontal="left" wrapText="1"/>
    </xf>
    <xf numFmtId="0" fontId="41" fillId="0" borderId="0"/>
    <xf numFmtId="164" fontId="18" fillId="0" borderId="0">
      <alignment horizontal="left" wrapText="1"/>
    </xf>
    <xf numFmtId="211" fontId="18" fillId="0" borderId="0">
      <alignment horizontal="left" wrapText="1"/>
    </xf>
    <xf numFmtId="0" fontId="1" fillId="0" borderId="0"/>
    <xf numFmtId="0" fontId="18" fillId="0" borderId="0"/>
    <xf numFmtId="211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207" fontId="18" fillId="0" borderId="0">
      <alignment horizontal="left" wrapText="1"/>
    </xf>
    <xf numFmtId="0" fontId="18" fillId="0" borderId="0"/>
    <xf numFmtId="0" fontId="18" fillId="0" borderId="0"/>
    <xf numFmtId="207" fontId="18" fillId="0" borderId="0">
      <alignment horizontal="left" wrapText="1"/>
    </xf>
    <xf numFmtId="0" fontId="1" fillId="0" borderId="0"/>
    <xf numFmtId="0" fontId="18" fillId="0" borderId="0"/>
    <xf numFmtId="207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41" fillId="0" borderId="0"/>
    <xf numFmtId="168" fontId="18" fillId="0" borderId="0">
      <alignment horizontal="left" wrapText="1"/>
    </xf>
    <xf numFmtId="207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41" fillId="0" borderId="0"/>
    <xf numFmtId="207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72" fontId="18" fillId="0" borderId="0">
      <alignment horizontal="left" wrapText="1"/>
    </xf>
    <xf numFmtId="173" fontId="18" fillId="0" borderId="0">
      <alignment horizontal="left" wrapText="1"/>
    </xf>
    <xf numFmtId="172" fontId="18" fillId="0" borderId="0">
      <alignment horizontal="left" wrapText="1"/>
    </xf>
    <xf numFmtId="0" fontId="18" fillId="0" borderId="0"/>
    <xf numFmtId="0" fontId="41" fillId="0" borderId="0"/>
    <xf numFmtId="172" fontId="18" fillId="0" borderId="0">
      <alignment horizontal="left" wrapText="1"/>
    </xf>
    <xf numFmtId="21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2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172" fontId="18" fillId="0" borderId="0">
      <alignment horizontal="left" wrapText="1"/>
    </xf>
    <xf numFmtId="0" fontId="1" fillId="0" borderId="0"/>
    <xf numFmtId="0" fontId="41" fillId="0" borderId="0"/>
    <xf numFmtId="172" fontId="18" fillId="0" borderId="0">
      <alignment horizontal="left" wrapText="1"/>
    </xf>
    <xf numFmtId="0" fontId="18" fillId="0" borderId="0"/>
    <xf numFmtId="172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172" fontId="18" fillId="0" borderId="0">
      <alignment horizontal="left" wrapText="1"/>
    </xf>
    <xf numFmtId="0" fontId="1" fillId="0" borderId="0"/>
    <xf numFmtId="0" fontId="41" fillId="0" borderId="0"/>
    <xf numFmtId="172" fontId="18" fillId="0" borderId="0">
      <alignment horizontal="left" wrapText="1"/>
    </xf>
    <xf numFmtId="0" fontId="18" fillId="0" borderId="0"/>
    <xf numFmtId="172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209" fontId="18" fillId="0" borderId="0">
      <alignment horizontal="left" wrapText="1"/>
    </xf>
    <xf numFmtId="0" fontId="1" fillId="0" borderId="0"/>
    <xf numFmtId="0" fontId="41" fillId="0" borderId="0"/>
    <xf numFmtId="209" fontId="18" fillId="0" borderId="0">
      <alignment horizontal="left" wrapText="1"/>
    </xf>
    <xf numFmtId="0" fontId="18" fillId="0" borderId="0"/>
    <xf numFmtId="20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172" fontId="18" fillId="0" borderId="0">
      <alignment horizontal="left" wrapText="1"/>
    </xf>
    <xf numFmtId="0" fontId="18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41" fillId="0" borderId="0"/>
    <xf numFmtId="0" fontId="18" fillId="0" borderId="0"/>
    <xf numFmtId="0" fontId="1" fillId="0" borderId="0"/>
    <xf numFmtId="0" fontId="18" fillId="0" borderId="0"/>
    <xf numFmtId="21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8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41" fillId="0" borderId="0"/>
    <xf numFmtId="0" fontId="1" fillId="0" borderId="0"/>
    <xf numFmtId="0" fontId="156" fillId="106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3" fillId="107" borderId="68" applyNumberFormat="0" applyProtection="0">
      <alignment horizontal="center" wrapText="1"/>
    </xf>
    <xf numFmtId="0" fontId="1" fillId="0" borderId="0"/>
    <xf numFmtId="0" fontId="28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3" fillId="107" borderId="69" applyNumberFormat="0" applyAlignment="0" applyProtection="0">
      <alignment wrapText="1"/>
    </xf>
    <xf numFmtId="0" fontId="1" fillId="0" borderId="0"/>
    <xf numFmtId="0" fontId="157" fillId="106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8" borderId="0" applyNumberFormat="0" applyBorder="0">
      <alignment horizontal="center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8" borderId="0" applyNumberFormat="0" applyBorder="0">
      <alignment horizontal="center" wrapText="1"/>
    </xf>
    <xf numFmtId="0" fontId="1" fillId="0" borderId="0"/>
    <xf numFmtId="0" fontId="22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9" borderId="70" applyNumberFormat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9" borderId="70" applyNumberFormat="0">
      <alignment wrapText="1"/>
    </xf>
    <xf numFmtId="0" fontId="1" fillId="0" borderId="0"/>
    <xf numFmtId="0" fontId="2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9" borderId="0" applyNumberFormat="0" applyBorder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9" borderId="0" applyNumberFormat="0" applyBorder="0">
      <alignment wrapText="1"/>
    </xf>
    <xf numFmtId="0" fontId="1" fillId="0" borderId="0"/>
    <xf numFmtId="0" fontId="158" fillId="110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 applyProtection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158" fillId="110" borderId="0" applyNumberFormat="0" applyBorder="0" applyProtection="0">
      <alignment horizontal="center"/>
    </xf>
    <xf numFmtId="0" fontId="18" fillId="0" borderId="0"/>
    <xf numFmtId="0" fontId="1" fillId="0" borderId="0"/>
    <xf numFmtId="0" fontId="1" fillId="0" borderId="0"/>
    <xf numFmtId="0" fontId="18" fillId="0" borderId="0"/>
    <xf numFmtId="215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5" fontId="18" fillId="0" borderId="0" applyFill="0" applyBorder="0" applyAlignment="0" applyProtection="0">
      <alignment wrapText="1"/>
    </xf>
    <xf numFmtId="0" fontId="1" fillId="0" borderId="0"/>
    <xf numFmtId="0" fontId="159" fillId="110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216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6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6" fontId="18" fillId="0" borderId="0" applyFill="0" applyBorder="0" applyAlignment="0" applyProtection="0">
      <alignment wrapText="1"/>
    </xf>
    <xf numFmtId="0" fontId="18" fillId="0" borderId="0" applyNumberFormat="0" applyFont="0" applyFill="0" applyBorder="0" applyProtection="0">
      <alignment horizontal="righ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6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8" fillId="0" borderId="0" applyNumberFormat="0" applyFont="0" applyFill="0" applyBorder="0" applyProtection="0">
      <alignment horizontal="lef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52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>
      <alignment horizontal="right" wrapText="1"/>
    </xf>
    <xf numFmtId="0" fontId="1" fillId="0" borderId="0"/>
    <xf numFmtId="0" fontId="55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7" fontId="18" fillId="0" borderId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17" fontId="18" fillId="0" borderId="0" applyFill="0" applyBorder="0">
      <alignment horizontal="righ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8" fillId="111" borderId="0" applyNumberFormat="0" applyFon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7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3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3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0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3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17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48" fillId="0" borderId="0" applyNumberFormat="0" applyBorder="0" applyAlignment="0"/>
    <xf numFmtId="0" fontId="41" fillId="0" borderId="0"/>
    <xf numFmtId="0" fontId="160" fillId="0" borderId="0" applyNumberFormat="0" applyBorder="0" applyAlignment="0"/>
    <xf numFmtId="0" fontId="41" fillId="0" borderId="0"/>
    <xf numFmtId="0" fontId="150" fillId="0" borderId="0" applyNumberFormat="0" applyBorder="0" applyAlignment="0"/>
    <xf numFmtId="213" fontId="161" fillId="0" borderId="0"/>
    <xf numFmtId="185" fontId="22" fillId="0" borderId="0"/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41" fillId="0" borderId="0"/>
    <xf numFmtId="0" fontId="41" fillId="0" borderId="0"/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2" fillId="0" borderId="0" applyBorder="0">
      <alignment horizontal="right"/>
    </xf>
    <xf numFmtId="41" fontId="163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3" fontId="164" fillId="112" borderId="0" applyFont="0" applyBorder="0" applyAlignment="0">
      <alignment vertical="top" wrapText="1"/>
    </xf>
    <xf numFmtId="213" fontId="165" fillId="112" borderId="71" applyBorder="0">
      <alignment horizontal="right" vertical="top" wrapText="1"/>
    </xf>
    <xf numFmtId="0" fontId="166" fillId="0" borderId="0"/>
    <xf numFmtId="0" fontId="166" fillId="0" borderId="0"/>
    <xf numFmtId="0" fontId="166" fillId="0" borderId="0"/>
    <xf numFmtId="0" fontId="18" fillId="0" borderId="0"/>
    <xf numFmtId="0" fontId="18" fillId="0" borderId="0" applyNumberFormat="0" applyBorder="0" applyAlignment="0"/>
    <xf numFmtId="0" fontId="20" fillId="0" borderId="0" applyFill="0" applyBorder="0" applyProtection="0">
      <alignment horizontal="left" vertical="top"/>
    </xf>
    <xf numFmtId="0" fontId="18" fillId="0" borderId="0"/>
    <xf numFmtId="0" fontId="16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0" borderId="0" applyNumberFormat="0" applyFill="0" applyBorder="0" applyAlignment="0" applyProtection="0"/>
    <xf numFmtId="0" fontId="1" fillId="0" borderId="0"/>
    <xf numFmtId="0" fontId="41" fillId="0" borderId="0"/>
    <xf numFmtId="0" fontId="167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67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55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167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68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41" fillId="0" borderId="0"/>
    <xf numFmtId="0" fontId="16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8" fillId="0" borderId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69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67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41" fillId="0" borderId="0"/>
    <xf numFmtId="0" fontId="167" fillId="0" borderId="0" applyNumberFormat="0" applyFill="0" applyBorder="0" applyAlignment="0" applyProtection="0"/>
    <xf numFmtId="0" fontId="1" fillId="0" borderId="0"/>
    <xf numFmtId="0" fontId="41" fillId="0" borderId="0"/>
    <xf numFmtId="0" fontId="1" fillId="0" borderId="0"/>
    <xf numFmtId="0" fontId="41" fillId="0" borderId="0"/>
    <xf numFmtId="0" fontId="2" fillId="0" borderId="0" applyNumberFormat="0" applyFill="0" applyBorder="0" applyAlignment="0" applyProtection="0"/>
    <xf numFmtId="0" fontId="18" fillId="0" borderId="0"/>
    <xf numFmtId="0" fontId="142" fillId="0" borderId="0"/>
    <xf numFmtId="0" fontId="18" fillId="0" borderId="0"/>
    <xf numFmtId="0" fontId="143" fillId="84" borderId="0"/>
    <xf numFmtId="218" fontId="170" fillId="74" borderId="0">
      <alignment horizontal="left" vertical="center"/>
    </xf>
    <xf numFmtId="0" fontId="1" fillId="0" borderId="0"/>
    <xf numFmtId="0" fontId="170" fillId="74" borderId="0">
      <alignment horizontal="left"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218" fontId="170" fillId="74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218" fontId="170" fillId="74" borderId="0">
      <alignment horizontal="left" vertical="center"/>
    </xf>
    <xf numFmtId="0" fontId="1" fillId="0" borderId="0"/>
    <xf numFmtId="0" fontId="23" fillId="74" borderId="0">
      <alignment horizontal="left" wrapText="1"/>
    </xf>
    <xf numFmtId="0" fontId="23" fillId="74" borderId="0">
      <alignment horizontal="left" wrapText="1"/>
    </xf>
    <xf numFmtId="0" fontId="41" fillId="0" borderId="0"/>
    <xf numFmtId="0" fontId="23" fillId="74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23" fillId="74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3" fillId="74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71" fillId="0" borderId="0">
      <alignment horizontal="left" vertical="center"/>
    </xf>
    <xf numFmtId="0" fontId="1" fillId="0" borderId="0"/>
    <xf numFmtId="0" fontId="41" fillId="0" borderId="0"/>
    <xf numFmtId="0" fontId="171" fillId="0" borderId="0">
      <alignment horizontal="left" vertical="center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1" fillId="0" borderId="0">
      <alignment horizontal="left" vertical="center"/>
    </xf>
    <xf numFmtId="0" fontId="1" fillId="0" borderId="0"/>
    <xf numFmtId="180" fontId="172" fillId="0" borderId="0"/>
    <xf numFmtId="0" fontId="62" fillId="0" borderId="72" applyNumberFormat="0" applyFill="0" applyAlignment="0" applyProtection="0"/>
    <xf numFmtId="0" fontId="62" fillId="0" borderId="72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62" fillId="0" borderId="72" applyNumberFormat="0" applyFill="0" applyAlignment="0" applyProtection="0"/>
    <xf numFmtId="0" fontId="62" fillId="0" borderId="72" applyNumberFormat="0" applyFill="0" applyAlignment="0" applyProtection="0"/>
    <xf numFmtId="0" fontId="1" fillId="0" borderId="0"/>
    <xf numFmtId="0" fontId="41" fillId="0" borderId="0"/>
    <xf numFmtId="0" fontId="62" fillId="0" borderId="72" applyNumberFormat="0" applyFill="0" applyAlignment="0" applyProtection="0"/>
    <xf numFmtId="0" fontId="18" fillId="0" borderId="0"/>
    <xf numFmtId="0" fontId="1" fillId="0" borderId="0"/>
    <xf numFmtId="0" fontId="1" fillId="0" borderId="0"/>
    <xf numFmtId="0" fontId="62" fillId="0" borderId="72" applyNumberFormat="0" applyFill="0" applyAlignment="0" applyProtection="0"/>
    <xf numFmtId="0" fontId="18" fillId="0" borderId="0"/>
    <xf numFmtId="0" fontId="16" fillId="0" borderId="73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6" fillId="0" borderId="73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6" fillId="0" borderId="7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6" fillId="0" borderId="73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" fillId="0" borderId="0"/>
    <xf numFmtId="0" fontId="41" fillId="0" borderId="0"/>
    <xf numFmtId="0" fontId="75" fillId="0" borderId="74" applyNumberFormat="0" applyFont="0" applyFill="0" applyAlignment="0" applyProtection="0"/>
    <xf numFmtId="0" fontId="18" fillId="0" borderId="0"/>
    <xf numFmtId="0" fontId="1" fillId="0" borderId="0"/>
    <xf numFmtId="0" fontId="62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2" fillId="0" borderId="72" applyNumberFormat="0" applyFill="0" applyAlignment="0" applyProtection="0"/>
    <xf numFmtId="0" fontId="18" fillId="0" borderId="0"/>
    <xf numFmtId="0" fontId="18" fillId="0" borderId="0"/>
    <xf numFmtId="0" fontId="75" fillId="0" borderId="74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6" fillId="0" borderId="73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6" fillId="0" borderId="7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73" applyNumberFormat="0" applyFill="0" applyAlignment="0" applyProtection="0"/>
    <xf numFmtId="0" fontId="16" fillId="0" borderId="73" applyNumberFormat="0" applyFill="0" applyAlignment="0" applyProtection="0"/>
    <xf numFmtId="0" fontId="16" fillId="0" borderId="9" applyNumberFormat="0" applyFill="0" applyAlignment="0" applyProtection="0"/>
    <xf numFmtId="0" fontId="75" fillId="0" borderId="74" applyNumberFormat="0" applyFon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5" fillId="0" borderId="74" applyNumberFormat="0" applyFont="0" applyFill="0" applyAlignment="0" applyProtection="0"/>
    <xf numFmtId="0" fontId="75" fillId="0" borderId="74" applyNumberFormat="0" applyFont="0" applyFill="0" applyAlignment="0" applyProtection="0"/>
    <xf numFmtId="0" fontId="1" fillId="0" borderId="0"/>
    <xf numFmtId="0" fontId="18" fillId="0" borderId="0"/>
    <xf numFmtId="0" fontId="75" fillId="0" borderId="74" applyNumberFormat="0" applyFont="0" applyFill="0" applyAlignment="0" applyProtection="0"/>
    <xf numFmtId="0" fontId="18" fillId="0" borderId="0"/>
    <xf numFmtId="0" fontId="18" fillId="0" borderId="0"/>
    <xf numFmtId="0" fontId="75" fillId="0" borderId="74" applyNumberFormat="0" applyFon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5" fillId="0" borderId="74" applyNumberFormat="0" applyFont="0" applyFill="0" applyAlignment="0" applyProtection="0"/>
    <xf numFmtId="0" fontId="75" fillId="0" borderId="74" applyNumberFormat="0" applyFont="0" applyFill="0" applyAlignment="0" applyProtection="0"/>
    <xf numFmtId="0" fontId="18" fillId="0" borderId="0"/>
    <xf numFmtId="0" fontId="1" fillId="0" borderId="0"/>
    <xf numFmtId="0" fontId="41" fillId="0" borderId="0"/>
    <xf numFmtId="0" fontId="16" fillId="0" borderId="9" applyNumberFormat="0" applyFill="0" applyAlignment="0" applyProtection="0"/>
    <xf numFmtId="0" fontId="75" fillId="0" borderId="74" applyNumberFormat="0" applyFont="0" applyFill="0" applyAlignment="0" applyProtection="0"/>
    <xf numFmtId="0" fontId="62" fillId="0" borderId="72" applyNumberFormat="0" applyFill="0" applyAlignment="0" applyProtection="0"/>
    <xf numFmtId="0" fontId="18" fillId="0" borderId="0"/>
    <xf numFmtId="0" fontId="77" fillId="0" borderId="75"/>
    <xf numFmtId="0" fontId="18" fillId="0" borderId="0"/>
    <xf numFmtId="0" fontId="18" fillId="0" borderId="0"/>
    <xf numFmtId="0" fontId="77" fillId="0" borderId="75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75"/>
    <xf numFmtId="0" fontId="78" fillId="0" borderId="75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8" fillId="0" borderId="75"/>
    <xf numFmtId="0" fontId="1" fillId="0" borderId="0"/>
    <xf numFmtId="0" fontId="78" fillId="0" borderId="75"/>
    <xf numFmtId="0" fontId="18" fillId="0" borderId="0"/>
    <xf numFmtId="180" fontId="55" fillId="0" borderId="34"/>
    <xf numFmtId="202" fontId="64" fillId="0" borderId="34" applyAlignment="0"/>
    <xf numFmtId="203" fontId="64" fillId="0" borderId="34" applyAlignment="0"/>
    <xf numFmtId="213" fontId="64" fillId="0" borderId="34" applyAlignment="0">
      <alignment horizontal="right"/>
    </xf>
    <xf numFmtId="219" fontId="137" fillId="76" borderId="23" applyBorder="0">
      <alignment horizontal="right" vertical="center"/>
      <protection locked="0"/>
    </xf>
    <xf numFmtId="0" fontId="18" fillId="0" borderId="0"/>
    <xf numFmtId="0" fontId="12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20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20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120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20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1" fillId="0" borderId="0"/>
    <xf numFmtId="0" fontId="120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20" fillId="0" borderId="0" applyNumberFormat="0" applyFill="0" applyBorder="0" applyAlignment="0" applyProtection="0"/>
    <xf numFmtId="0" fontId="1" fillId="0" borderId="0"/>
    <xf numFmtId="0" fontId="4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3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20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41" fillId="0" borderId="0"/>
    <xf numFmtId="0" fontId="120" fillId="0" borderId="0" applyNumberFormat="0" applyFill="0" applyBorder="0" applyAlignment="0" applyProtection="0"/>
    <xf numFmtId="0" fontId="1" fillId="0" borderId="0"/>
    <xf numFmtId="0" fontId="174" fillId="0" borderId="0" applyNumberFormat="0" applyFill="0" applyBorder="0" applyAlignment="0" applyProtection="0"/>
    <xf numFmtId="0" fontId="41" fillId="0" borderId="0"/>
    <xf numFmtId="0" fontId="1" fillId="0" borderId="0"/>
    <xf numFmtId="0" fontId="1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" fontId="18" fillId="0" borderId="0">
      <alignment horizontal="center"/>
    </xf>
    <xf numFmtId="1" fontId="18" fillId="0" borderId="0">
      <alignment horizontal="center"/>
    </xf>
  </cellStyleXfs>
  <cellXfs count="224">
    <xf numFmtId="164" fontId="0" fillId="0" borderId="0" xfId="0">
      <alignment horizontal="left" wrapText="1"/>
    </xf>
    <xf numFmtId="0" fontId="18" fillId="0" borderId="0" xfId="0" applyNumberFormat="1" applyFont="1" applyAlignment="1"/>
    <xf numFmtId="0" fontId="18" fillId="0" borderId="0" xfId="0" applyNumberFormat="1" applyFont="1" applyFill="1" applyAlignment="1"/>
    <xf numFmtId="0" fontId="20" fillId="0" borderId="0" xfId="0" applyNumberFormat="1" applyFont="1" applyFill="1" applyAlignment="1"/>
    <xf numFmtId="0" fontId="18" fillId="0" borderId="0" xfId="0" applyNumberFormat="1" applyFont="1" applyBorder="1" applyAlignment="1"/>
    <xf numFmtId="0" fontId="21" fillId="0" borderId="12" xfId="0" applyNumberFormat="1" applyFont="1" applyFill="1" applyBorder="1" applyAlignment="1">
      <alignment horizontal="center"/>
    </xf>
    <xf numFmtId="0" fontId="18" fillId="0" borderId="13" xfId="0" applyNumberFormat="1" applyFont="1" applyBorder="1" applyAlignment="1"/>
    <xf numFmtId="0" fontId="18" fillId="0" borderId="14" xfId="0" applyNumberFormat="1" applyFont="1" applyFill="1" applyBorder="1" applyAlignment="1">
      <alignment horizontal="center"/>
    </xf>
    <xf numFmtId="0" fontId="18" fillId="0" borderId="15" xfId="0" applyNumberFormat="1" applyFont="1" applyFill="1" applyBorder="1" applyAlignment="1">
      <alignment horizontal="center" wrapText="1"/>
    </xf>
    <xf numFmtId="0" fontId="18" fillId="0" borderId="14" xfId="0" applyNumberFormat="1" applyFont="1" applyFill="1" applyBorder="1" applyAlignment="1">
      <alignment horizontal="center" wrapText="1"/>
    </xf>
    <xf numFmtId="0" fontId="18" fillId="0" borderId="16" xfId="0" applyNumberFormat="1" applyFont="1" applyFill="1" applyBorder="1" applyAlignment="1">
      <alignment horizontal="center" wrapText="1"/>
    </xf>
    <xf numFmtId="0" fontId="18" fillId="0" borderId="17" xfId="0" applyNumberFormat="1" applyFont="1" applyFill="1" applyBorder="1" applyAlignment="1">
      <alignment horizontal="center" wrapText="1"/>
    </xf>
    <xf numFmtId="0" fontId="18" fillId="0" borderId="0" xfId="0" applyNumberFormat="1" applyFont="1" applyFill="1" applyAlignment="1">
      <alignment horizontal="center" wrapText="1"/>
    </xf>
    <xf numFmtId="0" fontId="18" fillId="0" borderId="18" xfId="0" applyNumberFormat="1" applyFont="1" applyFill="1" applyBorder="1" applyAlignment="1"/>
    <xf numFmtId="0" fontId="18" fillId="0" borderId="19" xfId="0" applyNumberFormat="1" applyFont="1" applyFill="1" applyBorder="1" applyAlignment="1">
      <alignment horizontal="center"/>
    </xf>
    <xf numFmtId="0" fontId="18" fillId="0" borderId="16" xfId="0" applyNumberFormat="1" applyFont="1" applyFill="1" applyBorder="1" applyAlignment="1">
      <alignment horizontal="center"/>
    </xf>
    <xf numFmtId="0" fontId="18" fillId="0" borderId="0" xfId="0" applyNumberFormat="1" applyFont="1" applyFill="1" applyAlignment="1">
      <alignment horizontal="center"/>
    </xf>
    <xf numFmtId="0" fontId="18" fillId="0" borderId="20" xfId="0" applyNumberFormat="1" applyFont="1" applyFill="1" applyBorder="1" applyAlignment="1"/>
    <xf numFmtId="0" fontId="18" fillId="0" borderId="12" xfId="0" applyNumberFormat="1" applyFont="1" applyFill="1" applyBorder="1" applyAlignment="1"/>
    <xf numFmtId="0" fontId="18" fillId="0" borderId="21" xfId="0" applyNumberFormat="1" applyFont="1" applyFill="1" applyBorder="1" applyAlignment="1"/>
    <xf numFmtId="0" fontId="18" fillId="0" borderId="22" xfId="0" applyNumberFormat="1" applyFont="1" applyFill="1" applyBorder="1" applyAlignment="1"/>
    <xf numFmtId="165" fontId="18" fillId="0" borderId="0" xfId="0" applyNumberFormat="1" applyFont="1" applyFill="1" applyAlignment="1"/>
    <xf numFmtId="166" fontId="18" fillId="0" borderId="23" xfId="2" applyNumberFormat="1" applyFont="1" applyFill="1" applyBorder="1"/>
    <xf numFmtId="166" fontId="18" fillId="0" borderId="24" xfId="2" applyNumberFormat="1" applyFont="1" applyFill="1" applyBorder="1"/>
    <xf numFmtId="166" fontId="18" fillId="0" borderId="0" xfId="2" applyNumberFormat="1" applyFont="1" applyFill="1" applyBorder="1"/>
    <xf numFmtId="166" fontId="18" fillId="0" borderId="0" xfId="2" applyNumberFormat="1" applyFont="1" applyFill="1"/>
    <xf numFmtId="44" fontId="18" fillId="0" borderId="23" xfId="2" applyFont="1" applyFill="1" applyBorder="1"/>
    <xf numFmtId="167" fontId="18" fillId="0" borderId="23" xfId="1" applyNumberFormat="1" applyFont="1" applyFill="1" applyBorder="1"/>
    <xf numFmtId="167" fontId="18" fillId="0" borderId="24" xfId="0" applyNumberFormat="1" applyFont="1" applyFill="1" applyBorder="1" applyAlignment="1"/>
    <xf numFmtId="167" fontId="18" fillId="0" borderId="24" xfId="1" applyNumberFormat="1" applyFont="1" applyFill="1" applyBorder="1"/>
    <xf numFmtId="167" fontId="18" fillId="0" borderId="0" xfId="0" applyNumberFormat="1" applyFont="1" applyFill="1" applyBorder="1" applyAlignment="1"/>
    <xf numFmtId="43" fontId="18" fillId="0" borderId="0" xfId="1" applyFont="1" applyFill="1"/>
    <xf numFmtId="43" fontId="18" fillId="0" borderId="23" xfId="0" applyNumberFormat="1" applyFont="1" applyFill="1" applyBorder="1" applyAlignment="1"/>
    <xf numFmtId="43" fontId="18" fillId="0" borderId="24" xfId="0" applyNumberFormat="1" applyFont="1" applyFill="1" applyBorder="1" applyAlignment="1"/>
    <xf numFmtId="43" fontId="18" fillId="0" borderId="0" xfId="0" applyNumberFormat="1" applyFont="1" applyFill="1" applyAlignment="1"/>
    <xf numFmtId="167" fontId="18" fillId="0" borderId="25" xfId="1" applyNumberFormat="1" applyFont="1" applyFill="1" applyBorder="1"/>
    <xf numFmtId="167" fontId="18" fillId="0" borderId="26" xfId="0" applyNumberFormat="1" applyFont="1" applyFill="1" applyBorder="1" applyAlignment="1"/>
    <xf numFmtId="167" fontId="18" fillId="0" borderId="26" xfId="1" applyNumberFormat="1" applyFont="1" applyFill="1" applyBorder="1"/>
    <xf numFmtId="167" fontId="18" fillId="0" borderId="20" xfId="0" applyNumberFormat="1" applyFont="1" applyFill="1" applyBorder="1" applyAlignment="1"/>
    <xf numFmtId="43" fontId="18" fillId="0" borderId="20" xfId="1" applyFont="1" applyFill="1" applyBorder="1"/>
    <xf numFmtId="43" fontId="18" fillId="0" borderId="25" xfId="0" applyNumberFormat="1" applyFont="1" applyFill="1" applyBorder="1" applyAlignment="1"/>
    <xf numFmtId="43" fontId="18" fillId="0" borderId="26" xfId="0" applyNumberFormat="1" applyFont="1" applyFill="1" applyBorder="1" applyAlignment="1"/>
    <xf numFmtId="0" fontId="23" fillId="0" borderId="20" xfId="0" applyNumberFormat="1" applyFont="1" applyFill="1" applyBorder="1" applyAlignment="1">
      <alignment horizontal="center"/>
    </xf>
    <xf numFmtId="167" fontId="18" fillId="0" borderId="26" xfId="0" applyNumberFormat="1" applyFont="1" applyFill="1" applyBorder="1" applyAlignment="1">
      <alignment horizontal="right"/>
    </xf>
    <xf numFmtId="165" fontId="18" fillId="0" borderId="0" xfId="0" applyNumberFormat="1" applyFont="1" applyFill="1" applyAlignment="1">
      <alignment horizontal="right"/>
    </xf>
    <xf numFmtId="43" fontId="18" fillId="0" borderId="0" xfId="1" applyFont="1" applyFill="1" applyBorder="1"/>
    <xf numFmtId="43" fontId="18" fillId="0" borderId="0" xfId="0" applyNumberFormat="1" applyFont="1" applyFill="1" applyBorder="1" applyAlignment="1"/>
    <xf numFmtId="167" fontId="18" fillId="0" borderId="20" xfId="1" applyNumberFormat="1" applyFont="1" applyFill="1" applyBorder="1"/>
    <xf numFmtId="0" fontId="18" fillId="0" borderId="26" xfId="0" applyNumberFormat="1" applyFont="1" applyFill="1" applyBorder="1" applyAlignment="1"/>
    <xf numFmtId="167" fontId="18" fillId="0" borderId="25" xfId="0" applyNumberFormat="1" applyFont="1" applyFill="1" applyBorder="1" applyAlignment="1"/>
    <xf numFmtId="0" fontId="18" fillId="0" borderId="24" xfId="0" applyNumberFormat="1" applyFont="1" applyFill="1" applyBorder="1" applyAlignment="1"/>
    <xf numFmtId="167" fontId="18" fillId="0" borderId="0" xfId="1" applyNumberFormat="1" applyFont="1" applyFill="1" applyBorder="1"/>
    <xf numFmtId="167" fontId="18" fillId="0" borderId="27" xfId="0" applyNumberFormat="1" applyFont="1" applyFill="1" applyBorder="1" applyAlignment="1"/>
    <xf numFmtId="167" fontId="18" fillId="0" borderId="27" xfId="1" applyNumberFormat="1" applyFont="1" applyFill="1" applyBorder="1"/>
    <xf numFmtId="43" fontId="18" fillId="0" borderId="27" xfId="0" applyNumberFormat="1" applyFont="1" applyFill="1" applyBorder="1" applyAlignment="1"/>
    <xf numFmtId="0" fontId="18" fillId="0" borderId="27" xfId="0" applyNumberFormat="1" applyFont="1" applyFill="1" applyBorder="1" applyAlignment="1"/>
    <xf numFmtId="0" fontId="23" fillId="0" borderId="0" xfId="0" applyNumberFormat="1" applyFont="1" applyFill="1" applyAlignment="1">
      <alignment horizontal="center"/>
    </xf>
    <xf numFmtId="0" fontId="23" fillId="0" borderId="26" xfId="0" applyNumberFormat="1" applyFont="1" applyFill="1" applyBorder="1" applyAlignment="1">
      <alignment horizontal="center"/>
    </xf>
    <xf numFmtId="167" fontId="18" fillId="0" borderId="0" xfId="1" applyNumberFormat="1" applyFont="1" applyFill="1"/>
    <xf numFmtId="0" fontId="23" fillId="0" borderId="24" xfId="0" applyNumberFormat="1" applyFont="1" applyFill="1" applyBorder="1" applyAlignment="1"/>
    <xf numFmtId="0" fontId="23" fillId="0" borderId="28" xfId="0" applyNumberFormat="1" applyFont="1" applyFill="1" applyBorder="1" applyAlignment="1"/>
    <xf numFmtId="166" fontId="23" fillId="0" borderId="28" xfId="2" applyNumberFormat="1" applyFont="1" applyFill="1" applyBorder="1"/>
    <xf numFmtId="0" fontId="23" fillId="0" borderId="29" xfId="0" applyNumberFormat="1" applyFont="1" applyBorder="1" applyAlignment="1">
      <alignment horizontal="center"/>
    </xf>
    <xf numFmtId="167" fontId="18" fillId="0" borderId="26" xfId="1" applyNumberFormat="1" applyFont="1" applyBorder="1"/>
    <xf numFmtId="165" fontId="18" fillId="0" borderId="0" xfId="0" applyNumberFormat="1" applyFont="1" applyAlignment="1"/>
    <xf numFmtId="0" fontId="18" fillId="0" borderId="20" xfId="0" applyNumberFormat="1" applyFont="1" applyBorder="1" applyAlignment="1"/>
    <xf numFmtId="167" fontId="18" fillId="0" borderId="20" xfId="0" applyNumberFormat="1" applyFont="1" applyBorder="1" applyAlignment="1"/>
    <xf numFmtId="9" fontId="18" fillId="0" borderId="20" xfId="3" applyFont="1" applyBorder="1"/>
    <xf numFmtId="167" fontId="18" fillId="0" borderId="20" xfId="3" applyNumberFormat="1" applyFont="1" applyBorder="1"/>
    <xf numFmtId="43" fontId="18" fillId="0" borderId="20" xfId="1" quotePrefix="1" applyFont="1" applyBorder="1"/>
    <xf numFmtId="9" fontId="18" fillId="0" borderId="20" xfId="3" applyFont="1" applyFill="1" applyBorder="1"/>
    <xf numFmtId="9" fontId="18" fillId="0" borderId="20" xfId="3" quotePrefix="1" applyFont="1" applyBorder="1"/>
    <xf numFmtId="43" fontId="18" fillId="0" borderId="20" xfId="1" applyFont="1" applyBorder="1"/>
    <xf numFmtId="0" fontId="18" fillId="0" borderId="0" xfId="0" applyNumberFormat="1" applyFont="1" applyAlignment="1">
      <alignment horizontal="center"/>
    </xf>
    <xf numFmtId="167" fontId="18" fillId="0" borderId="30" xfId="1" applyNumberFormat="1" applyFont="1" applyBorder="1"/>
    <xf numFmtId="167" fontId="18" fillId="0" borderId="27" xfId="0" applyNumberFormat="1" applyFont="1" applyBorder="1" applyAlignment="1"/>
    <xf numFmtId="167" fontId="18" fillId="0" borderId="31" xfId="1" applyNumberFormat="1" applyFont="1" applyBorder="1"/>
    <xf numFmtId="167" fontId="18" fillId="0" borderId="27" xfId="1" applyNumberFormat="1" applyFont="1" applyBorder="1"/>
    <xf numFmtId="167" fontId="18" fillId="0" borderId="31" xfId="0" applyNumberFormat="1" applyFont="1" applyBorder="1" applyAlignment="1"/>
    <xf numFmtId="167" fontId="18" fillId="0" borderId="23" xfId="1" applyNumberFormat="1" applyFont="1" applyBorder="1"/>
    <xf numFmtId="43" fontId="18" fillId="0" borderId="32" xfId="1" applyFont="1" applyBorder="1"/>
    <xf numFmtId="167" fontId="18" fillId="0" borderId="31" xfId="1" applyNumberFormat="1" applyFont="1" applyFill="1" applyBorder="1"/>
    <xf numFmtId="167" fontId="18" fillId="0" borderId="0" xfId="1" applyNumberFormat="1" applyFont="1" applyBorder="1"/>
    <xf numFmtId="0" fontId="23" fillId="0" borderId="0" xfId="0" applyNumberFormat="1" applyFont="1" applyBorder="1" applyAlignment="1"/>
    <xf numFmtId="167" fontId="18" fillId="0" borderId="24" xfId="0" applyNumberFormat="1" applyFont="1" applyBorder="1" applyAlignment="1"/>
    <xf numFmtId="167" fontId="18" fillId="0" borderId="24" xfId="1" applyNumberFormat="1" applyFont="1" applyBorder="1"/>
    <xf numFmtId="167" fontId="18" fillId="0" borderId="23" xfId="0" applyNumberFormat="1" applyFont="1" applyBorder="1" applyAlignment="1"/>
    <xf numFmtId="167" fontId="18" fillId="0" borderId="0" xfId="0" applyNumberFormat="1" applyFont="1" applyBorder="1" applyAlignment="1"/>
    <xf numFmtId="43" fontId="18" fillId="0" borderId="0" xfId="1" applyFont="1"/>
    <xf numFmtId="43" fontId="18" fillId="0" borderId="0" xfId="1" applyFont="1" applyBorder="1"/>
    <xf numFmtId="0" fontId="23" fillId="0" borderId="0" xfId="0" applyNumberFormat="1" applyFont="1" applyBorder="1" applyAlignment="1">
      <alignment horizontal="center"/>
    </xf>
    <xf numFmtId="0" fontId="23" fillId="0" borderId="0" xfId="0" applyNumberFormat="1" applyFont="1" applyAlignment="1">
      <alignment horizontal="center"/>
    </xf>
    <xf numFmtId="167" fontId="18" fillId="0" borderId="25" xfId="1" applyNumberFormat="1" applyFont="1" applyBorder="1"/>
    <xf numFmtId="167" fontId="18" fillId="0" borderId="25" xfId="0" applyNumberFormat="1" applyFont="1" applyBorder="1" applyAlignment="1"/>
    <xf numFmtId="167" fontId="18" fillId="0" borderId="26" xfId="0" applyNumberFormat="1" applyFont="1" applyBorder="1" applyAlignment="1"/>
    <xf numFmtId="16" fontId="18" fillId="0" borderId="0" xfId="0" quotePrefix="1" applyNumberFormat="1" applyFont="1" applyFill="1" applyAlignment="1"/>
    <xf numFmtId="0" fontId="23" fillId="0" borderId="12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/>
    <xf numFmtId="0" fontId="18" fillId="0" borderId="19" xfId="0" applyNumberFormat="1" applyFont="1" applyFill="1" applyBorder="1" applyAlignment="1">
      <alignment horizontal="center" wrapText="1"/>
    </xf>
    <xf numFmtId="0" fontId="18" fillId="0" borderId="16" xfId="0" applyNumberFormat="1" applyFont="1" applyFill="1" applyBorder="1" applyAlignment="1">
      <alignment wrapText="1"/>
    </xf>
    <xf numFmtId="167" fontId="18" fillId="0" borderId="30" xfId="0" applyNumberFormat="1" applyFont="1" applyBorder="1" applyAlignment="1"/>
    <xf numFmtId="167" fontId="18" fillId="0" borderId="27" xfId="0" applyNumberFormat="1" applyFont="1" applyFill="1" applyBorder="1" applyAlignment="1">
      <alignment horizontal="center"/>
    </xf>
    <xf numFmtId="167" fontId="18" fillId="0" borderId="27" xfId="1" applyNumberFormat="1" applyFont="1" applyFill="1" applyBorder="1" applyAlignment="1">
      <alignment horizontal="center"/>
    </xf>
    <xf numFmtId="167" fontId="18" fillId="0" borderId="22" xfId="1" applyNumberFormat="1" applyFont="1" applyBorder="1"/>
    <xf numFmtId="165" fontId="18" fillId="0" borderId="0" xfId="0" applyNumberFormat="1" applyFont="1" applyAlignment="1">
      <alignment horizontal="left"/>
    </xf>
    <xf numFmtId="167" fontId="18" fillId="0" borderId="24" xfId="0" applyNumberFormat="1" applyFont="1" applyFill="1" applyBorder="1" applyAlignment="1">
      <alignment horizontal="center"/>
    </xf>
    <xf numFmtId="167" fontId="18" fillId="0" borderId="24" xfId="1" applyNumberFormat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167" fontId="18" fillId="0" borderId="20" xfId="1" applyNumberFormat="1" applyFont="1" applyBorder="1"/>
    <xf numFmtId="167" fontId="18" fillId="0" borderId="26" xfId="1" applyNumberFormat="1" applyFont="1" applyFill="1" applyBorder="1" applyAlignment="1">
      <alignment horizontal="center"/>
    </xf>
    <xf numFmtId="167" fontId="18" fillId="0" borderId="0" xfId="1" applyNumberFormat="1" applyFont="1" applyFill="1" applyBorder="1" applyAlignment="1">
      <alignment horizontal="center"/>
    </xf>
    <xf numFmtId="0" fontId="18" fillId="0" borderId="0" xfId="0" applyNumberFormat="1" applyFont="1" applyFill="1" applyAlignment="1">
      <alignment horizontal="left"/>
    </xf>
    <xf numFmtId="165" fontId="18" fillId="0" borderId="0" xfId="0" applyNumberFormat="1" applyFont="1" applyAlignment="1">
      <alignment horizontal="right"/>
    </xf>
    <xf numFmtId="167" fontId="18" fillId="0" borderId="30" xfId="1" applyNumberFormat="1" applyFont="1" applyFill="1" applyBorder="1"/>
    <xf numFmtId="167" fontId="18" fillId="0" borderId="31" xfId="0" applyNumberFormat="1" applyFont="1" applyFill="1" applyBorder="1" applyAlignment="1"/>
    <xf numFmtId="168" fontId="18" fillId="0" borderId="0" xfId="0" applyNumberFormat="1" applyFont="1" applyFill="1" applyBorder="1" applyAlignment="1"/>
    <xf numFmtId="16" fontId="18" fillId="0" borderId="0" xfId="0" quotePrefix="1" applyNumberFormat="1" applyFont="1" applyFill="1" applyAlignment="1">
      <alignment horizontal="left"/>
    </xf>
    <xf numFmtId="167" fontId="18" fillId="0" borderId="20" xfId="1" applyNumberFormat="1" applyFont="1" applyFill="1" applyBorder="1" applyAlignment="1">
      <alignment horizontal="center"/>
    </xf>
    <xf numFmtId="167" fontId="18" fillId="0" borderId="23" xfId="0" applyNumberFormat="1" applyFont="1" applyFill="1" applyBorder="1" applyAlignment="1"/>
    <xf numFmtId="43" fontId="18" fillId="0" borderId="31" xfId="1" applyFont="1" applyFill="1" applyBorder="1"/>
    <xf numFmtId="167" fontId="18" fillId="0" borderId="31" xfId="1" applyNumberFormat="1" applyFont="1" applyFill="1" applyBorder="1" applyAlignment="1">
      <alignment horizontal="center"/>
    </xf>
    <xf numFmtId="167" fontId="24" fillId="0" borderId="31" xfId="1" applyNumberFormat="1" applyFont="1" applyBorder="1"/>
    <xf numFmtId="167" fontId="24" fillId="0" borderId="31" xfId="0" applyNumberFormat="1" applyFont="1" applyFill="1" applyBorder="1" applyAlignment="1"/>
    <xf numFmtId="167" fontId="24" fillId="0" borderId="31" xfId="1" applyNumberFormat="1" applyFont="1" applyFill="1" applyBorder="1"/>
    <xf numFmtId="43" fontId="24" fillId="0" borderId="31" xfId="1" applyFont="1" applyFill="1" applyBorder="1"/>
    <xf numFmtId="167" fontId="24" fillId="0" borderId="31" xfId="1" applyNumberFormat="1" applyFont="1" applyFill="1" applyBorder="1" applyAlignment="1">
      <alignment horizontal="center"/>
    </xf>
    <xf numFmtId="167" fontId="24" fillId="0" borderId="0" xfId="1" applyNumberFormat="1" applyFont="1" applyBorder="1"/>
    <xf numFmtId="167" fontId="24" fillId="0" borderId="0" xfId="0" applyNumberFormat="1" applyFont="1" applyFill="1" applyBorder="1" applyAlignment="1"/>
    <xf numFmtId="167" fontId="24" fillId="0" borderId="0" xfId="1" applyNumberFormat="1" applyFont="1" applyFill="1" applyBorder="1"/>
    <xf numFmtId="43" fontId="24" fillId="0" borderId="0" xfId="1" applyFont="1" applyFill="1" applyBorder="1"/>
    <xf numFmtId="167" fontId="24" fillId="0" borderId="0" xfId="1" applyNumberFormat="1" applyFont="1" applyFill="1" applyBorder="1" applyAlignment="1">
      <alignment horizontal="center"/>
    </xf>
    <xf numFmtId="17" fontId="18" fillId="0" borderId="0" xfId="0" applyNumberFormat="1" applyFont="1" applyAlignment="1">
      <alignment horizontal="left"/>
    </xf>
    <xf numFmtId="166" fontId="18" fillId="0" borderId="33" xfId="2" applyNumberFormat="1" applyFont="1" applyFill="1" applyBorder="1"/>
    <xf numFmtId="0" fontId="23" fillId="0" borderId="0" xfId="0" applyNumberFormat="1" applyFont="1" applyAlignment="1"/>
    <xf numFmtId="167" fontId="18" fillId="0" borderId="0" xfId="0" applyNumberFormat="1" applyFont="1" applyAlignment="1"/>
    <xf numFmtId="167" fontId="18" fillId="0" borderId="0" xfId="3" applyNumberFormat="1" applyFont="1"/>
    <xf numFmtId="0" fontId="18" fillId="0" borderId="0" xfId="0" applyNumberFormat="1" applyFont="1" applyAlignment="1">
      <alignment horizontal="left"/>
    </xf>
    <xf numFmtId="0" fontId="25" fillId="0" borderId="0" xfId="0" applyNumberFormat="1" applyFont="1" applyAlignment="1"/>
    <xf numFmtId="167" fontId="25" fillId="0" borderId="0" xfId="3" applyNumberFormat="1" applyFont="1" applyFill="1"/>
    <xf numFmtId="166" fontId="18" fillId="0" borderId="0" xfId="3" applyNumberFormat="1" applyFont="1"/>
    <xf numFmtId="9" fontId="25" fillId="0" borderId="0" xfId="3" applyFont="1"/>
    <xf numFmtId="166" fontId="18" fillId="0" borderId="0" xfId="0" applyNumberFormat="1" applyFont="1" applyAlignment="1"/>
    <xf numFmtId="0" fontId="23" fillId="0" borderId="0" xfId="0" applyNumberFormat="1" applyFont="1" applyFill="1" applyAlignment="1"/>
    <xf numFmtId="167" fontId="18" fillId="0" borderId="0" xfId="0" applyNumberFormat="1" applyFont="1" applyFill="1" applyAlignment="1"/>
    <xf numFmtId="9" fontId="18" fillId="0" borderId="0" xfId="3" applyFont="1" applyFill="1"/>
    <xf numFmtId="167" fontId="18" fillId="0" borderId="0" xfId="3" applyNumberFormat="1" applyFont="1" applyFill="1"/>
    <xf numFmtId="0" fontId="25" fillId="0" borderId="0" xfId="0" applyNumberFormat="1" applyFont="1" applyFill="1" applyAlignment="1"/>
    <xf numFmtId="9" fontId="25" fillId="0" borderId="0" xfId="3" applyFont="1" applyFill="1"/>
    <xf numFmtId="164" fontId="23" fillId="0" borderId="0" xfId="0" applyFont="1" applyAlignment="1">
      <alignment wrapText="1"/>
    </xf>
    <xf numFmtId="0" fontId="0" fillId="0" borderId="0" xfId="0" applyNumberFormat="1" applyAlignment="1">
      <alignment horizontal="center"/>
    </xf>
    <xf numFmtId="0" fontId="28" fillId="0" borderId="0" xfId="0" applyNumberFormat="1" applyFont="1" applyAlignment="1">
      <alignment horizontal="left"/>
    </xf>
    <xf numFmtId="0" fontId="0" fillId="0" borderId="0" xfId="0" applyNumberFormat="1" applyAlignment="1"/>
    <xf numFmtId="164" fontId="20" fillId="0" borderId="0" xfId="0" applyFont="1" applyAlignment="1">
      <alignment horizontal="left"/>
    </xf>
    <xf numFmtId="0" fontId="22" fillId="0" borderId="0" xfId="0" applyNumberFormat="1" applyFont="1" applyAlignment="1">
      <alignment horizontal="left"/>
    </xf>
    <xf numFmtId="0" fontId="29" fillId="0" borderId="0" xfId="0" applyNumberFormat="1" applyFont="1" applyAlignment="1"/>
    <xf numFmtId="0" fontId="0" fillId="0" borderId="0" xfId="0" applyNumberFormat="1" applyAlignment="1">
      <alignment horizontal="left"/>
    </xf>
    <xf numFmtId="0" fontId="23" fillId="0" borderId="0" xfId="0" applyNumberFormat="1" applyFont="1" applyFill="1" applyBorder="1" applyAlignment="1">
      <alignment horizontal="centerContinuous"/>
    </xf>
    <xf numFmtId="0" fontId="0" fillId="0" borderId="0" xfId="0" applyNumberFormat="1" applyBorder="1" applyAlignment="1"/>
    <xf numFmtId="0" fontId="0" fillId="0" borderId="0" xfId="0" applyNumberFormat="1" applyBorder="1" applyAlignment="1">
      <alignment horizontal="center"/>
    </xf>
    <xf numFmtId="17" fontId="23" fillId="0" borderId="0" xfId="0" applyNumberFormat="1" applyFont="1" applyFill="1" applyBorder="1" applyAlignment="1">
      <alignment horizontal="center"/>
    </xf>
    <xf numFmtId="17" fontId="23" fillId="0" borderId="0" xfId="0" applyNumberFormat="1" applyFont="1" applyBorder="1" applyAlignment="1">
      <alignment horizontal="center"/>
    </xf>
    <xf numFmtId="43" fontId="30" fillId="0" borderId="0" xfId="1" applyFont="1" applyAlignment="1">
      <alignment horizontal="center"/>
    </xf>
    <xf numFmtId="43" fontId="18" fillId="0" borderId="0" xfId="1"/>
    <xf numFmtId="166" fontId="31" fillId="0" borderId="0" xfId="2" applyNumberFormat="1" applyFont="1" applyBorder="1"/>
    <xf numFmtId="0" fontId="0" fillId="0" borderId="0" xfId="0" applyNumberFormat="1" applyAlignment="1">
      <alignment horizontal="left" indent="1"/>
    </xf>
    <xf numFmtId="169" fontId="18" fillId="0" borderId="0" xfId="1" applyNumberFormat="1" applyAlignment="1">
      <alignment horizontal="center"/>
    </xf>
    <xf numFmtId="43" fontId="23" fillId="0" borderId="0" xfId="1" applyFont="1" applyFill="1" applyAlignment="1">
      <alignment horizontal="center"/>
    </xf>
    <xf numFmtId="0" fontId="0" fillId="0" borderId="0" xfId="0" applyNumberFormat="1" applyFill="1" applyAlignment="1">
      <alignment horizontal="left" indent="1"/>
    </xf>
    <xf numFmtId="169" fontId="18" fillId="0" borderId="0" xfId="1" applyNumberFormat="1" applyFill="1" applyAlignment="1">
      <alignment horizontal="center"/>
    </xf>
    <xf numFmtId="43" fontId="18" fillId="0" borderId="0" xfId="1" applyFill="1"/>
    <xf numFmtId="43" fontId="23" fillId="0" borderId="0" xfId="1" applyFont="1" applyFill="1"/>
    <xf numFmtId="0" fontId="0" fillId="0" borderId="0" xfId="0" applyNumberFormat="1" applyFill="1" applyAlignment="1"/>
    <xf numFmtId="0" fontId="18" fillId="0" borderId="0" xfId="0" applyNumberFormat="1" applyFont="1" applyFill="1" applyAlignment="1">
      <alignment horizontal="left" indent="1"/>
    </xf>
    <xf numFmtId="166" fontId="18" fillId="0" borderId="31" xfId="2" applyNumberFormat="1" applyFont="1" applyFill="1" applyBorder="1"/>
    <xf numFmtId="166" fontId="31" fillId="0" borderId="0" xfId="2" applyNumberFormat="1" applyFont="1" applyFill="1" applyBorder="1"/>
    <xf numFmtId="0" fontId="32" fillId="0" borderId="0" xfId="0" applyNumberFormat="1" applyFont="1" applyAlignment="1"/>
    <xf numFmtId="37" fontId="18" fillId="0" borderId="0" xfId="1" applyNumberFormat="1"/>
    <xf numFmtId="37" fontId="18" fillId="0" borderId="0" xfId="1" applyNumberFormat="1" applyFill="1"/>
    <xf numFmtId="43" fontId="18" fillId="0" borderId="0" xfId="1" applyBorder="1"/>
    <xf numFmtId="167" fontId="31" fillId="0" borderId="0" xfId="1" applyNumberFormat="1" applyFont="1" applyFill="1" applyBorder="1"/>
    <xf numFmtId="170" fontId="18" fillId="0" borderId="0" xfId="1" applyNumberFormat="1" applyBorder="1"/>
    <xf numFmtId="166" fontId="18" fillId="0" borderId="34" xfId="2" applyNumberFormat="1" applyBorder="1"/>
    <xf numFmtId="167" fontId="33" fillId="0" borderId="0" xfId="2" applyNumberFormat="1" applyFont="1" applyBorder="1"/>
    <xf numFmtId="0" fontId="0" fillId="0" borderId="0" xfId="0" quotePrefix="1" applyNumberFormat="1" applyAlignment="1" applyProtection="1">
      <alignment horizontal="left"/>
      <protection locked="0"/>
    </xf>
    <xf numFmtId="37" fontId="18" fillId="0" borderId="0" xfId="1" applyNumberFormat="1" applyBorder="1"/>
    <xf numFmtId="0" fontId="0" fillId="0" borderId="0" xfId="0" applyNumberFormat="1" applyAlignment="1" applyProtection="1">
      <alignment horizontal="left"/>
      <protection locked="0"/>
    </xf>
    <xf numFmtId="37" fontId="31" fillId="0" borderId="0" xfId="1" applyNumberFormat="1" applyFont="1" applyBorder="1"/>
    <xf numFmtId="37" fontId="31" fillId="0" borderId="0" xfId="1" applyNumberFormat="1" applyFont="1" applyFill="1" applyBorder="1"/>
    <xf numFmtId="167" fontId="31" fillId="0" borderId="0" xfId="1" applyNumberFormat="1" applyFont="1" applyBorder="1"/>
    <xf numFmtId="0" fontId="0" fillId="0" borderId="0" xfId="0" applyNumberFormat="1" applyFill="1" applyAlignment="1">
      <alignment horizontal="center"/>
    </xf>
    <xf numFmtId="0" fontId="23" fillId="0" borderId="0" xfId="0" applyNumberFormat="1" applyFont="1" applyFill="1" applyAlignment="1" applyProtection="1">
      <alignment horizontal="left"/>
      <protection locked="0"/>
    </xf>
    <xf numFmtId="43" fontId="23" fillId="0" borderId="0" xfId="1" applyFont="1" applyFill="1" applyBorder="1"/>
    <xf numFmtId="43" fontId="31" fillId="0" borderId="0" xfId="1" applyFont="1" applyFill="1" applyBorder="1"/>
    <xf numFmtId="171" fontId="34" fillId="0" borderId="0" xfId="1" applyNumberFormat="1" applyFont="1" applyFill="1" applyBorder="1"/>
    <xf numFmtId="166" fontId="18" fillId="0" borderId="0" xfId="2" applyNumberFormat="1" applyBorder="1"/>
    <xf numFmtId="0" fontId="0" fillId="0" borderId="0" xfId="0" applyNumberFormat="1" applyAlignment="1">
      <alignment horizontal="right"/>
    </xf>
    <xf numFmtId="0" fontId="34" fillId="0" borderId="0" xfId="0" applyNumberFormat="1" applyFont="1" applyAlignment="1"/>
    <xf numFmtId="166" fontId="0" fillId="0" borderId="0" xfId="0" applyNumberFormat="1" applyAlignment="1"/>
    <xf numFmtId="0" fontId="34" fillId="0" borderId="0" xfId="0" quotePrefix="1" applyNumberFormat="1" applyFont="1" applyAlignment="1">
      <alignment horizontal="center"/>
    </xf>
    <xf numFmtId="166" fontId="18" fillId="0" borderId="0" xfId="2" applyNumberFormat="1" applyFill="1" applyBorder="1"/>
    <xf numFmtId="166" fontId="18" fillId="0" borderId="0" xfId="2" applyNumberFormat="1" applyFont="1"/>
    <xf numFmtId="172" fontId="34" fillId="0" borderId="0" xfId="3" applyNumberFormat="1" applyFont="1" applyFill="1"/>
    <xf numFmtId="166" fontId="18" fillId="0" borderId="0" xfId="2" applyNumberFormat="1" applyFont="1" applyBorder="1"/>
    <xf numFmtId="0" fontId="0" fillId="0" borderId="0" xfId="0" applyNumberFormat="1" applyAlignment="1" applyProtection="1">
      <alignment horizontal="center"/>
      <protection locked="0"/>
    </xf>
    <xf numFmtId="0" fontId="22" fillId="0" borderId="0" xfId="0" applyNumberFormat="1" applyFont="1" applyFill="1" applyAlignment="1">
      <alignment horizontal="left"/>
    </xf>
    <xf numFmtId="0" fontId="19" fillId="0" borderId="0" xfId="0" applyNumberFormat="1" applyFont="1" applyAlignment="1">
      <alignment horizontal="center"/>
    </xf>
    <xf numFmtId="0" fontId="18" fillId="0" borderId="0" xfId="0" applyNumberFormat="1" applyFont="1" applyFill="1" applyAlignment="1">
      <alignment wrapText="1"/>
    </xf>
    <xf numFmtId="167" fontId="18" fillId="113" borderId="30" xfId="1" applyNumberFormat="1" applyFont="1" applyFill="1" applyBorder="1"/>
    <xf numFmtId="167" fontId="18" fillId="113" borderId="23" xfId="1" applyNumberFormat="1" applyFont="1" applyFill="1" applyBorder="1"/>
    <xf numFmtId="167" fontId="18" fillId="113" borderId="0" xfId="1" applyNumberFormat="1" applyFont="1" applyFill="1" applyBorder="1"/>
    <xf numFmtId="167" fontId="18" fillId="113" borderId="25" xfId="1" applyNumberFormat="1" applyFont="1" applyFill="1" applyBorder="1"/>
    <xf numFmtId="167" fontId="24" fillId="0" borderId="31" xfId="0" applyNumberFormat="1" applyFont="1" applyBorder="1" applyAlignment="1"/>
    <xf numFmtId="167" fontId="24" fillId="0" borderId="0" xfId="0" applyNumberFormat="1" applyFont="1" applyBorder="1" applyAlignment="1"/>
    <xf numFmtId="0" fontId="19" fillId="0" borderId="0" xfId="0" applyNumberFormat="1" applyFont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/>
    </xf>
    <xf numFmtId="0" fontId="22" fillId="0" borderId="11" xfId="0" applyNumberFormat="1" applyFont="1" applyFill="1" applyBorder="1" applyAlignment="1">
      <alignment horizontal="center"/>
    </xf>
    <xf numFmtId="0" fontId="22" fillId="0" borderId="12" xfId="0" applyNumberFormat="1" applyFont="1" applyFill="1" applyBorder="1" applyAlignment="1">
      <alignment horizontal="center"/>
    </xf>
    <xf numFmtId="0" fontId="21" fillId="0" borderId="10" xfId="0" applyNumberFormat="1" applyFont="1" applyBorder="1" applyAlignment="1">
      <alignment horizontal="center"/>
    </xf>
    <xf numFmtId="0" fontId="21" fillId="0" borderId="11" xfId="0" applyNumberFormat="1" applyFont="1" applyBorder="1" applyAlignment="1">
      <alignment horizontal="center"/>
    </xf>
    <xf numFmtId="0" fontId="18" fillId="0" borderId="0" xfId="4" applyNumberFormat="1" applyFont="1" applyAlignment="1">
      <alignment wrapText="1"/>
    </xf>
    <xf numFmtId="0" fontId="18" fillId="0" borderId="0" xfId="0" applyNumberFormat="1" applyFont="1" applyFill="1" applyAlignment="1">
      <alignment wrapText="1"/>
    </xf>
    <xf numFmtId="0" fontId="18" fillId="0" borderId="0" xfId="0" applyNumberFormat="1" applyFont="1" applyAlignment="1">
      <alignment horizontal="left" wrapText="1"/>
    </xf>
    <xf numFmtId="164" fontId="21" fillId="0" borderId="0" xfId="0" applyFont="1" applyAlignment="1">
      <alignment wrapText="1"/>
    </xf>
  </cellXfs>
  <cellStyles count="64638">
    <cellStyle name="_x0013_" xfId="5"/>
    <cellStyle name=" 1" xfId="6"/>
    <cellStyle name=" 1 2" xfId="7"/>
    <cellStyle name=" 1 2 2" xfId="8"/>
    <cellStyle name=" 1 2 2 2" xfId="9"/>
    <cellStyle name=" 1 2 2 3" xfId="10"/>
    <cellStyle name=" 1 2 3" xfId="11"/>
    <cellStyle name=" 1 2 4" xfId="12"/>
    <cellStyle name=" 1 3" xfId="13"/>
    <cellStyle name=" 1 3 2" xfId="14"/>
    <cellStyle name=" 1 3 3" xfId="15"/>
    <cellStyle name=" 1 3 4" xfId="16"/>
    <cellStyle name=" 1 4" xfId="17"/>
    <cellStyle name=" 1 4 2" xfId="18"/>
    <cellStyle name=" 1 5" xfId="19"/>
    <cellStyle name=" 1 6" xfId="20"/>
    <cellStyle name=" 1 6 2" xfId="21"/>
    <cellStyle name=" 1 7" xfId="22"/>
    <cellStyle name=" 1 7 2" xfId="23"/>
    <cellStyle name=" 1 8" xfId="24"/>
    <cellStyle name="_x0013_ 10" xfId="25"/>
    <cellStyle name="_x0013_ 10 2" xfId="26"/>
    <cellStyle name="_x0013_ 11" xfId="27"/>
    <cellStyle name="_x0013_ 11 2" xfId="28"/>
    <cellStyle name="_x0013_ 12" xfId="29"/>
    <cellStyle name="_x0013_ 12 2" xfId="30"/>
    <cellStyle name="_x0013_ 13" xfId="31"/>
    <cellStyle name="_x0013_ 13 2" xfId="32"/>
    <cellStyle name="_x0013_ 14" xfId="33"/>
    <cellStyle name="_x0013_ 14 2" xfId="34"/>
    <cellStyle name="_x0013_ 15" xfId="35"/>
    <cellStyle name="_x0013_ 15 2" xfId="36"/>
    <cellStyle name="_x0013_ 16" xfId="37"/>
    <cellStyle name="_x0013_ 17" xfId="38"/>
    <cellStyle name="_x0013_ 18" xfId="39"/>
    <cellStyle name="_x0013_ 19" xfId="40"/>
    <cellStyle name="_x0013_ 2" xfId="41"/>
    <cellStyle name="_x0013_ 2 2" xfId="42"/>
    <cellStyle name="_x0013_ 2 2 2" xfId="43"/>
    <cellStyle name="_x0013_ 2 3" xfId="44"/>
    <cellStyle name="_x0013_ 20" xfId="45"/>
    <cellStyle name="_x0013_ 21" xfId="46"/>
    <cellStyle name="_x0013_ 22" xfId="47"/>
    <cellStyle name="_x0013_ 23" xfId="48"/>
    <cellStyle name="_x0013_ 24" xfId="49"/>
    <cellStyle name="_x0013_ 25" xfId="50"/>
    <cellStyle name="_x0013_ 26" xfId="51"/>
    <cellStyle name="_x0013_ 27" xfId="52"/>
    <cellStyle name="_x0013_ 28" xfId="53"/>
    <cellStyle name="_x0013_ 29" xfId="54"/>
    <cellStyle name="_x0013_ 3" xfId="55"/>
    <cellStyle name="_x0013_ 3 2" xfId="56"/>
    <cellStyle name="_x0013_ 3 2 2" xfId="57"/>
    <cellStyle name="_x0013_ 3 3" xfId="58"/>
    <cellStyle name="_x0013_ 30" xfId="59"/>
    <cellStyle name="_x0013_ 31" xfId="60"/>
    <cellStyle name="_x0013_ 32" xfId="61"/>
    <cellStyle name="_x0013_ 33" xfId="62"/>
    <cellStyle name="_x0013_ 34" xfId="63"/>
    <cellStyle name="_x0013_ 35" xfId="64"/>
    <cellStyle name="_x0013_ 36" xfId="65"/>
    <cellStyle name="_x0013_ 37" xfId="66"/>
    <cellStyle name="_x0013_ 38" xfId="67"/>
    <cellStyle name="_x0013_ 39" xfId="68"/>
    <cellStyle name="_x0013_ 4" xfId="69"/>
    <cellStyle name="_x0013_ 4 2" xfId="70"/>
    <cellStyle name="_x0013_ 4 2 2" xfId="71"/>
    <cellStyle name="_x0013_ 4 3" xfId="72"/>
    <cellStyle name="_x0013_ 40" xfId="73"/>
    <cellStyle name="_x0013_ 41" xfId="74"/>
    <cellStyle name="_x0013_ 42" xfId="75"/>
    <cellStyle name="_x0013_ 43" xfId="76"/>
    <cellStyle name="_x0013_ 44" xfId="77"/>
    <cellStyle name="_x0013_ 45" xfId="78"/>
    <cellStyle name="_x0013_ 46" xfId="79"/>
    <cellStyle name="_x0013_ 47" xfId="80"/>
    <cellStyle name="_x0013_ 48" xfId="81"/>
    <cellStyle name="_x0013_ 49" xfId="82"/>
    <cellStyle name="_x0013_ 5" xfId="83"/>
    <cellStyle name="_x0013_ 5 2" xfId="84"/>
    <cellStyle name="_x0013_ 50" xfId="85"/>
    <cellStyle name="_x0013_ 51" xfId="86"/>
    <cellStyle name="_x0013_ 52" xfId="87"/>
    <cellStyle name="_x0013_ 53" xfId="88"/>
    <cellStyle name="_x0013_ 54" xfId="89"/>
    <cellStyle name="_x0013_ 55" xfId="90"/>
    <cellStyle name="_x0013_ 56" xfId="91"/>
    <cellStyle name="_x0013_ 57" xfId="92"/>
    <cellStyle name="_x0013_ 58" xfId="93"/>
    <cellStyle name="_x0013_ 59" xfId="94"/>
    <cellStyle name="_x0013_ 6" xfId="95"/>
    <cellStyle name="_x0013_ 6 2" xfId="96"/>
    <cellStyle name="_x0013_ 60" xfId="97"/>
    <cellStyle name="_x0013_ 61" xfId="98"/>
    <cellStyle name="_x0013_ 62" xfId="99"/>
    <cellStyle name="_x0013_ 63" xfId="100"/>
    <cellStyle name="_x0013_ 64" xfId="101"/>
    <cellStyle name="_x0013_ 65" xfId="102"/>
    <cellStyle name="_x0013_ 66" xfId="103"/>
    <cellStyle name="_x0013_ 67" xfId="104"/>
    <cellStyle name="_x0013_ 68" xfId="105"/>
    <cellStyle name="_x0013_ 69" xfId="106"/>
    <cellStyle name="_x0013_ 7" xfId="107"/>
    <cellStyle name="_x0013_ 7 2" xfId="108"/>
    <cellStyle name="_x0013_ 70" xfId="109"/>
    <cellStyle name="_x0013_ 71" xfId="110"/>
    <cellStyle name="_x0013_ 72" xfId="111"/>
    <cellStyle name="_x0013_ 73" xfId="112"/>
    <cellStyle name="_x0013_ 74" xfId="113"/>
    <cellStyle name="_x0013_ 75" xfId="114"/>
    <cellStyle name="_x0013_ 76" xfId="115"/>
    <cellStyle name="_x0013_ 77" xfId="116"/>
    <cellStyle name="_x0013_ 78" xfId="117"/>
    <cellStyle name="_x0013_ 79" xfId="118"/>
    <cellStyle name="_x0013_ 8" xfId="119"/>
    <cellStyle name="_x0013_ 8 2" xfId="120"/>
    <cellStyle name="_x0013_ 80" xfId="121"/>
    <cellStyle name="_x0013_ 81" xfId="122"/>
    <cellStyle name="_x0013_ 82" xfId="123"/>
    <cellStyle name="_x0013_ 83" xfId="124"/>
    <cellStyle name="_x0013_ 84" xfId="125"/>
    <cellStyle name="_x0013_ 85" xfId="126"/>
    <cellStyle name="_x0013_ 86" xfId="127"/>
    <cellStyle name="_x0013_ 87" xfId="128"/>
    <cellStyle name="_x0013_ 88" xfId="129"/>
    <cellStyle name="_x0013_ 9" xfId="130"/>
    <cellStyle name="_x0013_ 9 2" xfId="131"/>
    <cellStyle name="_(C) 2007 CB Weather Adjust" xfId="132"/>
    <cellStyle name="_(C) 2007 CB Weather Adjust (2)" xfId="133"/>
    <cellStyle name="_09GRC Gas Transport For Review" xfId="134"/>
    <cellStyle name="_09GRC Gas Transport For Review 2" xfId="135"/>
    <cellStyle name="_09GRC Gas Transport For Review 2 2" xfId="136"/>
    <cellStyle name="_09GRC Gas Transport For Review 2 2 2" xfId="137"/>
    <cellStyle name="_09GRC Gas Transport For Review 2 3" xfId="138"/>
    <cellStyle name="_09GRC Gas Transport For Review 3" xfId="139"/>
    <cellStyle name="_09GRC Gas Transport For Review 3 2" xfId="140"/>
    <cellStyle name="_09GRC Gas Transport For Review 4" xfId="141"/>
    <cellStyle name="_09GRC Gas Transport For Review 5" xfId="142"/>
    <cellStyle name="_09GRC Gas Transport For Review 6" xfId="143"/>
    <cellStyle name="_09GRC Gas Transport For Review 7" xfId="144"/>
    <cellStyle name="_09GRC Gas Transport For Review_Book4" xfId="145"/>
    <cellStyle name="_09GRC Gas Transport For Review_Book4 2" xfId="146"/>
    <cellStyle name="_09GRC Gas Transport For Review_Book4 2 2" xfId="147"/>
    <cellStyle name="_09GRC Gas Transport For Review_Book4 2 2 2" xfId="148"/>
    <cellStyle name="_09GRC Gas Transport For Review_Book4 2 3" xfId="149"/>
    <cellStyle name="_09GRC Gas Transport For Review_Book4 3" xfId="150"/>
    <cellStyle name="_09GRC Gas Transport For Review_Book4 3 2" xfId="151"/>
    <cellStyle name="_09GRC Gas Transport For Review_Book4 4" xfId="152"/>
    <cellStyle name="_09GRC Gas Transport For Review_Book4 5" xfId="153"/>
    <cellStyle name="_09GRC Gas Transport For Review_Book4 6" xfId="154"/>
    <cellStyle name="_09GRC Gas Transport For Review_Book4 7" xfId="155"/>
    <cellStyle name="_09GRC Gas Transport For Review_Book4_DEM-WP(C) ENERG10C--ctn Mid-C_042010 2010GRC" xfId="156"/>
    <cellStyle name="_09GRC Gas Transport For Review_DEM-WP(C) ENERG10C--ctn Mid-C_042010 2010GRC" xfId="157"/>
    <cellStyle name="_x0013__16.07E Wild Horse Wind Expansionwrkingfile" xfId="158"/>
    <cellStyle name="_x0013__16.07E Wild Horse Wind Expansionwrkingfile 2" xfId="159"/>
    <cellStyle name="_x0013__16.07E Wild Horse Wind Expansionwrkingfile 2 2" xfId="160"/>
    <cellStyle name="_x0013__16.07E Wild Horse Wind Expansionwrkingfile 2 2 2" xfId="161"/>
    <cellStyle name="_x0013__16.07E Wild Horse Wind Expansionwrkingfile 2 3" xfId="162"/>
    <cellStyle name="_x0013__16.07E Wild Horse Wind Expansionwrkingfile 3" xfId="163"/>
    <cellStyle name="_x0013__16.07E Wild Horse Wind Expansionwrkingfile 3 2" xfId="164"/>
    <cellStyle name="_x0013__16.07E Wild Horse Wind Expansionwrkingfile 4" xfId="165"/>
    <cellStyle name="_x0013__16.07E Wild Horse Wind Expansionwrkingfile 5" xfId="166"/>
    <cellStyle name="_x0013__16.07E Wild Horse Wind Expansionwrkingfile 6" xfId="167"/>
    <cellStyle name="_x0013__16.07E Wild Horse Wind Expansionwrkingfile 7" xfId="168"/>
    <cellStyle name="_x0013__16.07E Wild Horse Wind Expansionwrkingfile SF" xfId="169"/>
    <cellStyle name="_x0013__16.07E Wild Horse Wind Expansionwrkingfile SF 2" xfId="170"/>
    <cellStyle name="_x0013__16.07E Wild Horse Wind Expansionwrkingfile SF 2 2" xfId="171"/>
    <cellStyle name="_x0013__16.07E Wild Horse Wind Expansionwrkingfile SF 2 2 2" xfId="172"/>
    <cellStyle name="_x0013__16.07E Wild Horse Wind Expansionwrkingfile SF 2 3" xfId="173"/>
    <cellStyle name="_x0013__16.07E Wild Horse Wind Expansionwrkingfile SF 3" xfId="174"/>
    <cellStyle name="_x0013__16.07E Wild Horse Wind Expansionwrkingfile SF 3 2" xfId="175"/>
    <cellStyle name="_x0013__16.07E Wild Horse Wind Expansionwrkingfile SF 4" xfId="176"/>
    <cellStyle name="_x0013__16.07E Wild Horse Wind Expansionwrkingfile SF 5" xfId="177"/>
    <cellStyle name="_x0013__16.07E Wild Horse Wind Expansionwrkingfile SF 6" xfId="178"/>
    <cellStyle name="_x0013__16.07E Wild Horse Wind Expansionwrkingfile SF 7" xfId="179"/>
    <cellStyle name="_x0013__16.07E Wild Horse Wind Expansionwrkingfile SF_DEM-WP(C) ENERG10C--ctn Mid-C_042010 2010GRC" xfId="180"/>
    <cellStyle name="_x0013__16.07E Wild Horse Wind Expansionwrkingfile_DEM-WP(C) ENERG10C--ctn Mid-C_042010 2010GRC" xfId="181"/>
    <cellStyle name="_x0013__16.37E Wild Horse Expansion DeferralRevwrkingfile SF" xfId="182"/>
    <cellStyle name="_x0013__16.37E Wild Horse Expansion DeferralRevwrkingfile SF 2" xfId="183"/>
    <cellStyle name="_x0013__16.37E Wild Horse Expansion DeferralRevwrkingfile SF 2 2" xfId="184"/>
    <cellStyle name="_x0013__16.37E Wild Horse Expansion DeferralRevwrkingfile SF 2 2 2" xfId="185"/>
    <cellStyle name="_x0013__16.37E Wild Horse Expansion DeferralRevwrkingfile SF 2 3" xfId="186"/>
    <cellStyle name="_x0013__16.37E Wild Horse Expansion DeferralRevwrkingfile SF 3" xfId="187"/>
    <cellStyle name="_x0013__16.37E Wild Horse Expansion DeferralRevwrkingfile SF 3 2" xfId="188"/>
    <cellStyle name="_x0013__16.37E Wild Horse Expansion DeferralRevwrkingfile SF 4" xfId="189"/>
    <cellStyle name="_x0013__16.37E Wild Horse Expansion DeferralRevwrkingfile SF 5" xfId="190"/>
    <cellStyle name="_x0013__16.37E Wild Horse Expansion DeferralRevwrkingfile SF 6" xfId="191"/>
    <cellStyle name="_x0013__16.37E Wild Horse Expansion DeferralRevwrkingfile SF 7" xfId="192"/>
    <cellStyle name="_x0013__16.37E Wild Horse Expansion DeferralRevwrkingfile SF_DEM-WP(C) ENERG10C--ctn Mid-C_042010 2010GRC" xfId="193"/>
    <cellStyle name="_2.01G Temp Normalization(C)" xfId="194"/>
    <cellStyle name="_2.05G Pass-Through Revenue and Expenses" xfId="195"/>
    <cellStyle name="_2.11G Interest on Customer Deposits" xfId="196"/>
    <cellStyle name="_2008 Strat Plan Power Costs Forecast V2 (2009 Update)" xfId="197"/>
    <cellStyle name="_2008 Strat Plan Power Costs Forecast V2 (2009 Update) 2" xfId="198"/>
    <cellStyle name="_2008 Strat Plan Power Costs Forecast V2 (2009 Update) 2 2" xfId="199"/>
    <cellStyle name="_2008 Strat Plan Power Costs Forecast V2 (2009 Update) 3" xfId="200"/>
    <cellStyle name="_2008 Strat Plan Power Costs Forecast V2 (2009 Update) 4" xfId="201"/>
    <cellStyle name="_2008 Strat Plan Power Costs Forecast V2 (2009 Update) 5" xfId="202"/>
    <cellStyle name="_2008 Strat Plan Power Costs Forecast V2 (2009 Update) 6" xfId="203"/>
    <cellStyle name="_2008 Strat Plan Power Costs Forecast V2 (2009 Update) 7" xfId="204"/>
    <cellStyle name="_2008 Strat Plan Power Costs Forecast V2 (2009 Update)_DEM-WP(C) ENERG10C--ctn Mid-C_042010 2010GRC" xfId="205"/>
    <cellStyle name="_2008 Strat Plan Power Costs Forecast V2 (2009 Update)_NIM Summary" xfId="206"/>
    <cellStyle name="_2008 Strat Plan Power Costs Forecast V2 (2009 Update)_NIM Summary 2" xfId="207"/>
    <cellStyle name="_2008 Strat Plan Power Costs Forecast V2 (2009 Update)_NIM Summary 2 2" xfId="208"/>
    <cellStyle name="_2008 Strat Plan Power Costs Forecast V2 (2009 Update)_NIM Summary 3" xfId="209"/>
    <cellStyle name="_2008 Strat Plan Power Costs Forecast V2 (2009 Update)_NIM Summary 4" xfId="210"/>
    <cellStyle name="_2008 Strat Plan Power Costs Forecast V2 (2009 Update)_NIM Summary 5" xfId="211"/>
    <cellStyle name="_2008 Strat Plan Power Costs Forecast V2 (2009 Update)_NIM Summary 6" xfId="212"/>
    <cellStyle name="_2008 Strat Plan Power Costs Forecast V2 (2009 Update)_NIM Summary 7" xfId="213"/>
    <cellStyle name="_2008 Strat Plan Power Costs Forecast V2 (2009 Update)_NIM Summary_DEM-WP(C) ENERG10C--ctn Mid-C_042010 2010GRC" xfId="214"/>
    <cellStyle name="_4.01E Temp Normalization" xfId="215"/>
    <cellStyle name="_4.03G Lease Everett Delta" xfId="216"/>
    <cellStyle name="_4.04G Pass-Through Revenue and ExpensesWFMI" xfId="217"/>
    <cellStyle name="_4.06E Pass Throughs" xfId="218"/>
    <cellStyle name="_4.06E Pass Throughs 10" xfId="219"/>
    <cellStyle name="_4.06E Pass Throughs 10 2" xfId="220"/>
    <cellStyle name="_4.06E Pass Throughs 2" xfId="221"/>
    <cellStyle name="_4.06E Pass Throughs 2 2" xfId="222"/>
    <cellStyle name="_4.06E Pass Throughs 2 2 2" xfId="223"/>
    <cellStyle name="_4.06E Pass Throughs 2 2 2 2" xfId="224"/>
    <cellStyle name="_4.06E Pass Throughs 2 2 3" xfId="225"/>
    <cellStyle name="_4.06E Pass Throughs 2 3" xfId="226"/>
    <cellStyle name="_4.06E Pass Throughs 2 3 2" xfId="227"/>
    <cellStyle name="_4.06E Pass Throughs 2 4" xfId="228"/>
    <cellStyle name="_4.06E Pass Throughs 3" xfId="229"/>
    <cellStyle name="_4.06E Pass Throughs 3 2" xfId="230"/>
    <cellStyle name="_4.06E Pass Throughs 3 2 2" xfId="231"/>
    <cellStyle name="_4.06E Pass Throughs 3 2 2 2" xfId="232"/>
    <cellStyle name="_4.06E Pass Throughs 3 2 3" xfId="233"/>
    <cellStyle name="_4.06E Pass Throughs 3 3" xfId="234"/>
    <cellStyle name="_4.06E Pass Throughs 3 3 2" xfId="235"/>
    <cellStyle name="_4.06E Pass Throughs 3 3 2 2" xfId="236"/>
    <cellStyle name="_4.06E Pass Throughs 3 3 3" xfId="237"/>
    <cellStyle name="_4.06E Pass Throughs 3 4" xfId="238"/>
    <cellStyle name="_4.06E Pass Throughs 3 4 2" xfId="239"/>
    <cellStyle name="_4.06E Pass Throughs 3 4 2 2" xfId="240"/>
    <cellStyle name="_4.06E Pass Throughs 3 4 3" xfId="241"/>
    <cellStyle name="_4.06E Pass Throughs 3 5" xfId="242"/>
    <cellStyle name="_4.06E Pass Throughs 4" xfId="243"/>
    <cellStyle name="_4.06E Pass Throughs 4 2" xfId="244"/>
    <cellStyle name="_4.06E Pass Throughs 4 2 2" xfId="245"/>
    <cellStyle name="_4.06E Pass Throughs 4 3" xfId="246"/>
    <cellStyle name="_4.06E Pass Throughs 5" xfId="247"/>
    <cellStyle name="_4.06E Pass Throughs 5 2" xfId="248"/>
    <cellStyle name="_4.06E Pass Throughs 5 2 2" xfId="249"/>
    <cellStyle name="_4.06E Pass Throughs 5 2 3" xfId="250"/>
    <cellStyle name="_4.06E Pass Throughs 5 3" xfId="251"/>
    <cellStyle name="_4.06E Pass Throughs 5 3 2" xfId="252"/>
    <cellStyle name="_4.06E Pass Throughs 5 4" xfId="253"/>
    <cellStyle name="_4.06E Pass Throughs 6" xfId="254"/>
    <cellStyle name="_4.06E Pass Throughs 6 2" xfId="255"/>
    <cellStyle name="_4.06E Pass Throughs 6 2 2" xfId="256"/>
    <cellStyle name="_4.06E Pass Throughs 6 3" xfId="257"/>
    <cellStyle name="_4.06E Pass Throughs 7" xfId="258"/>
    <cellStyle name="_4.06E Pass Throughs 7 2" xfId="259"/>
    <cellStyle name="_4.06E Pass Throughs 8" xfId="260"/>
    <cellStyle name="_4.06E Pass Throughs 8 2" xfId="261"/>
    <cellStyle name="_4.06E Pass Throughs 9" xfId="262"/>
    <cellStyle name="_4.06E Pass Throughs 9 2" xfId="263"/>
    <cellStyle name="_4.06E Pass Throughs_04 07E Wild Horse Wind Expansion (C) (2)" xfId="264"/>
    <cellStyle name="_4.06E Pass Throughs_04 07E Wild Horse Wind Expansion (C) (2) 2" xfId="265"/>
    <cellStyle name="_4.06E Pass Throughs_04 07E Wild Horse Wind Expansion (C) (2) 2 2" xfId="266"/>
    <cellStyle name="_4.06E Pass Throughs_04 07E Wild Horse Wind Expansion (C) (2) 2 2 2" xfId="267"/>
    <cellStyle name="_4.06E Pass Throughs_04 07E Wild Horse Wind Expansion (C) (2) 2 3" xfId="268"/>
    <cellStyle name="_4.06E Pass Throughs_04 07E Wild Horse Wind Expansion (C) (2) 3" xfId="269"/>
    <cellStyle name="_4.06E Pass Throughs_04 07E Wild Horse Wind Expansion (C) (2) 3 2" xfId="270"/>
    <cellStyle name="_4.06E Pass Throughs_04 07E Wild Horse Wind Expansion (C) (2) 4" xfId="271"/>
    <cellStyle name="_4.06E Pass Throughs_04 07E Wild Horse Wind Expansion (C) (2) 5" xfId="272"/>
    <cellStyle name="_4.06E Pass Throughs_04 07E Wild Horse Wind Expansion (C) (2) 6" xfId="273"/>
    <cellStyle name="_4.06E Pass Throughs_04 07E Wild Horse Wind Expansion (C) (2) 7" xfId="274"/>
    <cellStyle name="_4.06E Pass Throughs_04 07E Wild Horse Wind Expansion (C) (2)_Adj Bench DR 3 for Initial Briefs (Electric)" xfId="275"/>
    <cellStyle name="_4.06E Pass Throughs_04 07E Wild Horse Wind Expansion (C) (2)_Adj Bench DR 3 for Initial Briefs (Electric) 2" xfId="276"/>
    <cellStyle name="_4.06E Pass Throughs_04 07E Wild Horse Wind Expansion (C) (2)_Adj Bench DR 3 for Initial Briefs (Electric) 2 2" xfId="277"/>
    <cellStyle name="_4.06E Pass Throughs_04 07E Wild Horse Wind Expansion (C) (2)_Adj Bench DR 3 for Initial Briefs (Electric) 2 2 2" xfId="278"/>
    <cellStyle name="_4.06E Pass Throughs_04 07E Wild Horse Wind Expansion (C) (2)_Adj Bench DR 3 for Initial Briefs (Electric) 2 3" xfId="279"/>
    <cellStyle name="_4.06E Pass Throughs_04 07E Wild Horse Wind Expansion (C) (2)_Adj Bench DR 3 for Initial Briefs (Electric) 3" xfId="280"/>
    <cellStyle name="_4.06E Pass Throughs_04 07E Wild Horse Wind Expansion (C) (2)_Adj Bench DR 3 for Initial Briefs (Electric) 3 2" xfId="281"/>
    <cellStyle name="_4.06E Pass Throughs_04 07E Wild Horse Wind Expansion (C) (2)_Adj Bench DR 3 for Initial Briefs (Electric) 4" xfId="282"/>
    <cellStyle name="_4.06E Pass Throughs_04 07E Wild Horse Wind Expansion (C) (2)_Adj Bench DR 3 for Initial Briefs (Electric) 5" xfId="283"/>
    <cellStyle name="_4.06E Pass Throughs_04 07E Wild Horse Wind Expansion (C) (2)_Adj Bench DR 3 for Initial Briefs (Electric) 6" xfId="284"/>
    <cellStyle name="_4.06E Pass Throughs_04 07E Wild Horse Wind Expansion (C) (2)_Adj Bench DR 3 for Initial Briefs (Electric) 7" xfId="285"/>
    <cellStyle name="_4.06E Pass Throughs_04 07E Wild Horse Wind Expansion (C) (2)_Adj Bench DR 3 for Initial Briefs (Electric)_DEM-WP(C) ENERG10C--ctn Mid-C_042010 2010GRC" xfId="286"/>
    <cellStyle name="_4.06E Pass Throughs_04 07E Wild Horse Wind Expansion (C) (2)_Book1" xfId="287"/>
    <cellStyle name="_4.06E Pass Throughs_04 07E Wild Horse Wind Expansion (C) (2)_DEM-WP(C) ENERG10C--ctn Mid-C_042010 2010GRC" xfId="288"/>
    <cellStyle name="_4.06E Pass Throughs_04 07E Wild Horse Wind Expansion (C) (2)_Electric Rev Req Model (2009 GRC) " xfId="289"/>
    <cellStyle name="_4.06E Pass Throughs_04 07E Wild Horse Wind Expansion (C) (2)_Electric Rev Req Model (2009 GRC)  2" xfId="290"/>
    <cellStyle name="_4.06E Pass Throughs_04 07E Wild Horse Wind Expansion (C) (2)_Electric Rev Req Model (2009 GRC)  2 2" xfId="291"/>
    <cellStyle name="_4.06E Pass Throughs_04 07E Wild Horse Wind Expansion (C) (2)_Electric Rev Req Model (2009 GRC)  2 2 2" xfId="292"/>
    <cellStyle name="_4.06E Pass Throughs_04 07E Wild Horse Wind Expansion (C) (2)_Electric Rev Req Model (2009 GRC)  2 3" xfId="293"/>
    <cellStyle name="_4.06E Pass Throughs_04 07E Wild Horse Wind Expansion (C) (2)_Electric Rev Req Model (2009 GRC)  3" xfId="294"/>
    <cellStyle name="_4.06E Pass Throughs_04 07E Wild Horse Wind Expansion (C) (2)_Electric Rev Req Model (2009 GRC)  3 2" xfId="295"/>
    <cellStyle name="_4.06E Pass Throughs_04 07E Wild Horse Wind Expansion (C) (2)_Electric Rev Req Model (2009 GRC)  4" xfId="296"/>
    <cellStyle name="_4.06E Pass Throughs_04 07E Wild Horse Wind Expansion (C) (2)_Electric Rev Req Model (2009 GRC)  5" xfId="297"/>
    <cellStyle name="_4.06E Pass Throughs_04 07E Wild Horse Wind Expansion (C) (2)_Electric Rev Req Model (2009 GRC)  6" xfId="298"/>
    <cellStyle name="_4.06E Pass Throughs_04 07E Wild Horse Wind Expansion (C) (2)_Electric Rev Req Model (2009 GRC)  7" xfId="299"/>
    <cellStyle name="_4.06E Pass Throughs_04 07E Wild Horse Wind Expansion (C) (2)_Electric Rev Req Model (2009 GRC) _DEM-WP(C) ENERG10C--ctn Mid-C_042010 2010GRC" xfId="300"/>
    <cellStyle name="_4.06E Pass Throughs_04 07E Wild Horse Wind Expansion (C) (2)_Electric Rev Req Model (2009 GRC) Rebuttal" xfId="301"/>
    <cellStyle name="_4.06E Pass Throughs_04 07E Wild Horse Wind Expansion (C) (2)_Electric Rev Req Model (2009 GRC) Rebuttal 2" xfId="302"/>
    <cellStyle name="_4.06E Pass Throughs_04 07E Wild Horse Wind Expansion (C) (2)_Electric Rev Req Model (2009 GRC) Rebuttal 2 2" xfId="303"/>
    <cellStyle name="_4.06E Pass Throughs_04 07E Wild Horse Wind Expansion (C) (2)_Electric Rev Req Model (2009 GRC) Rebuttal 2 2 2" xfId="304"/>
    <cellStyle name="_4.06E Pass Throughs_04 07E Wild Horse Wind Expansion (C) (2)_Electric Rev Req Model (2009 GRC) Rebuttal 2 3" xfId="305"/>
    <cellStyle name="_4.06E Pass Throughs_04 07E Wild Horse Wind Expansion (C) (2)_Electric Rev Req Model (2009 GRC) Rebuttal 3" xfId="306"/>
    <cellStyle name="_4.06E Pass Throughs_04 07E Wild Horse Wind Expansion (C) (2)_Electric Rev Req Model (2009 GRC) Rebuttal 3 2" xfId="307"/>
    <cellStyle name="_4.06E Pass Throughs_04 07E Wild Horse Wind Expansion (C) (2)_Electric Rev Req Model (2009 GRC) Rebuttal 4" xfId="308"/>
    <cellStyle name="_4.06E Pass Throughs_04 07E Wild Horse Wind Expansion (C) (2)_Electric Rev Req Model (2009 GRC) Rebuttal REmoval of New  WH Solar AdjustMI" xfId="309"/>
    <cellStyle name="_4.06E Pass Throughs_04 07E Wild Horse Wind Expansion (C) (2)_Electric Rev Req Model (2009 GRC) Rebuttal REmoval of New  WH Solar AdjustMI 2" xfId="310"/>
    <cellStyle name="_4.06E Pass Throughs_04 07E Wild Horse Wind Expansion (C) (2)_Electric Rev Req Model (2009 GRC) Rebuttal REmoval of New  WH Solar AdjustMI 2 2" xfId="311"/>
    <cellStyle name="_4.06E Pass Throughs_04 07E Wild Horse Wind Expansion (C) (2)_Electric Rev Req Model (2009 GRC) Rebuttal REmoval of New  WH Solar AdjustMI 2 2 2" xfId="312"/>
    <cellStyle name="_4.06E Pass Throughs_04 07E Wild Horse Wind Expansion (C) (2)_Electric Rev Req Model (2009 GRC) Rebuttal REmoval of New  WH Solar AdjustMI 2 3" xfId="313"/>
    <cellStyle name="_4.06E Pass Throughs_04 07E Wild Horse Wind Expansion (C) (2)_Electric Rev Req Model (2009 GRC) Rebuttal REmoval of New  WH Solar AdjustMI 3" xfId="314"/>
    <cellStyle name="_4.06E Pass Throughs_04 07E Wild Horse Wind Expansion (C) (2)_Electric Rev Req Model (2009 GRC) Rebuttal REmoval of New  WH Solar AdjustMI 3 2" xfId="315"/>
    <cellStyle name="_4.06E Pass Throughs_04 07E Wild Horse Wind Expansion (C) (2)_Electric Rev Req Model (2009 GRC) Rebuttal REmoval of New  WH Solar AdjustMI 4" xfId="316"/>
    <cellStyle name="_4.06E Pass Throughs_04 07E Wild Horse Wind Expansion (C) (2)_Electric Rev Req Model (2009 GRC) Rebuttal REmoval of New  WH Solar AdjustMI 5" xfId="317"/>
    <cellStyle name="_4.06E Pass Throughs_04 07E Wild Horse Wind Expansion (C) (2)_Electric Rev Req Model (2009 GRC) Rebuttal REmoval of New  WH Solar AdjustMI 6" xfId="318"/>
    <cellStyle name="_4.06E Pass Throughs_04 07E Wild Horse Wind Expansion (C) (2)_Electric Rev Req Model (2009 GRC) Rebuttal REmoval of New  WH Solar AdjustMI 7" xfId="319"/>
    <cellStyle name="_4.06E Pass Throughs_04 07E Wild Horse Wind Expansion (C) (2)_Electric Rev Req Model (2009 GRC) Rebuttal REmoval of New  WH Solar AdjustMI_DEM-WP(C) ENERG10C--ctn Mid-C_042010 2010GRC" xfId="320"/>
    <cellStyle name="_4.06E Pass Throughs_04 07E Wild Horse Wind Expansion (C) (2)_Electric Rev Req Model (2009 GRC) Revised 01-18-2010" xfId="321"/>
    <cellStyle name="_4.06E Pass Throughs_04 07E Wild Horse Wind Expansion (C) (2)_Electric Rev Req Model (2009 GRC) Revised 01-18-2010 2" xfId="322"/>
    <cellStyle name="_4.06E Pass Throughs_04 07E Wild Horse Wind Expansion (C) (2)_Electric Rev Req Model (2009 GRC) Revised 01-18-2010 2 2" xfId="323"/>
    <cellStyle name="_4.06E Pass Throughs_04 07E Wild Horse Wind Expansion (C) (2)_Electric Rev Req Model (2009 GRC) Revised 01-18-2010 2 2 2" xfId="324"/>
    <cellStyle name="_4.06E Pass Throughs_04 07E Wild Horse Wind Expansion (C) (2)_Electric Rev Req Model (2009 GRC) Revised 01-18-2010 2 3" xfId="325"/>
    <cellStyle name="_4.06E Pass Throughs_04 07E Wild Horse Wind Expansion (C) (2)_Electric Rev Req Model (2009 GRC) Revised 01-18-2010 3" xfId="326"/>
    <cellStyle name="_4.06E Pass Throughs_04 07E Wild Horse Wind Expansion (C) (2)_Electric Rev Req Model (2009 GRC) Revised 01-18-2010 3 2" xfId="327"/>
    <cellStyle name="_4.06E Pass Throughs_04 07E Wild Horse Wind Expansion (C) (2)_Electric Rev Req Model (2009 GRC) Revised 01-18-2010 4" xfId="328"/>
    <cellStyle name="_4.06E Pass Throughs_04 07E Wild Horse Wind Expansion (C) (2)_Electric Rev Req Model (2009 GRC) Revised 01-18-2010 5" xfId="329"/>
    <cellStyle name="_4.06E Pass Throughs_04 07E Wild Horse Wind Expansion (C) (2)_Electric Rev Req Model (2009 GRC) Revised 01-18-2010 6" xfId="330"/>
    <cellStyle name="_4.06E Pass Throughs_04 07E Wild Horse Wind Expansion (C) (2)_Electric Rev Req Model (2009 GRC) Revised 01-18-2010 7" xfId="331"/>
    <cellStyle name="_4.06E Pass Throughs_04 07E Wild Horse Wind Expansion (C) (2)_Electric Rev Req Model (2009 GRC) Revised 01-18-2010_DEM-WP(C) ENERG10C--ctn Mid-C_042010 2010GRC" xfId="332"/>
    <cellStyle name="_4.06E Pass Throughs_04 07E Wild Horse Wind Expansion (C) (2)_Electric Rev Req Model (2010 GRC)" xfId="333"/>
    <cellStyle name="_4.06E Pass Throughs_04 07E Wild Horse Wind Expansion (C) (2)_Electric Rev Req Model (2010 GRC) SF" xfId="334"/>
    <cellStyle name="_4.06E Pass Throughs_04 07E Wild Horse Wind Expansion (C) (2)_Final Order Electric EXHIBIT A-1" xfId="335"/>
    <cellStyle name="_4.06E Pass Throughs_04 07E Wild Horse Wind Expansion (C) (2)_Final Order Electric EXHIBIT A-1 2" xfId="336"/>
    <cellStyle name="_4.06E Pass Throughs_04 07E Wild Horse Wind Expansion (C) (2)_Final Order Electric EXHIBIT A-1 2 2" xfId="337"/>
    <cellStyle name="_4.06E Pass Throughs_04 07E Wild Horse Wind Expansion (C) (2)_Final Order Electric EXHIBIT A-1 2 2 2" xfId="338"/>
    <cellStyle name="_4.06E Pass Throughs_04 07E Wild Horse Wind Expansion (C) (2)_Final Order Electric EXHIBIT A-1 2 3" xfId="339"/>
    <cellStyle name="_4.06E Pass Throughs_04 07E Wild Horse Wind Expansion (C) (2)_Final Order Electric EXHIBIT A-1 3" xfId="340"/>
    <cellStyle name="_4.06E Pass Throughs_04 07E Wild Horse Wind Expansion (C) (2)_Final Order Electric EXHIBIT A-1 3 2" xfId="341"/>
    <cellStyle name="_4.06E Pass Throughs_04 07E Wild Horse Wind Expansion (C) (2)_Final Order Electric EXHIBIT A-1 4" xfId="342"/>
    <cellStyle name="_4.06E Pass Throughs_04 07E Wild Horse Wind Expansion (C) (2)_TENASKA REGULATORY ASSET" xfId="343"/>
    <cellStyle name="_4.06E Pass Throughs_04 07E Wild Horse Wind Expansion (C) (2)_TENASKA REGULATORY ASSET 2" xfId="344"/>
    <cellStyle name="_4.06E Pass Throughs_04 07E Wild Horse Wind Expansion (C) (2)_TENASKA REGULATORY ASSET 2 2" xfId="345"/>
    <cellStyle name="_4.06E Pass Throughs_04 07E Wild Horse Wind Expansion (C) (2)_TENASKA REGULATORY ASSET 2 2 2" xfId="346"/>
    <cellStyle name="_4.06E Pass Throughs_04 07E Wild Horse Wind Expansion (C) (2)_TENASKA REGULATORY ASSET 2 3" xfId="347"/>
    <cellStyle name="_4.06E Pass Throughs_04 07E Wild Horse Wind Expansion (C) (2)_TENASKA REGULATORY ASSET 3" xfId="348"/>
    <cellStyle name="_4.06E Pass Throughs_04 07E Wild Horse Wind Expansion (C) (2)_TENASKA REGULATORY ASSET 3 2" xfId="349"/>
    <cellStyle name="_4.06E Pass Throughs_04 07E Wild Horse Wind Expansion (C) (2)_TENASKA REGULATORY ASSET 4" xfId="350"/>
    <cellStyle name="_4.06E Pass Throughs_16.37E Wild Horse Expansion DeferralRevwrkingfile SF" xfId="351"/>
    <cellStyle name="_4.06E Pass Throughs_16.37E Wild Horse Expansion DeferralRevwrkingfile SF 2" xfId="352"/>
    <cellStyle name="_4.06E Pass Throughs_16.37E Wild Horse Expansion DeferralRevwrkingfile SF 2 2" xfId="353"/>
    <cellStyle name="_4.06E Pass Throughs_16.37E Wild Horse Expansion DeferralRevwrkingfile SF 2 2 2" xfId="354"/>
    <cellStyle name="_4.06E Pass Throughs_16.37E Wild Horse Expansion DeferralRevwrkingfile SF 2 3" xfId="355"/>
    <cellStyle name="_4.06E Pass Throughs_16.37E Wild Horse Expansion DeferralRevwrkingfile SF 3" xfId="356"/>
    <cellStyle name="_4.06E Pass Throughs_16.37E Wild Horse Expansion DeferralRevwrkingfile SF 3 2" xfId="357"/>
    <cellStyle name="_4.06E Pass Throughs_16.37E Wild Horse Expansion DeferralRevwrkingfile SF 4" xfId="358"/>
    <cellStyle name="_4.06E Pass Throughs_16.37E Wild Horse Expansion DeferralRevwrkingfile SF 5" xfId="359"/>
    <cellStyle name="_4.06E Pass Throughs_16.37E Wild Horse Expansion DeferralRevwrkingfile SF 6" xfId="360"/>
    <cellStyle name="_4.06E Pass Throughs_16.37E Wild Horse Expansion DeferralRevwrkingfile SF 7" xfId="361"/>
    <cellStyle name="_4.06E Pass Throughs_16.37E Wild Horse Expansion DeferralRevwrkingfile SF_DEM-WP(C) ENERG10C--ctn Mid-C_042010 2010GRC" xfId="362"/>
    <cellStyle name="_4.06E Pass Throughs_2009 Compliance Filing PCA Exhibits for GRC" xfId="363"/>
    <cellStyle name="_4.06E Pass Throughs_2009 Compliance Filing PCA Exhibits for GRC 2" xfId="364"/>
    <cellStyle name="_4.06E Pass Throughs_2009 GRC Compl Filing - Exhibit D" xfId="365"/>
    <cellStyle name="_4.06E Pass Throughs_2009 GRC Compl Filing - Exhibit D 2" xfId="366"/>
    <cellStyle name="_4.06E Pass Throughs_2009 GRC Compl Filing - Exhibit D 2 2" xfId="367"/>
    <cellStyle name="_4.06E Pass Throughs_2009 GRC Compl Filing - Exhibit D 3" xfId="368"/>
    <cellStyle name="_4.06E Pass Throughs_2009 GRC Compl Filing - Exhibit D 4" xfId="369"/>
    <cellStyle name="_4.06E Pass Throughs_2009 GRC Compl Filing - Exhibit D 5" xfId="370"/>
    <cellStyle name="_4.06E Pass Throughs_2009 GRC Compl Filing - Exhibit D 6" xfId="371"/>
    <cellStyle name="_4.06E Pass Throughs_2009 GRC Compl Filing - Exhibit D 7" xfId="372"/>
    <cellStyle name="_4.06E Pass Throughs_2009 GRC Compl Filing - Exhibit D_DEM-WP(C) ENERG10C--ctn Mid-C_042010 2010GRC" xfId="373"/>
    <cellStyle name="_4.06E Pass Throughs_2010 PTC's July1_Dec31 2010 " xfId="374"/>
    <cellStyle name="_4.06E Pass Throughs_2010 PTC's Sept10_Aug11 (Version 4)" xfId="375"/>
    <cellStyle name="_4.06E Pass Throughs_3.01 Income Statement" xfId="376"/>
    <cellStyle name="_4.06E Pass Throughs_4 31 Regulatory Assets and Liabilities  7 06- Exhibit D" xfId="377"/>
    <cellStyle name="_4.06E Pass Throughs_4 31 Regulatory Assets and Liabilities  7 06- Exhibit D 2" xfId="378"/>
    <cellStyle name="_4.06E Pass Throughs_4 31 Regulatory Assets and Liabilities  7 06- Exhibit D 2 2" xfId="379"/>
    <cellStyle name="_4.06E Pass Throughs_4 31 Regulatory Assets and Liabilities  7 06- Exhibit D 2 2 2" xfId="380"/>
    <cellStyle name="_4.06E Pass Throughs_4 31 Regulatory Assets and Liabilities  7 06- Exhibit D 2 3" xfId="381"/>
    <cellStyle name="_4.06E Pass Throughs_4 31 Regulatory Assets and Liabilities  7 06- Exhibit D 3" xfId="382"/>
    <cellStyle name="_4.06E Pass Throughs_4 31 Regulatory Assets and Liabilities  7 06- Exhibit D 3 2" xfId="383"/>
    <cellStyle name="_4.06E Pass Throughs_4 31 Regulatory Assets and Liabilities  7 06- Exhibit D 4" xfId="384"/>
    <cellStyle name="_4.06E Pass Throughs_4 31 Regulatory Assets and Liabilities  7 06- Exhibit D 5" xfId="385"/>
    <cellStyle name="_4.06E Pass Throughs_4 31 Regulatory Assets and Liabilities  7 06- Exhibit D 6" xfId="386"/>
    <cellStyle name="_4.06E Pass Throughs_4 31 Regulatory Assets and Liabilities  7 06- Exhibit D 7" xfId="387"/>
    <cellStyle name="_4.06E Pass Throughs_4 31 Regulatory Assets and Liabilities  7 06- Exhibit D_DEM-WP(C) ENERG10C--ctn Mid-C_042010 2010GRC" xfId="388"/>
    <cellStyle name="_4.06E Pass Throughs_4 31 Regulatory Assets and Liabilities  7 06- Exhibit D_NIM Summary" xfId="389"/>
    <cellStyle name="_4.06E Pass Throughs_4 31 Regulatory Assets and Liabilities  7 06- Exhibit D_NIM Summary 2" xfId="390"/>
    <cellStyle name="_4.06E Pass Throughs_4 31 Regulatory Assets and Liabilities  7 06- Exhibit D_NIM Summary 2 2" xfId="391"/>
    <cellStyle name="_4.06E Pass Throughs_4 31 Regulatory Assets and Liabilities  7 06- Exhibit D_NIM Summary 3" xfId="392"/>
    <cellStyle name="_4.06E Pass Throughs_4 31 Regulatory Assets and Liabilities  7 06- Exhibit D_NIM Summary 4" xfId="393"/>
    <cellStyle name="_4.06E Pass Throughs_4 31 Regulatory Assets and Liabilities  7 06- Exhibit D_NIM Summary 5" xfId="394"/>
    <cellStyle name="_4.06E Pass Throughs_4 31 Regulatory Assets and Liabilities  7 06- Exhibit D_NIM Summary 6" xfId="395"/>
    <cellStyle name="_4.06E Pass Throughs_4 31 Regulatory Assets and Liabilities  7 06- Exhibit D_NIM Summary 7" xfId="396"/>
    <cellStyle name="_4.06E Pass Throughs_4 31 Regulatory Assets and Liabilities  7 06- Exhibit D_NIM Summary_DEM-WP(C) ENERG10C--ctn Mid-C_042010 2010GRC" xfId="397"/>
    <cellStyle name="_4.06E Pass Throughs_4 31 Regulatory Assets and Liabilities  7 06- Exhibit D_NIM+O&amp;M" xfId="398"/>
    <cellStyle name="_4.06E Pass Throughs_4 31 Regulatory Assets and Liabilities  7 06- Exhibit D_NIM+O&amp;M 2" xfId="399"/>
    <cellStyle name="_4.06E Pass Throughs_4 31 Regulatory Assets and Liabilities  7 06- Exhibit D_NIM+O&amp;M Monthly" xfId="400"/>
    <cellStyle name="_4.06E Pass Throughs_4 31 Regulatory Assets and Liabilities  7 06- Exhibit D_NIM+O&amp;M Monthly 2" xfId="401"/>
    <cellStyle name="_4.06E Pass Throughs_4 31E Reg Asset  Liab and EXH D" xfId="402"/>
    <cellStyle name="_4.06E Pass Throughs_4 31E Reg Asset  Liab and EXH D _ Aug 10 Filing (2)" xfId="403"/>
    <cellStyle name="_4.06E Pass Throughs_4 31E Reg Asset  Liab and EXH D _ Aug 10 Filing (2) 2" xfId="404"/>
    <cellStyle name="_4.06E Pass Throughs_4 31E Reg Asset  Liab and EXH D 10" xfId="405"/>
    <cellStyle name="_4.06E Pass Throughs_4 31E Reg Asset  Liab and EXH D 11" xfId="406"/>
    <cellStyle name="_4.06E Pass Throughs_4 31E Reg Asset  Liab and EXH D 12" xfId="407"/>
    <cellStyle name="_4.06E Pass Throughs_4 31E Reg Asset  Liab and EXH D 13" xfId="408"/>
    <cellStyle name="_4.06E Pass Throughs_4 31E Reg Asset  Liab and EXH D 14" xfId="409"/>
    <cellStyle name="_4.06E Pass Throughs_4 31E Reg Asset  Liab and EXH D 15" xfId="410"/>
    <cellStyle name="_4.06E Pass Throughs_4 31E Reg Asset  Liab and EXH D 16" xfId="411"/>
    <cellStyle name="_4.06E Pass Throughs_4 31E Reg Asset  Liab and EXH D 17" xfId="412"/>
    <cellStyle name="_4.06E Pass Throughs_4 31E Reg Asset  Liab and EXH D 18" xfId="413"/>
    <cellStyle name="_4.06E Pass Throughs_4 31E Reg Asset  Liab and EXH D 19" xfId="414"/>
    <cellStyle name="_4.06E Pass Throughs_4 31E Reg Asset  Liab and EXH D 2" xfId="415"/>
    <cellStyle name="_4.06E Pass Throughs_4 31E Reg Asset  Liab and EXH D 20" xfId="416"/>
    <cellStyle name="_4.06E Pass Throughs_4 31E Reg Asset  Liab and EXH D 21" xfId="417"/>
    <cellStyle name="_4.06E Pass Throughs_4 31E Reg Asset  Liab and EXH D 22" xfId="418"/>
    <cellStyle name="_4.06E Pass Throughs_4 31E Reg Asset  Liab and EXH D 23" xfId="419"/>
    <cellStyle name="_4.06E Pass Throughs_4 31E Reg Asset  Liab and EXH D 24" xfId="420"/>
    <cellStyle name="_4.06E Pass Throughs_4 31E Reg Asset  Liab and EXH D 25" xfId="421"/>
    <cellStyle name="_4.06E Pass Throughs_4 31E Reg Asset  Liab and EXH D 26" xfId="422"/>
    <cellStyle name="_4.06E Pass Throughs_4 31E Reg Asset  Liab and EXH D 27" xfId="423"/>
    <cellStyle name="_4.06E Pass Throughs_4 31E Reg Asset  Liab and EXH D 28" xfId="424"/>
    <cellStyle name="_4.06E Pass Throughs_4 31E Reg Asset  Liab and EXH D 29" xfId="425"/>
    <cellStyle name="_4.06E Pass Throughs_4 31E Reg Asset  Liab and EXH D 3" xfId="426"/>
    <cellStyle name="_4.06E Pass Throughs_4 31E Reg Asset  Liab and EXH D 30" xfId="427"/>
    <cellStyle name="_4.06E Pass Throughs_4 31E Reg Asset  Liab and EXH D 31" xfId="428"/>
    <cellStyle name="_4.06E Pass Throughs_4 31E Reg Asset  Liab and EXH D 32" xfId="429"/>
    <cellStyle name="_4.06E Pass Throughs_4 31E Reg Asset  Liab and EXH D 33" xfId="430"/>
    <cellStyle name="_4.06E Pass Throughs_4 31E Reg Asset  Liab and EXH D 34" xfId="431"/>
    <cellStyle name="_4.06E Pass Throughs_4 31E Reg Asset  Liab and EXH D 35" xfId="432"/>
    <cellStyle name="_4.06E Pass Throughs_4 31E Reg Asset  Liab and EXH D 36" xfId="433"/>
    <cellStyle name="_4.06E Pass Throughs_4 31E Reg Asset  Liab and EXH D 4" xfId="434"/>
    <cellStyle name="_4.06E Pass Throughs_4 31E Reg Asset  Liab and EXH D 5" xfId="435"/>
    <cellStyle name="_4.06E Pass Throughs_4 31E Reg Asset  Liab and EXH D 6" xfId="436"/>
    <cellStyle name="_4.06E Pass Throughs_4 31E Reg Asset  Liab and EXH D 7" xfId="437"/>
    <cellStyle name="_4.06E Pass Throughs_4 31E Reg Asset  Liab and EXH D 8" xfId="438"/>
    <cellStyle name="_4.06E Pass Throughs_4 31E Reg Asset  Liab and EXH D 9" xfId="439"/>
    <cellStyle name="_4.06E Pass Throughs_4 32 Regulatory Assets and Liabilities  7 06- Exhibit D" xfId="440"/>
    <cellStyle name="_4.06E Pass Throughs_4 32 Regulatory Assets and Liabilities  7 06- Exhibit D 2" xfId="441"/>
    <cellStyle name="_4.06E Pass Throughs_4 32 Regulatory Assets and Liabilities  7 06- Exhibit D 2 2" xfId="442"/>
    <cellStyle name="_4.06E Pass Throughs_4 32 Regulatory Assets and Liabilities  7 06- Exhibit D 2 2 2" xfId="443"/>
    <cellStyle name="_4.06E Pass Throughs_4 32 Regulatory Assets and Liabilities  7 06- Exhibit D 2 3" xfId="444"/>
    <cellStyle name="_4.06E Pass Throughs_4 32 Regulatory Assets and Liabilities  7 06- Exhibit D 3" xfId="445"/>
    <cellStyle name="_4.06E Pass Throughs_4 32 Regulatory Assets and Liabilities  7 06- Exhibit D 3 2" xfId="446"/>
    <cellStyle name="_4.06E Pass Throughs_4 32 Regulatory Assets and Liabilities  7 06- Exhibit D 4" xfId="447"/>
    <cellStyle name="_4.06E Pass Throughs_4 32 Regulatory Assets and Liabilities  7 06- Exhibit D 5" xfId="448"/>
    <cellStyle name="_4.06E Pass Throughs_4 32 Regulatory Assets and Liabilities  7 06- Exhibit D 6" xfId="449"/>
    <cellStyle name="_4.06E Pass Throughs_4 32 Regulatory Assets and Liabilities  7 06- Exhibit D 7" xfId="450"/>
    <cellStyle name="_4.06E Pass Throughs_4 32 Regulatory Assets and Liabilities  7 06- Exhibit D_DEM-WP(C) ENERG10C--ctn Mid-C_042010 2010GRC" xfId="451"/>
    <cellStyle name="_4.06E Pass Throughs_4 32 Regulatory Assets and Liabilities  7 06- Exhibit D_NIM Summary" xfId="452"/>
    <cellStyle name="_4.06E Pass Throughs_4 32 Regulatory Assets and Liabilities  7 06- Exhibit D_NIM Summary 2" xfId="453"/>
    <cellStyle name="_4.06E Pass Throughs_4 32 Regulatory Assets and Liabilities  7 06- Exhibit D_NIM Summary 2 2" xfId="454"/>
    <cellStyle name="_4.06E Pass Throughs_4 32 Regulatory Assets and Liabilities  7 06- Exhibit D_NIM Summary 3" xfId="455"/>
    <cellStyle name="_4.06E Pass Throughs_4 32 Regulatory Assets and Liabilities  7 06- Exhibit D_NIM Summary 4" xfId="456"/>
    <cellStyle name="_4.06E Pass Throughs_4 32 Regulatory Assets and Liabilities  7 06- Exhibit D_NIM Summary 5" xfId="457"/>
    <cellStyle name="_4.06E Pass Throughs_4 32 Regulatory Assets and Liabilities  7 06- Exhibit D_NIM Summary 6" xfId="458"/>
    <cellStyle name="_4.06E Pass Throughs_4 32 Regulatory Assets and Liabilities  7 06- Exhibit D_NIM Summary 7" xfId="459"/>
    <cellStyle name="_4.06E Pass Throughs_4 32 Regulatory Assets and Liabilities  7 06- Exhibit D_NIM Summary_DEM-WP(C) ENERG10C--ctn Mid-C_042010 2010GRC" xfId="460"/>
    <cellStyle name="_4.06E Pass Throughs_4 32 Regulatory Assets and Liabilities  7 06- Exhibit D_NIM+O&amp;M" xfId="461"/>
    <cellStyle name="_4.06E Pass Throughs_4 32 Regulatory Assets and Liabilities  7 06- Exhibit D_NIM+O&amp;M 2" xfId="462"/>
    <cellStyle name="_4.06E Pass Throughs_4 32 Regulatory Assets and Liabilities  7 06- Exhibit D_NIM+O&amp;M Monthly" xfId="463"/>
    <cellStyle name="_4.06E Pass Throughs_4 32 Regulatory Assets and Liabilities  7 06- Exhibit D_NIM+O&amp;M Monthly 2" xfId="464"/>
    <cellStyle name="_4.06E Pass Throughs_Att B to RECs proceeds proposal" xfId="465"/>
    <cellStyle name="_4.06E Pass Throughs_AURORA Total New" xfId="466"/>
    <cellStyle name="_4.06E Pass Throughs_AURORA Total New 2" xfId="467"/>
    <cellStyle name="_4.06E Pass Throughs_AURORA Total New 2 2" xfId="468"/>
    <cellStyle name="_4.06E Pass Throughs_AURORA Total New 3" xfId="469"/>
    <cellStyle name="_4.06E Pass Throughs_Backup for Attachment B 2010-09-09" xfId="470"/>
    <cellStyle name="_4.06E Pass Throughs_Bench Request - Attachment B" xfId="471"/>
    <cellStyle name="_4.06E Pass Throughs_Book2" xfId="472"/>
    <cellStyle name="_4.06E Pass Throughs_Book2 2" xfId="473"/>
    <cellStyle name="_4.06E Pass Throughs_Book2 2 2" xfId="474"/>
    <cellStyle name="_4.06E Pass Throughs_Book2 2 2 2" xfId="475"/>
    <cellStyle name="_4.06E Pass Throughs_Book2 2 3" xfId="476"/>
    <cellStyle name="_4.06E Pass Throughs_Book2 3" xfId="477"/>
    <cellStyle name="_4.06E Pass Throughs_Book2 3 2" xfId="478"/>
    <cellStyle name="_4.06E Pass Throughs_Book2 4" xfId="479"/>
    <cellStyle name="_4.06E Pass Throughs_Book2 5" xfId="480"/>
    <cellStyle name="_4.06E Pass Throughs_Book2 6" xfId="481"/>
    <cellStyle name="_4.06E Pass Throughs_Book2 7" xfId="482"/>
    <cellStyle name="_4.06E Pass Throughs_Book2_Adj Bench DR 3 for Initial Briefs (Electric)" xfId="483"/>
    <cellStyle name="_4.06E Pass Throughs_Book2_Adj Bench DR 3 for Initial Briefs (Electric) 2" xfId="484"/>
    <cellStyle name="_4.06E Pass Throughs_Book2_Adj Bench DR 3 for Initial Briefs (Electric) 2 2" xfId="485"/>
    <cellStyle name="_4.06E Pass Throughs_Book2_Adj Bench DR 3 for Initial Briefs (Electric) 2 2 2" xfId="486"/>
    <cellStyle name="_4.06E Pass Throughs_Book2_Adj Bench DR 3 for Initial Briefs (Electric) 2 3" xfId="487"/>
    <cellStyle name="_4.06E Pass Throughs_Book2_Adj Bench DR 3 for Initial Briefs (Electric) 3" xfId="488"/>
    <cellStyle name="_4.06E Pass Throughs_Book2_Adj Bench DR 3 for Initial Briefs (Electric) 3 2" xfId="489"/>
    <cellStyle name="_4.06E Pass Throughs_Book2_Adj Bench DR 3 for Initial Briefs (Electric) 4" xfId="490"/>
    <cellStyle name="_4.06E Pass Throughs_Book2_Adj Bench DR 3 for Initial Briefs (Electric) 5" xfId="491"/>
    <cellStyle name="_4.06E Pass Throughs_Book2_Adj Bench DR 3 for Initial Briefs (Electric) 6" xfId="492"/>
    <cellStyle name="_4.06E Pass Throughs_Book2_Adj Bench DR 3 for Initial Briefs (Electric) 7" xfId="493"/>
    <cellStyle name="_4.06E Pass Throughs_Book2_Adj Bench DR 3 for Initial Briefs (Electric)_DEM-WP(C) ENERG10C--ctn Mid-C_042010 2010GRC" xfId="494"/>
    <cellStyle name="_4.06E Pass Throughs_Book2_DEM-WP(C) ENERG10C--ctn Mid-C_042010 2010GRC" xfId="495"/>
    <cellStyle name="_4.06E Pass Throughs_Book2_Electric Rev Req Model (2009 GRC) Rebuttal" xfId="496"/>
    <cellStyle name="_4.06E Pass Throughs_Book2_Electric Rev Req Model (2009 GRC) Rebuttal 2" xfId="497"/>
    <cellStyle name="_4.06E Pass Throughs_Book2_Electric Rev Req Model (2009 GRC) Rebuttal 2 2" xfId="498"/>
    <cellStyle name="_4.06E Pass Throughs_Book2_Electric Rev Req Model (2009 GRC) Rebuttal 2 2 2" xfId="499"/>
    <cellStyle name="_4.06E Pass Throughs_Book2_Electric Rev Req Model (2009 GRC) Rebuttal 2 3" xfId="500"/>
    <cellStyle name="_4.06E Pass Throughs_Book2_Electric Rev Req Model (2009 GRC) Rebuttal 3" xfId="501"/>
    <cellStyle name="_4.06E Pass Throughs_Book2_Electric Rev Req Model (2009 GRC) Rebuttal 3 2" xfId="502"/>
    <cellStyle name="_4.06E Pass Throughs_Book2_Electric Rev Req Model (2009 GRC) Rebuttal 4" xfId="503"/>
    <cellStyle name="_4.06E Pass Throughs_Book2_Electric Rev Req Model (2009 GRC) Rebuttal REmoval of New  WH Solar AdjustMI" xfId="504"/>
    <cellStyle name="_4.06E Pass Throughs_Book2_Electric Rev Req Model (2009 GRC) Rebuttal REmoval of New  WH Solar AdjustMI 2" xfId="505"/>
    <cellStyle name="_4.06E Pass Throughs_Book2_Electric Rev Req Model (2009 GRC) Rebuttal REmoval of New  WH Solar AdjustMI 2 2" xfId="506"/>
    <cellStyle name="_4.06E Pass Throughs_Book2_Electric Rev Req Model (2009 GRC) Rebuttal REmoval of New  WH Solar AdjustMI 2 2 2" xfId="507"/>
    <cellStyle name="_4.06E Pass Throughs_Book2_Electric Rev Req Model (2009 GRC) Rebuttal REmoval of New  WH Solar AdjustMI 2 3" xfId="508"/>
    <cellStyle name="_4.06E Pass Throughs_Book2_Electric Rev Req Model (2009 GRC) Rebuttal REmoval of New  WH Solar AdjustMI 3" xfId="509"/>
    <cellStyle name="_4.06E Pass Throughs_Book2_Electric Rev Req Model (2009 GRC) Rebuttal REmoval of New  WH Solar AdjustMI 3 2" xfId="510"/>
    <cellStyle name="_4.06E Pass Throughs_Book2_Electric Rev Req Model (2009 GRC) Rebuttal REmoval of New  WH Solar AdjustMI 4" xfId="511"/>
    <cellStyle name="_4.06E Pass Throughs_Book2_Electric Rev Req Model (2009 GRC) Rebuttal REmoval of New  WH Solar AdjustMI 5" xfId="512"/>
    <cellStyle name="_4.06E Pass Throughs_Book2_Electric Rev Req Model (2009 GRC) Rebuttal REmoval of New  WH Solar AdjustMI 6" xfId="513"/>
    <cellStyle name="_4.06E Pass Throughs_Book2_Electric Rev Req Model (2009 GRC) Rebuttal REmoval of New  WH Solar AdjustMI 7" xfId="514"/>
    <cellStyle name="_4.06E Pass Throughs_Book2_Electric Rev Req Model (2009 GRC) Rebuttal REmoval of New  WH Solar AdjustMI_DEM-WP(C) ENERG10C--ctn Mid-C_042010 2010GRC" xfId="515"/>
    <cellStyle name="_4.06E Pass Throughs_Book2_Electric Rev Req Model (2009 GRC) Revised 01-18-2010" xfId="516"/>
    <cellStyle name="_4.06E Pass Throughs_Book2_Electric Rev Req Model (2009 GRC) Revised 01-18-2010 2" xfId="517"/>
    <cellStyle name="_4.06E Pass Throughs_Book2_Electric Rev Req Model (2009 GRC) Revised 01-18-2010 2 2" xfId="518"/>
    <cellStyle name="_4.06E Pass Throughs_Book2_Electric Rev Req Model (2009 GRC) Revised 01-18-2010 2 2 2" xfId="519"/>
    <cellStyle name="_4.06E Pass Throughs_Book2_Electric Rev Req Model (2009 GRC) Revised 01-18-2010 2 3" xfId="520"/>
    <cellStyle name="_4.06E Pass Throughs_Book2_Electric Rev Req Model (2009 GRC) Revised 01-18-2010 3" xfId="521"/>
    <cellStyle name="_4.06E Pass Throughs_Book2_Electric Rev Req Model (2009 GRC) Revised 01-18-2010 3 2" xfId="522"/>
    <cellStyle name="_4.06E Pass Throughs_Book2_Electric Rev Req Model (2009 GRC) Revised 01-18-2010 4" xfId="523"/>
    <cellStyle name="_4.06E Pass Throughs_Book2_Electric Rev Req Model (2009 GRC) Revised 01-18-2010 5" xfId="524"/>
    <cellStyle name="_4.06E Pass Throughs_Book2_Electric Rev Req Model (2009 GRC) Revised 01-18-2010 6" xfId="525"/>
    <cellStyle name="_4.06E Pass Throughs_Book2_Electric Rev Req Model (2009 GRC) Revised 01-18-2010 7" xfId="526"/>
    <cellStyle name="_4.06E Pass Throughs_Book2_Electric Rev Req Model (2009 GRC) Revised 01-18-2010_DEM-WP(C) ENERG10C--ctn Mid-C_042010 2010GRC" xfId="527"/>
    <cellStyle name="_4.06E Pass Throughs_Book2_Final Order Electric EXHIBIT A-1" xfId="528"/>
    <cellStyle name="_4.06E Pass Throughs_Book2_Final Order Electric EXHIBIT A-1 2" xfId="529"/>
    <cellStyle name="_4.06E Pass Throughs_Book2_Final Order Electric EXHIBIT A-1 2 2" xfId="530"/>
    <cellStyle name="_4.06E Pass Throughs_Book2_Final Order Electric EXHIBIT A-1 2 2 2" xfId="531"/>
    <cellStyle name="_4.06E Pass Throughs_Book2_Final Order Electric EXHIBIT A-1 2 3" xfId="532"/>
    <cellStyle name="_4.06E Pass Throughs_Book2_Final Order Electric EXHIBIT A-1 3" xfId="533"/>
    <cellStyle name="_4.06E Pass Throughs_Book2_Final Order Electric EXHIBIT A-1 3 2" xfId="534"/>
    <cellStyle name="_4.06E Pass Throughs_Book2_Final Order Electric EXHIBIT A-1 4" xfId="535"/>
    <cellStyle name="_4.06E Pass Throughs_Book4" xfId="536"/>
    <cellStyle name="_4.06E Pass Throughs_Book4 2" xfId="537"/>
    <cellStyle name="_4.06E Pass Throughs_Book4 2 2" xfId="538"/>
    <cellStyle name="_4.06E Pass Throughs_Book4 2 2 2" xfId="539"/>
    <cellStyle name="_4.06E Pass Throughs_Book4 2 3" xfId="540"/>
    <cellStyle name="_4.06E Pass Throughs_Book4 3" xfId="541"/>
    <cellStyle name="_4.06E Pass Throughs_Book4 3 2" xfId="542"/>
    <cellStyle name="_4.06E Pass Throughs_Book4 4" xfId="543"/>
    <cellStyle name="_4.06E Pass Throughs_Book4 5" xfId="544"/>
    <cellStyle name="_4.06E Pass Throughs_Book4 6" xfId="545"/>
    <cellStyle name="_4.06E Pass Throughs_Book4 7" xfId="546"/>
    <cellStyle name="_4.06E Pass Throughs_Book4_DEM-WP(C) ENERG10C--ctn Mid-C_042010 2010GRC" xfId="547"/>
    <cellStyle name="_4.06E Pass Throughs_Book9" xfId="548"/>
    <cellStyle name="_4.06E Pass Throughs_Book9 2" xfId="549"/>
    <cellStyle name="_4.06E Pass Throughs_Book9 2 2" xfId="550"/>
    <cellStyle name="_4.06E Pass Throughs_Book9 2 2 2" xfId="551"/>
    <cellStyle name="_4.06E Pass Throughs_Book9 2 3" xfId="552"/>
    <cellStyle name="_4.06E Pass Throughs_Book9 3" xfId="553"/>
    <cellStyle name="_4.06E Pass Throughs_Book9 3 2" xfId="554"/>
    <cellStyle name="_4.06E Pass Throughs_Book9 4" xfId="555"/>
    <cellStyle name="_4.06E Pass Throughs_Book9 5" xfId="556"/>
    <cellStyle name="_4.06E Pass Throughs_Book9 6" xfId="557"/>
    <cellStyle name="_4.06E Pass Throughs_Book9 7" xfId="558"/>
    <cellStyle name="_4.06E Pass Throughs_Book9_DEM-WP(C) ENERG10C--ctn Mid-C_042010 2010GRC" xfId="559"/>
    <cellStyle name="_4.06E Pass Throughs_Chelan PUD Power Costs (8-10)" xfId="560"/>
    <cellStyle name="_4.06E Pass Throughs_Chelan PUD Power Costs (8-10) 2" xfId="561"/>
    <cellStyle name="_4.06E Pass Throughs_DEM-WP(C) Chelan Power Costs" xfId="562"/>
    <cellStyle name="_4.06E Pass Throughs_DEM-WP(C) Chelan Power Costs 2" xfId="563"/>
    <cellStyle name="_4.06E Pass Throughs_DEM-WP(C) ENERG10C--ctn Mid-C_042010 2010GRC" xfId="564"/>
    <cellStyle name="_4.06E Pass Throughs_DEM-WP(C) Gas Transport 2010GRC" xfId="565"/>
    <cellStyle name="_4.06E Pass Throughs_DEM-WP(C) Gas Transport 2010GRC 2" xfId="566"/>
    <cellStyle name="_4.06E Pass Throughs_Exh A-1 resulting from UE-112050 effective Jan 1 2012" xfId="567"/>
    <cellStyle name="_4.06E Pass Throughs_Exh G - Klamath Peaker PPA fr C Locke 2-12" xfId="568"/>
    <cellStyle name="_4.06E Pass Throughs_Exhibit A-1 effective 4-1-11 fr S Free 12-11" xfId="569"/>
    <cellStyle name="_4.06E Pass Throughs_INPUTS" xfId="570"/>
    <cellStyle name="_4.06E Pass Throughs_INPUTS 2" xfId="571"/>
    <cellStyle name="_4.06E Pass Throughs_INPUTS 2 2" xfId="572"/>
    <cellStyle name="_4.06E Pass Throughs_INPUTS 2 2 2" xfId="573"/>
    <cellStyle name="_4.06E Pass Throughs_INPUTS 2 3" xfId="574"/>
    <cellStyle name="_4.06E Pass Throughs_INPUTS 3" xfId="575"/>
    <cellStyle name="_4.06E Pass Throughs_INPUTS 3 2" xfId="576"/>
    <cellStyle name="_4.06E Pass Throughs_INPUTS 4" xfId="577"/>
    <cellStyle name="_4.06E Pass Throughs_Mint Farm Generation BPA" xfId="578"/>
    <cellStyle name="_4.06E Pass Throughs_NIM Summary" xfId="579"/>
    <cellStyle name="_4.06E Pass Throughs_NIM Summary 09GRC" xfId="580"/>
    <cellStyle name="_4.06E Pass Throughs_NIM Summary 09GRC 2" xfId="581"/>
    <cellStyle name="_4.06E Pass Throughs_NIM Summary 09GRC 2 2" xfId="582"/>
    <cellStyle name="_4.06E Pass Throughs_NIM Summary 09GRC 3" xfId="583"/>
    <cellStyle name="_4.06E Pass Throughs_NIM Summary 09GRC 4" xfId="584"/>
    <cellStyle name="_4.06E Pass Throughs_NIM Summary 09GRC 5" xfId="585"/>
    <cellStyle name="_4.06E Pass Throughs_NIM Summary 09GRC 6" xfId="586"/>
    <cellStyle name="_4.06E Pass Throughs_NIM Summary 09GRC 7" xfId="587"/>
    <cellStyle name="_4.06E Pass Throughs_NIM Summary 09GRC_DEM-WP(C) ENERG10C--ctn Mid-C_042010 2010GRC" xfId="588"/>
    <cellStyle name="_4.06E Pass Throughs_NIM Summary 10" xfId="589"/>
    <cellStyle name="_4.06E Pass Throughs_NIM Summary 11" xfId="590"/>
    <cellStyle name="_4.06E Pass Throughs_NIM Summary 12" xfId="591"/>
    <cellStyle name="_4.06E Pass Throughs_NIM Summary 13" xfId="592"/>
    <cellStyle name="_4.06E Pass Throughs_NIM Summary 14" xfId="593"/>
    <cellStyle name="_4.06E Pass Throughs_NIM Summary 15" xfId="594"/>
    <cellStyle name="_4.06E Pass Throughs_NIM Summary 16" xfId="595"/>
    <cellStyle name="_4.06E Pass Throughs_NIM Summary 17" xfId="596"/>
    <cellStyle name="_4.06E Pass Throughs_NIM Summary 18" xfId="597"/>
    <cellStyle name="_4.06E Pass Throughs_NIM Summary 19" xfId="598"/>
    <cellStyle name="_4.06E Pass Throughs_NIM Summary 2" xfId="599"/>
    <cellStyle name="_4.06E Pass Throughs_NIM Summary 2 2" xfId="600"/>
    <cellStyle name="_4.06E Pass Throughs_NIM Summary 20" xfId="601"/>
    <cellStyle name="_4.06E Pass Throughs_NIM Summary 21" xfId="602"/>
    <cellStyle name="_4.06E Pass Throughs_NIM Summary 22" xfId="603"/>
    <cellStyle name="_4.06E Pass Throughs_NIM Summary 23" xfId="604"/>
    <cellStyle name="_4.06E Pass Throughs_NIM Summary 24" xfId="605"/>
    <cellStyle name="_4.06E Pass Throughs_NIM Summary 25" xfId="606"/>
    <cellStyle name="_4.06E Pass Throughs_NIM Summary 26" xfId="607"/>
    <cellStyle name="_4.06E Pass Throughs_NIM Summary 27" xfId="608"/>
    <cellStyle name="_4.06E Pass Throughs_NIM Summary 28" xfId="609"/>
    <cellStyle name="_4.06E Pass Throughs_NIM Summary 29" xfId="610"/>
    <cellStyle name="_4.06E Pass Throughs_NIM Summary 3" xfId="611"/>
    <cellStyle name="_4.06E Pass Throughs_NIM Summary 3 2" xfId="612"/>
    <cellStyle name="_4.06E Pass Throughs_NIM Summary 30" xfId="613"/>
    <cellStyle name="_4.06E Pass Throughs_NIM Summary 31" xfId="614"/>
    <cellStyle name="_4.06E Pass Throughs_NIM Summary 32" xfId="615"/>
    <cellStyle name="_4.06E Pass Throughs_NIM Summary 33" xfId="616"/>
    <cellStyle name="_4.06E Pass Throughs_NIM Summary 34" xfId="617"/>
    <cellStyle name="_4.06E Pass Throughs_NIM Summary 35" xfId="618"/>
    <cellStyle name="_4.06E Pass Throughs_NIM Summary 36" xfId="619"/>
    <cellStyle name="_4.06E Pass Throughs_NIM Summary 37" xfId="620"/>
    <cellStyle name="_4.06E Pass Throughs_NIM Summary 38" xfId="621"/>
    <cellStyle name="_4.06E Pass Throughs_NIM Summary 39" xfId="622"/>
    <cellStyle name="_4.06E Pass Throughs_NIM Summary 4" xfId="623"/>
    <cellStyle name="_4.06E Pass Throughs_NIM Summary 4 2" xfId="624"/>
    <cellStyle name="_4.06E Pass Throughs_NIM Summary 40" xfId="625"/>
    <cellStyle name="_4.06E Pass Throughs_NIM Summary 41" xfId="626"/>
    <cellStyle name="_4.06E Pass Throughs_NIM Summary 42" xfId="627"/>
    <cellStyle name="_4.06E Pass Throughs_NIM Summary 43" xfId="628"/>
    <cellStyle name="_4.06E Pass Throughs_NIM Summary 44" xfId="629"/>
    <cellStyle name="_4.06E Pass Throughs_NIM Summary 45" xfId="630"/>
    <cellStyle name="_4.06E Pass Throughs_NIM Summary 46" xfId="631"/>
    <cellStyle name="_4.06E Pass Throughs_NIM Summary 47" xfId="632"/>
    <cellStyle name="_4.06E Pass Throughs_NIM Summary 48" xfId="633"/>
    <cellStyle name="_4.06E Pass Throughs_NIM Summary 49" xfId="634"/>
    <cellStyle name="_4.06E Pass Throughs_NIM Summary 5" xfId="635"/>
    <cellStyle name="_4.06E Pass Throughs_NIM Summary 5 2" xfId="636"/>
    <cellStyle name="_4.06E Pass Throughs_NIM Summary 50" xfId="637"/>
    <cellStyle name="_4.06E Pass Throughs_NIM Summary 51" xfId="638"/>
    <cellStyle name="_4.06E Pass Throughs_NIM Summary 52" xfId="639"/>
    <cellStyle name="_4.06E Pass Throughs_NIM Summary 53" xfId="640"/>
    <cellStyle name="_4.06E Pass Throughs_NIM Summary 54" xfId="641"/>
    <cellStyle name="_4.06E Pass Throughs_NIM Summary 55" xfId="642"/>
    <cellStyle name="_4.06E Pass Throughs_NIM Summary 56" xfId="643"/>
    <cellStyle name="_4.06E Pass Throughs_NIM Summary 57" xfId="644"/>
    <cellStyle name="_4.06E Pass Throughs_NIM Summary 58" xfId="645"/>
    <cellStyle name="_4.06E Pass Throughs_NIM Summary 59" xfId="646"/>
    <cellStyle name="_4.06E Pass Throughs_NIM Summary 6" xfId="647"/>
    <cellStyle name="_4.06E Pass Throughs_NIM Summary 6 2" xfId="648"/>
    <cellStyle name="_4.06E Pass Throughs_NIM Summary 60" xfId="649"/>
    <cellStyle name="_4.06E Pass Throughs_NIM Summary 61" xfId="650"/>
    <cellStyle name="_4.06E Pass Throughs_NIM Summary 62" xfId="651"/>
    <cellStyle name="_4.06E Pass Throughs_NIM Summary 63" xfId="652"/>
    <cellStyle name="_4.06E Pass Throughs_NIM Summary 64" xfId="653"/>
    <cellStyle name="_4.06E Pass Throughs_NIM Summary 65" xfId="654"/>
    <cellStyle name="_4.06E Pass Throughs_NIM Summary 66" xfId="655"/>
    <cellStyle name="_4.06E Pass Throughs_NIM Summary 67" xfId="656"/>
    <cellStyle name="_4.06E Pass Throughs_NIM Summary 68" xfId="657"/>
    <cellStyle name="_4.06E Pass Throughs_NIM Summary 69" xfId="658"/>
    <cellStyle name="_4.06E Pass Throughs_NIM Summary 7" xfId="659"/>
    <cellStyle name="_4.06E Pass Throughs_NIM Summary 7 2" xfId="660"/>
    <cellStyle name="_4.06E Pass Throughs_NIM Summary 70" xfId="661"/>
    <cellStyle name="_4.06E Pass Throughs_NIM Summary 71" xfId="662"/>
    <cellStyle name="_4.06E Pass Throughs_NIM Summary 72" xfId="663"/>
    <cellStyle name="_4.06E Pass Throughs_NIM Summary 73" xfId="664"/>
    <cellStyle name="_4.06E Pass Throughs_NIM Summary 74" xfId="665"/>
    <cellStyle name="_4.06E Pass Throughs_NIM Summary 75" xfId="666"/>
    <cellStyle name="_4.06E Pass Throughs_NIM Summary 76" xfId="667"/>
    <cellStyle name="_4.06E Pass Throughs_NIM Summary 77" xfId="668"/>
    <cellStyle name="_4.06E Pass Throughs_NIM Summary 78" xfId="669"/>
    <cellStyle name="_4.06E Pass Throughs_NIM Summary 79" xfId="670"/>
    <cellStyle name="_4.06E Pass Throughs_NIM Summary 8" xfId="671"/>
    <cellStyle name="_4.06E Pass Throughs_NIM Summary 8 2" xfId="672"/>
    <cellStyle name="_4.06E Pass Throughs_NIM Summary 80" xfId="673"/>
    <cellStyle name="_4.06E Pass Throughs_NIM Summary 81" xfId="674"/>
    <cellStyle name="_4.06E Pass Throughs_NIM Summary 82" xfId="675"/>
    <cellStyle name="_4.06E Pass Throughs_NIM Summary 83" xfId="676"/>
    <cellStyle name="_4.06E Pass Throughs_NIM Summary 84" xfId="677"/>
    <cellStyle name="_4.06E Pass Throughs_NIM Summary 85" xfId="678"/>
    <cellStyle name="_4.06E Pass Throughs_NIM Summary 86" xfId="679"/>
    <cellStyle name="_4.06E Pass Throughs_NIM Summary 87" xfId="680"/>
    <cellStyle name="_4.06E Pass Throughs_NIM Summary 88" xfId="681"/>
    <cellStyle name="_4.06E Pass Throughs_NIM Summary 9" xfId="682"/>
    <cellStyle name="_4.06E Pass Throughs_NIM Summary 9 2" xfId="683"/>
    <cellStyle name="_4.06E Pass Throughs_NIM Summary_DEM-WP(C) ENERG10C--ctn Mid-C_042010 2010GRC" xfId="684"/>
    <cellStyle name="_4.06E Pass Throughs_NIM+O&amp;M" xfId="685"/>
    <cellStyle name="_4.06E Pass Throughs_NIM+O&amp;M 2" xfId="686"/>
    <cellStyle name="_4.06E Pass Throughs_NIM+O&amp;M 2 2" xfId="687"/>
    <cellStyle name="_4.06E Pass Throughs_NIM+O&amp;M 3" xfId="688"/>
    <cellStyle name="_4.06E Pass Throughs_NIM+O&amp;M Monthly" xfId="689"/>
    <cellStyle name="_4.06E Pass Throughs_NIM+O&amp;M Monthly 2" xfId="690"/>
    <cellStyle name="_4.06E Pass Throughs_NIM+O&amp;M Monthly 2 2" xfId="691"/>
    <cellStyle name="_4.06E Pass Throughs_NIM+O&amp;M Monthly 3" xfId="692"/>
    <cellStyle name="_4.06E Pass Throughs_PCA 10 -  Exhibit D Dec 2011" xfId="693"/>
    <cellStyle name="_4.06E Pass Throughs_PCA 10 -  Exhibit D from A Kellogg Jan 2011" xfId="694"/>
    <cellStyle name="_4.06E Pass Throughs_PCA 10 -  Exhibit D from A Kellogg July 2011" xfId="695"/>
    <cellStyle name="_4.06E Pass Throughs_PCA 10 -  Exhibit D from S Free Rcv'd 12-11" xfId="696"/>
    <cellStyle name="_4.06E Pass Throughs_PCA 11 -  Exhibit D Apr 2012 fr A Kellogg v2" xfId="697"/>
    <cellStyle name="_4.06E Pass Throughs_PCA 11 -  Exhibit D Jan 2012 fr A Kellogg" xfId="698"/>
    <cellStyle name="_4.06E Pass Throughs_PCA 11 -  Exhibit D Jan 2012 WF" xfId="699"/>
    <cellStyle name="_4.06E Pass Throughs_PCA 9 -  Exhibit D April 2010" xfId="700"/>
    <cellStyle name="_4.06E Pass Throughs_PCA 9 -  Exhibit D April 2010 (3)" xfId="701"/>
    <cellStyle name="_4.06E Pass Throughs_PCA 9 -  Exhibit D April 2010 (3) 2" xfId="702"/>
    <cellStyle name="_4.06E Pass Throughs_PCA 9 -  Exhibit D April 2010 (3) 2 2" xfId="703"/>
    <cellStyle name="_4.06E Pass Throughs_PCA 9 -  Exhibit D April 2010 (3) 3" xfId="704"/>
    <cellStyle name="_4.06E Pass Throughs_PCA 9 -  Exhibit D April 2010 (3) 4" xfId="705"/>
    <cellStyle name="_4.06E Pass Throughs_PCA 9 -  Exhibit D April 2010 (3) 5" xfId="706"/>
    <cellStyle name="_4.06E Pass Throughs_PCA 9 -  Exhibit D April 2010 (3) 6" xfId="707"/>
    <cellStyle name="_4.06E Pass Throughs_PCA 9 -  Exhibit D April 2010 (3) 7" xfId="708"/>
    <cellStyle name="_4.06E Pass Throughs_PCA 9 -  Exhibit D April 2010 (3)_DEM-WP(C) ENERG10C--ctn Mid-C_042010 2010GRC" xfId="709"/>
    <cellStyle name="_4.06E Pass Throughs_PCA 9 -  Exhibit D April 2010 2" xfId="710"/>
    <cellStyle name="_4.06E Pass Throughs_PCA 9 -  Exhibit D April 2010 3" xfId="711"/>
    <cellStyle name="_4.06E Pass Throughs_PCA 9 -  Exhibit D April 2010 4" xfId="712"/>
    <cellStyle name="_4.06E Pass Throughs_PCA 9 -  Exhibit D April 2010 5" xfId="713"/>
    <cellStyle name="_4.06E Pass Throughs_PCA 9 -  Exhibit D April 2010 6" xfId="714"/>
    <cellStyle name="_4.06E Pass Throughs_PCA 9 -  Exhibit D Nov 2010" xfId="715"/>
    <cellStyle name="_4.06E Pass Throughs_PCA 9 -  Exhibit D Nov 2010 2" xfId="716"/>
    <cellStyle name="_4.06E Pass Throughs_PCA 9 - Exhibit D at August 2010" xfId="717"/>
    <cellStyle name="_4.06E Pass Throughs_PCA 9 - Exhibit D at August 2010 2" xfId="718"/>
    <cellStyle name="_4.06E Pass Throughs_PCA 9 - Exhibit D June 2010 GRC" xfId="719"/>
    <cellStyle name="_4.06E Pass Throughs_PCA 9 - Exhibit D June 2010 GRC 2" xfId="720"/>
    <cellStyle name="_4.06E Pass Throughs_Power Costs - Comparison bx Rbtl-Staff-Jt-PC" xfId="721"/>
    <cellStyle name="_4.06E Pass Throughs_Power Costs - Comparison bx Rbtl-Staff-Jt-PC 2" xfId="722"/>
    <cellStyle name="_4.06E Pass Throughs_Power Costs - Comparison bx Rbtl-Staff-Jt-PC 2 2" xfId="723"/>
    <cellStyle name="_4.06E Pass Throughs_Power Costs - Comparison bx Rbtl-Staff-Jt-PC 2 2 2" xfId="724"/>
    <cellStyle name="_4.06E Pass Throughs_Power Costs - Comparison bx Rbtl-Staff-Jt-PC 2 3" xfId="725"/>
    <cellStyle name="_4.06E Pass Throughs_Power Costs - Comparison bx Rbtl-Staff-Jt-PC 3" xfId="726"/>
    <cellStyle name="_4.06E Pass Throughs_Power Costs - Comparison bx Rbtl-Staff-Jt-PC 3 2" xfId="727"/>
    <cellStyle name="_4.06E Pass Throughs_Power Costs - Comparison bx Rbtl-Staff-Jt-PC 4" xfId="728"/>
    <cellStyle name="_4.06E Pass Throughs_Power Costs - Comparison bx Rbtl-Staff-Jt-PC 5" xfId="729"/>
    <cellStyle name="_4.06E Pass Throughs_Power Costs - Comparison bx Rbtl-Staff-Jt-PC 6" xfId="730"/>
    <cellStyle name="_4.06E Pass Throughs_Power Costs - Comparison bx Rbtl-Staff-Jt-PC 7" xfId="731"/>
    <cellStyle name="_4.06E Pass Throughs_Power Costs - Comparison bx Rbtl-Staff-Jt-PC_Adj Bench DR 3 for Initial Briefs (Electric)" xfId="732"/>
    <cellStyle name="_4.06E Pass Throughs_Power Costs - Comparison bx Rbtl-Staff-Jt-PC_Adj Bench DR 3 for Initial Briefs (Electric) 2" xfId="733"/>
    <cellStyle name="_4.06E Pass Throughs_Power Costs - Comparison bx Rbtl-Staff-Jt-PC_Adj Bench DR 3 for Initial Briefs (Electric) 2 2" xfId="734"/>
    <cellStyle name="_4.06E Pass Throughs_Power Costs - Comparison bx Rbtl-Staff-Jt-PC_Adj Bench DR 3 for Initial Briefs (Electric) 2 2 2" xfId="735"/>
    <cellStyle name="_4.06E Pass Throughs_Power Costs - Comparison bx Rbtl-Staff-Jt-PC_Adj Bench DR 3 for Initial Briefs (Electric) 2 3" xfId="736"/>
    <cellStyle name="_4.06E Pass Throughs_Power Costs - Comparison bx Rbtl-Staff-Jt-PC_Adj Bench DR 3 for Initial Briefs (Electric) 3" xfId="737"/>
    <cellStyle name="_4.06E Pass Throughs_Power Costs - Comparison bx Rbtl-Staff-Jt-PC_Adj Bench DR 3 for Initial Briefs (Electric) 3 2" xfId="738"/>
    <cellStyle name="_4.06E Pass Throughs_Power Costs - Comparison bx Rbtl-Staff-Jt-PC_Adj Bench DR 3 for Initial Briefs (Electric) 4" xfId="739"/>
    <cellStyle name="_4.06E Pass Throughs_Power Costs - Comparison bx Rbtl-Staff-Jt-PC_Adj Bench DR 3 for Initial Briefs (Electric) 5" xfId="740"/>
    <cellStyle name="_4.06E Pass Throughs_Power Costs - Comparison bx Rbtl-Staff-Jt-PC_Adj Bench DR 3 for Initial Briefs (Electric) 6" xfId="741"/>
    <cellStyle name="_4.06E Pass Throughs_Power Costs - Comparison bx Rbtl-Staff-Jt-PC_Adj Bench DR 3 for Initial Briefs (Electric) 7" xfId="742"/>
    <cellStyle name="_4.06E Pass Throughs_Power Costs - Comparison bx Rbtl-Staff-Jt-PC_Adj Bench DR 3 for Initial Briefs (Electric)_DEM-WP(C) ENERG10C--ctn Mid-C_042010 2010GRC" xfId="743"/>
    <cellStyle name="_4.06E Pass Throughs_Power Costs - Comparison bx Rbtl-Staff-Jt-PC_DEM-WP(C) ENERG10C--ctn Mid-C_042010 2010GRC" xfId="744"/>
    <cellStyle name="_4.06E Pass Throughs_Power Costs - Comparison bx Rbtl-Staff-Jt-PC_Electric Rev Req Model (2009 GRC) Rebuttal" xfId="745"/>
    <cellStyle name="_4.06E Pass Throughs_Power Costs - Comparison bx Rbtl-Staff-Jt-PC_Electric Rev Req Model (2009 GRC) Rebuttal 2" xfId="746"/>
    <cellStyle name="_4.06E Pass Throughs_Power Costs - Comparison bx Rbtl-Staff-Jt-PC_Electric Rev Req Model (2009 GRC) Rebuttal 2 2" xfId="747"/>
    <cellStyle name="_4.06E Pass Throughs_Power Costs - Comparison bx Rbtl-Staff-Jt-PC_Electric Rev Req Model (2009 GRC) Rebuttal 2 2 2" xfId="748"/>
    <cellStyle name="_4.06E Pass Throughs_Power Costs - Comparison bx Rbtl-Staff-Jt-PC_Electric Rev Req Model (2009 GRC) Rebuttal 2 3" xfId="749"/>
    <cellStyle name="_4.06E Pass Throughs_Power Costs - Comparison bx Rbtl-Staff-Jt-PC_Electric Rev Req Model (2009 GRC) Rebuttal 3" xfId="750"/>
    <cellStyle name="_4.06E Pass Throughs_Power Costs - Comparison bx Rbtl-Staff-Jt-PC_Electric Rev Req Model (2009 GRC) Rebuttal 3 2" xfId="751"/>
    <cellStyle name="_4.06E Pass Throughs_Power Costs - Comparison bx Rbtl-Staff-Jt-PC_Electric Rev Req Model (2009 GRC) Rebuttal 4" xfId="752"/>
    <cellStyle name="_4.06E Pass Throughs_Power Costs - Comparison bx Rbtl-Staff-Jt-PC_Electric Rev Req Model (2009 GRC) Rebuttal REmoval of New  WH Solar AdjustMI" xfId="753"/>
    <cellStyle name="_4.06E Pass Throughs_Power Costs - Comparison bx Rbtl-Staff-Jt-PC_Electric Rev Req Model (2009 GRC) Rebuttal REmoval of New  WH Solar AdjustMI 2" xfId="754"/>
    <cellStyle name="_4.06E Pass Throughs_Power Costs - Comparison bx Rbtl-Staff-Jt-PC_Electric Rev Req Model (2009 GRC) Rebuttal REmoval of New  WH Solar AdjustMI 2 2" xfId="755"/>
    <cellStyle name="_4.06E Pass Throughs_Power Costs - Comparison bx Rbtl-Staff-Jt-PC_Electric Rev Req Model (2009 GRC) Rebuttal REmoval of New  WH Solar AdjustMI 2 2 2" xfId="756"/>
    <cellStyle name="_4.06E Pass Throughs_Power Costs - Comparison bx Rbtl-Staff-Jt-PC_Electric Rev Req Model (2009 GRC) Rebuttal REmoval of New  WH Solar AdjustMI 2 3" xfId="757"/>
    <cellStyle name="_4.06E Pass Throughs_Power Costs - Comparison bx Rbtl-Staff-Jt-PC_Electric Rev Req Model (2009 GRC) Rebuttal REmoval of New  WH Solar AdjustMI 3" xfId="758"/>
    <cellStyle name="_4.06E Pass Throughs_Power Costs - Comparison bx Rbtl-Staff-Jt-PC_Electric Rev Req Model (2009 GRC) Rebuttal REmoval of New  WH Solar AdjustMI 3 2" xfId="759"/>
    <cellStyle name="_4.06E Pass Throughs_Power Costs - Comparison bx Rbtl-Staff-Jt-PC_Electric Rev Req Model (2009 GRC) Rebuttal REmoval of New  WH Solar AdjustMI 4" xfId="760"/>
    <cellStyle name="_4.06E Pass Throughs_Power Costs - Comparison bx Rbtl-Staff-Jt-PC_Electric Rev Req Model (2009 GRC) Rebuttal REmoval of New  WH Solar AdjustMI 5" xfId="761"/>
    <cellStyle name="_4.06E Pass Throughs_Power Costs - Comparison bx Rbtl-Staff-Jt-PC_Electric Rev Req Model (2009 GRC) Rebuttal REmoval of New  WH Solar AdjustMI 6" xfId="762"/>
    <cellStyle name="_4.06E Pass Throughs_Power Costs - Comparison bx Rbtl-Staff-Jt-PC_Electric Rev Req Model (2009 GRC) Rebuttal REmoval of New  WH Solar AdjustMI 7" xfId="763"/>
    <cellStyle name="_4.06E Pass Throughs_Power Costs - Comparison bx Rbtl-Staff-Jt-PC_Electric Rev Req Model (2009 GRC) Rebuttal REmoval of New  WH Solar AdjustMI_DEM-WP(C) ENERG10C--ctn Mid-C_042010 2010GRC" xfId="764"/>
    <cellStyle name="_4.06E Pass Throughs_Power Costs - Comparison bx Rbtl-Staff-Jt-PC_Electric Rev Req Model (2009 GRC) Revised 01-18-2010" xfId="765"/>
    <cellStyle name="_4.06E Pass Throughs_Power Costs - Comparison bx Rbtl-Staff-Jt-PC_Electric Rev Req Model (2009 GRC) Revised 01-18-2010 2" xfId="766"/>
    <cellStyle name="_4.06E Pass Throughs_Power Costs - Comparison bx Rbtl-Staff-Jt-PC_Electric Rev Req Model (2009 GRC) Revised 01-18-2010 2 2" xfId="767"/>
    <cellStyle name="_4.06E Pass Throughs_Power Costs - Comparison bx Rbtl-Staff-Jt-PC_Electric Rev Req Model (2009 GRC) Revised 01-18-2010 2 2 2" xfId="768"/>
    <cellStyle name="_4.06E Pass Throughs_Power Costs - Comparison bx Rbtl-Staff-Jt-PC_Electric Rev Req Model (2009 GRC) Revised 01-18-2010 2 3" xfId="769"/>
    <cellStyle name="_4.06E Pass Throughs_Power Costs - Comparison bx Rbtl-Staff-Jt-PC_Electric Rev Req Model (2009 GRC) Revised 01-18-2010 3" xfId="770"/>
    <cellStyle name="_4.06E Pass Throughs_Power Costs - Comparison bx Rbtl-Staff-Jt-PC_Electric Rev Req Model (2009 GRC) Revised 01-18-2010 3 2" xfId="771"/>
    <cellStyle name="_4.06E Pass Throughs_Power Costs - Comparison bx Rbtl-Staff-Jt-PC_Electric Rev Req Model (2009 GRC) Revised 01-18-2010 4" xfId="772"/>
    <cellStyle name="_4.06E Pass Throughs_Power Costs - Comparison bx Rbtl-Staff-Jt-PC_Electric Rev Req Model (2009 GRC) Revised 01-18-2010 5" xfId="773"/>
    <cellStyle name="_4.06E Pass Throughs_Power Costs - Comparison bx Rbtl-Staff-Jt-PC_Electric Rev Req Model (2009 GRC) Revised 01-18-2010 6" xfId="774"/>
    <cellStyle name="_4.06E Pass Throughs_Power Costs - Comparison bx Rbtl-Staff-Jt-PC_Electric Rev Req Model (2009 GRC) Revised 01-18-2010 7" xfId="775"/>
    <cellStyle name="_4.06E Pass Throughs_Power Costs - Comparison bx Rbtl-Staff-Jt-PC_Electric Rev Req Model (2009 GRC) Revised 01-18-2010_DEM-WP(C) ENERG10C--ctn Mid-C_042010 2010GRC" xfId="776"/>
    <cellStyle name="_4.06E Pass Throughs_Power Costs - Comparison bx Rbtl-Staff-Jt-PC_Final Order Electric EXHIBIT A-1" xfId="777"/>
    <cellStyle name="_4.06E Pass Throughs_Power Costs - Comparison bx Rbtl-Staff-Jt-PC_Final Order Electric EXHIBIT A-1 2" xfId="778"/>
    <cellStyle name="_4.06E Pass Throughs_Power Costs - Comparison bx Rbtl-Staff-Jt-PC_Final Order Electric EXHIBIT A-1 2 2" xfId="779"/>
    <cellStyle name="_4.06E Pass Throughs_Power Costs - Comparison bx Rbtl-Staff-Jt-PC_Final Order Electric EXHIBIT A-1 2 2 2" xfId="780"/>
    <cellStyle name="_4.06E Pass Throughs_Power Costs - Comparison bx Rbtl-Staff-Jt-PC_Final Order Electric EXHIBIT A-1 2 3" xfId="781"/>
    <cellStyle name="_4.06E Pass Throughs_Power Costs - Comparison bx Rbtl-Staff-Jt-PC_Final Order Electric EXHIBIT A-1 3" xfId="782"/>
    <cellStyle name="_4.06E Pass Throughs_Power Costs - Comparison bx Rbtl-Staff-Jt-PC_Final Order Electric EXHIBIT A-1 3 2" xfId="783"/>
    <cellStyle name="_4.06E Pass Throughs_Power Costs - Comparison bx Rbtl-Staff-Jt-PC_Final Order Electric EXHIBIT A-1 4" xfId="784"/>
    <cellStyle name="_4.06E Pass Throughs_Production Adj 4.37" xfId="785"/>
    <cellStyle name="_4.06E Pass Throughs_Production Adj 4.37 2" xfId="786"/>
    <cellStyle name="_4.06E Pass Throughs_Production Adj 4.37 2 2" xfId="787"/>
    <cellStyle name="_4.06E Pass Throughs_Production Adj 4.37 2 2 2" xfId="788"/>
    <cellStyle name="_4.06E Pass Throughs_Production Adj 4.37 2 3" xfId="789"/>
    <cellStyle name="_4.06E Pass Throughs_Production Adj 4.37 3" xfId="790"/>
    <cellStyle name="_4.06E Pass Throughs_Production Adj 4.37 3 2" xfId="791"/>
    <cellStyle name="_4.06E Pass Throughs_Production Adj 4.37 4" xfId="792"/>
    <cellStyle name="_4.06E Pass Throughs_Purchased Power Adj 4.03" xfId="793"/>
    <cellStyle name="_4.06E Pass Throughs_Purchased Power Adj 4.03 2" xfId="794"/>
    <cellStyle name="_4.06E Pass Throughs_Purchased Power Adj 4.03 2 2" xfId="795"/>
    <cellStyle name="_4.06E Pass Throughs_Purchased Power Adj 4.03 2 2 2" xfId="796"/>
    <cellStyle name="_4.06E Pass Throughs_Purchased Power Adj 4.03 2 3" xfId="797"/>
    <cellStyle name="_4.06E Pass Throughs_Purchased Power Adj 4.03 3" xfId="798"/>
    <cellStyle name="_4.06E Pass Throughs_Purchased Power Adj 4.03 3 2" xfId="799"/>
    <cellStyle name="_4.06E Pass Throughs_Purchased Power Adj 4.03 4" xfId="800"/>
    <cellStyle name="_4.06E Pass Throughs_Rebuttal Power Costs" xfId="801"/>
    <cellStyle name="_4.06E Pass Throughs_Rebuttal Power Costs 2" xfId="802"/>
    <cellStyle name="_4.06E Pass Throughs_Rebuttal Power Costs 2 2" xfId="803"/>
    <cellStyle name="_4.06E Pass Throughs_Rebuttal Power Costs 2 2 2" xfId="804"/>
    <cellStyle name="_4.06E Pass Throughs_Rebuttal Power Costs 2 3" xfId="805"/>
    <cellStyle name="_4.06E Pass Throughs_Rebuttal Power Costs 3" xfId="806"/>
    <cellStyle name="_4.06E Pass Throughs_Rebuttal Power Costs 3 2" xfId="807"/>
    <cellStyle name="_4.06E Pass Throughs_Rebuttal Power Costs 4" xfId="808"/>
    <cellStyle name="_4.06E Pass Throughs_Rebuttal Power Costs 5" xfId="809"/>
    <cellStyle name="_4.06E Pass Throughs_Rebuttal Power Costs 6" xfId="810"/>
    <cellStyle name="_4.06E Pass Throughs_Rebuttal Power Costs 7" xfId="811"/>
    <cellStyle name="_4.06E Pass Throughs_Rebuttal Power Costs_Adj Bench DR 3 for Initial Briefs (Electric)" xfId="812"/>
    <cellStyle name="_4.06E Pass Throughs_Rebuttal Power Costs_Adj Bench DR 3 for Initial Briefs (Electric) 2" xfId="813"/>
    <cellStyle name="_4.06E Pass Throughs_Rebuttal Power Costs_Adj Bench DR 3 for Initial Briefs (Electric) 2 2" xfId="814"/>
    <cellStyle name="_4.06E Pass Throughs_Rebuttal Power Costs_Adj Bench DR 3 for Initial Briefs (Electric) 2 2 2" xfId="815"/>
    <cellStyle name="_4.06E Pass Throughs_Rebuttal Power Costs_Adj Bench DR 3 for Initial Briefs (Electric) 2 3" xfId="816"/>
    <cellStyle name="_4.06E Pass Throughs_Rebuttal Power Costs_Adj Bench DR 3 for Initial Briefs (Electric) 3" xfId="817"/>
    <cellStyle name="_4.06E Pass Throughs_Rebuttal Power Costs_Adj Bench DR 3 for Initial Briefs (Electric) 3 2" xfId="818"/>
    <cellStyle name="_4.06E Pass Throughs_Rebuttal Power Costs_Adj Bench DR 3 for Initial Briefs (Electric) 4" xfId="819"/>
    <cellStyle name="_4.06E Pass Throughs_Rebuttal Power Costs_Adj Bench DR 3 for Initial Briefs (Electric) 5" xfId="820"/>
    <cellStyle name="_4.06E Pass Throughs_Rebuttal Power Costs_Adj Bench DR 3 for Initial Briefs (Electric) 6" xfId="821"/>
    <cellStyle name="_4.06E Pass Throughs_Rebuttal Power Costs_Adj Bench DR 3 for Initial Briefs (Electric) 7" xfId="822"/>
    <cellStyle name="_4.06E Pass Throughs_Rebuttal Power Costs_Adj Bench DR 3 for Initial Briefs (Electric)_DEM-WP(C) ENERG10C--ctn Mid-C_042010 2010GRC" xfId="823"/>
    <cellStyle name="_4.06E Pass Throughs_Rebuttal Power Costs_DEM-WP(C) ENERG10C--ctn Mid-C_042010 2010GRC" xfId="824"/>
    <cellStyle name="_4.06E Pass Throughs_Rebuttal Power Costs_Electric Rev Req Model (2009 GRC) Rebuttal" xfId="825"/>
    <cellStyle name="_4.06E Pass Throughs_Rebuttal Power Costs_Electric Rev Req Model (2009 GRC) Rebuttal 2" xfId="826"/>
    <cellStyle name="_4.06E Pass Throughs_Rebuttal Power Costs_Electric Rev Req Model (2009 GRC) Rebuttal 2 2" xfId="827"/>
    <cellStyle name="_4.06E Pass Throughs_Rebuttal Power Costs_Electric Rev Req Model (2009 GRC) Rebuttal 2 2 2" xfId="828"/>
    <cellStyle name="_4.06E Pass Throughs_Rebuttal Power Costs_Electric Rev Req Model (2009 GRC) Rebuttal 2 3" xfId="829"/>
    <cellStyle name="_4.06E Pass Throughs_Rebuttal Power Costs_Electric Rev Req Model (2009 GRC) Rebuttal 3" xfId="830"/>
    <cellStyle name="_4.06E Pass Throughs_Rebuttal Power Costs_Electric Rev Req Model (2009 GRC) Rebuttal 3 2" xfId="831"/>
    <cellStyle name="_4.06E Pass Throughs_Rebuttal Power Costs_Electric Rev Req Model (2009 GRC) Rebuttal 4" xfId="832"/>
    <cellStyle name="_4.06E Pass Throughs_Rebuttal Power Costs_Electric Rev Req Model (2009 GRC) Rebuttal REmoval of New  WH Solar AdjustMI" xfId="833"/>
    <cellStyle name="_4.06E Pass Throughs_Rebuttal Power Costs_Electric Rev Req Model (2009 GRC) Rebuttal REmoval of New  WH Solar AdjustMI 2" xfId="834"/>
    <cellStyle name="_4.06E Pass Throughs_Rebuttal Power Costs_Electric Rev Req Model (2009 GRC) Rebuttal REmoval of New  WH Solar AdjustMI 2 2" xfId="835"/>
    <cellStyle name="_4.06E Pass Throughs_Rebuttal Power Costs_Electric Rev Req Model (2009 GRC) Rebuttal REmoval of New  WH Solar AdjustMI 2 2 2" xfId="836"/>
    <cellStyle name="_4.06E Pass Throughs_Rebuttal Power Costs_Electric Rev Req Model (2009 GRC) Rebuttal REmoval of New  WH Solar AdjustMI 2 3" xfId="837"/>
    <cellStyle name="_4.06E Pass Throughs_Rebuttal Power Costs_Electric Rev Req Model (2009 GRC) Rebuttal REmoval of New  WH Solar AdjustMI 3" xfId="838"/>
    <cellStyle name="_4.06E Pass Throughs_Rebuttal Power Costs_Electric Rev Req Model (2009 GRC) Rebuttal REmoval of New  WH Solar AdjustMI 3 2" xfId="839"/>
    <cellStyle name="_4.06E Pass Throughs_Rebuttal Power Costs_Electric Rev Req Model (2009 GRC) Rebuttal REmoval of New  WH Solar AdjustMI 4" xfId="840"/>
    <cellStyle name="_4.06E Pass Throughs_Rebuttal Power Costs_Electric Rev Req Model (2009 GRC) Rebuttal REmoval of New  WH Solar AdjustMI 5" xfId="841"/>
    <cellStyle name="_4.06E Pass Throughs_Rebuttal Power Costs_Electric Rev Req Model (2009 GRC) Rebuttal REmoval of New  WH Solar AdjustMI 6" xfId="842"/>
    <cellStyle name="_4.06E Pass Throughs_Rebuttal Power Costs_Electric Rev Req Model (2009 GRC) Rebuttal REmoval of New  WH Solar AdjustMI 7" xfId="843"/>
    <cellStyle name="_4.06E Pass Throughs_Rebuttal Power Costs_Electric Rev Req Model (2009 GRC) Rebuttal REmoval of New  WH Solar AdjustMI_DEM-WP(C) ENERG10C--ctn Mid-C_042010 2010GRC" xfId="844"/>
    <cellStyle name="_4.06E Pass Throughs_Rebuttal Power Costs_Electric Rev Req Model (2009 GRC) Revised 01-18-2010" xfId="845"/>
    <cellStyle name="_4.06E Pass Throughs_Rebuttal Power Costs_Electric Rev Req Model (2009 GRC) Revised 01-18-2010 2" xfId="846"/>
    <cellStyle name="_4.06E Pass Throughs_Rebuttal Power Costs_Electric Rev Req Model (2009 GRC) Revised 01-18-2010 2 2" xfId="847"/>
    <cellStyle name="_4.06E Pass Throughs_Rebuttal Power Costs_Electric Rev Req Model (2009 GRC) Revised 01-18-2010 2 2 2" xfId="848"/>
    <cellStyle name="_4.06E Pass Throughs_Rebuttal Power Costs_Electric Rev Req Model (2009 GRC) Revised 01-18-2010 2 3" xfId="849"/>
    <cellStyle name="_4.06E Pass Throughs_Rebuttal Power Costs_Electric Rev Req Model (2009 GRC) Revised 01-18-2010 3" xfId="850"/>
    <cellStyle name="_4.06E Pass Throughs_Rebuttal Power Costs_Electric Rev Req Model (2009 GRC) Revised 01-18-2010 3 2" xfId="851"/>
    <cellStyle name="_4.06E Pass Throughs_Rebuttal Power Costs_Electric Rev Req Model (2009 GRC) Revised 01-18-2010 4" xfId="852"/>
    <cellStyle name="_4.06E Pass Throughs_Rebuttal Power Costs_Electric Rev Req Model (2009 GRC) Revised 01-18-2010 5" xfId="853"/>
    <cellStyle name="_4.06E Pass Throughs_Rebuttal Power Costs_Electric Rev Req Model (2009 GRC) Revised 01-18-2010 6" xfId="854"/>
    <cellStyle name="_4.06E Pass Throughs_Rebuttal Power Costs_Electric Rev Req Model (2009 GRC) Revised 01-18-2010 7" xfId="855"/>
    <cellStyle name="_4.06E Pass Throughs_Rebuttal Power Costs_Electric Rev Req Model (2009 GRC) Revised 01-18-2010_DEM-WP(C) ENERG10C--ctn Mid-C_042010 2010GRC" xfId="856"/>
    <cellStyle name="_4.06E Pass Throughs_Rebuttal Power Costs_Final Order Electric EXHIBIT A-1" xfId="857"/>
    <cellStyle name="_4.06E Pass Throughs_Rebuttal Power Costs_Final Order Electric EXHIBIT A-1 2" xfId="858"/>
    <cellStyle name="_4.06E Pass Throughs_Rebuttal Power Costs_Final Order Electric EXHIBIT A-1 2 2" xfId="859"/>
    <cellStyle name="_4.06E Pass Throughs_Rebuttal Power Costs_Final Order Electric EXHIBIT A-1 2 2 2" xfId="860"/>
    <cellStyle name="_4.06E Pass Throughs_Rebuttal Power Costs_Final Order Electric EXHIBIT A-1 2 3" xfId="861"/>
    <cellStyle name="_4.06E Pass Throughs_Rebuttal Power Costs_Final Order Electric EXHIBIT A-1 3" xfId="862"/>
    <cellStyle name="_4.06E Pass Throughs_Rebuttal Power Costs_Final Order Electric EXHIBIT A-1 3 2" xfId="863"/>
    <cellStyle name="_4.06E Pass Throughs_Rebuttal Power Costs_Final Order Electric EXHIBIT A-1 4" xfId="864"/>
    <cellStyle name="_4.06E Pass Throughs_RECS vs PTC's w Interest 6-28-10" xfId="865"/>
    <cellStyle name="_4.06E Pass Throughs_revised april pca for Annette" xfId="866"/>
    <cellStyle name="_4.06E Pass Throughs_ROR &amp; CONV FACTOR" xfId="867"/>
    <cellStyle name="_4.06E Pass Throughs_ROR &amp; CONV FACTOR 2" xfId="868"/>
    <cellStyle name="_4.06E Pass Throughs_ROR &amp; CONV FACTOR 2 2" xfId="869"/>
    <cellStyle name="_4.06E Pass Throughs_ROR &amp; CONV FACTOR 2 2 2" xfId="870"/>
    <cellStyle name="_4.06E Pass Throughs_ROR &amp; CONV FACTOR 2 3" xfId="871"/>
    <cellStyle name="_4.06E Pass Throughs_ROR &amp; CONV FACTOR 3" xfId="872"/>
    <cellStyle name="_4.06E Pass Throughs_ROR &amp; CONV FACTOR 3 2" xfId="873"/>
    <cellStyle name="_4.06E Pass Throughs_ROR &amp; CONV FACTOR 4" xfId="874"/>
    <cellStyle name="_4.06E Pass Throughs_ROR 5.02" xfId="875"/>
    <cellStyle name="_4.06E Pass Throughs_ROR 5.02 2" xfId="876"/>
    <cellStyle name="_4.06E Pass Throughs_ROR 5.02 2 2" xfId="877"/>
    <cellStyle name="_4.06E Pass Throughs_ROR 5.02 2 2 2" xfId="878"/>
    <cellStyle name="_4.06E Pass Throughs_ROR 5.02 2 3" xfId="879"/>
    <cellStyle name="_4.06E Pass Throughs_ROR 5.02 3" xfId="880"/>
    <cellStyle name="_4.06E Pass Throughs_ROR 5.02 3 2" xfId="881"/>
    <cellStyle name="_4.06E Pass Throughs_ROR 5.02 4" xfId="882"/>
    <cellStyle name="_4.06E Pass Throughs_Wind Integration 10GRC" xfId="883"/>
    <cellStyle name="_4.06E Pass Throughs_Wind Integration 10GRC 2" xfId="884"/>
    <cellStyle name="_4.06E Pass Throughs_Wind Integration 10GRC 2 2" xfId="885"/>
    <cellStyle name="_4.06E Pass Throughs_Wind Integration 10GRC 3" xfId="886"/>
    <cellStyle name="_4.06E Pass Throughs_Wind Integration 10GRC 4" xfId="887"/>
    <cellStyle name="_4.06E Pass Throughs_Wind Integration 10GRC 5" xfId="888"/>
    <cellStyle name="_4.06E Pass Throughs_Wind Integration 10GRC 6" xfId="889"/>
    <cellStyle name="_4.06E Pass Throughs_Wind Integration 10GRC 7" xfId="890"/>
    <cellStyle name="_4.06E Pass Throughs_Wind Integration 10GRC_DEM-WP(C) ENERG10C--ctn Mid-C_042010 2010GRC" xfId="891"/>
    <cellStyle name="_4.13E Montana Energy Tax" xfId="892"/>
    <cellStyle name="_4.13E Montana Energy Tax 2" xfId="893"/>
    <cellStyle name="_4.13E Montana Energy Tax 2 2" xfId="894"/>
    <cellStyle name="_4.13E Montana Energy Tax 2 2 2" xfId="895"/>
    <cellStyle name="_4.13E Montana Energy Tax 2 2 2 2" xfId="896"/>
    <cellStyle name="_4.13E Montana Energy Tax 2 2 3" xfId="897"/>
    <cellStyle name="_4.13E Montana Energy Tax 2 3" xfId="898"/>
    <cellStyle name="_4.13E Montana Energy Tax 2 3 2" xfId="899"/>
    <cellStyle name="_4.13E Montana Energy Tax 2 4" xfId="900"/>
    <cellStyle name="_4.13E Montana Energy Tax 3" xfId="901"/>
    <cellStyle name="_4.13E Montana Energy Tax 3 2" xfId="902"/>
    <cellStyle name="_4.13E Montana Energy Tax 3 2 2" xfId="903"/>
    <cellStyle name="_4.13E Montana Energy Tax 3 2 2 2" xfId="904"/>
    <cellStyle name="_4.13E Montana Energy Tax 3 2 3" xfId="905"/>
    <cellStyle name="_4.13E Montana Energy Tax 3 3" xfId="906"/>
    <cellStyle name="_4.13E Montana Energy Tax 3 3 2" xfId="907"/>
    <cellStyle name="_4.13E Montana Energy Tax 3 3 2 2" xfId="908"/>
    <cellStyle name="_4.13E Montana Energy Tax 3 3 3" xfId="909"/>
    <cellStyle name="_4.13E Montana Energy Tax 3 4" xfId="910"/>
    <cellStyle name="_4.13E Montana Energy Tax 3 4 2" xfId="911"/>
    <cellStyle name="_4.13E Montana Energy Tax 3 4 2 2" xfId="912"/>
    <cellStyle name="_4.13E Montana Energy Tax 3 4 3" xfId="913"/>
    <cellStyle name="_4.13E Montana Energy Tax 3 5" xfId="914"/>
    <cellStyle name="_4.13E Montana Energy Tax 4" xfId="915"/>
    <cellStyle name="_4.13E Montana Energy Tax 4 2" xfId="916"/>
    <cellStyle name="_4.13E Montana Energy Tax 4 2 2" xfId="917"/>
    <cellStyle name="_4.13E Montana Energy Tax 4 3" xfId="918"/>
    <cellStyle name="_4.13E Montana Energy Tax 5" xfId="919"/>
    <cellStyle name="_4.13E Montana Energy Tax 5 2" xfId="920"/>
    <cellStyle name="_4.13E Montana Energy Tax 5 2 2" xfId="921"/>
    <cellStyle name="_4.13E Montana Energy Tax 5 3" xfId="922"/>
    <cellStyle name="_4.13E Montana Energy Tax 6" xfId="923"/>
    <cellStyle name="_4.13E Montana Energy Tax 6 2" xfId="924"/>
    <cellStyle name="_4.13E Montana Energy Tax 7" xfId="925"/>
    <cellStyle name="_4.13E Montana Energy Tax 7 2" xfId="926"/>
    <cellStyle name="_4.13E Montana Energy Tax 8" xfId="927"/>
    <cellStyle name="_4.13E Montana Energy Tax 8 2" xfId="928"/>
    <cellStyle name="_4.13E Montana Energy Tax 9" xfId="929"/>
    <cellStyle name="_4.13E Montana Energy Tax 9 2" xfId="930"/>
    <cellStyle name="_4.13E Montana Energy Tax_04 07E Wild Horse Wind Expansion (C) (2)" xfId="931"/>
    <cellStyle name="_4.13E Montana Energy Tax_04 07E Wild Horse Wind Expansion (C) (2) 2" xfId="932"/>
    <cellStyle name="_4.13E Montana Energy Tax_04 07E Wild Horse Wind Expansion (C) (2) 2 2" xfId="933"/>
    <cellStyle name="_4.13E Montana Energy Tax_04 07E Wild Horse Wind Expansion (C) (2) 2 2 2" xfId="934"/>
    <cellStyle name="_4.13E Montana Energy Tax_04 07E Wild Horse Wind Expansion (C) (2) 2 3" xfId="935"/>
    <cellStyle name="_4.13E Montana Energy Tax_04 07E Wild Horse Wind Expansion (C) (2) 3" xfId="936"/>
    <cellStyle name="_4.13E Montana Energy Tax_04 07E Wild Horse Wind Expansion (C) (2) 3 2" xfId="937"/>
    <cellStyle name="_4.13E Montana Energy Tax_04 07E Wild Horse Wind Expansion (C) (2) 4" xfId="938"/>
    <cellStyle name="_4.13E Montana Energy Tax_04 07E Wild Horse Wind Expansion (C) (2) 5" xfId="939"/>
    <cellStyle name="_4.13E Montana Energy Tax_04 07E Wild Horse Wind Expansion (C) (2) 6" xfId="940"/>
    <cellStyle name="_4.13E Montana Energy Tax_04 07E Wild Horse Wind Expansion (C) (2) 7" xfId="941"/>
    <cellStyle name="_4.13E Montana Energy Tax_04 07E Wild Horse Wind Expansion (C) (2)_Adj Bench DR 3 for Initial Briefs (Electric)" xfId="942"/>
    <cellStyle name="_4.13E Montana Energy Tax_04 07E Wild Horse Wind Expansion (C) (2)_Adj Bench DR 3 for Initial Briefs (Electric) 2" xfId="943"/>
    <cellStyle name="_4.13E Montana Energy Tax_04 07E Wild Horse Wind Expansion (C) (2)_Adj Bench DR 3 for Initial Briefs (Electric) 2 2" xfId="944"/>
    <cellStyle name="_4.13E Montana Energy Tax_04 07E Wild Horse Wind Expansion (C) (2)_Adj Bench DR 3 for Initial Briefs (Electric) 2 2 2" xfId="945"/>
    <cellStyle name="_4.13E Montana Energy Tax_04 07E Wild Horse Wind Expansion (C) (2)_Adj Bench DR 3 for Initial Briefs (Electric) 2 3" xfId="946"/>
    <cellStyle name="_4.13E Montana Energy Tax_04 07E Wild Horse Wind Expansion (C) (2)_Adj Bench DR 3 for Initial Briefs (Electric) 3" xfId="947"/>
    <cellStyle name="_4.13E Montana Energy Tax_04 07E Wild Horse Wind Expansion (C) (2)_Adj Bench DR 3 for Initial Briefs (Electric) 3 2" xfId="948"/>
    <cellStyle name="_4.13E Montana Energy Tax_04 07E Wild Horse Wind Expansion (C) (2)_Adj Bench DR 3 for Initial Briefs (Electric) 4" xfId="949"/>
    <cellStyle name="_4.13E Montana Energy Tax_04 07E Wild Horse Wind Expansion (C) (2)_Adj Bench DR 3 for Initial Briefs (Electric) 5" xfId="950"/>
    <cellStyle name="_4.13E Montana Energy Tax_04 07E Wild Horse Wind Expansion (C) (2)_Adj Bench DR 3 for Initial Briefs (Electric) 6" xfId="951"/>
    <cellStyle name="_4.13E Montana Energy Tax_04 07E Wild Horse Wind Expansion (C) (2)_Adj Bench DR 3 for Initial Briefs (Electric) 7" xfId="952"/>
    <cellStyle name="_4.13E Montana Energy Tax_04 07E Wild Horse Wind Expansion (C) (2)_Adj Bench DR 3 for Initial Briefs (Electric)_DEM-WP(C) ENERG10C--ctn Mid-C_042010 2010GRC" xfId="953"/>
    <cellStyle name="_4.13E Montana Energy Tax_04 07E Wild Horse Wind Expansion (C) (2)_Book1" xfId="954"/>
    <cellStyle name="_4.13E Montana Energy Tax_04 07E Wild Horse Wind Expansion (C) (2)_DEM-WP(C) ENERG10C--ctn Mid-C_042010 2010GRC" xfId="955"/>
    <cellStyle name="_4.13E Montana Energy Tax_04 07E Wild Horse Wind Expansion (C) (2)_Electric Rev Req Model (2009 GRC) " xfId="956"/>
    <cellStyle name="_4.13E Montana Energy Tax_04 07E Wild Horse Wind Expansion (C) (2)_Electric Rev Req Model (2009 GRC)  2" xfId="957"/>
    <cellStyle name="_4.13E Montana Energy Tax_04 07E Wild Horse Wind Expansion (C) (2)_Electric Rev Req Model (2009 GRC)  2 2" xfId="958"/>
    <cellStyle name="_4.13E Montana Energy Tax_04 07E Wild Horse Wind Expansion (C) (2)_Electric Rev Req Model (2009 GRC)  2 2 2" xfId="959"/>
    <cellStyle name="_4.13E Montana Energy Tax_04 07E Wild Horse Wind Expansion (C) (2)_Electric Rev Req Model (2009 GRC)  2 3" xfId="960"/>
    <cellStyle name="_4.13E Montana Energy Tax_04 07E Wild Horse Wind Expansion (C) (2)_Electric Rev Req Model (2009 GRC)  3" xfId="961"/>
    <cellStyle name="_4.13E Montana Energy Tax_04 07E Wild Horse Wind Expansion (C) (2)_Electric Rev Req Model (2009 GRC)  3 2" xfId="962"/>
    <cellStyle name="_4.13E Montana Energy Tax_04 07E Wild Horse Wind Expansion (C) (2)_Electric Rev Req Model (2009 GRC)  4" xfId="963"/>
    <cellStyle name="_4.13E Montana Energy Tax_04 07E Wild Horse Wind Expansion (C) (2)_Electric Rev Req Model (2009 GRC)  5" xfId="964"/>
    <cellStyle name="_4.13E Montana Energy Tax_04 07E Wild Horse Wind Expansion (C) (2)_Electric Rev Req Model (2009 GRC)  6" xfId="965"/>
    <cellStyle name="_4.13E Montana Energy Tax_04 07E Wild Horse Wind Expansion (C) (2)_Electric Rev Req Model (2009 GRC)  7" xfId="966"/>
    <cellStyle name="_4.13E Montana Energy Tax_04 07E Wild Horse Wind Expansion (C) (2)_Electric Rev Req Model (2009 GRC) _DEM-WP(C) ENERG10C--ctn Mid-C_042010 2010GRC" xfId="967"/>
    <cellStyle name="_4.13E Montana Energy Tax_04 07E Wild Horse Wind Expansion (C) (2)_Electric Rev Req Model (2009 GRC) Rebuttal" xfId="968"/>
    <cellStyle name="_4.13E Montana Energy Tax_04 07E Wild Horse Wind Expansion (C) (2)_Electric Rev Req Model (2009 GRC) Rebuttal 2" xfId="969"/>
    <cellStyle name="_4.13E Montana Energy Tax_04 07E Wild Horse Wind Expansion (C) (2)_Electric Rev Req Model (2009 GRC) Rebuttal 2 2" xfId="970"/>
    <cellStyle name="_4.13E Montana Energy Tax_04 07E Wild Horse Wind Expansion (C) (2)_Electric Rev Req Model (2009 GRC) Rebuttal 2 2 2" xfId="971"/>
    <cellStyle name="_4.13E Montana Energy Tax_04 07E Wild Horse Wind Expansion (C) (2)_Electric Rev Req Model (2009 GRC) Rebuttal 2 3" xfId="972"/>
    <cellStyle name="_4.13E Montana Energy Tax_04 07E Wild Horse Wind Expansion (C) (2)_Electric Rev Req Model (2009 GRC) Rebuttal 3" xfId="973"/>
    <cellStyle name="_4.13E Montana Energy Tax_04 07E Wild Horse Wind Expansion (C) (2)_Electric Rev Req Model (2009 GRC) Rebuttal 3 2" xfId="974"/>
    <cellStyle name="_4.13E Montana Energy Tax_04 07E Wild Horse Wind Expansion (C) (2)_Electric Rev Req Model (2009 GRC) Rebuttal 4" xfId="975"/>
    <cellStyle name="_4.13E Montana Energy Tax_04 07E Wild Horse Wind Expansion (C) (2)_Electric Rev Req Model (2009 GRC) Rebuttal REmoval of New  WH Solar AdjustMI" xfId="976"/>
    <cellStyle name="_4.13E Montana Energy Tax_04 07E Wild Horse Wind Expansion (C) (2)_Electric Rev Req Model (2009 GRC) Rebuttal REmoval of New  WH Solar AdjustMI 2" xfId="977"/>
    <cellStyle name="_4.13E Montana Energy Tax_04 07E Wild Horse Wind Expansion (C) (2)_Electric Rev Req Model (2009 GRC) Rebuttal REmoval of New  WH Solar AdjustMI 2 2" xfId="978"/>
    <cellStyle name="_4.13E Montana Energy Tax_04 07E Wild Horse Wind Expansion (C) (2)_Electric Rev Req Model (2009 GRC) Rebuttal REmoval of New  WH Solar AdjustMI 2 2 2" xfId="979"/>
    <cellStyle name="_4.13E Montana Energy Tax_04 07E Wild Horse Wind Expansion (C) (2)_Electric Rev Req Model (2009 GRC) Rebuttal REmoval of New  WH Solar AdjustMI 2 3" xfId="980"/>
    <cellStyle name="_4.13E Montana Energy Tax_04 07E Wild Horse Wind Expansion (C) (2)_Electric Rev Req Model (2009 GRC) Rebuttal REmoval of New  WH Solar AdjustMI 3" xfId="981"/>
    <cellStyle name="_4.13E Montana Energy Tax_04 07E Wild Horse Wind Expansion (C) (2)_Electric Rev Req Model (2009 GRC) Rebuttal REmoval of New  WH Solar AdjustMI 3 2" xfId="982"/>
    <cellStyle name="_4.13E Montana Energy Tax_04 07E Wild Horse Wind Expansion (C) (2)_Electric Rev Req Model (2009 GRC) Rebuttal REmoval of New  WH Solar AdjustMI 4" xfId="983"/>
    <cellStyle name="_4.13E Montana Energy Tax_04 07E Wild Horse Wind Expansion (C) (2)_Electric Rev Req Model (2009 GRC) Rebuttal REmoval of New  WH Solar AdjustMI 5" xfId="984"/>
    <cellStyle name="_4.13E Montana Energy Tax_04 07E Wild Horse Wind Expansion (C) (2)_Electric Rev Req Model (2009 GRC) Rebuttal REmoval of New  WH Solar AdjustMI 6" xfId="985"/>
    <cellStyle name="_4.13E Montana Energy Tax_04 07E Wild Horse Wind Expansion (C) (2)_Electric Rev Req Model (2009 GRC) Rebuttal REmoval of New  WH Solar AdjustMI 7" xfId="986"/>
    <cellStyle name="_4.13E Montana Energy Tax_04 07E Wild Horse Wind Expansion (C) (2)_Electric Rev Req Model (2009 GRC) Rebuttal REmoval of New  WH Solar AdjustMI_DEM-WP(C) ENERG10C--ctn Mid-C_042010 2010GRC" xfId="987"/>
    <cellStyle name="_4.13E Montana Energy Tax_04 07E Wild Horse Wind Expansion (C) (2)_Electric Rev Req Model (2009 GRC) Revised 01-18-2010" xfId="988"/>
    <cellStyle name="_4.13E Montana Energy Tax_04 07E Wild Horse Wind Expansion (C) (2)_Electric Rev Req Model (2009 GRC) Revised 01-18-2010 2" xfId="989"/>
    <cellStyle name="_4.13E Montana Energy Tax_04 07E Wild Horse Wind Expansion (C) (2)_Electric Rev Req Model (2009 GRC) Revised 01-18-2010 2 2" xfId="990"/>
    <cellStyle name="_4.13E Montana Energy Tax_04 07E Wild Horse Wind Expansion (C) (2)_Electric Rev Req Model (2009 GRC) Revised 01-18-2010 2 2 2" xfId="991"/>
    <cellStyle name="_4.13E Montana Energy Tax_04 07E Wild Horse Wind Expansion (C) (2)_Electric Rev Req Model (2009 GRC) Revised 01-18-2010 2 3" xfId="992"/>
    <cellStyle name="_4.13E Montana Energy Tax_04 07E Wild Horse Wind Expansion (C) (2)_Electric Rev Req Model (2009 GRC) Revised 01-18-2010 3" xfId="993"/>
    <cellStyle name="_4.13E Montana Energy Tax_04 07E Wild Horse Wind Expansion (C) (2)_Electric Rev Req Model (2009 GRC) Revised 01-18-2010 3 2" xfId="994"/>
    <cellStyle name="_4.13E Montana Energy Tax_04 07E Wild Horse Wind Expansion (C) (2)_Electric Rev Req Model (2009 GRC) Revised 01-18-2010 4" xfId="995"/>
    <cellStyle name="_4.13E Montana Energy Tax_04 07E Wild Horse Wind Expansion (C) (2)_Electric Rev Req Model (2009 GRC) Revised 01-18-2010 5" xfId="996"/>
    <cellStyle name="_4.13E Montana Energy Tax_04 07E Wild Horse Wind Expansion (C) (2)_Electric Rev Req Model (2009 GRC) Revised 01-18-2010 6" xfId="997"/>
    <cellStyle name="_4.13E Montana Energy Tax_04 07E Wild Horse Wind Expansion (C) (2)_Electric Rev Req Model (2009 GRC) Revised 01-18-2010 7" xfId="998"/>
    <cellStyle name="_4.13E Montana Energy Tax_04 07E Wild Horse Wind Expansion (C) (2)_Electric Rev Req Model (2009 GRC) Revised 01-18-2010_DEM-WP(C) ENERG10C--ctn Mid-C_042010 2010GRC" xfId="999"/>
    <cellStyle name="_4.13E Montana Energy Tax_04 07E Wild Horse Wind Expansion (C) (2)_Electric Rev Req Model (2010 GRC)" xfId="1000"/>
    <cellStyle name="_4.13E Montana Energy Tax_04 07E Wild Horse Wind Expansion (C) (2)_Electric Rev Req Model (2010 GRC) SF" xfId="1001"/>
    <cellStyle name="_4.13E Montana Energy Tax_04 07E Wild Horse Wind Expansion (C) (2)_Final Order Electric EXHIBIT A-1" xfId="1002"/>
    <cellStyle name="_4.13E Montana Energy Tax_04 07E Wild Horse Wind Expansion (C) (2)_Final Order Electric EXHIBIT A-1 2" xfId="1003"/>
    <cellStyle name="_4.13E Montana Energy Tax_04 07E Wild Horse Wind Expansion (C) (2)_Final Order Electric EXHIBIT A-1 2 2" xfId="1004"/>
    <cellStyle name="_4.13E Montana Energy Tax_04 07E Wild Horse Wind Expansion (C) (2)_Final Order Electric EXHIBIT A-1 2 2 2" xfId="1005"/>
    <cellStyle name="_4.13E Montana Energy Tax_04 07E Wild Horse Wind Expansion (C) (2)_Final Order Electric EXHIBIT A-1 2 3" xfId="1006"/>
    <cellStyle name="_4.13E Montana Energy Tax_04 07E Wild Horse Wind Expansion (C) (2)_Final Order Electric EXHIBIT A-1 3" xfId="1007"/>
    <cellStyle name="_4.13E Montana Energy Tax_04 07E Wild Horse Wind Expansion (C) (2)_Final Order Electric EXHIBIT A-1 3 2" xfId="1008"/>
    <cellStyle name="_4.13E Montana Energy Tax_04 07E Wild Horse Wind Expansion (C) (2)_Final Order Electric EXHIBIT A-1 4" xfId="1009"/>
    <cellStyle name="_4.13E Montana Energy Tax_04 07E Wild Horse Wind Expansion (C) (2)_TENASKA REGULATORY ASSET" xfId="1010"/>
    <cellStyle name="_4.13E Montana Energy Tax_04 07E Wild Horse Wind Expansion (C) (2)_TENASKA REGULATORY ASSET 2" xfId="1011"/>
    <cellStyle name="_4.13E Montana Energy Tax_04 07E Wild Horse Wind Expansion (C) (2)_TENASKA REGULATORY ASSET 2 2" xfId="1012"/>
    <cellStyle name="_4.13E Montana Energy Tax_04 07E Wild Horse Wind Expansion (C) (2)_TENASKA REGULATORY ASSET 2 2 2" xfId="1013"/>
    <cellStyle name="_4.13E Montana Energy Tax_04 07E Wild Horse Wind Expansion (C) (2)_TENASKA REGULATORY ASSET 2 3" xfId="1014"/>
    <cellStyle name="_4.13E Montana Energy Tax_04 07E Wild Horse Wind Expansion (C) (2)_TENASKA REGULATORY ASSET 3" xfId="1015"/>
    <cellStyle name="_4.13E Montana Energy Tax_04 07E Wild Horse Wind Expansion (C) (2)_TENASKA REGULATORY ASSET 3 2" xfId="1016"/>
    <cellStyle name="_4.13E Montana Energy Tax_04 07E Wild Horse Wind Expansion (C) (2)_TENASKA REGULATORY ASSET 4" xfId="1017"/>
    <cellStyle name="_4.13E Montana Energy Tax_16.37E Wild Horse Expansion DeferralRevwrkingfile SF" xfId="1018"/>
    <cellStyle name="_4.13E Montana Energy Tax_16.37E Wild Horse Expansion DeferralRevwrkingfile SF 2" xfId="1019"/>
    <cellStyle name="_4.13E Montana Energy Tax_16.37E Wild Horse Expansion DeferralRevwrkingfile SF 2 2" xfId="1020"/>
    <cellStyle name="_4.13E Montana Energy Tax_16.37E Wild Horse Expansion DeferralRevwrkingfile SF 2 2 2" xfId="1021"/>
    <cellStyle name="_4.13E Montana Energy Tax_16.37E Wild Horse Expansion DeferralRevwrkingfile SF 2 3" xfId="1022"/>
    <cellStyle name="_4.13E Montana Energy Tax_16.37E Wild Horse Expansion DeferralRevwrkingfile SF 3" xfId="1023"/>
    <cellStyle name="_4.13E Montana Energy Tax_16.37E Wild Horse Expansion DeferralRevwrkingfile SF 3 2" xfId="1024"/>
    <cellStyle name="_4.13E Montana Energy Tax_16.37E Wild Horse Expansion DeferralRevwrkingfile SF 4" xfId="1025"/>
    <cellStyle name="_4.13E Montana Energy Tax_16.37E Wild Horse Expansion DeferralRevwrkingfile SF 5" xfId="1026"/>
    <cellStyle name="_4.13E Montana Energy Tax_16.37E Wild Horse Expansion DeferralRevwrkingfile SF 6" xfId="1027"/>
    <cellStyle name="_4.13E Montana Energy Tax_16.37E Wild Horse Expansion DeferralRevwrkingfile SF 7" xfId="1028"/>
    <cellStyle name="_4.13E Montana Energy Tax_16.37E Wild Horse Expansion DeferralRevwrkingfile SF_DEM-WP(C) ENERG10C--ctn Mid-C_042010 2010GRC" xfId="1029"/>
    <cellStyle name="_4.13E Montana Energy Tax_2009 Compliance Filing PCA Exhibits for GRC" xfId="1030"/>
    <cellStyle name="_4.13E Montana Energy Tax_2009 Compliance Filing PCA Exhibits for GRC 2" xfId="1031"/>
    <cellStyle name="_4.13E Montana Energy Tax_2009 GRC Compl Filing - Exhibit D" xfId="1032"/>
    <cellStyle name="_4.13E Montana Energy Tax_2009 GRC Compl Filing - Exhibit D 2" xfId="1033"/>
    <cellStyle name="_4.13E Montana Energy Tax_2009 GRC Compl Filing - Exhibit D 2 2" xfId="1034"/>
    <cellStyle name="_4.13E Montana Energy Tax_2009 GRC Compl Filing - Exhibit D 3" xfId="1035"/>
    <cellStyle name="_4.13E Montana Energy Tax_2009 GRC Compl Filing - Exhibit D 4" xfId="1036"/>
    <cellStyle name="_4.13E Montana Energy Tax_2009 GRC Compl Filing - Exhibit D 5" xfId="1037"/>
    <cellStyle name="_4.13E Montana Energy Tax_2009 GRC Compl Filing - Exhibit D 6" xfId="1038"/>
    <cellStyle name="_4.13E Montana Energy Tax_2009 GRC Compl Filing - Exhibit D 7" xfId="1039"/>
    <cellStyle name="_4.13E Montana Energy Tax_2009 GRC Compl Filing - Exhibit D_DEM-WP(C) ENERG10C--ctn Mid-C_042010 2010GRC" xfId="1040"/>
    <cellStyle name="_4.13E Montana Energy Tax_2010 PTC's July1_Dec31 2010 " xfId="1041"/>
    <cellStyle name="_4.13E Montana Energy Tax_2010 PTC's Sept10_Aug11 (Version 4)" xfId="1042"/>
    <cellStyle name="_4.13E Montana Energy Tax_3.01 Income Statement" xfId="1043"/>
    <cellStyle name="_4.13E Montana Energy Tax_4 31 Regulatory Assets and Liabilities  7 06- Exhibit D" xfId="1044"/>
    <cellStyle name="_4.13E Montana Energy Tax_4 31 Regulatory Assets and Liabilities  7 06- Exhibit D 2" xfId="1045"/>
    <cellStyle name="_4.13E Montana Energy Tax_4 31 Regulatory Assets and Liabilities  7 06- Exhibit D 2 2" xfId="1046"/>
    <cellStyle name="_4.13E Montana Energy Tax_4 31 Regulatory Assets and Liabilities  7 06- Exhibit D 2 2 2" xfId="1047"/>
    <cellStyle name="_4.13E Montana Energy Tax_4 31 Regulatory Assets and Liabilities  7 06- Exhibit D 2 3" xfId="1048"/>
    <cellStyle name="_4.13E Montana Energy Tax_4 31 Regulatory Assets and Liabilities  7 06- Exhibit D 3" xfId="1049"/>
    <cellStyle name="_4.13E Montana Energy Tax_4 31 Regulatory Assets and Liabilities  7 06- Exhibit D 3 2" xfId="1050"/>
    <cellStyle name="_4.13E Montana Energy Tax_4 31 Regulatory Assets and Liabilities  7 06- Exhibit D 4" xfId="1051"/>
    <cellStyle name="_4.13E Montana Energy Tax_4 31 Regulatory Assets and Liabilities  7 06- Exhibit D 5" xfId="1052"/>
    <cellStyle name="_4.13E Montana Energy Tax_4 31 Regulatory Assets and Liabilities  7 06- Exhibit D 6" xfId="1053"/>
    <cellStyle name="_4.13E Montana Energy Tax_4 31 Regulatory Assets and Liabilities  7 06- Exhibit D 7" xfId="1054"/>
    <cellStyle name="_4.13E Montana Energy Tax_4 31 Regulatory Assets and Liabilities  7 06- Exhibit D_DEM-WP(C) ENERG10C--ctn Mid-C_042010 2010GRC" xfId="1055"/>
    <cellStyle name="_4.13E Montana Energy Tax_4 31 Regulatory Assets and Liabilities  7 06- Exhibit D_NIM Summary" xfId="1056"/>
    <cellStyle name="_4.13E Montana Energy Tax_4 31 Regulatory Assets and Liabilities  7 06- Exhibit D_NIM Summary 2" xfId="1057"/>
    <cellStyle name="_4.13E Montana Energy Tax_4 31 Regulatory Assets and Liabilities  7 06- Exhibit D_NIM Summary 2 2" xfId="1058"/>
    <cellStyle name="_4.13E Montana Energy Tax_4 31 Regulatory Assets and Liabilities  7 06- Exhibit D_NIM Summary 3" xfId="1059"/>
    <cellStyle name="_4.13E Montana Energy Tax_4 31 Regulatory Assets and Liabilities  7 06- Exhibit D_NIM Summary 4" xfId="1060"/>
    <cellStyle name="_4.13E Montana Energy Tax_4 31 Regulatory Assets and Liabilities  7 06- Exhibit D_NIM Summary 5" xfId="1061"/>
    <cellStyle name="_4.13E Montana Energy Tax_4 31 Regulatory Assets and Liabilities  7 06- Exhibit D_NIM Summary 6" xfId="1062"/>
    <cellStyle name="_4.13E Montana Energy Tax_4 31 Regulatory Assets and Liabilities  7 06- Exhibit D_NIM Summary 7" xfId="1063"/>
    <cellStyle name="_4.13E Montana Energy Tax_4 31 Regulatory Assets and Liabilities  7 06- Exhibit D_NIM Summary_DEM-WP(C) ENERG10C--ctn Mid-C_042010 2010GRC" xfId="1064"/>
    <cellStyle name="_4.13E Montana Energy Tax_4 31E Reg Asset  Liab and EXH D" xfId="1065"/>
    <cellStyle name="_4.13E Montana Energy Tax_4 31E Reg Asset  Liab and EXH D _ Aug 10 Filing (2)" xfId="1066"/>
    <cellStyle name="_4.13E Montana Energy Tax_4 31E Reg Asset  Liab and EXH D _ Aug 10 Filing (2) 2" xfId="1067"/>
    <cellStyle name="_4.13E Montana Energy Tax_4 31E Reg Asset  Liab and EXH D 10" xfId="1068"/>
    <cellStyle name="_4.13E Montana Energy Tax_4 31E Reg Asset  Liab and EXH D 11" xfId="1069"/>
    <cellStyle name="_4.13E Montana Energy Tax_4 31E Reg Asset  Liab and EXH D 12" xfId="1070"/>
    <cellStyle name="_4.13E Montana Energy Tax_4 31E Reg Asset  Liab and EXH D 13" xfId="1071"/>
    <cellStyle name="_4.13E Montana Energy Tax_4 31E Reg Asset  Liab and EXH D 14" xfId="1072"/>
    <cellStyle name="_4.13E Montana Energy Tax_4 31E Reg Asset  Liab and EXH D 15" xfId="1073"/>
    <cellStyle name="_4.13E Montana Energy Tax_4 31E Reg Asset  Liab and EXH D 16" xfId="1074"/>
    <cellStyle name="_4.13E Montana Energy Tax_4 31E Reg Asset  Liab and EXH D 17" xfId="1075"/>
    <cellStyle name="_4.13E Montana Energy Tax_4 31E Reg Asset  Liab and EXH D 18" xfId="1076"/>
    <cellStyle name="_4.13E Montana Energy Tax_4 31E Reg Asset  Liab and EXH D 19" xfId="1077"/>
    <cellStyle name="_4.13E Montana Energy Tax_4 31E Reg Asset  Liab and EXH D 2" xfId="1078"/>
    <cellStyle name="_4.13E Montana Energy Tax_4 31E Reg Asset  Liab and EXH D 20" xfId="1079"/>
    <cellStyle name="_4.13E Montana Energy Tax_4 31E Reg Asset  Liab and EXH D 21" xfId="1080"/>
    <cellStyle name="_4.13E Montana Energy Tax_4 31E Reg Asset  Liab and EXH D 22" xfId="1081"/>
    <cellStyle name="_4.13E Montana Energy Tax_4 31E Reg Asset  Liab and EXH D 23" xfId="1082"/>
    <cellStyle name="_4.13E Montana Energy Tax_4 31E Reg Asset  Liab and EXH D 24" xfId="1083"/>
    <cellStyle name="_4.13E Montana Energy Tax_4 31E Reg Asset  Liab and EXH D 25" xfId="1084"/>
    <cellStyle name="_4.13E Montana Energy Tax_4 31E Reg Asset  Liab and EXH D 26" xfId="1085"/>
    <cellStyle name="_4.13E Montana Energy Tax_4 31E Reg Asset  Liab and EXH D 27" xfId="1086"/>
    <cellStyle name="_4.13E Montana Energy Tax_4 31E Reg Asset  Liab and EXH D 28" xfId="1087"/>
    <cellStyle name="_4.13E Montana Energy Tax_4 31E Reg Asset  Liab and EXH D 29" xfId="1088"/>
    <cellStyle name="_4.13E Montana Energy Tax_4 31E Reg Asset  Liab and EXH D 3" xfId="1089"/>
    <cellStyle name="_4.13E Montana Energy Tax_4 31E Reg Asset  Liab and EXH D 30" xfId="1090"/>
    <cellStyle name="_4.13E Montana Energy Tax_4 31E Reg Asset  Liab and EXH D 31" xfId="1091"/>
    <cellStyle name="_4.13E Montana Energy Tax_4 31E Reg Asset  Liab and EXH D 32" xfId="1092"/>
    <cellStyle name="_4.13E Montana Energy Tax_4 31E Reg Asset  Liab and EXH D 33" xfId="1093"/>
    <cellStyle name="_4.13E Montana Energy Tax_4 31E Reg Asset  Liab and EXH D 34" xfId="1094"/>
    <cellStyle name="_4.13E Montana Energy Tax_4 31E Reg Asset  Liab and EXH D 35" xfId="1095"/>
    <cellStyle name="_4.13E Montana Energy Tax_4 31E Reg Asset  Liab and EXH D 36" xfId="1096"/>
    <cellStyle name="_4.13E Montana Energy Tax_4 31E Reg Asset  Liab and EXH D 4" xfId="1097"/>
    <cellStyle name="_4.13E Montana Energy Tax_4 31E Reg Asset  Liab and EXH D 5" xfId="1098"/>
    <cellStyle name="_4.13E Montana Energy Tax_4 31E Reg Asset  Liab and EXH D 6" xfId="1099"/>
    <cellStyle name="_4.13E Montana Energy Tax_4 31E Reg Asset  Liab and EXH D 7" xfId="1100"/>
    <cellStyle name="_4.13E Montana Energy Tax_4 31E Reg Asset  Liab and EXH D 8" xfId="1101"/>
    <cellStyle name="_4.13E Montana Energy Tax_4 31E Reg Asset  Liab and EXH D 9" xfId="1102"/>
    <cellStyle name="_4.13E Montana Energy Tax_4 32 Regulatory Assets and Liabilities  7 06- Exhibit D" xfId="1103"/>
    <cellStyle name="_4.13E Montana Energy Tax_4 32 Regulatory Assets and Liabilities  7 06- Exhibit D 2" xfId="1104"/>
    <cellStyle name="_4.13E Montana Energy Tax_4 32 Regulatory Assets and Liabilities  7 06- Exhibit D 2 2" xfId="1105"/>
    <cellStyle name="_4.13E Montana Energy Tax_4 32 Regulatory Assets and Liabilities  7 06- Exhibit D 2 2 2" xfId="1106"/>
    <cellStyle name="_4.13E Montana Energy Tax_4 32 Regulatory Assets and Liabilities  7 06- Exhibit D 2 3" xfId="1107"/>
    <cellStyle name="_4.13E Montana Energy Tax_4 32 Regulatory Assets and Liabilities  7 06- Exhibit D 3" xfId="1108"/>
    <cellStyle name="_4.13E Montana Energy Tax_4 32 Regulatory Assets and Liabilities  7 06- Exhibit D 3 2" xfId="1109"/>
    <cellStyle name="_4.13E Montana Energy Tax_4 32 Regulatory Assets and Liabilities  7 06- Exhibit D 4" xfId="1110"/>
    <cellStyle name="_4.13E Montana Energy Tax_4 32 Regulatory Assets and Liabilities  7 06- Exhibit D 5" xfId="1111"/>
    <cellStyle name="_4.13E Montana Energy Tax_4 32 Regulatory Assets and Liabilities  7 06- Exhibit D 6" xfId="1112"/>
    <cellStyle name="_4.13E Montana Energy Tax_4 32 Regulatory Assets and Liabilities  7 06- Exhibit D 7" xfId="1113"/>
    <cellStyle name="_4.13E Montana Energy Tax_4 32 Regulatory Assets and Liabilities  7 06- Exhibit D_DEM-WP(C) ENERG10C--ctn Mid-C_042010 2010GRC" xfId="1114"/>
    <cellStyle name="_4.13E Montana Energy Tax_4 32 Regulatory Assets and Liabilities  7 06- Exhibit D_NIM Summary" xfId="1115"/>
    <cellStyle name="_4.13E Montana Energy Tax_4 32 Regulatory Assets and Liabilities  7 06- Exhibit D_NIM Summary 2" xfId="1116"/>
    <cellStyle name="_4.13E Montana Energy Tax_4 32 Regulatory Assets and Liabilities  7 06- Exhibit D_NIM Summary 2 2" xfId="1117"/>
    <cellStyle name="_4.13E Montana Energy Tax_4 32 Regulatory Assets and Liabilities  7 06- Exhibit D_NIM Summary 3" xfId="1118"/>
    <cellStyle name="_4.13E Montana Energy Tax_4 32 Regulatory Assets and Liabilities  7 06- Exhibit D_NIM Summary 4" xfId="1119"/>
    <cellStyle name="_4.13E Montana Energy Tax_4 32 Regulatory Assets and Liabilities  7 06- Exhibit D_NIM Summary 5" xfId="1120"/>
    <cellStyle name="_4.13E Montana Energy Tax_4 32 Regulatory Assets and Liabilities  7 06- Exhibit D_NIM Summary 6" xfId="1121"/>
    <cellStyle name="_4.13E Montana Energy Tax_4 32 Regulatory Assets and Liabilities  7 06- Exhibit D_NIM Summary 7" xfId="1122"/>
    <cellStyle name="_4.13E Montana Energy Tax_4 32 Regulatory Assets and Liabilities  7 06- Exhibit D_NIM Summary_DEM-WP(C) ENERG10C--ctn Mid-C_042010 2010GRC" xfId="1123"/>
    <cellStyle name="_4.13E Montana Energy Tax_Att B to RECs proceeds proposal" xfId="1124"/>
    <cellStyle name="_4.13E Montana Energy Tax_AURORA Total New" xfId="1125"/>
    <cellStyle name="_4.13E Montana Energy Tax_AURORA Total New 2" xfId="1126"/>
    <cellStyle name="_4.13E Montana Energy Tax_AURORA Total New 2 2" xfId="1127"/>
    <cellStyle name="_4.13E Montana Energy Tax_AURORA Total New 3" xfId="1128"/>
    <cellStyle name="_4.13E Montana Energy Tax_Backup for Attachment B 2010-09-09" xfId="1129"/>
    <cellStyle name="_4.13E Montana Energy Tax_Bench Request - Attachment B" xfId="1130"/>
    <cellStyle name="_4.13E Montana Energy Tax_Book2" xfId="1131"/>
    <cellStyle name="_4.13E Montana Energy Tax_Book2 2" xfId="1132"/>
    <cellStyle name="_4.13E Montana Energy Tax_Book2 2 2" xfId="1133"/>
    <cellStyle name="_4.13E Montana Energy Tax_Book2 2 2 2" xfId="1134"/>
    <cellStyle name="_4.13E Montana Energy Tax_Book2 2 3" xfId="1135"/>
    <cellStyle name="_4.13E Montana Energy Tax_Book2 3" xfId="1136"/>
    <cellStyle name="_4.13E Montana Energy Tax_Book2 3 2" xfId="1137"/>
    <cellStyle name="_4.13E Montana Energy Tax_Book2 4" xfId="1138"/>
    <cellStyle name="_4.13E Montana Energy Tax_Book2 5" xfId="1139"/>
    <cellStyle name="_4.13E Montana Energy Tax_Book2 6" xfId="1140"/>
    <cellStyle name="_4.13E Montana Energy Tax_Book2 7" xfId="1141"/>
    <cellStyle name="_4.13E Montana Energy Tax_Book2_Adj Bench DR 3 for Initial Briefs (Electric)" xfId="1142"/>
    <cellStyle name="_4.13E Montana Energy Tax_Book2_Adj Bench DR 3 for Initial Briefs (Electric) 2" xfId="1143"/>
    <cellStyle name="_4.13E Montana Energy Tax_Book2_Adj Bench DR 3 for Initial Briefs (Electric) 2 2" xfId="1144"/>
    <cellStyle name="_4.13E Montana Energy Tax_Book2_Adj Bench DR 3 for Initial Briefs (Electric) 2 2 2" xfId="1145"/>
    <cellStyle name="_4.13E Montana Energy Tax_Book2_Adj Bench DR 3 for Initial Briefs (Electric) 2 3" xfId="1146"/>
    <cellStyle name="_4.13E Montana Energy Tax_Book2_Adj Bench DR 3 for Initial Briefs (Electric) 3" xfId="1147"/>
    <cellStyle name="_4.13E Montana Energy Tax_Book2_Adj Bench DR 3 for Initial Briefs (Electric) 3 2" xfId="1148"/>
    <cellStyle name="_4.13E Montana Energy Tax_Book2_Adj Bench DR 3 for Initial Briefs (Electric) 4" xfId="1149"/>
    <cellStyle name="_4.13E Montana Energy Tax_Book2_Adj Bench DR 3 for Initial Briefs (Electric) 5" xfId="1150"/>
    <cellStyle name="_4.13E Montana Energy Tax_Book2_Adj Bench DR 3 for Initial Briefs (Electric) 6" xfId="1151"/>
    <cellStyle name="_4.13E Montana Energy Tax_Book2_Adj Bench DR 3 for Initial Briefs (Electric) 7" xfId="1152"/>
    <cellStyle name="_4.13E Montana Energy Tax_Book2_Adj Bench DR 3 for Initial Briefs (Electric)_DEM-WP(C) ENERG10C--ctn Mid-C_042010 2010GRC" xfId="1153"/>
    <cellStyle name="_4.13E Montana Energy Tax_Book2_DEM-WP(C) ENERG10C--ctn Mid-C_042010 2010GRC" xfId="1154"/>
    <cellStyle name="_4.13E Montana Energy Tax_Book2_Electric Rev Req Model (2009 GRC) Rebuttal" xfId="1155"/>
    <cellStyle name="_4.13E Montana Energy Tax_Book2_Electric Rev Req Model (2009 GRC) Rebuttal 2" xfId="1156"/>
    <cellStyle name="_4.13E Montana Energy Tax_Book2_Electric Rev Req Model (2009 GRC) Rebuttal 2 2" xfId="1157"/>
    <cellStyle name="_4.13E Montana Energy Tax_Book2_Electric Rev Req Model (2009 GRC) Rebuttal 2 2 2" xfId="1158"/>
    <cellStyle name="_4.13E Montana Energy Tax_Book2_Electric Rev Req Model (2009 GRC) Rebuttal 2 3" xfId="1159"/>
    <cellStyle name="_4.13E Montana Energy Tax_Book2_Electric Rev Req Model (2009 GRC) Rebuttal 3" xfId="1160"/>
    <cellStyle name="_4.13E Montana Energy Tax_Book2_Electric Rev Req Model (2009 GRC) Rebuttal 3 2" xfId="1161"/>
    <cellStyle name="_4.13E Montana Energy Tax_Book2_Electric Rev Req Model (2009 GRC) Rebuttal 4" xfId="1162"/>
    <cellStyle name="_4.13E Montana Energy Tax_Book2_Electric Rev Req Model (2009 GRC) Rebuttal REmoval of New  WH Solar AdjustMI" xfId="1163"/>
    <cellStyle name="_4.13E Montana Energy Tax_Book2_Electric Rev Req Model (2009 GRC) Rebuttal REmoval of New  WH Solar AdjustMI 2" xfId="1164"/>
    <cellStyle name="_4.13E Montana Energy Tax_Book2_Electric Rev Req Model (2009 GRC) Rebuttal REmoval of New  WH Solar AdjustMI 2 2" xfId="1165"/>
    <cellStyle name="_4.13E Montana Energy Tax_Book2_Electric Rev Req Model (2009 GRC) Rebuttal REmoval of New  WH Solar AdjustMI 2 2 2" xfId="1166"/>
    <cellStyle name="_4.13E Montana Energy Tax_Book2_Electric Rev Req Model (2009 GRC) Rebuttal REmoval of New  WH Solar AdjustMI 2 3" xfId="1167"/>
    <cellStyle name="_4.13E Montana Energy Tax_Book2_Electric Rev Req Model (2009 GRC) Rebuttal REmoval of New  WH Solar AdjustMI 3" xfId="1168"/>
    <cellStyle name="_4.13E Montana Energy Tax_Book2_Electric Rev Req Model (2009 GRC) Rebuttal REmoval of New  WH Solar AdjustMI 3 2" xfId="1169"/>
    <cellStyle name="_4.13E Montana Energy Tax_Book2_Electric Rev Req Model (2009 GRC) Rebuttal REmoval of New  WH Solar AdjustMI 4" xfId="1170"/>
    <cellStyle name="_4.13E Montana Energy Tax_Book2_Electric Rev Req Model (2009 GRC) Rebuttal REmoval of New  WH Solar AdjustMI 5" xfId="1171"/>
    <cellStyle name="_4.13E Montana Energy Tax_Book2_Electric Rev Req Model (2009 GRC) Rebuttal REmoval of New  WH Solar AdjustMI 6" xfId="1172"/>
    <cellStyle name="_4.13E Montana Energy Tax_Book2_Electric Rev Req Model (2009 GRC) Rebuttal REmoval of New  WH Solar AdjustMI 7" xfId="1173"/>
    <cellStyle name="_4.13E Montana Energy Tax_Book2_Electric Rev Req Model (2009 GRC) Rebuttal REmoval of New  WH Solar AdjustMI_DEM-WP(C) ENERG10C--ctn Mid-C_042010 2010GRC" xfId="1174"/>
    <cellStyle name="_4.13E Montana Energy Tax_Book2_Electric Rev Req Model (2009 GRC) Revised 01-18-2010" xfId="1175"/>
    <cellStyle name="_4.13E Montana Energy Tax_Book2_Electric Rev Req Model (2009 GRC) Revised 01-18-2010 2" xfId="1176"/>
    <cellStyle name="_4.13E Montana Energy Tax_Book2_Electric Rev Req Model (2009 GRC) Revised 01-18-2010 2 2" xfId="1177"/>
    <cellStyle name="_4.13E Montana Energy Tax_Book2_Electric Rev Req Model (2009 GRC) Revised 01-18-2010 2 2 2" xfId="1178"/>
    <cellStyle name="_4.13E Montana Energy Tax_Book2_Electric Rev Req Model (2009 GRC) Revised 01-18-2010 2 3" xfId="1179"/>
    <cellStyle name="_4.13E Montana Energy Tax_Book2_Electric Rev Req Model (2009 GRC) Revised 01-18-2010 3" xfId="1180"/>
    <cellStyle name="_4.13E Montana Energy Tax_Book2_Electric Rev Req Model (2009 GRC) Revised 01-18-2010 3 2" xfId="1181"/>
    <cellStyle name="_4.13E Montana Energy Tax_Book2_Electric Rev Req Model (2009 GRC) Revised 01-18-2010 4" xfId="1182"/>
    <cellStyle name="_4.13E Montana Energy Tax_Book2_Electric Rev Req Model (2009 GRC) Revised 01-18-2010 5" xfId="1183"/>
    <cellStyle name="_4.13E Montana Energy Tax_Book2_Electric Rev Req Model (2009 GRC) Revised 01-18-2010 6" xfId="1184"/>
    <cellStyle name="_4.13E Montana Energy Tax_Book2_Electric Rev Req Model (2009 GRC) Revised 01-18-2010 7" xfId="1185"/>
    <cellStyle name="_4.13E Montana Energy Tax_Book2_Electric Rev Req Model (2009 GRC) Revised 01-18-2010_DEM-WP(C) ENERG10C--ctn Mid-C_042010 2010GRC" xfId="1186"/>
    <cellStyle name="_4.13E Montana Energy Tax_Book2_Final Order Electric EXHIBIT A-1" xfId="1187"/>
    <cellStyle name="_4.13E Montana Energy Tax_Book2_Final Order Electric EXHIBIT A-1 2" xfId="1188"/>
    <cellStyle name="_4.13E Montana Energy Tax_Book2_Final Order Electric EXHIBIT A-1 2 2" xfId="1189"/>
    <cellStyle name="_4.13E Montana Energy Tax_Book2_Final Order Electric EXHIBIT A-1 2 2 2" xfId="1190"/>
    <cellStyle name="_4.13E Montana Energy Tax_Book2_Final Order Electric EXHIBIT A-1 2 3" xfId="1191"/>
    <cellStyle name="_4.13E Montana Energy Tax_Book2_Final Order Electric EXHIBIT A-1 3" xfId="1192"/>
    <cellStyle name="_4.13E Montana Energy Tax_Book2_Final Order Electric EXHIBIT A-1 3 2" xfId="1193"/>
    <cellStyle name="_4.13E Montana Energy Tax_Book2_Final Order Electric EXHIBIT A-1 4" xfId="1194"/>
    <cellStyle name="_4.13E Montana Energy Tax_Book4" xfId="1195"/>
    <cellStyle name="_4.13E Montana Energy Tax_Book4 2" xfId="1196"/>
    <cellStyle name="_4.13E Montana Energy Tax_Book4 2 2" xfId="1197"/>
    <cellStyle name="_4.13E Montana Energy Tax_Book4 2 2 2" xfId="1198"/>
    <cellStyle name="_4.13E Montana Energy Tax_Book4 2 3" xfId="1199"/>
    <cellStyle name="_4.13E Montana Energy Tax_Book4 3" xfId="1200"/>
    <cellStyle name="_4.13E Montana Energy Tax_Book4 3 2" xfId="1201"/>
    <cellStyle name="_4.13E Montana Energy Tax_Book4 4" xfId="1202"/>
    <cellStyle name="_4.13E Montana Energy Tax_Book4 5" xfId="1203"/>
    <cellStyle name="_4.13E Montana Energy Tax_Book4 6" xfId="1204"/>
    <cellStyle name="_4.13E Montana Energy Tax_Book4 7" xfId="1205"/>
    <cellStyle name="_4.13E Montana Energy Tax_Book4_DEM-WP(C) ENERG10C--ctn Mid-C_042010 2010GRC" xfId="1206"/>
    <cellStyle name="_4.13E Montana Energy Tax_Book9" xfId="1207"/>
    <cellStyle name="_4.13E Montana Energy Tax_Book9 2" xfId="1208"/>
    <cellStyle name="_4.13E Montana Energy Tax_Book9 2 2" xfId="1209"/>
    <cellStyle name="_4.13E Montana Energy Tax_Book9 2 2 2" xfId="1210"/>
    <cellStyle name="_4.13E Montana Energy Tax_Book9 2 3" xfId="1211"/>
    <cellStyle name="_4.13E Montana Energy Tax_Book9 3" xfId="1212"/>
    <cellStyle name="_4.13E Montana Energy Tax_Book9 3 2" xfId="1213"/>
    <cellStyle name="_4.13E Montana Energy Tax_Book9 4" xfId="1214"/>
    <cellStyle name="_4.13E Montana Energy Tax_Book9 5" xfId="1215"/>
    <cellStyle name="_4.13E Montana Energy Tax_Book9 6" xfId="1216"/>
    <cellStyle name="_4.13E Montana Energy Tax_Book9 7" xfId="1217"/>
    <cellStyle name="_4.13E Montana Energy Tax_Book9_DEM-WP(C) ENERG10C--ctn Mid-C_042010 2010GRC" xfId="1218"/>
    <cellStyle name="_4.13E Montana Energy Tax_Chelan PUD Power Costs (8-10)" xfId="1219"/>
    <cellStyle name="_4.13E Montana Energy Tax_Chelan PUD Power Costs (8-10) 2" xfId="1220"/>
    <cellStyle name="_4.13E Montana Energy Tax_DEM-WP(C) Chelan Power Costs" xfId="1221"/>
    <cellStyle name="_4.13E Montana Energy Tax_DEM-WP(C) Chelan Power Costs 2" xfId="1222"/>
    <cellStyle name="_4.13E Montana Energy Tax_DEM-WP(C) ENERG10C--ctn Mid-C_042010 2010GRC" xfId="1223"/>
    <cellStyle name="_4.13E Montana Energy Tax_DEM-WP(C) Gas Transport 2010GRC" xfId="1224"/>
    <cellStyle name="_4.13E Montana Energy Tax_DEM-WP(C) Gas Transport 2010GRC 2" xfId="1225"/>
    <cellStyle name="_4.13E Montana Energy Tax_Exh A-1 resulting from UE-112050 effective Jan 1 2012" xfId="1226"/>
    <cellStyle name="_4.13E Montana Energy Tax_Exh G - Klamath Peaker PPA fr C Locke 2-12" xfId="1227"/>
    <cellStyle name="_4.13E Montana Energy Tax_Exhibit A-1 effective 4-1-11 fr S Free 12-11" xfId="1228"/>
    <cellStyle name="_4.13E Montana Energy Tax_INPUTS" xfId="1229"/>
    <cellStyle name="_4.13E Montana Energy Tax_INPUTS 2" xfId="1230"/>
    <cellStyle name="_4.13E Montana Energy Tax_INPUTS 2 2" xfId="1231"/>
    <cellStyle name="_4.13E Montana Energy Tax_INPUTS 2 2 2" xfId="1232"/>
    <cellStyle name="_4.13E Montana Energy Tax_INPUTS 2 3" xfId="1233"/>
    <cellStyle name="_4.13E Montana Energy Tax_INPUTS 3" xfId="1234"/>
    <cellStyle name="_4.13E Montana Energy Tax_INPUTS 3 2" xfId="1235"/>
    <cellStyle name="_4.13E Montana Energy Tax_INPUTS 4" xfId="1236"/>
    <cellStyle name="_4.13E Montana Energy Tax_Mint Farm Generation BPA" xfId="1237"/>
    <cellStyle name="_4.13E Montana Energy Tax_NIM Summary" xfId="1238"/>
    <cellStyle name="_4.13E Montana Energy Tax_NIM Summary 09GRC" xfId="1239"/>
    <cellStyle name="_4.13E Montana Energy Tax_NIM Summary 09GRC 2" xfId="1240"/>
    <cellStyle name="_4.13E Montana Energy Tax_NIM Summary 09GRC 2 2" xfId="1241"/>
    <cellStyle name="_4.13E Montana Energy Tax_NIM Summary 09GRC 3" xfId="1242"/>
    <cellStyle name="_4.13E Montana Energy Tax_NIM Summary 09GRC 4" xfId="1243"/>
    <cellStyle name="_4.13E Montana Energy Tax_NIM Summary 09GRC 5" xfId="1244"/>
    <cellStyle name="_4.13E Montana Energy Tax_NIM Summary 09GRC 6" xfId="1245"/>
    <cellStyle name="_4.13E Montana Energy Tax_NIM Summary 09GRC 7" xfId="1246"/>
    <cellStyle name="_4.13E Montana Energy Tax_NIM Summary 09GRC_DEM-WP(C) ENERG10C--ctn Mid-C_042010 2010GRC" xfId="1247"/>
    <cellStyle name="_4.13E Montana Energy Tax_NIM Summary 10" xfId="1248"/>
    <cellStyle name="_4.13E Montana Energy Tax_NIM Summary 11" xfId="1249"/>
    <cellStyle name="_4.13E Montana Energy Tax_NIM Summary 12" xfId="1250"/>
    <cellStyle name="_4.13E Montana Energy Tax_NIM Summary 13" xfId="1251"/>
    <cellStyle name="_4.13E Montana Energy Tax_NIM Summary 14" xfId="1252"/>
    <cellStyle name="_4.13E Montana Energy Tax_NIM Summary 15" xfId="1253"/>
    <cellStyle name="_4.13E Montana Energy Tax_NIM Summary 16" xfId="1254"/>
    <cellStyle name="_4.13E Montana Energy Tax_NIM Summary 17" xfId="1255"/>
    <cellStyle name="_4.13E Montana Energy Tax_NIM Summary 18" xfId="1256"/>
    <cellStyle name="_4.13E Montana Energy Tax_NIM Summary 19" xfId="1257"/>
    <cellStyle name="_4.13E Montana Energy Tax_NIM Summary 2" xfId="1258"/>
    <cellStyle name="_4.13E Montana Energy Tax_NIM Summary 2 2" xfId="1259"/>
    <cellStyle name="_4.13E Montana Energy Tax_NIM Summary 20" xfId="1260"/>
    <cellStyle name="_4.13E Montana Energy Tax_NIM Summary 21" xfId="1261"/>
    <cellStyle name="_4.13E Montana Energy Tax_NIM Summary 22" xfId="1262"/>
    <cellStyle name="_4.13E Montana Energy Tax_NIM Summary 23" xfId="1263"/>
    <cellStyle name="_4.13E Montana Energy Tax_NIM Summary 24" xfId="1264"/>
    <cellStyle name="_4.13E Montana Energy Tax_NIM Summary 25" xfId="1265"/>
    <cellStyle name="_4.13E Montana Energy Tax_NIM Summary 26" xfId="1266"/>
    <cellStyle name="_4.13E Montana Energy Tax_NIM Summary 27" xfId="1267"/>
    <cellStyle name="_4.13E Montana Energy Tax_NIM Summary 28" xfId="1268"/>
    <cellStyle name="_4.13E Montana Energy Tax_NIM Summary 29" xfId="1269"/>
    <cellStyle name="_4.13E Montana Energy Tax_NIM Summary 3" xfId="1270"/>
    <cellStyle name="_4.13E Montana Energy Tax_NIM Summary 3 2" xfId="1271"/>
    <cellStyle name="_4.13E Montana Energy Tax_NIM Summary 30" xfId="1272"/>
    <cellStyle name="_4.13E Montana Energy Tax_NIM Summary 31" xfId="1273"/>
    <cellStyle name="_4.13E Montana Energy Tax_NIM Summary 32" xfId="1274"/>
    <cellStyle name="_4.13E Montana Energy Tax_NIM Summary 33" xfId="1275"/>
    <cellStyle name="_4.13E Montana Energy Tax_NIM Summary 34" xfId="1276"/>
    <cellStyle name="_4.13E Montana Energy Tax_NIM Summary 35" xfId="1277"/>
    <cellStyle name="_4.13E Montana Energy Tax_NIM Summary 36" xfId="1278"/>
    <cellStyle name="_4.13E Montana Energy Tax_NIM Summary 37" xfId="1279"/>
    <cellStyle name="_4.13E Montana Energy Tax_NIM Summary 38" xfId="1280"/>
    <cellStyle name="_4.13E Montana Energy Tax_NIM Summary 39" xfId="1281"/>
    <cellStyle name="_4.13E Montana Energy Tax_NIM Summary 4" xfId="1282"/>
    <cellStyle name="_4.13E Montana Energy Tax_NIM Summary 4 2" xfId="1283"/>
    <cellStyle name="_4.13E Montana Energy Tax_NIM Summary 40" xfId="1284"/>
    <cellStyle name="_4.13E Montana Energy Tax_NIM Summary 41" xfId="1285"/>
    <cellStyle name="_4.13E Montana Energy Tax_NIM Summary 42" xfId="1286"/>
    <cellStyle name="_4.13E Montana Energy Tax_NIM Summary 43" xfId="1287"/>
    <cellStyle name="_4.13E Montana Energy Tax_NIM Summary 44" xfId="1288"/>
    <cellStyle name="_4.13E Montana Energy Tax_NIM Summary 45" xfId="1289"/>
    <cellStyle name="_4.13E Montana Energy Tax_NIM Summary 46" xfId="1290"/>
    <cellStyle name="_4.13E Montana Energy Tax_NIM Summary 47" xfId="1291"/>
    <cellStyle name="_4.13E Montana Energy Tax_NIM Summary 48" xfId="1292"/>
    <cellStyle name="_4.13E Montana Energy Tax_NIM Summary 49" xfId="1293"/>
    <cellStyle name="_4.13E Montana Energy Tax_NIM Summary 5" xfId="1294"/>
    <cellStyle name="_4.13E Montana Energy Tax_NIM Summary 5 2" xfId="1295"/>
    <cellStyle name="_4.13E Montana Energy Tax_NIM Summary 50" xfId="1296"/>
    <cellStyle name="_4.13E Montana Energy Tax_NIM Summary 51" xfId="1297"/>
    <cellStyle name="_4.13E Montana Energy Tax_NIM Summary 52" xfId="1298"/>
    <cellStyle name="_4.13E Montana Energy Tax_NIM Summary 53" xfId="1299"/>
    <cellStyle name="_4.13E Montana Energy Tax_NIM Summary 54" xfId="1300"/>
    <cellStyle name="_4.13E Montana Energy Tax_NIM Summary 55" xfId="1301"/>
    <cellStyle name="_4.13E Montana Energy Tax_NIM Summary 56" xfId="1302"/>
    <cellStyle name="_4.13E Montana Energy Tax_NIM Summary 57" xfId="1303"/>
    <cellStyle name="_4.13E Montana Energy Tax_NIM Summary 58" xfId="1304"/>
    <cellStyle name="_4.13E Montana Energy Tax_NIM Summary 59" xfId="1305"/>
    <cellStyle name="_4.13E Montana Energy Tax_NIM Summary 6" xfId="1306"/>
    <cellStyle name="_4.13E Montana Energy Tax_NIM Summary 6 2" xfId="1307"/>
    <cellStyle name="_4.13E Montana Energy Tax_NIM Summary 60" xfId="1308"/>
    <cellStyle name="_4.13E Montana Energy Tax_NIM Summary 61" xfId="1309"/>
    <cellStyle name="_4.13E Montana Energy Tax_NIM Summary 62" xfId="1310"/>
    <cellStyle name="_4.13E Montana Energy Tax_NIM Summary 63" xfId="1311"/>
    <cellStyle name="_4.13E Montana Energy Tax_NIM Summary 64" xfId="1312"/>
    <cellStyle name="_4.13E Montana Energy Tax_NIM Summary 65" xfId="1313"/>
    <cellStyle name="_4.13E Montana Energy Tax_NIM Summary 66" xfId="1314"/>
    <cellStyle name="_4.13E Montana Energy Tax_NIM Summary 67" xfId="1315"/>
    <cellStyle name="_4.13E Montana Energy Tax_NIM Summary 68" xfId="1316"/>
    <cellStyle name="_4.13E Montana Energy Tax_NIM Summary 69" xfId="1317"/>
    <cellStyle name="_4.13E Montana Energy Tax_NIM Summary 7" xfId="1318"/>
    <cellStyle name="_4.13E Montana Energy Tax_NIM Summary 7 2" xfId="1319"/>
    <cellStyle name="_4.13E Montana Energy Tax_NIM Summary 70" xfId="1320"/>
    <cellStyle name="_4.13E Montana Energy Tax_NIM Summary 71" xfId="1321"/>
    <cellStyle name="_4.13E Montana Energy Tax_NIM Summary 72" xfId="1322"/>
    <cellStyle name="_4.13E Montana Energy Tax_NIM Summary 73" xfId="1323"/>
    <cellStyle name="_4.13E Montana Energy Tax_NIM Summary 74" xfId="1324"/>
    <cellStyle name="_4.13E Montana Energy Tax_NIM Summary 75" xfId="1325"/>
    <cellStyle name="_4.13E Montana Energy Tax_NIM Summary 76" xfId="1326"/>
    <cellStyle name="_4.13E Montana Energy Tax_NIM Summary 77" xfId="1327"/>
    <cellStyle name="_4.13E Montana Energy Tax_NIM Summary 78" xfId="1328"/>
    <cellStyle name="_4.13E Montana Energy Tax_NIM Summary 79" xfId="1329"/>
    <cellStyle name="_4.13E Montana Energy Tax_NIM Summary 8" xfId="1330"/>
    <cellStyle name="_4.13E Montana Energy Tax_NIM Summary 8 2" xfId="1331"/>
    <cellStyle name="_4.13E Montana Energy Tax_NIM Summary 80" xfId="1332"/>
    <cellStyle name="_4.13E Montana Energy Tax_NIM Summary 81" xfId="1333"/>
    <cellStyle name="_4.13E Montana Energy Tax_NIM Summary 82" xfId="1334"/>
    <cellStyle name="_4.13E Montana Energy Tax_NIM Summary 83" xfId="1335"/>
    <cellStyle name="_4.13E Montana Energy Tax_NIM Summary 84" xfId="1336"/>
    <cellStyle name="_4.13E Montana Energy Tax_NIM Summary 85" xfId="1337"/>
    <cellStyle name="_4.13E Montana Energy Tax_NIM Summary 86" xfId="1338"/>
    <cellStyle name="_4.13E Montana Energy Tax_NIM Summary 87" xfId="1339"/>
    <cellStyle name="_4.13E Montana Energy Tax_NIM Summary 88" xfId="1340"/>
    <cellStyle name="_4.13E Montana Energy Tax_NIM Summary 9" xfId="1341"/>
    <cellStyle name="_4.13E Montana Energy Tax_NIM Summary 9 2" xfId="1342"/>
    <cellStyle name="_4.13E Montana Energy Tax_NIM Summary_DEM-WP(C) ENERG10C--ctn Mid-C_042010 2010GRC" xfId="1343"/>
    <cellStyle name="_4.13E Montana Energy Tax_PCA 10 -  Exhibit D Dec 2011" xfId="1344"/>
    <cellStyle name="_4.13E Montana Energy Tax_PCA 10 -  Exhibit D from A Kellogg Jan 2011" xfId="1345"/>
    <cellStyle name="_4.13E Montana Energy Tax_PCA 10 -  Exhibit D from A Kellogg July 2011" xfId="1346"/>
    <cellStyle name="_4.13E Montana Energy Tax_PCA 10 -  Exhibit D from S Free Rcv'd 12-11" xfId="1347"/>
    <cellStyle name="_4.13E Montana Energy Tax_PCA 11 -  Exhibit D Apr 2012 fr A Kellogg v2" xfId="1348"/>
    <cellStyle name="_4.13E Montana Energy Tax_PCA 11 -  Exhibit D Jan 2012 fr A Kellogg" xfId="1349"/>
    <cellStyle name="_4.13E Montana Energy Tax_PCA 11 -  Exhibit D Jan 2012 WF" xfId="1350"/>
    <cellStyle name="_4.13E Montana Energy Tax_PCA 9 -  Exhibit D April 2010" xfId="1351"/>
    <cellStyle name="_4.13E Montana Energy Tax_PCA 9 -  Exhibit D April 2010 (3)" xfId="1352"/>
    <cellStyle name="_4.13E Montana Energy Tax_PCA 9 -  Exhibit D April 2010 (3) 2" xfId="1353"/>
    <cellStyle name="_4.13E Montana Energy Tax_PCA 9 -  Exhibit D April 2010 (3) 2 2" xfId="1354"/>
    <cellStyle name="_4.13E Montana Energy Tax_PCA 9 -  Exhibit D April 2010 (3) 3" xfId="1355"/>
    <cellStyle name="_4.13E Montana Energy Tax_PCA 9 -  Exhibit D April 2010 (3) 4" xfId="1356"/>
    <cellStyle name="_4.13E Montana Energy Tax_PCA 9 -  Exhibit D April 2010 (3) 5" xfId="1357"/>
    <cellStyle name="_4.13E Montana Energy Tax_PCA 9 -  Exhibit D April 2010 (3) 6" xfId="1358"/>
    <cellStyle name="_4.13E Montana Energy Tax_PCA 9 -  Exhibit D April 2010 (3) 7" xfId="1359"/>
    <cellStyle name="_4.13E Montana Energy Tax_PCA 9 -  Exhibit D April 2010 (3)_DEM-WP(C) ENERG10C--ctn Mid-C_042010 2010GRC" xfId="1360"/>
    <cellStyle name="_4.13E Montana Energy Tax_PCA 9 -  Exhibit D April 2010 2" xfId="1361"/>
    <cellStyle name="_4.13E Montana Energy Tax_PCA 9 -  Exhibit D April 2010 3" xfId="1362"/>
    <cellStyle name="_4.13E Montana Energy Tax_PCA 9 -  Exhibit D April 2010 4" xfId="1363"/>
    <cellStyle name="_4.13E Montana Energy Tax_PCA 9 -  Exhibit D April 2010 5" xfId="1364"/>
    <cellStyle name="_4.13E Montana Energy Tax_PCA 9 -  Exhibit D April 2010 6" xfId="1365"/>
    <cellStyle name="_4.13E Montana Energy Tax_PCA 9 -  Exhibit D Nov 2010" xfId="1366"/>
    <cellStyle name="_4.13E Montana Energy Tax_PCA 9 -  Exhibit D Nov 2010 2" xfId="1367"/>
    <cellStyle name="_4.13E Montana Energy Tax_PCA 9 - Exhibit D at August 2010" xfId="1368"/>
    <cellStyle name="_4.13E Montana Energy Tax_PCA 9 - Exhibit D at August 2010 2" xfId="1369"/>
    <cellStyle name="_4.13E Montana Energy Tax_PCA 9 - Exhibit D June 2010 GRC" xfId="1370"/>
    <cellStyle name="_4.13E Montana Energy Tax_PCA 9 - Exhibit D June 2010 GRC 2" xfId="1371"/>
    <cellStyle name="_4.13E Montana Energy Tax_Power Costs - Comparison bx Rbtl-Staff-Jt-PC" xfId="1372"/>
    <cellStyle name="_4.13E Montana Energy Tax_Power Costs - Comparison bx Rbtl-Staff-Jt-PC 2" xfId="1373"/>
    <cellStyle name="_4.13E Montana Energy Tax_Power Costs - Comparison bx Rbtl-Staff-Jt-PC 2 2" xfId="1374"/>
    <cellStyle name="_4.13E Montana Energy Tax_Power Costs - Comparison bx Rbtl-Staff-Jt-PC 2 2 2" xfId="1375"/>
    <cellStyle name="_4.13E Montana Energy Tax_Power Costs - Comparison bx Rbtl-Staff-Jt-PC 2 3" xfId="1376"/>
    <cellStyle name="_4.13E Montana Energy Tax_Power Costs - Comparison bx Rbtl-Staff-Jt-PC 3" xfId="1377"/>
    <cellStyle name="_4.13E Montana Energy Tax_Power Costs - Comparison bx Rbtl-Staff-Jt-PC 3 2" xfId="1378"/>
    <cellStyle name="_4.13E Montana Energy Tax_Power Costs - Comparison bx Rbtl-Staff-Jt-PC 4" xfId="1379"/>
    <cellStyle name="_4.13E Montana Energy Tax_Power Costs - Comparison bx Rbtl-Staff-Jt-PC 5" xfId="1380"/>
    <cellStyle name="_4.13E Montana Energy Tax_Power Costs - Comparison bx Rbtl-Staff-Jt-PC 6" xfId="1381"/>
    <cellStyle name="_4.13E Montana Energy Tax_Power Costs - Comparison bx Rbtl-Staff-Jt-PC 7" xfId="1382"/>
    <cellStyle name="_4.13E Montana Energy Tax_Power Costs - Comparison bx Rbtl-Staff-Jt-PC_Adj Bench DR 3 for Initial Briefs (Electric)" xfId="1383"/>
    <cellStyle name="_4.13E Montana Energy Tax_Power Costs - Comparison bx Rbtl-Staff-Jt-PC_Adj Bench DR 3 for Initial Briefs (Electric) 2" xfId="1384"/>
    <cellStyle name="_4.13E Montana Energy Tax_Power Costs - Comparison bx Rbtl-Staff-Jt-PC_Adj Bench DR 3 for Initial Briefs (Electric) 2 2" xfId="1385"/>
    <cellStyle name="_4.13E Montana Energy Tax_Power Costs - Comparison bx Rbtl-Staff-Jt-PC_Adj Bench DR 3 for Initial Briefs (Electric) 2 2 2" xfId="1386"/>
    <cellStyle name="_4.13E Montana Energy Tax_Power Costs - Comparison bx Rbtl-Staff-Jt-PC_Adj Bench DR 3 for Initial Briefs (Electric) 2 3" xfId="1387"/>
    <cellStyle name="_4.13E Montana Energy Tax_Power Costs - Comparison bx Rbtl-Staff-Jt-PC_Adj Bench DR 3 for Initial Briefs (Electric) 3" xfId="1388"/>
    <cellStyle name="_4.13E Montana Energy Tax_Power Costs - Comparison bx Rbtl-Staff-Jt-PC_Adj Bench DR 3 for Initial Briefs (Electric) 3 2" xfId="1389"/>
    <cellStyle name="_4.13E Montana Energy Tax_Power Costs - Comparison bx Rbtl-Staff-Jt-PC_Adj Bench DR 3 for Initial Briefs (Electric) 4" xfId="1390"/>
    <cellStyle name="_4.13E Montana Energy Tax_Power Costs - Comparison bx Rbtl-Staff-Jt-PC_Adj Bench DR 3 for Initial Briefs (Electric) 5" xfId="1391"/>
    <cellStyle name="_4.13E Montana Energy Tax_Power Costs - Comparison bx Rbtl-Staff-Jt-PC_Adj Bench DR 3 for Initial Briefs (Electric) 6" xfId="1392"/>
    <cellStyle name="_4.13E Montana Energy Tax_Power Costs - Comparison bx Rbtl-Staff-Jt-PC_Adj Bench DR 3 for Initial Briefs (Electric) 7" xfId="1393"/>
    <cellStyle name="_4.13E Montana Energy Tax_Power Costs - Comparison bx Rbtl-Staff-Jt-PC_Adj Bench DR 3 for Initial Briefs (Electric)_DEM-WP(C) ENERG10C--ctn Mid-C_042010 2010GRC" xfId="1394"/>
    <cellStyle name="_4.13E Montana Energy Tax_Power Costs - Comparison bx Rbtl-Staff-Jt-PC_DEM-WP(C) ENERG10C--ctn Mid-C_042010 2010GRC" xfId="1395"/>
    <cellStyle name="_4.13E Montana Energy Tax_Power Costs - Comparison bx Rbtl-Staff-Jt-PC_Electric Rev Req Model (2009 GRC) Rebuttal" xfId="1396"/>
    <cellStyle name="_4.13E Montana Energy Tax_Power Costs - Comparison bx Rbtl-Staff-Jt-PC_Electric Rev Req Model (2009 GRC) Rebuttal 2" xfId="1397"/>
    <cellStyle name="_4.13E Montana Energy Tax_Power Costs - Comparison bx Rbtl-Staff-Jt-PC_Electric Rev Req Model (2009 GRC) Rebuttal 2 2" xfId="1398"/>
    <cellStyle name="_4.13E Montana Energy Tax_Power Costs - Comparison bx Rbtl-Staff-Jt-PC_Electric Rev Req Model (2009 GRC) Rebuttal 2 2 2" xfId="1399"/>
    <cellStyle name="_4.13E Montana Energy Tax_Power Costs - Comparison bx Rbtl-Staff-Jt-PC_Electric Rev Req Model (2009 GRC) Rebuttal 2 3" xfId="1400"/>
    <cellStyle name="_4.13E Montana Energy Tax_Power Costs - Comparison bx Rbtl-Staff-Jt-PC_Electric Rev Req Model (2009 GRC) Rebuttal 3" xfId="1401"/>
    <cellStyle name="_4.13E Montana Energy Tax_Power Costs - Comparison bx Rbtl-Staff-Jt-PC_Electric Rev Req Model (2009 GRC) Rebuttal 3 2" xfId="1402"/>
    <cellStyle name="_4.13E Montana Energy Tax_Power Costs - Comparison bx Rbtl-Staff-Jt-PC_Electric Rev Req Model (2009 GRC) Rebuttal 4" xfId="1403"/>
    <cellStyle name="_4.13E Montana Energy Tax_Power Costs - Comparison bx Rbtl-Staff-Jt-PC_Electric Rev Req Model (2009 GRC) Rebuttal REmoval of New  WH Solar AdjustMI" xfId="1404"/>
    <cellStyle name="_4.13E Montana Energy Tax_Power Costs - Comparison bx Rbtl-Staff-Jt-PC_Electric Rev Req Model (2009 GRC) Rebuttal REmoval of New  WH Solar AdjustMI 2" xfId="1405"/>
    <cellStyle name="_4.13E Montana Energy Tax_Power Costs - Comparison bx Rbtl-Staff-Jt-PC_Electric Rev Req Model (2009 GRC) Rebuttal REmoval of New  WH Solar AdjustMI 2 2" xfId="1406"/>
    <cellStyle name="_4.13E Montana Energy Tax_Power Costs - Comparison bx Rbtl-Staff-Jt-PC_Electric Rev Req Model (2009 GRC) Rebuttal REmoval of New  WH Solar AdjustMI 2 2 2" xfId="1407"/>
    <cellStyle name="_4.13E Montana Energy Tax_Power Costs - Comparison bx Rbtl-Staff-Jt-PC_Electric Rev Req Model (2009 GRC) Rebuttal REmoval of New  WH Solar AdjustMI 2 3" xfId="1408"/>
    <cellStyle name="_4.13E Montana Energy Tax_Power Costs - Comparison bx Rbtl-Staff-Jt-PC_Electric Rev Req Model (2009 GRC) Rebuttal REmoval of New  WH Solar AdjustMI 3" xfId="1409"/>
    <cellStyle name="_4.13E Montana Energy Tax_Power Costs - Comparison bx Rbtl-Staff-Jt-PC_Electric Rev Req Model (2009 GRC) Rebuttal REmoval of New  WH Solar AdjustMI 3 2" xfId="1410"/>
    <cellStyle name="_4.13E Montana Energy Tax_Power Costs - Comparison bx Rbtl-Staff-Jt-PC_Electric Rev Req Model (2009 GRC) Rebuttal REmoval of New  WH Solar AdjustMI 4" xfId="1411"/>
    <cellStyle name="_4.13E Montana Energy Tax_Power Costs - Comparison bx Rbtl-Staff-Jt-PC_Electric Rev Req Model (2009 GRC) Rebuttal REmoval of New  WH Solar AdjustMI 5" xfId="1412"/>
    <cellStyle name="_4.13E Montana Energy Tax_Power Costs - Comparison bx Rbtl-Staff-Jt-PC_Electric Rev Req Model (2009 GRC) Rebuttal REmoval of New  WH Solar AdjustMI 6" xfId="1413"/>
    <cellStyle name="_4.13E Montana Energy Tax_Power Costs - Comparison bx Rbtl-Staff-Jt-PC_Electric Rev Req Model (2009 GRC) Rebuttal REmoval of New  WH Solar AdjustMI 7" xfId="1414"/>
    <cellStyle name="_4.13E Montana Energy Tax_Power Costs - Comparison bx Rbtl-Staff-Jt-PC_Electric Rev Req Model (2009 GRC) Rebuttal REmoval of New  WH Solar AdjustMI_DEM-WP(C) ENERG10C--ctn Mid-C_042010 2010GRC" xfId="1415"/>
    <cellStyle name="_4.13E Montana Energy Tax_Power Costs - Comparison bx Rbtl-Staff-Jt-PC_Electric Rev Req Model (2009 GRC) Revised 01-18-2010" xfId="1416"/>
    <cellStyle name="_4.13E Montana Energy Tax_Power Costs - Comparison bx Rbtl-Staff-Jt-PC_Electric Rev Req Model (2009 GRC) Revised 01-18-2010 2" xfId="1417"/>
    <cellStyle name="_4.13E Montana Energy Tax_Power Costs - Comparison bx Rbtl-Staff-Jt-PC_Electric Rev Req Model (2009 GRC) Revised 01-18-2010 2 2" xfId="1418"/>
    <cellStyle name="_4.13E Montana Energy Tax_Power Costs - Comparison bx Rbtl-Staff-Jt-PC_Electric Rev Req Model (2009 GRC) Revised 01-18-2010 2 2 2" xfId="1419"/>
    <cellStyle name="_4.13E Montana Energy Tax_Power Costs - Comparison bx Rbtl-Staff-Jt-PC_Electric Rev Req Model (2009 GRC) Revised 01-18-2010 2 3" xfId="1420"/>
    <cellStyle name="_4.13E Montana Energy Tax_Power Costs - Comparison bx Rbtl-Staff-Jt-PC_Electric Rev Req Model (2009 GRC) Revised 01-18-2010 3" xfId="1421"/>
    <cellStyle name="_4.13E Montana Energy Tax_Power Costs - Comparison bx Rbtl-Staff-Jt-PC_Electric Rev Req Model (2009 GRC) Revised 01-18-2010 3 2" xfId="1422"/>
    <cellStyle name="_4.13E Montana Energy Tax_Power Costs - Comparison bx Rbtl-Staff-Jt-PC_Electric Rev Req Model (2009 GRC) Revised 01-18-2010 4" xfId="1423"/>
    <cellStyle name="_4.13E Montana Energy Tax_Power Costs - Comparison bx Rbtl-Staff-Jt-PC_Electric Rev Req Model (2009 GRC) Revised 01-18-2010 5" xfId="1424"/>
    <cellStyle name="_4.13E Montana Energy Tax_Power Costs - Comparison bx Rbtl-Staff-Jt-PC_Electric Rev Req Model (2009 GRC) Revised 01-18-2010 6" xfId="1425"/>
    <cellStyle name="_4.13E Montana Energy Tax_Power Costs - Comparison bx Rbtl-Staff-Jt-PC_Electric Rev Req Model (2009 GRC) Revised 01-18-2010 7" xfId="1426"/>
    <cellStyle name="_4.13E Montana Energy Tax_Power Costs - Comparison bx Rbtl-Staff-Jt-PC_Electric Rev Req Model (2009 GRC) Revised 01-18-2010_DEM-WP(C) ENERG10C--ctn Mid-C_042010 2010GRC" xfId="1427"/>
    <cellStyle name="_4.13E Montana Energy Tax_Power Costs - Comparison bx Rbtl-Staff-Jt-PC_Final Order Electric EXHIBIT A-1" xfId="1428"/>
    <cellStyle name="_4.13E Montana Energy Tax_Power Costs - Comparison bx Rbtl-Staff-Jt-PC_Final Order Electric EXHIBIT A-1 2" xfId="1429"/>
    <cellStyle name="_4.13E Montana Energy Tax_Power Costs - Comparison bx Rbtl-Staff-Jt-PC_Final Order Electric EXHIBIT A-1 2 2" xfId="1430"/>
    <cellStyle name="_4.13E Montana Energy Tax_Power Costs - Comparison bx Rbtl-Staff-Jt-PC_Final Order Electric EXHIBIT A-1 2 2 2" xfId="1431"/>
    <cellStyle name="_4.13E Montana Energy Tax_Power Costs - Comparison bx Rbtl-Staff-Jt-PC_Final Order Electric EXHIBIT A-1 2 3" xfId="1432"/>
    <cellStyle name="_4.13E Montana Energy Tax_Power Costs - Comparison bx Rbtl-Staff-Jt-PC_Final Order Electric EXHIBIT A-1 3" xfId="1433"/>
    <cellStyle name="_4.13E Montana Energy Tax_Power Costs - Comparison bx Rbtl-Staff-Jt-PC_Final Order Electric EXHIBIT A-1 3 2" xfId="1434"/>
    <cellStyle name="_4.13E Montana Energy Tax_Power Costs - Comparison bx Rbtl-Staff-Jt-PC_Final Order Electric EXHIBIT A-1 4" xfId="1435"/>
    <cellStyle name="_4.13E Montana Energy Tax_Production Adj 4.37" xfId="1436"/>
    <cellStyle name="_4.13E Montana Energy Tax_Production Adj 4.37 2" xfId="1437"/>
    <cellStyle name="_4.13E Montana Energy Tax_Production Adj 4.37 2 2" xfId="1438"/>
    <cellStyle name="_4.13E Montana Energy Tax_Production Adj 4.37 2 2 2" xfId="1439"/>
    <cellStyle name="_4.13E Montana Energy Tax_Production Adj 4.37 2 3" xfId="1440"/>
    <cellStyle name="_4.13E Montana Energy Tax_Production Adj 4.37 3" xfId="1441"/>
    <cellStyle name="_4.13E Montana Energy Tax_Production Adj 4.37 3 2" xfId="1442"/>
    <cellStyle name="_4.13E Montana Energy Tax_Production Adj 4.37 4" xfId="1443"/>
    <cellStyle name="_4.13E Montana Energy Tax_Purchased Power Adj 4.03" xfId="1444"/>
    <cellStyle name="_4.13E Montana Energy Tax_Purchased Power Adj 4.03 2" xfId="1445"/>
    <cellStyle name="_4.13E Montana Energy Tax_Purchased Power Adj 4.03 2 2" xfId="1446"/>
    <cellStyle name="_4.13E Montana Energy Tax_Purchased Power Adj 4.03 2 2 2" xfId="1447"/>
    <cellStyle name="_4.13E Montana Energy Tax_Purchased Power Adj 4.03 2 3" xfId="1448"/>
    <cellStyle name="_4.13E Montana Energy Tax_Purchased Power Adj 4.03 3" xfId="1449"/>
    <cellStyle name="_4.13E Montana Energy Tax_Purchased Power Adj 4.03 3 2" xfId="1450"/>
    <cellStyle name="_4.13E Montana Energy Tax_Purchased Power Adj 4.03 4" xfId="1451"/>
    <cellStyle name="_4.13E Montana Energy Tax_Rebuttal Power Costs" xfId="1452"/>
    <cellStyle name="_4.13E Montana Energy Tax_Rebuttal Power Costs 2" xfId="1453"/>
    <cellStyle name="_4.13E Montana Energy Tax_Rebuttal Power Costs 2 2" xfId="1454"/>
    <cellStyle name="_4.13E Montana Energy Tax_Rebuttal Power Costs 2 2 2" xfId="1455"/>
    <cellStyle name="_4.13E Montana Energy Tax_Rebuttal Power Costs 2 3" xfId="1456"/>
    <cellStyle name="_4.13E Montana Energy Tax_Rebuttal Power Costs 3" xfId="1457"/>
    <cellStyle name="_4.13E Montana Energy Tax_Rebuttal Power Costs 3 2" xfId="1458"/>
    <cellStyle name="_4.13E Montana Energy Tax_Rebuttal Power Costs 4" xfId="1459"/>
    <cellStyle name="_4.13E Montana Energy Tax_Rebuttal Power Costs 5" xfId="1460"/>
    <cellStyle name="_4.13E Montana Energy Tax_Rebuttal Power Costs 6" xfId="1461"/>
    <cellStyle name="_4.13E Montana Energy Tax_Rebuttal Power Costs 7" xfId="1462"/>
    <cellStyle name="_4.13E Montana Energy Tax_Rebuttal Power Costs_Adj Bench DR 3 for Initial Briefs (Electric)" xfId="1463"/>
    <cellStyle name="_4.13E Montana Energy Tax_Rebuttal Power Costs_Adj Bench DR 3 for Initial Briefs (Electric) 2" xfId="1464"/>
    <cellStyle name="_4.13E Montana Energy Tax_Rebuttal Power Costs_Adj Bench DR 3 for Initial Briefs (Electric) 2 2" xfId="1465"/>
    <cellStyle name="_4.13E Montana Energy Tax_Rebuttal Power Costs_Adj Bench DR 3 for Initial Briefs (Electric) 2 2 2" xfId="1466"/>
    <cellStyle name="_4.13E Montana Energy Tax_Rebuttal Power Costs_Adj Bench DR 3 for Initial Briefs (Electric) 2 3" xfId="1467"/>
    <cellStyle name="_4.13E Montana Energy Tax_Rebuttal Power Costs_Adj Bench DR 3 for Initial Briefs (Electric) 3" xfId="1468"/>
    <cellStyle name="_4.13E Montana Energy Tax_Rebuttal Power Costs_Adj Bench DR 3 for Initial Briefs (Electric) 3 2" xfId="1469"/>
    <cellStyle name="_4.13E Montana Energy Tax_Rebuttal Power Costs_Adj Bench DR 3 for Initial Briefs (Electric) 4" xfId="1470"/>
    <cellStyle name="_4.13E Montana Energy Tax_Rebuttal Power Costs_Adj Bench DR 3 for Initial Briefs (Electric) 5" xfId="1471"/>
    <cellStyle name="_4.13E Montana Energy Tax_Rebuttal Power Costs_Adj Bench DR 3 for Initial Briefs (Electric) 6" xfId="1472"/>
    <cellStyle name="_4.13E Montana Energy Tax_Rebuttal Power Costs_Adj Bench DR 3 for Initial Briefs (Electric) 7" xfId="1473"/>
    <cellStyle name="_4.13E Montana Energy Tax_Rebuttal Power Costs_Adj Bench DR 3 for Initial Briefs (Electric)_DEM-WP(C) ENERG10C--ctn Mid-C_042010 2010GRC" xfId="1474"/>
    <cellStyle name="_4.13E Montana Energy Tax_Rebuttal Power Costs_DEM-WP(C) ENERG10C--ctn Mid-C_042010 2010GRC" xfId="1475"/>
    <cellStyle name="_4.13E Montana Energy Tax_Rebuttal Power Costs_Electric Rev Req Model (2009 GRC) Rebuttal" xfId="1476"/>
    <cellStyle name="_4.13E Montana Energy Tax_Rebuttal Power Costs_Electric Rev Req Model (2009 GRC) Rebuttal 2" xfId="1477"/>
    <cellStyle name="_4.13E Montana Energy Tax_Rebuttal Power Costs_Electric Rev Req Model (2009 GRC) Rebuttal 2 2" xfId="1478"/>
    <cellStyle name="_4.13E Montana Energy Tax_Rebuttal Power Costs_Electric Rev Req Model (2009 GRC) Rebuttal 2 2 2" xfId="1479"/>
    <cellStyle name="_4.13E Montana Energy Tax_Rebuttal Power Costs_Electric Rev Req Model (2009 GRC) Rebuttal 2 3" xfId="1480"/>
    <cellStyle name="_4.13E Montana Energy Tax_Rebuttal Power Costs_Electric Rev Req Model (2009 GRC) Rebuttal 3" xfId="1481"/>
    <cellStyle name="_4.13E Montana Energy Tax_Rebuttal Power Costs_Electric Rev Req Model (2009 GRC) Rebuttal 3 2" xfId="1482"/>
    <cellStyle name="_4.13E Montana Energy Tax_Rebuttal Power Costs_Electric Rev Req Model (2009 GRC) Rebuttal 4" xfId="1483"/>
    <cellStyle name="_4.13E Montana Energy Tax_Rebuttal Power Costs_Electric Rev Req Model (2009 GRC) Rebuttal REmoval of New  WH Solar AdjustMI" xfId="1484"/>
    <cellStyle name="_4.13E Montana Energy Tax_Rebuttal Power Costs_Electric Rev Req Model (2009 GRC) Rebuttal REmoval of New  WH Solar AdjustMI 2" xfId="1485"/>
    <cellStyle name="_4.13E Montana Energy Tax_Rebuttal Power Costs_Electric Rev Req Model (2009 GRC) Rebuttal REmoval of New  WH Solar AdjustMI 2 2" xfId="1486"/>
    <cellStyle name="_4.13E Montana Energy Tax_Rebuttal Power Costs_Electric Rev Req Model (2009 GRC) Rebuttal REmoval of New  WH Solar AdjustMI 2 2 2" xfId="1487"/>
    <cellStyle name="_4.13E Montana Energy Tax_Rebuttal Power Costs_Electric Rev Req Model (2009 GRC) Rebuttal REmoval of New  WH Solar AdjustMI 2 3" xfId="1488"/>
    <cellStyle name="_4.13E Montana Energy Tax_Rebuttal Power Costs_Electric Rev Req Model (2009 GRC) Rebuttal REmoval of New  WH Solar AdjustMI 3" xfId="1489"/>
    <cellStyle name="_4.13E Montana Energy Tax_Rebuttal Power Costs_Electric Rev Req Model (2009 GRC) Rebuttal REmoval of New  WH Solar AdjustMI 3 2" xfId="1490"/>
    <cellStyle name="_4.13E Montana Energy Tax_Rebuttal Power Costs_Electric Rev Req Model (2009 GRC) Rebuttal REmoval of New  WH Solar AdjustMI 4" xfId="1491"/>
    <cellStyle name="_4.13E Montana Energy Tax_Rebuttal Power Costs_Electric Rev Req Model (2009 GRC) Rebuttal REmoval of New  WH Solar AdjustMI 5" xfId="1492"/>
    <cellStyle name="_4.13E Montana Energy Tax_Rebuttal Power Costs_Electric Rev Req Model (2009 GRC) Rebuttal REmoval of New  WH Solar AdjustMI 6" xfId="1493"/>
    <cellStyle name="_4.13E Montana Energy Tax_Rebuttal Power Costs_Electric Rev Req Model (2009 GRC) Rebuttal REmoval of New  WH Solar AdjustMI 7" xfId="1494"/>
    <cellStyle name="_4.13E Montana Energy Tax_Rebuttal Power Costs_Electric Rev Req Model (2009 GRC) Rebuttal REmoval of New  WH Solar AdjustMI_DEM-WP(C) ENERG10C--ctn Mid-C_042010 2010GRC" xfId="1495"/>
    <cellStyle name="_4.13E Montana Energy Tax_Rebuttal Power Costs_Electric Rev Req Model (2009 GRC) Revised 01-18-2010" xfId="1496"/>
    <cellStyle name="_4.13E Montana Energy Tax_Rebuttal Power Costs_Electric Rev Req Model (2009 GRC) Revised 01-18-2010 2" xfId="1497"/>
    <cellStyle name="_4.13E Montana Energy Tax_Rebuttal Power Costs_Electric Rev Req Model (2009 GRC) Revised 01-18-2010 2 2" xfId="1498"/>
    <cellStyle name="_4.13E Montana Energy Tax_Rebuttal Power Costs_Electric Rev Req Model (2009 GRC) Revised 01-18-2010 2 2 2" xfId="1499"/>
    <cellStyle name="_4.13E Montana Energy Tax_Rebuttal Power Costs_Electric Rev Req Model (2009 GRC) Revised 01-18-2010 2 3" xfId="1500"/>
    <cellStyle name="_4.13E Montana Energy Tax_Rebuttal Power Costs_Electric Rev Req Model (2009 GRC) Revised 01-18-2010 3" xfId="1501"/>
    <cellStyle name="_4.13E Montana Energy Tax_Rebuttal Power Costs_Electric Rev Req Model (2009 GRC) Revised 01-18-2010 3 2" xfId="1502"/>
    <cellStyle name="_4.13E Montana Energy Tax_Rebuttal Power Costs_Electric Rev Req Model (2009 GRC) Revised 01-18-2010 4" xfId="1503"/>
    <cellStyle name="_4.13E Montana Energy Tax_Rebuttal Power Costs_Electric Rev Req Model (2009 GRC) Revised 01-18-2010 5" xfId="1504"/>
    <cellStyle name="_4.13E Montana Energy Tax_Rebuttal Power Costs_Electric Rev Req Model (2009 GRC) Revised 01-18-2010 6" xfId="1505"/>
    <cellStyle name="_4.13E Montana Energy Tax_Rebuttal Power Costs_Electric Rev Req Model (2009 GRC) Revised 01-18-2010 7" xfId="1506"/>
    <cellStyle name="_4.13E Montana Energy Tax_Rebuttal Power Costs_Electric Rev Req Model (2009 GRC) Revised 01-18-2010_DEM-WP(C) ENERG10C--ctn Mid-C_042010 2010GRC" xfId="1507"/>
    <cellStyle name="_4.13E Montana Energy Tax_Rebuttal Power Costs_Final Order Electric EXHIBIT A-1" xfId="1508"/>
    <cellStyle name="_4.13E Montana Energy Tax_Rebuttal Power Costs_Final Order Electric EXHIBIT A-1 2" xfId="1509"/>
    <cellStyle name="_4.13E Montana Energy Tax_Rebuttal Power Costs_Final Order Electric EXHIBIT A-1 2 2" xfId="1510"/>
    <cellStyle name="_4.13E Montana Energy Tax_Rebuttal Power Costs_Final Order Electric EXHIBIT A-1 2 2 2" xfId="1511"/>
    <cellStyle name="_4.13E Montana Energy Tax_Rebuttal Power Costs_Final Order Electric EXHIBIT A-1 2 3" xfId="1512"/>
    <cellStyle name="_4.13E Montana Energy Tax_Rebuttal Power Costs_Final Order Electric EXHIBIT A-1 3" xfId="1513"/>
    <cellStyle name="_4.13E Montana Energy Tax_Rebuttal Power Costs_Final Order Electric EXHIBIT A-1 3 2" xfId="1514"/>
    <cellStyle name="_4.13E Montana Energy Tax_Rebuttal Power Costs_Final Order Electric EXHIBIT A-1 4" xfId="1515"/>
    <cellStyle name="_4.13E Montana Energy Tax_RECS vs PTC's w Interest 6-28-10" xfId="1516"/>
    <cellStyle name="_4.13E Montana Energy Tax_revised april pca for Annette" xfId="1517"/>
    <cellStyle name="_4.13E Montana Energy Tax_ROR &amp; CONV FACTOR" xfId="1518"/>
    <cellStyle name="_4.13E Montana Energy Tax_ROR &amp; CONV FACTOR 2" xfId="1519"/>
    <cellStyle name="_4.13E Montana Energy Tax_ROR &amp; CONV FACTOR 2 2" xfId="1520"/>
    <cellStyle name="_4.13E Montana Energy Tax_ROR &amp; CONV FACTOR 2 2 2" xfId="1521"/>
    <cellStyle name="_4.13E Montana Energy Tax_ROR &amp; CONV FACTOR 2 3" xfId="1522"/>
    <cellStyle name="_4.13E Montana Energy Tax_ROR &amp; CONV FACTOR 3" xfId="1523"/>
    <cellStyle name="_4.13E Montana Energy Tax_ROR &amp; CONV FACTOR 3 2" xfId="1524"/>
    <cellStyle name="_4.13E Montana Energy Tax_ROR &amp; CONV FACTOR 4" xfId="1525"/>
    <cellStyle name="_4.13E Montana Energy Tax_ROR 5.02" xfId="1526"/>
    <cellStyle name="_4.13E Montana Energy Tax_ROR 5.02 2" xfId="1527"/>
    <cellStyle name="_4.13E Montana Energy Tax_ROR 5.02 2 2" xfId="1528"/>
    <cellStyle name="_4.13E Montana Energy Tax_ROR 5.02 2 2 2" xfId="1529"/>
    <cellStyle name="_4.13E Montana Energy Tax_ROR 5.02 2 3" xfId="1530"/>
    <cellStyle name="_4.13E Montana Energy Tax_ROR 5.02 3" xfId="1531"/>
    <cellStyle name="_4.13E Montana Energy Tax_ROR 5.02 3 2" xfId="1532"/>
    <cellStyle name="_4.13E Montana Energy Tax_ROR 5.02 4" xfId="1533"/>
    <cellStyle name="_4.13E Montana Energy Tax_Wind Integration 10GRC" xfId="1534"/>
    <cellStyle name="_4.13E Montana Energy Tax_Wind Integration 10GRC 2" xfId="1535"/>
    <cellStyle name="_4.13E Montana Energy Tax_Wind Integration 10GRC 2 2" xfId="1536"/>
    <cellStyle name="_4.13E Montana Energy Tax_Wind Integration 10GRC 3" xfId="1537"/>
    <cellStyle name="_4.13E Montana Energy Tax_Wind Integration 10GRC 4" xfId="1538"/>
    <cellStyle name="_4.13E Montana Energy Tax_Wind Integration 10GRC 5" xfId="1539"/>
    <cellStyle name="_4.13E Montana Energy Tax_Wind Integration 10GRC 6" xfId="1540"/>
    <cellStyle name="_4.13E Montana Energy Tax_Wind Integration 10GRC 7" xfId="1541"/>
    <cellStyle name="_4.13E Montana Energy Tax_Wind Integration 10GRC_DEM-WP(C) ENERG10C--ctn Mid-C_042010 2010GRC" xfId="1542"/>
    <cellStyle name="_4.17E Montana Energy Tax Working File" xfId="1543"/>
    <cellStyle name="_5 year summary (9-25-09)" xfId="1544"/>
    <cellStyle name="_5 year summary (9-25-09) 2" xfId="1545"/>
    <cellStyle name="_5.03G-Conversion Factor Working FileMI" xfId="1546"/>
    <cellStyle name="_x0013__Adj Bench DR 3 for Initial Briefs (Electric)" xfId="1547"/>
    <cellStyle name="_x0013__Adj Bench DR 3 for Initial Briefs (Electric) 2" xfId="1548"/>
    <cellStyle name="_x0013__Adj Bench DR 3 for Initial Briefs (Electric) 2 2" xfId="1549"/>
    <cellStyle name="_x0013__Adj Bench DR 3 for Initial Briefs (Electric) 2 2 2" xfId="1550"/>
    <cellStyle name="_x0013__Adj Bench DR 3 for Initial Briefs (Electric) 2 3" xfId="1551"/>
    <cellStyle name="_x0013__Adj Bench DR 3 for Initial Briefs (Electric) 3" xfId="1552"/>
    <cellStyle name="_x0013__Adj Bench DR 3 for Initial Briefs (Electric) 3 2" xfId="1553"/>
    <cellStyle name="_x0013__Adj Bench DR 3 for Initial Briefs (Electric) 4" xfId="1554"/>
    <cellStyle name="_x0013__Adj Bench DR 3 for Initial Briefs (Electric) 5" xfId="1555"/>
    <cellStyle name="_x0013__Adj Bench DR 3 for Initial Briefs (Electric) 6" xfId="1556"/>
    <cellStyle name="_x0013__Adj Bench DR 3 for Initial Briefs (Electric) 7" xfId="1557"/>
    <cellStyle name="_x0013__Adj Bench DR 3 for Initial Briefs (Electric)_DEM-WP(C) ENERG10C--ctn Mid-C_042010 2010GRC" xfId="1558"/>
    <cellStyle name="_AURORA WIP" xfId="1559"/>
    <cellStyle name="_AURORA WIP 2" xfId="1560"/>
    <cellStyle name="_AURORA WIP 2 2" xfId="1561"/>
    <cellStyle name="_AURORA WIP 2 2 2" xfId="1562"/>
    <cellStyle name="_AURORA WIP 2 2 2 2" xfId="1563"/>
    <cellStyle name="_AURORA WIP 2 3" xfId="1564"/>
    <cellStyle name="_AURORA WIP 3" xfId="1565"/>
    <cellStyle name="_AURORA WIP 3 2" xfId="1566"/>
    <cellStyle name="_AURORA WIP 3 2 2" xfId="1567"/>
    <cellStyle name="_AURORA WIP 3 3" xfId="1568"/>
    <cellStyle name="_AURORA WIP 4" xfId="1569"/>
    <cellStyle name="_AURORA WIP 4 2" xfId="1570"/>
    <cellStyle name="_AURORA WIP 5" xfId="1571"/>
    <cellStyle name="_AURORA WIP 5 2" xfId="1572"/>
    <cellStyle name="_AURORA WIP 6" xfId="1573"/>
    <cellStyle name="_AURORA WIP 6 2" xfId="1574"/>
    <cellStyle name="_AURORA WIP 7" xfId="1575"/>
    <cellStyle name="_AURORA WIP 7 2" xfId="1576"/>
    <cellStyle name="_AURORA WIP 8" xfId="1577"/>
    <cellStyle name="_AURORA WIP 8 2" xfId="1578"/>
    <cellStyle name="_AURORA WIP 9" xfId="1579"/>
    <cellStyle name="_AURORA WIP_4 31E Reg Asset  Liab and EXH D" xfId="1580"/>
    <cellStyle name="_AURORA WIP_4 31E Reg Asset  Liab and EXH D _ Aug 10 Filing (2)" xfId="1581"/>
    <cellStyle name="_AURORA WIP_4 31E Reg Asset  Liab and EXH D _ Aug 10 Filing (2) 2" xfId="1582"/>
    <cellStyle name="_AURORA WIP_4 31E Reg Asset  Liab and EXH D 10" xfId="1583"/>
    <cellStyle name="_AURORA WIP_4 31E Reg Asset  Liab and EXH D 11" xfId="1584"/>
    <cellStyle name="_AURORA WIP_4 31E Reg Asset  Liab and EXH D 12" xfId="1585"/>
    <cellStyle name="_AURORA WIP_4 31E Reg Asset  Liab and EXH D 13" xfId="1586"/>
    <cellStyle name="_AURORA WIP_4 31E Reg Asset  Liab and EXH D 14" xfId="1587"/>
    <cellStyle name="_AURORA WIP_4 31E Reg Asset  Liab and EXH D 15" xfId="1588"/>
    <cellStyle name="_AURORA WIP_4 31E Reg Asset  Liab and EXH D 16" xfId="1589"/>
    <cellStyle name="_AURORA WIP_4 31E Reg Asset  Liab and EXH D 17" xfId="1590"/>
    <cellStyle name="_AURORA WIP_4 31E Reg Asset  Liab and EXH D 18" xfId="1591"/>
    <cellStyle name="_AURORA WIP_4 31E Reg Asset  Liab and EXH D 19" xfId="1592"/>
    <cellStyle name="_AURORA WIP_4 31E Reg Asset  Liab and EXH D 2" xfId="1593"/>
    <cellStyle name="_AURORA WIP_4 31E Reg Asset  Liab and EXH D 20" xfId="1594"/>
    <cellStyle name="_AURORA WIP_4 31E Reg Asset  Liab and EXH D 21" xfId="1595"/>
    <cellStyle name="_AURORA WIP_4 31E Reg Asset  Liab and EXH D 22" xfId="1596"/>
    <cellStyle name="_AURORA WIP_4 31E Reg Asset  Liab and EXH D 23" xfId="1597"/>
    <cellStyle name="_AURORA WIP_4 31E Reg Asset  Liab and EXH D 24" xfId="1598"/>
    <cellStyle name="_AURORA WIP_4 31E Reg Asset  Liab and EXH D 25" xfId="1599"/>
    <cellStyle name="_AURORA WIP_4 31E Reg Asset  Liab and EXH D 26" xfId="1600"/>
    <cellStyle name="_AURORA WIP_4 31E Reg Asset  Liab and EXH D 27" xfId="1601"/>
    <cellStyle name="_AURORA WIP_4 31E Reg Asset  Liab and EXH D 28" xfId="1602"/>
    <cellStyle name="_AURORA WIP_4 31E Reg Asset  Liab and EXH D 29" xfId="1603"/>
    <cellStyle name="_AURORA WIP_4 31E Reg Asset  Liab and EXH D 3" xfId="1604"/>
    <cellStyle name="_AURORA WIP_4 31E Reg Asset  Liab and EXH D 30" xfId="1605"/>
    <cellStyle name="_AURORA WIP_4 31E Reg Asset  Liab and EXH D 31" xfId="1606"/>
    <cellStyle name="_AURORA WIP_4 31E Reg Asset  Liab and EXH D 32" xfId="1607"/>
    <cellStyle name="_AURORA WIP_4 31E Reg Asset  Liab and EXH D 33" xfId="1608"/>
    <cellStyle name="_AURORA WIP_4 31E Reg Asset  Liab and EXH D 34" xfId="1609"/>
    <cellStyle name="_AURORA WIP_4 31E Reg Asset  Liab and EXH D 35" xfId="1610"/>
    <cellStyle name="_AURORA WIP_4 31E Reg Asset  Liab and EXH D 36" xfId="1611"/>
    <cellStyle name="_AURORA WIP_4 31E Reg Asset  Liab and EXH D 4" xfId="1612"/>
    <cellStyle name="_AURORA WIP_4 31E Reg Asset  Liab and EXH D 5" xfId="1613"/>
    <cellStyle name="_AURORA WIP_4 31E Reg Asset  Liab and EXH D 6" xfId="1614"/>
    <cellStyle name="_AURORA WIP_4 31E Reg Asset  Liab and EXH D 7" xfId="1615"/>
    <cellStyle name="_AURORA WIP_4 31E Reg Asset  Liab and EXH D 8" xfId="1616"/>
    <cellStyle name="_AURORA WIP_4 31E Reg Asset  Liab and EXH D 9" xfId="1617"/>
    <cellStyle name="_AURORA WIP_Chelan PUD Power Costs (8-10)" xfId="1618"/>
    <cellStyle name="_AURORA WIP_Chelan PUD Power Costs (8-10) 2" xfId="1619"/>
    <cellStyle name="_AURORA WIP_compare wind integration" xfId="1620"/>
    <cellStyle name="_AURORA WIP_DEM-WP(C) Chelan Power Costs" xfId="1621"/>
    <cellStyle name="_AURORA WIP_DEM-WP(C) Chelan Power Costs 2" xfId="1622"/>
    <cellStyle name="_AURORA WIP_DEM-WP(C) Costs Not In AURORA 2010GRC As Filed" xfId="1623"/>
    <cellStyle name="_AURORA WIP_DEM-WP(C) Costs Not In AURORA 2010GRC As Filed 2" xfId="1624"/>
    <cellStyle name="_AURORA WIP_DEM-WP(C) Costs Not In AURORA 2010GRC As Filed 2 2" xfId="1625"/>
    <cellStyle name="_AURORA WIP_DEM-WP(C) Costs Not In AURORA 2010GRC As Filed 2 3" xfId="1626"/>
    <cellStyle name="_AURORA WIP_DEM-WP(C) Costs Not In AURORA 2010GRC As Filed 3" xfId="1627"/>
    <cellStyle name="_AURORA WIP_DEM-WP(C) Costs Not In AURORA 2010GRC As Filed 3 2" xfId="1628"/>
    <cellStyle name="_AURORA WIP_DEM-WP(C) Costs Not In AURORA 2010GRC As Filed 4" xfId="1629"/>
    <cellStyle name="_AURORA WIP_DEM-WP(C) Costs Not In AURORA 2010GRC As Filed 4 2" xfId="1630"/>
    <cellStyle name="_AURORA WIP_DEM-WP(C) Costs Not In AURORA 2010GRC As Filed 5" xfId="1631"/>
    <cellStyle name="_AURORA WIP_DEM-WP(C) Costs Not In AURORA 2010GRC As Filed 5 2" xfId="1632"/>
    <cellStyle name="_AURORA WIP_DEM-WP(C) Costs Not In AURORA 2010GRC As Filed 6" xfId="1633"/>
    <cellStyle name="_AURORA WIP_DEM-WP(C) Costs Not In AURORA 2010GRC As Filed 6 2" xfId="1634"/>
    <cellStyle name="_AURORA WIP_DEM-WP(C) Costs Not In AURORA 2010GRC As Filed_DEM-WP(C) ENERG10C--ctn Mid-C_042010 2010GRC" xfId="1635"/>
    <cellStyle name="_AURORA WIP_DEM-WP(C) ENERG10C--ctn Mid-C_042010 2010GRC" xfId="1636"/>
    <cellStyle name="_AURORA WIP_DEM-WP(C) Gas Transport 2010GRC" xfId="1637"/>
    <cellStyle name="_AURORA WIP_DEM-WP(C) Gas Transport 2010GRC 2" xfId="1638"/>
    <cellStyle name="_AURORA WIP_NIM Summary" xfId="1639"/>
    <cellStyle name="_AURORA WIP_NIM Summary 09GRC" xfId="1640"/>
    <cellStyle name="_AURORA WIP_NIM Summary 09GRC 2" xfId="1641"/>
    <cellStyle name="_AURORA WIP_NIM Summary 09GRC 2 2" xfId="1642"/>
    <cellStyle name="_AURORA WIP_NIM Summary 09GRC 3" xfId="1643"/>
    <cellStyle name="_AURORA WIP_NIM Summary 09GRC 4" xfId="1644"/>
    <cellStyle name="_AURORA WIP_NIM Summary 09GRC 5" xfId="1645"/>
    <cellStyle name="_AURORA WIP_NIM Summary 09GRC 6" xfId="1646"/>
    <cellStyle name="_AURORA WIP_NIM Summary 09GRC 7" xfId="1647"/>
    <cellStyle name="_AURORA WIP_NIM Summary 09GRC_DEM-WP(C) ENERG10C--ctn Mid-C_042010 2010GRC" xfId="1648"/>
    <cellStyle name="_AURORA WIP_NIM Summary 10" xfId="1649"/>
    <cellStyle name="_AURORA WIP_NIM Summary 11" xfId="1650"/>
    <cellStyle name="_AURORA WIP_NIM Summary 12" xfId="1651"/>
    <cellStyle name="_AURORA WIP_NIM Summary 13" xfId="1652"/>
    <cellStyle name="_AURORA WIP_NIM Summary 14" xfId="1653"/>
    <cellStyle name="_AURORA WIP_NIM Summary 15" xfId="1654"/>
    <cellStyle name="_AURORA WIP_NIM Summary 16" xfId="1655"/>
    <cellStyle name="_AURORA WIP_NIM Summary 17" xfId="1656"/>
    <cellStyle name="_AURORA WIP_NIM Summary 18" xfId="1657"/>
    <cellStyle name="_AURORA WIP_NIM Summary 19" xfId="1658"/>
    <cellStyle name="_AURORA WIP_NIM Summary 2" xfId="1659"/>
    <cellStyle name="_AURORA WIP_NIM Summary 2 2" xfId="1660"/>
    <cellStyle name="_AURORA WIP_NIM Summary 20" xfId="1661"/>
    <cellStyle name="_AURORA WIP_NIM Summary 21" xfId="1662"/>
    <cellStyle name="_AURORA WIP_NIM Summary 22" xfId="1663"/>
    <cellStyle name="_AURORA WIP_NIM Summary 23" xfId="1664"/>
    <cellStyle name="_AURORA WIP_NIM Summary 24" xfId="1665"/>
    <cellStyle name="_AURORA WIP_NIM Summary 25" xfId="1666"/>
    <cellStyle name="_AURORA WIP_NIM Summary 26" xfId="1667"/>
    <cellStyle name="_AURORA WIP_NIM Summary 27" xfId="1668"/>
    <cellStyle name="_AURORA WIP_NIM Summary 28" xfId="1669"/>
    <cellStyle name="_AURORA WIP_NIM Summary 29" xfId="1670"/>
    <cellStyle name="_AURORA WIP_NIM Summary 3" xfId="1671"/>
    <cellStyle name="_AURORA WIP_NIM Summary 3 2" xfId="1672"/>
    <cellStyle name="_AURORA WIP_NIM Summary 30" xfId="1673"/>
    <cellStyle name="_AURORA WIP_NIM Summary 31" xfId="1674"/>
    <cellStyle name="_AURORA WIP_NIM Summary 32" xfId="1675"/>
    <cellStyle name="_AURORA WIP_NIM Summary 33" xfId="1676"/>
    <cellStyle name="_AURORA WIP_NIM Summary 34" xfId="1677"/>
    <cellStyle name="_AURORA WIP_NIM Summary 35" xfId="1678"/>
    <cellStyle name="_AURORA WIP_NIM Summary 36" xfId="1679"/>
    <cellStyle name="_AURORA WIP_NIM Summary 37" xfId="1680"/>
    <cellStyle name="_AURORA WIP_NIM Summary 38" xfId="1681"/>
    <cellStyle name="_AURORA WIP_NIM Summary 39" xfId="1682"/>
    <cellStyle name="_AURORA WIP_NIM Summary 4" xfId="1683"/>
    <cellStyle name="_AURORA WIP_NIM Summary 4 2" xfId="1684"/>
    <cellStyle name="_AURORA WIP_NIM Summary 40" xfId="1685"/>
    <cellStyle name="_AURORA WIP_NIM Summary 41" xfId="1686"/>
    <cellStyle name="_AURORA WIP_NIM Summary 42" xfId="1687"/>
    <cellStyle name="_AURORA WIP_NIM Summary 43" xfId="1688"/>
    <cellStyle name="_AURORA WIP_NIM Summary 44" xfId="1689"/>
    <cellStyle name="_AURORA WIP_NIM Summary 45" xfId="1690"/>
    <cellStyle name="_AURORA WIP_NIM Summary 46" xfId="1691"/>
    <cellStyle name="_AURORA WIP_NIM Summary 47" xfId="1692"/>
    <cellStyle name="_AURORA WIP_NIM Summary 48" xfId="1693"/>
    <cellStyle name="_AURORA WIP_NIM Summary 49" xfId="1694"/>
    <cellStyle name="_AURORA WIP_NIM Summary 5" xfId="1695"/>
    <cellStyle name="_AURORA WIP_NIM Summary 5 2" xfId="1696"/>
    <cellStyle name="_AURORA WIP_NIM Summary 50" xfId="1697"/>
    <cellStyle name="_AURORA WIP_NIM Summary 51" xfId="1698"/>
    <cellStyle name="_AURORA WIP_NIM Summary 52" xfId="1699"/>
    <cellStyle name="_AURORA WIP_NIM Summary 53" xfId="1700"/>
    <cellStyle name="_AURORA WIP_NIM Summary 54" xfId="1701"/>
    <cellStyle name="_AURORA WIP_NIM Summary 55" xfId="1702"/>
    <cellStyle name="_AURORA WIP_NIM Summary 56" xfId="1703"/>
    <cellStyle name="_AURORA WIP_NIM Summary 57" xfId="1704"/>
    <cellStyle name="_AURORA WIP_NIM Summary 58" xfId="1705"/>
    <cellStyle name="_AURORA WIP_NIM Summary 59" xfId="1706"/>
    <cellStyle name="_AURORA WIP_NIM Summary 6" xfId="1707"/>
    <cellStyle name="_AURORA WIP_NIM Summary 6 2" xfId="1708"/>
    <cellStyle name="_AURORA WIP_NIM Summary 60" xfId="1709"/>
    <cellStyle name="_AURORA WIP_NIM Summary 61" xfId="1710"/>
    <cellStyle name="_AURORA WIP_NIM Summary 62" xfId="1711"/>
    <cellStyle name="_AURORA WIP_NIM Summary 63" xfId="1712"/>
    <cellStyle name="_AURORA WIP_NIM Summary 64" xfId="1713"/>
    <cellStyle name="_AURORA WIP_NIM Summary 65" xfId="1714"/>
    <cellStyle name="_AURORA WIP_NIM Summary 66" xfId="1715"/>
    <cellStyle name="_AURORA WIP_NIM Summary 67" xfId="1716"/>
    <cellStyle name="_AURORA WIP_NIM Summary 68" xfId="1717"/>
    <cellStyle name="_AURORA WIP_NIM Summary 69" xfId="1718"/>
    <cellStyle name="_AURORA WIP_NIM Summary 7" xfId="1719"/>
    <cellStyle name="_AURORA WIP_NIM Summary 7 2" xfId="1720"/>
    <cellStyle name="_AURORA WIP_NIM Summary 70" xfId="1721"/>
    <cellStyle name="_AURORA WIP_NIM Summary 71" xfId="1722"/>
    <cellStyle name="_AURORA WIP_NIM Summary 72" xfId="1723"/>
    <cellStyle name="_AURORA WIP_NIM Summary 73" xfId="1724"/>
    <cellStyle name="_AURORA WIP_NIM Summary 74" xfId="1725"/>
    <cellStyle name="_AURORA WIP_NIM Summary 75" xfId="1726"/>
    <cellStyle name="_AURORA WIP_NIM Summary 76" xfId="1727"/>
    <cellStyle name="_AURORA WIP_NIM Summary 77" xfId="1728"/>
    <cellStyle name="_AURORA WIP_NIM Summary 78" xfId="1729"/>
    <cellStyle name="_AURORA WIP_NIM Summary 79" xfId="1730"/>
    <cellStyle name="_AURORA WIP_NIM Summary 8" xfId="1731"/>
    <cellStyle name="_AURORA WIP_NIM Summary 8 2" xfId="1732"/>
    <cellStyle name="_AURORA WIP_NIM Summary 80" xfId="1733"/>
    <cellStyle name="_AURORA WIP_NIM Summary 81" xfId="1734"/>
    <cellStyle name="_AURORA WIP_NIM Summary 82" xfId="1735"/>
    <cellStyle name="_AURORA WIP_NIM Summary 83" xfId="1736"/>
    <cellStyle name="_AURORA WIP_NIM Summary 84" xfId="1737"/>
    <cellStyle name="_AURORA WIP_NIM Summary 85" xfId="1738"/>
    <cellStyle name="_AURORA WIP_NIM Summary 86" xfId="1739"/>
    <cellStyle name="_AURORA WIP_NIM Summary 87" xfId="1740"/>
    <cellStyle name="_AURORA WIP_NIM Summary 88" xfId="1741"/>
    <cellStyle name="_AURORA WIP_NIM Summary 9" xfId="1742"/>
    <cellStyle name="_AURORA WIP_NIM Summary 9 2" xfId="1743"/>
    <cellStyle name="_AURORA WIP_NIM Summary_DEM-WP(C) ENERG10C--ctn Mid-C_042010 2010GRC" xfId="1744"/>
    <cellStyle name="_AURORA WIP_NIM+O&amp;M" xfId="1745"/>
    <cellStyle name="_AURORA WIP_NIM+O&amp;M 2" xfId="1746"/>
    <cellStyle name="_AURORA WIP_NIM+O&amp;M 2 2" xfId="1747"/>
    <cellStyle name="_AURORA WIP_NIM+O&amp;M 3" xfId="1748"/>
    <cellStyle name="_AURORA WIP_NIM+O&amp;M Monthly" xfId="1749"/>
    <cellStyle name="_AURORA WIP_NIM+O&amp;M Monthly 2" xfId="1750"/>
    <cellStyle name="_AURORA WIP_NIM+O&amp;M Monthly 2 2" xfId="1751"/>
    <cellStyle name="_AURORA WIP_NIM+O&amp;M Monthly 3" xfId="1752"/>
    <cellStyle name="_AURORA WIP_PCA 9 -  Exhibit D April 2010 (3)" xfId="1753"/>
    <cellStyle name="_AURORA WIP_PCA 9 -  Exhibit D April 2010 (3) 2" xfId="1754"/>
    <cellStyle name="_AURORA WIP_PCA 9 -  Exhibit D April 2010 (3) 2 2" xfId="1755"/>
    <cellStyle name="_AURORA WIP_PCA 9 -  Exhibit D April 2010 (3) 3" xfId="1756"/>
    <cellStyle name="_AURORA WIP_PCA 9 -  Exhibit D April 2010 (3) 4" xfId="1757"/>
    <cellStyle name="_AURORA WIP_PCA 9 -  Exhibit D April 2010 (3) 5" xfId="1758"/>
    <cellStyle name="_AURORA WIP_PCA 9 -  Exhibit D April 2010 (3) 6" xfId="1759"/>
    <cellStyle name="_AURORA WIP_PCA 9 -  Exhibit D April 2010 (3) 7" xfId="1760"/>
    <cellStyle name="_AURORA WIP_PCA 9 -  Exhibit D April 2010 (3)_DEM-WP(C) ENERG10C--ctn Mid-C_042010 2010GRC" xfId="1761"/>
    <cellStyle name="_AURORA WIP_Reconciliation" xfId="1762"/>
    <cellStyle name="_AURORA WIP_Reconciliation 2" xfId="1763"/>
    <cellStyle name="_AURORA WIP_Reconciliation 2 2" xfId="1764"/>
    <cellStyle name="_AURORA WIP_Reconciliation 2 3" xfId="1765"/>
    <cellStyle name="_AURORA WIP_Reconciliation 3" xfId="1766"/>
    <cellStyle name="_AURORA WIP_Reconciliation 3 2" xfId="1767"/>
    <cellStyle name="_AURORA WIP_Reconciliation 4" xfId="1768"/>
    <cellStyle name="_AURORA WIP_Reconciliation 4 2" xfId="1769"/>
    <cellStyle name="_AURORA WIP_Reconciliation 5" xfId="1770"/>
    <cellStyle name="_AURORA WIP_Reconciliation 5 2" xfId="1771"/>
    <cellStyle name="_AURORA WIP_Reconciliation 6" xfId="1772"/>
    <cellStyle name="_AURORA WIP_Reconciliation 6 2" xfId="1773"/>
    <cellStyle name="_AURORA WIP_Reconciliation_DEM-WP(C) ENERG10C--ctn Mid-C_042010 2010GRC" xfId="1774"/>
    <cellStyle name="_AURORA WIP_Wind Integration 10GRC" xfId="1775"/>
    <cellStyle name="_AURORA WIP_Wind Integration 10GRC 2" xfId="1776"/>
    <cellStyle name="_AURORA WIP_Wind Integration 10GRC 2 2" xfId="1777"/>
    <cellStyle name="_AURORA WIP_Wind Integration 10GRC 3" xfId="1778"/>
    <cellStyle name="_AURORA WIP_Wind Integration 10GRC 4" xfId="1779"/>
    <cellStyle name="_AURORA WIP_Wind Integration 10GRC 5" xfId="1780"/>
    <cellStyle name="_AURORA WIP_Wind Integration 10GRC 6" xfId="1781"/>
    <cellStyle name="_AURORA WIP_Wind Integration 10GRC 7" xfId="1782"/>
    <cellStyle name="_AURORA WIP_Wind Integration 10GRC_DEM-WP(C) ENERG10C--ctn Mid-C_042010 2010GRC" xfId="1783"/>
    <cellStyle name="_Book1" xfId="1784"/>
    <cellStyle name="_x0013__Book1" xfId="1785"/>
    <cellStyle name="_Book1 (2)" xfId="1786"/>
    <cellStyle name="_Book1 (2) 2" xfId="1787"/>
    <cellStyle name="_Book1 (2) 2 2" xfId="1788"/>
    <cellStyle name="_Book1 (2) 2 2 2" xfId="1789"/>
    <cellStyle name="_Book1 (2) 2 2 2 2" xfId="1790"/>
    <cellStyle name="_Book1 (2) 2 2 3" xfId="1791"/>
    <cellStyle name="_Book1 (2) 2 3" xfId="1792"/>
    <cellStyle name="_Book1 (2) 2 3 2" xfId="1793"/>
    <cellStyle name="_Book1 (2) 2 4" xfId="1794"/>
    <cellStyle name="_Book1 (2) 3" xfId="1795"/>
    <cellStyle name="_Book1 (2) 3 2" xfId="1796"/>
    <cellStyle name="_Book1 (2) 3 2 2" xfId="1797"/>
    <cellStyle name="_Book1 (2) 3 2 2 2" xfId="1798"/>
    <cellStyle name="_Book1 (2) 3 2 3" xfId="1799"/>
    <cellStyle name="_Book1 (2) 3 3" xfId="1800"/>
    <cellStyle name="_Book1 (2) 3 3 2" xfId="1801"/>
    <cellStyle name="_Book1 (2) 3 3 2 2" xfId="1802"/>
    <cellStyle name="_Book1 (2) 3 3 3" xfId="1803"/>
    <cellStyle name="_Book1 (2) 3 4" xfId="1804"/>
    <cellStyle name="_Book1 (2) 3 4 2" xfId="1805"/>
    <cellStyle name="_Book1 (2) 3 4 2 2" xfId="1806"/>
    <cellStyle name="_Book1 (2) 3 4 3" xfId="1807"/>
    <cellStyle name="_Book1 (2) 3 5" xfId="1808"/>
    <cellStyle name="_Book1 (2) 4" xfId="1809"/>
    <cellStyle name="_Book1 (2) 4 2" xfId="1810"/>
    <cellStyle name="_Book1 (2) 4 2 2" xfId="1811"/>
    <cellStyle name="_Book1 (2) 4 3" xfId="1812"/>
    <cellStyle name="_Book1 (2) 5" xfId="1813"/>
    <cellStyle name="_Book1 (2) 5 2" xfId="1814"/>
    <cellStyle name="_Book1 (2) 5 2 2" xfId="1815"/>
    <cellStyle name="_Book1 (2) 5 3" xfId="1816"/>
    <cellStyle name="_Book1 (2) 6" xfId="1817"/>
    <cellStyle name="_Book1 (2) 6 2" xfId="1818"/>
    <cellStyle name="_Book1 (2) 7" xfId="1819"/>
    <cellStyle name="_Book1 (2) 7 2" xfId="1820"/>
    <cellStyle name="_Book1 (2) 8" xfId="1821"/>
    <cellStyle name="_Book1 (2) 8 2" xfId="1822"/>
    <cellStyle name="_Book1 (2) 9" xfId="1823"/>
    <cellStyle name="_Book1 (2) 9 2" xfId="1824"/>
    <cellStyle name="_Book1 (2)_04 07E Wild Horse Wind Expansion (C) (2)" xfId="1825"/>
    <cellStyle name="_Book1 (2)_04 07E Wild Horse Wind Expansion (C) (2) 2" xfId="1826"/>
    <cellStyle name="_Book1 (2)_04 07E Wild Horse Wind Expansion (C) (2) 2 2" xfId="1827"/>
    <cellStyle name="_Book1 (2)_04 07E Wild Horse Wind Expansion (C) (2) 2 2 2" xfId="1828"/>
    <cellStyle name="_Book1 (2)_04 07E Wild Horse Wind Expansion (C) (2) 2 3" xfId="1829"/>
    <cellStyle name="_Book1 (2)_04 07E Wild Horse Wind Expansion (C) (2) 3" xfId="1830"/>
    <cellStyle name="_Book1 (2)_04 07E Wild Horse Wind Expansion (C) (2) 3 2" xfId="1831"/>
    <cellStyle name="_Book1 (2)_04 07E Wild Horse Wind Expansion (C) (2) 4" xfId="1832"/>
    <cellStyle name="_Book1 (2)_04 07E Wild Horse Wind Expansion (C) (2) 5" xfId="1833"/>
    <cellStyle name="_Book1 (2)_04 07E Wild Horse Wind Expansion (C) (2) 6" xfId="1834"/>
    <cellStyle name="_Book1 (2)_04 07E Wild Horse Wind Expansion (C) (2) 7" xfId="1835"/>
    <cellStyle name="_Book1 (2)_04 07E Wild Horse Wind Expansion (C) (2)_Adj Bench DR 3 for Initial Briefs (Electric)" xfId="1836"/>
    <cellStyle name="_Book1 (2)_04 07E Wild Horse Wind Expansion (C) (2)_Adj Bench DR 3 for Initial Briefs (Electric) 2" xfId="1837"/>
    <cellStyle name="_Book1 (2)_04 07E Wild Horse Wind Expansion (C) (2)_Adj Bench DR 3 for Initial Briefs (Electric) 2 2" xfId="1838"/>
    <cellStyle name="_Book1 (2)_04 07E Wild Horse Wind Expansion (C) (2)_Adj Bench DR 3 for Initial Briefs (Electric) 2 2 2" xfId="1839"/>
    <cellStyle name="_Book1 (2)_04 07E Wild Horse Wind Expansion (C) (2)_Adj Bench DR 3 for Initial Briefs (Electric) 2 3" xfId="1840"/>
    <cellStyle name="_Book1 (2)_04 07E Wild Horse Wind Expansion (C) (2)_Adj Bench DR 3 for Initial Briefs (Electric) 3" xfId="1841"/>
    <cellStyle name="_Book1 (2)_04 07E Wild Horse Wind Expansion (C) (2)_Adj Bench DR 3 for Initial Briefs (Electric) 3 2" xfId="1842"/>
    <cellStyle name="_Book1 (2)_04 07E Wild Horse Wind Expansion (C) (2)_Adj Bench DR 3 for Initial Briefs (Electric) 4" xfId="1843"/>
    <cellStyle name="_Book1 (2)_04 07E Wild Horse Wind Expansion (C) (2)_Adj Bench DR 3 for Initial Briefs (Electric) 5" xfId="1844"/>
    <cellStyle name="_Book1 (2)_04 07E Wild Horse Wind Expansion (C) (2)_Adj Bench DR 3 for Initial Briefs (Electric) 6" xfId="1845"/>
    <cellStyle name="_Book1 (2)_04 07E Wild Horse Wind Expansion (C) (2)_Adj Bench DR 3 for Initial Briefs (Electric) 7" xfId="1846"/>
    <cellStyle name="_Book1 (2)_04 07E Wild Horse Wind Expansion (C) (2)_Adj Bench DR 3 for Initial Briefs (Electric)_DEM-WP(C) ENERG10C--ctn Mid-C_042010 2010GRC" xfId="1847"/>
    <cellStyle name="_Book1 (2)_04 07E Wild Horse Wind Expansion (C) (2)_Book1" xfId="1848"/>
    <cellStyle name="_Book1 (2)_04 07E Wild Horse Wind Expansion (C) (2)_DEM-WP(C) ENERG10C--ctn Mid-C_042010 2010GRC" xfId="1849"/>
    <cellStyle name="_Book1 (2)_04 07E Wild Horse Wind Expansion (C) (2)_Electric Rev Req Model (2009 GRC) " xfId="1850"/>
    <cellStyle name="_Book1 (2)_04 07E Wild Horse Wind Expansion (C) (2)_Electric Rev Req Model (2009 GRC)  2" xfId="1851"/>
    <cellStyle name="_Book1 (2)_04 07E Wild Horse Wind Expansion (C) (2)_Electric Rev Req Model (2009 GRC)  2 2" xfId="1852"/>
    <cellStyle name="_Book1 (2)_04 07E Wild Horse Wind Expansion (C) (2)_Electric Rev Req Model (2009 GRC)  2 2 2" xfId="1853"/>
    <cellStyle name="_Book1 (2)_04 07E Wild Horse Wind Expansion (C) (2)_Electric Rev Req Model (2009 GRC)  2 3" xfId="1854"/>
    <cellStyle name="_Book1 (2)_04 07E Wild Horse Wind Expansion (C) (2)_Electric Rev Req Model (2009 GRC)  3" xfId="1855"/>
    <cellStyle name="_Book1 (2)_04 07E Wild Horse Wind Expansion (C) (2)_Electric Rev Req Model (2009 GRC)  3 2" xfId="1856"/>
    <cellStyle name="_Book1 (2)_04 07E Wild Horse Wind Expansion (C) (2)_Electric Rev Req Model (2009 GRC)  4" xfId="1857"/>
    <cellStyle name="_Book1 (2)_04 07E Wild Horse Wind Expansion (C) (2)_Electric Rev Req Model (2009 GRC)  5" xfId="1858"/>
    <cellStyle name="_Book1 (2)_04 07E Wild Horse Wind Expansion (C) (2)_Electric Rev Req Model (2009 GRC)  6" xfId="1859"/>
    <cellStyle name="_Book1 (2)_04 07E Wild Horse Wind Expansion (C) (2)_Electric Rev Req Model (2009 GRC)  7" xfId="1860"/>
    <cellStyle name="_Book1 (2)_04 07E Wild Horse Wind Expansion (C) (2)_Electric Rev Req Model (2009 GRC) _DEM-WP(C) ENERG10C--ctn Mid-C_042010 2010GRC" xfId="1861"/>
    <cellStyle name="_Book1 (2)_04 07E Wild Horse Wind Expansion (C) (2)_Electric Rev Req Model (2009 GRC) Rebuttal" xfId="1862"/>
    <cellStyle name="_Book1 (2)_04 07E Wild Horse Wind Expansion (C) (2)_Electric Rev Req Model (2009 GRC) Rebuttal 2" xfId="1863"/>
    <cellStyle name="_Book1 (2)_04 07E Wild Horse Wind Expansion (C) (2)_Electric Rev Req Model (2009 GRC) Rebuttal 2 2" xfId="1864"/>
    <cellStyle name="_Book1 (2)_04 07E Wild Horse Wind Expansion (C) (2)_Electric Rev Req Model (2009 GRC) Rebuttal 2 2 2" xfId="1865"/>
    <cellStyle name="_Book1 (2)_04 07E Wild Horse Wind Expansion (C) (2)_Electric Rev Req Model (2009 GRC) Rebuttal 2 3" xfId="1866"/>
    <cellStyle name="_Book1 (2)_04 07E Wild Horse Wind Expansion (C) (2)_Electric Rev Req Model (2009 GRC) Rebuttal 3" xfId="1867"/>
    <cellStyle name="_Book1 (2)_04 07E Wild Horse Wind Expansion (C) (2)_Electric Rev Req Model (2009 GRC) Rebuttal 3 2" xfId="1868"/>
    <cellStyle name="_Book1 (2)_04 07E Wild Horse Wind Expansion (C) (2)_Electric Rev Req Model (2009 GRC) Rebuttal 4" xfId="1869"/>
    <cellStyle name="_Book1 (2)_04 07E Wild Horse Wind Expansion (C) (2)_Electric Rev Req Model (2009 GRC) Rebuttal REmoval of New  WH Solar AdjustMI" xfId="1870"/>
    <cellStyle name="_Book1 (2)_04 07E Wild Horse Wind Expansion (C) (2)_Electric Rev Req Model (2009 GRC) Rebuttal REmoval of New  WH Solar AdjustMI 2" xfId="1871"/>
    <cellStyle name="_Book1 (2)_04 07E Wild Horse Wind Expansion (C) (2)_Electric Rev Req Model (2009 GRC) Rebuttal REmoval of New  WH Solar AdjustMI 2 2" xfId="1872"/>
    <cellStyle name="_Book1 (2)_04 07E Wild Horse Wind Expansion (C) (2)_Electric Rev Req Model (2009 GRC) Rebuttal REmoval of New  WH Solar AdjustMI 2 2 2" xfId="1873"/>
    <cellStyle name="_Book1 (2)_04 07E Wild Horse Wind Expansion (C) (2)_Electric Rev Req Model (2009 GRC) Rebuttal REmoval of New  WH Solar AdjustMI 2 3" xfId="1874"/>
    <cellStyle name="_Book1 (2)_04 07E Wild Horse Wind Expansion (C) (2)_Electric Rev Req Model (2009 GRC) Rebuttal REmoval of New  WH Solar AdjustMI 3" xfId="1875"/>
    <cellStyle name="_Book1 (2)_04 07E Wild Horse Wind Expansion (C) (2)_Electric Rev Req Model (2009 GRC) Rebuttal REmoval of New  WH Solar AdjustMI 3 2" xfId="1876"/>
    <cellStyle name="_Book1 (2)_04 07E Wild Horse Wind Expansion (C) (2)_Electric Rev Req Model (2009 GRC) Rebuttal REmoval of New  WH Solar AdjustMI 4" xfId="1877"/>
    <cellStyle name="_Book1 (2)_04 07E Wild Horse Wind Expansion (C) (2)_Electric Rev Req Model (2009 GRC) Rebuttal REmoval of New  WH Solar AdjustMI 5" xfId="1878"/>
    <cellStyle name="_Book1 (2)_04 07E Wild Horse Wind Expansion (C) (2)_Electric Rev Req Model (2009 GRC) Rebuttal REmoval of New  WH Solar AdjustMI 6" xfId="1879"/>
    <cellStyle name="_Book1 (2)_04 07E Wild Horse Wind Expansion (C) (2)_Electric Rev Req Model (2009 GRC) Rebuttal REmoval of New  WH Solar AdjustMI 7" xfId="1880"/>
    <cellStyle name="_Book1 (2)_04 07E Wild Horse Wind Expansion (C) (2)_Electric Rev Req Model (2009 GRC) Rebuttal REmoval of New  WH Solar AdjustMI_DEM-WP(C) ENERG10C--ctn Mid-C_042010 2010GRC" xfId="1881"/>
    <cellStyle name="_Book1 (2)_04 07E Wild Horse Wind Expansion (C) (2)_Electric Rev Req Model (2009 GRC) Revised 01-18-2010" xfId="1882"/>
    <cellStyle name="_Book1 (2)_04 07E Wild Horse Wind Expansion (C) (2)_Electric Rev Req Model (2009 GRC) Revised 01-18-2010 2" xfId="1883"/>
    <cellStyle name="_Book1 (2)_04 07E Wild Horse Wind Expansion (C) (2)_Electric Rev Req Model (2009 GRC) Revised 01-18-2010 2 2" xfId="1884"/>
    <cellStyle name="_Book1 (2)_04 07E Wild Horse Wind Expansion (C) (2)_Electric Rev Req Model (2009 GRC) Revised 01-18-2010 2 2 2" xfId="1885"/>
    <cellStyle name="_Book1 (2)_04 07E Wild Horse Wind Expansion (C) (2)_Electric Rev Req Model (2009 GRC) Revised 01-18-2010 2 3" xfId="1886"/>
    <cellStyle name="_Book1 (2)_04 07E Wild Horse Wind Expansion (C) (2)_Electric Rev Req Model (2009 GRC) Revised 01-18-2010 3" xfId="1887"/>
    <cellStyle name="_Book1 (2)_04 07E Wild Horse Wind Expansion (C) (2)_Electric Rev Req Model (2009 GRC) Revised 01-18-2010 3 2" xfId="1888"/>
    <cellStyle name="_Book1 (2)_04 07E Wild Horse Wind Expansion (C) (2)_Electric Rev Req Model (2009 GRC) Revised 01-18-2010 4" xfId="1889"/>
    <cellStyle name="_Book1 (2)_04 07E Wild Horse Wind Expansion (C) (2)_Electric Rev Req Model (2009 GRC) Revised 01-18-2010 5" xfId="1890"/>
    <cellStyle name="_Book1 (2)_04 07E Wild Horse Wind Expansion (C) (2)_Electric Rev Req Model (2009 GRC) Revised 01-18-2010 6" xfId="1891"/>
    <cellStyle name="_Book1 (2)_04 07E Wild Horse Wind Expansion (C) (2)_Electric Rev Req Model (2009 GRC) Revised 01-18-2010 7" xfId="1892"/>
    <cellStyle name="_Book1 (2)_04 07E Wild Horse Wind Expansion (C) (2)_Electric Rev Req Model (2009 GRC) Revised 01-18-2010_DEM-WP(C) ENERG10C--ctn Mid-C_042010 2010GRC" xfId="1893"/>
    <cellStyle name="_Book1 (2)_04 07E Wild Horse Wind Expansion (C) (2)_Electric Rev Req Model (2010 GRC)" xfId="1894"/>
    <cellStyle name="_Book1 (2)_04 07E Wild Horse Wind Expansion (C) (2)_Electric Rev Req Model (2010 GRC) SF" xfId="1895"/>
    <cellStyle name="_Book1 (2)_04 07E Wild Horse Wind Expansion (C) (2)_Final Order Electric EXHIBIT A-1" xfId="1896"/>
    <cellStyle name="_Book1 (2)_04 07E Wild Horse Wind Expansion (C) (2)_Final Order Electric EXHIBIT A-1 2" xfId="1897"/>
    <cellStyle name="_Book1 (2)_04 07E Wild Horse Wind Expansion (C) (2)_Final Order Electric EXHIBIT A-1 2 2" xfId="1898"/>
    <cellStyle name="_Book1 (2)_04 07E Wild Horse Wind Expansion (C) (2)_Final Order Electric EXHIBIT A-1 2 2 2" xfId="1899"/>
    <cellStyle name="_Book1 (2)_04 07E Wild Horse Wind Expansion (C) (2)_Final Order Electric EXHIBIT A-1 2 3" xfId="1900"/>
    <cellStyle name="_Book1 (2)_04 07E Wild Horse Wind Expansion (C) (2)_Final Order Electric EXHIBIT A-1 3" xfId="1901"/>
    <cellStyle name="_Book1 (2)_04 07E Wild Horse Wind Expansion (C) (2)_Final Order Electric EXHIBIT A-1 3 2" xfId="1902"/>
    <cellStyle name="_Book1 (2)_04 07E Wild Horse Wind Expansion (C) (2)_Final Order Electric EXHIBIT A-1 4" xfId="1903"/>
    <cellStyle name="_Book1 (2)_04 07E Wild Horse Wind Expansion (C) (2)_TENASKA REGULATORY ASSET" xfId="1904"/>
    <cellStyle name="_Book1 (2)_04 07E Wild Horse Wind Expansion (C) (2)_TENASKA REGULATORY ASSET 2" xfId="1905"/>
    <cellStyle name="_Book1 (2)_04 07E Wild Horse Wind Expansion (C) (2)_TENASKA REGULATORY ASSET 2 2" xfId="1906"/>
    <cellStyle name="_Book1 (2)_04 07E Wild Horse Wind Expansion (C) (2)_TENASKA REGULATORY ASSET 2 2 2" xfId="1907"/>
    <cellStyle name="_Book1 (2)_04 07E Wild Horse Wind Expansion (C) (2)_TENASKA REGULATORY ASSET 2 3" xfId="1908"/>
    <cellStyle name="_Book1 (2)_04 07E Wild Horse Wind Expansion (C) (2)_TENASKA REGULATORY ASSET 3" xfId="1909"/>
    <cellStyle name="_Book1 (2)_04 07E Wild Horse Wind Expansion (C) (2)_TENASKA REGULATORY ASSET 3 2" xfId="1910"/>
    <cellStyle name="_Book1 (2)_04 07E Wild Horse Wind Expansion (C) (2)_TENASKA REGULATORY ASSET 4" xfId="1911"/>
    <cellStyle name="_Book1 (2)_16.37E Wild Horse Expansion DeferralRevwrkingfile SF" xfId="1912"/>
    <cellStyle name="_Book1 (2)_16.37E Wild Horse Expansion DeferralRevwrkingfile SF 2" xfId="1913"/>
    <cellStyle name="_Book1 (2)_16.37E Wild Horse Expansion DeferralRevwrkingfile SF 2 2" xfId="1914"/>
    <cellStyle name="_Book1 (2)_16.37E Wild Horse Expansion DeferralRevwrkingfile SF 2 2 2" xfId="1915"/>
    <cellStyle name="_Book1 (2)_16.37E Wild Horse Expansion DeferralRevwrkingfile SF 2 3" xfId="1916"/>
    <cellStyle name="_Book1 (2)_16.37E Wild Horse Expansion DeferralRevwrkingfile SF 3" xfId="1917"/>
    <cellStyle name="_Book1 (2)_16.37E Wild Horse Expansion DeferralRevwrkingfile SF 3 2" xfId="1918"/>
    <cellStyle name="_Book1 (2)_16.37E Wild Horse Expansion DeferralRevwrkingfile SF 4" xfId="1919"/>
    <cellStyle name="_Book1 (2)_16.37E Wild Horse Expansion DeferralRevwrkingfile SF 5" xfId="1920"/>
    <cellStyle name="_Book1 (2)_16.37E Wild Horse Expansion DeferralRevwrkingfile SF 6" xfId="1921"/>
    <cellStyle name="_Book1 (2)_16.37E Wild Horse Expansion DeferralRevwrkingfile SF 7" xfId="1922"/>
    <cellStyle name="_Book1 (2)_16.37E Wild Horse Expansion DeferralRevwrkingfile SF_DEM-WP(C) ENERG10C--ctn Mid-C_042010 2010GRC" xfId="1923"/>
    <cellStyle name="_Book1 (2)_2009 Compliance Filing PCA Exhibits for GRC" xfId="1924"/>
    <cellStyle name="_Book1 (2)_2009 Compliance Filing PCA Exhibits for GRC 2" xfId="1925"/>
    <cellStyle name="_Book1 (2)_2009 GRC Compl Filing - Exhibit D" xfId="1926"/>
    <cellStyle name="_Book1 (2)_2009 GRC Compl Filing - Exhibit D 2" xfId="1927"/>
    <cellStyle name="_Book1 (2)_2009 GRC Compl Filing - Exhibit D 2 2" xfId="1928"/>
    <cellStyle name="_Book1 (2)_2009 GRC Compl Filing - Exhibit D 3" xfId="1929"/>
    <cellStyle name="_Book1 (2)_2009 GRC Compl Filing - Exhibit D 4" xfId="1930"/>
    <cellStyle name="_Book1 (2)_2009 GRC Compl Filing - Exhibit D 5" xfId="1931"/>
    <cellStyle name="_Book1 (2)_2009 GRC Compl Filing - Exhibit D 6" xfId="1932"/>
    <cellStyle name="_Book1 (2)_2009 GRC Compl Filing - Exhibit D 7" xfId="1933"/>
    <cellStyle name="_Book1 (2)_2009 GRC Compl Filing - Exhibit D_DEM-WP(C) ENERG10C--ctn Mid-C_042010 2010GRC" xfId="1934"/>
    <cellStyle name="_Book1 (2)_2010 PTC's July1_Dec31 2010 " xfId="1935"/>
    <cellStyle name="_Book1 (2)_2010 PTC's Sept10_Aug11 (Version 4)" xfId="1936"/>
    <cellStyle name="_Book1 (2)_3.01 Income Statement" xfId="1937"/>
    <cellStyle name="_Book1 (2)_4 31 Regulatory Assets and Liabilities  7 06- Exhibit D" xfId="1938"/>
    <cellStyle name="_Book1 (2)_4 31 Regulatory Assets and Liabilities  7 06- Exhibit D 2" xfId="1939"/>
    <cellStyle name="_Book1 (2)_4 31 Regulatory Assets and Liabilities  7 06- Exhibit D 2 2" xfId="1940"/>
    <cellStyle name="_Book1 (2)_4 31 Regulatory Assets and Liabilities  7 06- Exhibit D 2 2 2" xfId="1941"/>
    <cellStyle name="_Book1 (2)_4 31 Regulatory Assets and Liabilities  7 06- Exhibit D 2 3" xfId="1942"/>
    <cellStyle name="_Book1 (2)_4 31 Regulatory Assets and Liabilities  7 06- Exhibit D 3" xfId="1943"/>
    <cellStyle name="_Book1 (2)_4 31 Regulatory Assets and Liabilities  7 06- Exhibit D 3 2" xfId="1944"/>
    <cellStyle name="_Book1 (2)_4 31 Regulatory Assets and Liabilities  7 06- Exhibit D 4" xfId="1945"/>
    <cellStyle name="_Book1 (2)_4 31 Regulatory Assets and Liabilities  7 06- Exhibit D 5" xfId="1946"/>
    <cellStyle name="_Book1 (2)_4 31 Regulatory Assets and Liabilities  7 06- Exhibit D 6" xfId="1947"/>
    <cellStyle name="_Book1 (2)_4 31 Regulatory Assets and Liabilities  7 06- Exhibit D 7" xfId="1948"/>
    <cellStyle name="_Book1 (2)_4 31 Regulatory Assets and Liabilities  7 06- Exhibit D_DEM-WP(C) ENERG10C--ctn Mid-C_042010 2010GRC" xfId="1949"/>
    <cellStyle name="_Book1 (2)_4 31 Regulatory Assets and Liabilities  7 06- Exhibit D_NIM Summary" xfId="1950"/>
    <cellStyle name="_Book1 (2)_4 31 Regulatory Assets and Liabilities  7 06- Exhibit D_NIM Summary 2" xfId="1951"/>
    <cellStyle name="_Book1 (2)_4 31 Regulatory Assets and Liabilities  7 06- Exhibit D_NIM Summary 2 2" xfId="1952"/>
    <cellStyle name="_Book1 (2)_4 31 Regulatory Assets and Liabilities  7 06- Exhibit D_NIM Summary 3" xfId="1953"/>
    <cellStyle name="_Book1 (2)_4 31 Regulatory Assets and Liabilities  7 06- Exhibit D_NIM Summary 4" xfId="1954"/>
    <cellStyle name="_Book1 (2)_4 31 Regulatory Assets and Liabilities  7 06- Exhibit D_NIM Summary 5" xfId="1955"/>
    <cellStyle name="_Book1 (2)_4 31 Regulatory Assets and Liabilities  7 06- Exhibit D_NIM Summary 6" xfId="1956"/>
    <cellStyle name="_Book1 (2)_4 31 Regulatory Assets and Liabilities  7 06- Exhibit D_NIM Summary 7" xfId="1957"/>
    <cellStyle name="_Book1 (2)_4 31 Regulatory Assets and Liabilities  7 06- Exhibit D_NIM Summary_DEM-WP(C) ENERG10C--ctn Mid-C_042010 2010GRC" xfId="1958"/>
    <cellStyle name="_Book1 (2)_4 31E Reg Asset  Liab and EXH D" xfId="1959"/>
    <cellStyle name="_Book1 (2)_4 31E Reg Asset  Liab and EXH D _ Aug 10 Filing (2)" xfId="1960"/>
    <cellStyle name="_Book1 (2)_4 31E Reg Asset  Liab and EXH D _ Aug 10 Filing (2) 2" xfId="1961"/>
    <cellStyle name="_Book1 (2)_4 31E Reg Asset  Liab and EXH D 10" xfId="1962"/>
    <cellStyle name="_Book1 (2)_4 31E Reg Asset  Liab and EXH D 11" xfId="1963"/>
    <cellStyle name="_Book1 (2)_4 31E Reg Asset  Liab and EXH D 12" xfId="1964"/>
    <cellStyle name="_Book1 (2)_4 31E Reg Asset  Liab and EXH D 13" xfId="1965"/>
    <cellStyle name="_Book1 (2)_4 31E Reg Asset  Liab and EXH D 14" xfId="1966"/>
    <cellStyle name="_Book1 (2)_4 31E Reg Asset  Liab and EXH D 15" xfId="1967"/>
    <cellStyle name="_Book1 (2)_4 31E Reg Asset  Liab and EXH D 16" xfId="1968"/>
    <cellStyle name="_Book1 (2)_4 31E Reg Asset  Liab and EXH D 17" xfId="1969"/>
    <cellStyle name="_Book1 (2)_4 31E Reg Asset  Liab and EXH D 18" xfId="1970"/>
    <cellStyle name="_Book1 (2)_4 31E Reg Asset  Liab and EXH D 19" xfId="1971"/>
    <cellStyle name="_Book1 (2)_4 31E Reg Asset  Liab and EXH D 2" xfId="1972"/>
    <cellStyle name="_Book1 (2)_4 31E Reg Asset  Liab and EXH D 20" xfId="1973"/>
    <cellStyle name="_Book1 (2)_4 31E Reg Asset  Liab and EXH D 21" xfId="1974"/>
    <cellStyle name="_Book1 (2)_4 31E Reg Asset  Liab and EXH D 22" xfId="1975"/>
    <cellStyle name="_Book1 (2)_4 31E Reg Asset  Liab and EXH D 23" xfId="1976"/>
    <cellStyle name="_Book1 (2)_4 31E Reg Asset  Liab and EXH D 24" xfId="1977"/>
    <cellStyle name="_Book1 (2)_4 31E Reg Asset  Liab and EXH D 25" xfId="1978"/>
    <cellStyle name="_Book1 (2)_4 31E Reg Asset  Liab and EXH D 26" xfId="1979"/>
    <cellStyle name="_Book1 (2)_4 31E Reg Asset  Liab and EXH D 27" xfId="1980"/>
    <cellStyle name="_Book1 (2)_4 31E Reg Asset  Liab and EXH D 28" xfId="1981"/>
    <cellStyle name="_Book1 (2)_4 31E Reg Asset  Liab and EXH D 29" xfId="1982"/>
    <cellStyle name="_Book1 (2)_4 31E Reg Asset  Liab and EXH D 3" xfId="1983"/>
    <cellStyle name="_Book1 (2)_4 31E Reg Asset  Liab and EXH D 30" xfId="1984"/>
    <cellStyle name="_Book1 (2)_4 31E Reg Asset  Liab and EXH D 31" xfId="1985"/>
    <cellStyle name="_Book1 (2)_4 31E Reg Asset  Liab and EXH D 32" xfId="1986"/>
    <cellStyle name="_Book1 (2)_4 31E Reg Asset  Liab and EXH D 33" xfId="1987"/>
    <cellStyle name="_Book1 (2)_4 31E Reg Asset  Liab and EXH D 34" xfId="1988"/>
    <cellStyle name="_Book1 (2)_4 31E Reg Asset  Liab and EXH D 35" xfId="1989"/>
    <cellStyle name="_Book1 (2)_4 31E Reg Asset  Liab and EXH D 36" xfId="1990"/>
    <cellStyle name="_Book1 (2)_4 31E Reg Asset  Liab and EXH D 4" xfId="1991"/>
    <cellStyle name="_Book1 (2)_4 31E Reg Asset  Liab and EXH D 5" xfId="1992"/>
    <cellStyle name="_Book1 (2)_4 31E Reg Asset  Liab and EXH D 6" xfId="1993"/>
    <cellStyle name="_Book1 (2)_4 31E Reg Asset  Liab and EXH D 7" xfId="1994"/>
    <cellStyle name="_Book1 (2)_4 31E Reg Asset  Liab and EXH D 8" xfId="1995"/>
    <cellStyle name="_Book1 (2)_4 31E Reg Asset  Liab and EXH D 9" xfId="1996"/>
    <cellStyle name="_Book1 (2)_4 32 Regulatory Assets and Liabilities  7 06- Exhibit D" xfId="1997"/>
    <cellStyle name="_Book1 (2)_4 32 Regulatory Assets and Liabilities  7 06- Exhibit D 2" xfId="1998"/>
    <cellStyle name="_Book1 (2)_4 32 Regulatory Assets and Liabilities  7 06- Exhibit D 2 2" xfId="1999"/>
    <cellStyle name="_Book1 (2)_4 32 Regulatory Assets and Liabilities  7 06- Exhibit D 2 2 2" xfId="2000"/>
    <cellStyle name="_Book1 (2)_4 32 Regulatory Assets and Liabilities  7 06- Exhibit D 2 3" xfId="2001"/>
    <cellStyle name="_Book1 (2)_4 32 Regulatory Assets and Liabilities  7 06- Exhibit D 3" xfId="2002"/>
    <cellStyle name="_Book1 (2)_4 32 Regulatory Assets and Liabilities  7 06- Exhibit D 3 2" xfId="2003"/>
    <cellStyle name="_Book1 (2)_4 32 Regulatory Assets and Liabilities  7 06- Exhibit D 4" xfId="2004"/>
    <cellStyle name="_Book1 (2)_4 32 Regulatory Assets and Liabilities  7 06- Exhibit D 5" xfId="2005"/>
    <cellStyle name="_Book1 (2)_4 32 Regulatory Assets and Liabilities  7 06- Exhibit D 6" xfId="2006"/>
    <cellStyle name="_Book1 (2)_4 32 Regulatory Assets and Liabilities  7 06- Exhibit D 7" xfId="2007"/>
    <cellStyle name="_Book1 (2)_4 32 Regulatory Assets and Liabilities  7 06- Exhibit D_DEM-WP(C) ENERG10C--ctn Mid-C_042010 2010GRC" xfId="2008"/>
    <cellStyle name="_Book1 (2)_4 32 Regulatory Assets and Liabilities  7 06- Exhibit D_NIM Summary" xfId="2009"/>
    <cellStyle name="_Book1 (2)_4 32 Regulatory Assets and Liabilities  7 06- Exhibit D_NIM Summary 2" xfId="2010"/>
    <cellStyle name="_Book1 (2)_4 32 Regulatory Assets and Liabilities  7 06- Exhibit D_NIM Summary 2 2" xfId="2011"/>
    <cellStyle name="_Book1 (2)_4 32 Regulatory Assets and Liabilities  7 06- Exhibit D_NIM Summary 3" xfId="2012"/>
    <cellStyle name="_Book1 (2)_4 32 Regulatory Assets and Liabilities  7 06- Exhibit D_NIM Summary 4" xfId="2013"/>
    <cellStyle name="_Book1 (2)_4 32 Regulatory Assets and Liabilities  7 06- Exhibit D_NIM Summary 5" xfId="2014"/>
    <cellStyle name="_Book1 (2)_4 32 Regulatory Assets and Liabilities  7 06- Exhibit D_NIM Summary 6" xfId="2015"/>
    <cellStyle name="_Book1 (2)_4 32 Regulatory Assets and Liabilities  7 06- Exhibit D_NIM Summary 7" xfId="2016"/>
    <cellStyle name="_Book1 (2)_4 32 Regulatory Assets and Liabilities  7 06- Exhibit D_NIM Summary_DEM-WP(C) ENERG10C--ctn Mid-C_042010 2010GRC" xfId="2017"/>
    <cellStyle name="_Book1 (2)_ACCOUNTS" xfId="2018"/>
    <cellStyle name="_Book1 (2)_Att B to RECs proceeds proposal" xfId="2019"/>
    <cellStyle name="_Book1 (2)_AURORA Total New" xfId="2020"/>
    <cellStyle name="_Book1 (2)_AURORA Total New 2" xfId="2021"/>
    <cellStyle name="_Book1 (2)_AURORA Total New 2 2" xfId="2022"/>
    <cellStyle name="_Book1 (2)_AURORA Total New 3" xfId="2023"/>
    <cellStyle name="_Book1 (2)_Backup for Attachment B 2010-09-09" xfId="2024"/>
    <cellStyle name="_Book1 (2)_Bench Request - Attachment B" xfId="2025"/>
    <cellStyle name="_Book1 (2)_Book2" xfId="2026"/>
    <cellStyle name="_Book1 (2)_Book2 2" xfId="2027"/>
    <cellStyle name="_Book1 (2)_Book2 2 2" xfId="2028"/>
    <cellStyle name="_Book1 (2)_Book2 2 2 2" xfId="2029"/>
    <cellStyle name="_Book1 (2)_Book2 2 3" xfId="2030"/>
    <cellStyle name="_Book1 (2)_Book2 3" xfId="2031"/>
    <cellStyle name="_Book1 (2)_Book2 3 2" xfId="2032"/>
    <cellStyle name="_Book1 (2)_Book2 4" xfId="2033"/>
    <cellStyle name="_Book1 (2)_Book2 5" xfId="2034"/>
    <cellStyle name="_Book1 (2)_Book2 6" xfId="2035"/>
    <cellStyle name="_Book1 (2)_Book2 7" xfId="2036"/>
    <cellStyle name="_Book1 (2)_Book2_Adj Bench DR 3 for Initial Briefs (Electric)" xfId="2037"/>
    <cellStyle name="_Book1 (2)_Book2_Adj Bench DR 3 for Initial Briefs (Electric) 2" xfId="2038"/>
    <cellStyle name="_Book1 (2)_Book2_Adj Bench DR 3 for Initial Briefs (Electric) 2 2" xfId="2039"/>
    <cellStyle name="_Book1 (2)_Book2_Adj Bench DR 3 for Initial Briefs (Electric) 2 2 2" xfId="2040"/>
    <cellStyle name="_Book1 (2)_Book2_Adj Bench DR 3 for Initial Briefs (Electric) 2 3" xfId="2041"/>
    <cellStyle name="_Book1 (2)_Book2_Adj Bench DR 3 for Initial Briefs (Electric) 3" xfId="2042"/>
    <cellStyle name="_Book1 (2)_Book2_Adj Bench DR 3 for Initial Briefs (Electric) 3 2" xfId="2043"/>
    <cellStyle name="_Book1 (2)_Book2_Adj Bench DR 3 for Initial Briefs (Electric) 4" xfId="2044"/>
    <cellStyle name="_Book1 (2)_Book2_Adj Bench DR 3 for Initial Briefs (Electric) 5" xfId="2045"/>
    <cellStyle name="_Book1 (2)_Book2_Adj Bench DR 3 for Initial Briefs (Electric) 6" xfId="2046"/>
    <cellStyle name="_Book1 (2)_Book2_Adj Bench DR 3 for Initial Briefs (Electric) 7" xfId="2047"/>
    <cellStyle name="_Book1 (2)_Book2_Adj Bench DR 3 for Initial Briefs (Electric)_DEM-WP(C) ENERG10C--ctn Mid-C_042010 2010GRC" xfId="2048"/>
    <cellStyle name="_Book1 (2)_Book2_DEM-WP(C) ENERG10C--ctn Mid-C_042010 2010GRC" xfId="2049"/>
    <cellStyle name="_Book1 (2)_Book2_Electric Rev Req Model (2009 GRC) Rebuttal" xfId="2050"/>
    <cellStyle name="_Book1 (2)_Book2_Electric Rev Req Model (2009 GRC) Rebuttal 2" xfId="2051"/>
    <cellStyle name="_Book1 (2)_Book2_Electric Rev Req Model (2009 GRC) Rebuttal 2 2" xfId="2052"/>
    <cellStyle name="_Book1 (2)_Book2_Electric Rev Req Model (2009 GRC) Rebuttal 2 2 2" xfId="2053"/>
    <cellStyle name="_Book1 (2)_Book2_Electric Rev Req Model (2009 GRC) Rebuttal 2 3" xfId="2054"/>
    <cellStyle name="_Book1 (2)_Book2_Electric Rev Req Model (2009 GRC) Rebuttal 3" xfId="2055"/>
    <cellStyle name="_Book1 (2)_Book2_Electric Rev Req Model (2009 GRC) Rebuttal 3 2" xfId="2056"/>
    <cellStyle name="_Book1 (2)_Book2_Electric Rev Req Model (2009 GRC) Rebuttal 4" xfId="2057"/>
    <cellStyle name="_Book1 (2)_Book2_Electric Rev Req Model (2009 GRC) Rebuttal REmoval of New  WH Solar AdjustMI" xfId="2058"/>
    <cellStyle name="_Book1 (2)_Book2_Electric Rev Req Model (2009 GRC) Rebuttal REmoval of New  WH Solar AdjustMI 2" xfId="2059"/>
    <cellStyle name="_Book1 (2)_Book2_Electric Rev Req Model (2009 GRC) Rebuttal REmoval of New  WH Solar AdjustMI 2 2" xfId="2060"/>
    <cellStyle name="_Book1 (2)_Book2_Electric Rev Req Model (2009 GRC) Rebuttal REmoval of New  WH Solar AdjustMI 2 2 2" xfId="2061"/>
    <cellStyle name="_Book1 (2)_Book2_Electric Rev Req Model (2009 GRC) Rebuttal REmoval of New  WH Solar AdjustMI 2 3" xfId="2062"/>
    <cellStyle name="_Book1 (2)_Book2_Electric Rev Req Model (2009 GRC) Rebuttal REmoval of New  WH Solar AdjustMI 3" xfId="2063"/>
    <cellStyle name="_Book1 (2)_Book2_Electric Rev Req Model (2009 GRC) Rebuttal REmoval of New  WH Solar AdjustMI 3 2" xfId="2064"/>
    <cellStyle name="_Book1 (2)_Book2_Electric Rev Req Model (2009 GRC) Rebuttal REmoval of New  WH Solar AdjustMI 4" xfId="2065"/>
    <cellStyle name="_Book1 (2)_Book2_Electric Rev Req Model (2009 GRC) Rebuttal REmoval of New  WH Solar AdjustMI 5" xfId="2066"/>
    <cellStyle name="_Book1 (2)_Book2_Electric Rev Req Model (2009 GRC) Rebuttal REmoval of New  WH Solar AdjustMI 6" xfId="2067"/>
    <cellStyle name="_Book1 (2)_Book2_Electric Rev Req Model (2009 GRC) Rebuttal REmoval of New  WH Solar AdjustMI 7" xfId="2068"/>
    <cellStyle name="_Book1 (2)_Book2_Electric Rev Req Model (2009 GRC) Rebuttal REmoval of New  WH Solar AdjustMI_DEM-WP(C) ENERG10C--ctn Mid-C_042010 2010GRC" xfId="2069"/>
    <cellStyle name="_Book1 (2)_Book2_Electric Rev Req Model (2009 GRC) Revised 01-18-2010" xfId="2070"/>
    <cellStyle name="_Book1 (2)_Book2_Electric Rev Req Model (2009 GRC) Revised 01-18-2010 2" xfId="2071"/>
    <cellStyle name="_Book1 (2)_Book2_Electric Rev Req Model (2009 GRC) Revised 01-18-2010 2 2" xfId="2072"/>
    <cellStyle name="_Book1 (2)_Book2_Electric Rev Req Model (2009 GRC) Revised 01-18-2010 2 2 2" xfId="2073"/>
    <cellStyle name="_Book1 (2)_Book2_Electric Rev Req Model (2009 GRC) Revised 01-18-2010 2 3" xfId="2074"/>
    <cellStyle name="_Book1 (2)_Book2_Electric Rev Req Model (2009 GRC) Revised 01-18-2010 3" xfId="2075"/>
    <cellStyle name="_Book1 (2)_Book2_Electric Rev Req Model (2009 GRC) Revised 01-18-2010 3 2" xfId="2076"/>
    <cellStyle name="_Book1 (2)_Book2_Electric Rev Req Model (2009 GRC) Revised 01-18-2010 4" xfId="2077"/>
    <cellStyle name="_Book1 (2)_Book2_Electric Rev Req Model (2009 GRC) Revised 01-18-2010 5" xfId="2078"/>
    <cellStyle name="_Book1 (2)_Book2_Electric Rev Req Model (2009 GRC) Revised 01-18-2010 6" xfId="2079"/>
    <cellStyle name="_Book1 (2)_Book2_Electric Rev Req Model (2009 GRC) Revised 01-18-2010 7" xfId="2080"/>
    <cellStyle name="_Book1 (2)_Book2_Electric Rev Req Model (2009 GRC) Revised 01-18-2010_DEM-WP(C) ENERG10C--ctn Mid-C_042010 2010GRC" xfId="2081"/>
    <cellStyle name="_Book1 (2)_Book2_Final Order Electric EXHIBIT A-1" xfId="2082"/>
    <cellStyle name="_Book1 (2)_Book2_Final Order Electric EXHIBIT A-1 2" xfId="2083"/>
    <cellStyle name="_Book1 (2)_Book2_Final Order Electric EXHIBIT A-1 2 2" xfId="2084"/>
    <cellStyle name="_Book1 (2)_Book2_Final Order Electric EXHIBIT A-1 2 2 2" xfId="2085"/>
    <cellStyle name="_Book1 (2)_Book2_Final Order Electric EXHIBIT A-1 2 3" xfId="2086"/>
    <cellStyle name="_Book1 (2)_Book2_Final Order Electric EXHIBIT A-1 3" xfId="2087"/>
    <cellStyle name="_Book1 (2)_Book2_Final Order Electric EXHIBIT A-1 3 2" xfId="2088"/>
    <cellStyle name="_Book1 (2)_Book2_Final Order Electric EXHIBIT A-1 4" xfId="2089"/>
    <cellStyle name="_Book1 (2)_Book4" xfId="2090"/>
    <cellStyle name="_Book1 (2)_Book4 2" xfId="2091"/>
    <cellStyle name="_Book1 (2)_Book4 2 2" xfId="2092"/>
    <cellStyle name="_Book1 (2)_Book4 2 2 2" xfId="2093"/>
    <cellStyle name="_Book1 (2)_Book4 2 3" xfId="2094"/>
    <cellStyle name="_Book1 (2)_Book4 3" xfId="2095"/>
    <cellStyle name="_Book1 (2)_Book4 3 2" xfId="2096"/>
    <cellStyle name="_Book1 (2)_Book4 4" xfId="2097"/>
    <cellStyle name="_Book1 (2)_Book4 5" xfId="2098"/>
    <cellStyle name="_Book1 (2)_Book4 6" xfId="2099"/>
    <cellStyle name="_Book1 (2)_Book4 7" xfId="2100"/>
    <cellStyle name="_Book1 (2)_Book4_DEM-WP(C) ENERG10C--ctn Mid-C_042010 2010GRC" xfId="2101"/>
    <cellStyle name="_Book1 (2)_Book9" xfId="2102"/>
    <cellStyle name="_Book1 (2)_Book9 2" xfId="2103"/>
    <cellStyle name="_Book1 (2)_Book9 2 2" xfId="2104"/>
    <cellStyle name="_Book1 (2)_Book9 2 2 2" xfId="2105"/>
    <cellStyle name="_Book1 (2)_Book9 2 3" xfId="2106"/>
    <cellStyle name="_Book1 (2)_Book9 3" xfId="2107"/>
    <cellStyle name="_Book1 (2)_Book9 3 2" xfId="2108"/>
    <cellStyle name="_Book1 (2)_Book9 4" xfId="2109"/>
    <cellStyle name="_Book1 (2)_Book9 5" xfId="2110"/>
    <cellStyle name="_Book1 (2)_Book9 6" xfId="2111"/>
    <cellStyle name="_Book1 (2)_Book9 7" xfId="2112"/>
    <cellStyle name="_Book1 (2)_Book9_DEM-WP(C) ENERG10C--ctn Mid-C_042010 2010GRC" xfId="2113"/>
    <cellStyle name="_Book1 (2)_Chelan PUD Power Costs (8-10)" xfId="2114"/>
    <cellStyle name="_Book1 (2)_Chelan PUD Power Costs (8-10) 2" xfId="2115"/>
    <cellStyle name="_Book1 (2)_DEM-WP(C) Chelan Power Costs" xfId="2116"/>
    <cellStyle name="_Book1 (2)_DEM-WP(C) Chelan Power Costs 2" xfId="2117"/>
    <cellStyle name="_Book1 (2)_DEM-WP(C) ENERG10C--ctn Mid-C_042010 2010GRC" xfId="2118"/>
    <cellStyle name="_Book1 (2)_DEM-WP(C) Gas Transport 2010GRC" xfId="2119"/>
    <cellStyle name="_Book1 (2)_DEM-WP(C) Gas Transport 2010GRC 2" xfId="2120"/>
    <cellStyle name="_Book1 (2)_Exh A-1 resulting from UE-112050 effective Jan 1 2012" xfId="2121"/>
    <cellStyle name="_Book1 (2)_Exh G - Klamath Peaker PPA fr C Locke 2-12" xfId="2122"/>
    <cellStyle name="_Book1 (2)_Exhibit A-1 effective 4-1-11 fr S Free 12-11" xfId="2123"/>
    <cellStyle name="_Book1 (2)_Gas Rev Req Model (2010 GRC)" xfId="2124"/>
    <cellStyle name="_Book1 (2)_INPUTS" xfId="2125"/>
    <cellStyle name="_Book1 (2)_INPUTS 2" xfId="2126"/>
    <cellStyle name="_Book1 (2)_INPUTS 2 2" xfId="2127"/>
    <cellStyle name="_Book1 (2)_INPUTS 2 2 2" xfId="2128"/>
    <cellStyle name="_Book1 (2)_INPUTS 2 3" xfId="2129"/>
    <cellStyle name="_Book1 (2)_INPUTS 3" xfId="2130"/>
    <cellStyle name="_Book1 (2)_INPUTS 3 2" xfId="2131"/>
    <cellStyle name="_Book1 (2)_INPUTS 4" xfId="2132"/>
    <cellStyle name="_Book1 (2)_Mint Farm Generation BPA" xfId="2133"/>
    <cellStyle name="_Book1 (2)_NIM Summary" xfId="2134"/>
    <cellStyle name="_Book1 (2)_NIM Summary 09GRC" xfId="2135"/>
    <cellStyle name="_Book1 (2)_NIM Summary 09GRC 2" xfId="2136"/>
    <cellStyle name="_Book1 (2)_NIM Summary 09GRC 2 2" xfId="2137"/>
    <cellStyle name="_Book1 (2)_NIM Summary 09GRC 3" xfId="2138"/>
    <cellStyle name="_Book1 (2)_NIM Summary 09GRC 4" xfId="2139"/>
    <cellStyle name="_Book1 (2)_NIM Summary 09GRC 5" xfId="2140"/>
    <cellStyle name="_Book1 (2)_NIM Summary 09GRC 6" xfId="2141"/>
    <cellStyle name="_Book1 (2)_NIM Summary 09GRC 7" xfId="2142"/>
    <cellStyle name="_Book1 (2)_NIM Summary 09GRC_DEM-WP(C) ENERG10C--ctn Mid-C_042010 2010GRC" xfId="2143"/>
    <cellStyle name="_Book1 (2)_NIM Summary 10" xfId="2144"/>
    <cellStyle name="_Book1 (2)_NIM Summary 11" xfId="2145"/>
    <cellStyle name="_Book1 (2)_NIM Summary 12" xfId="2146"/>
    <cellStyle name="_Book1 (2)_NIM Summary 13" xfId="2147"/>
    <cellStyle name="_Book1 (2)_NIM Summary 14" xfId="2148"/>
    <cellStyle name="_Book1 (2)_NIM Summary 15" xfId="2149"/>
    <cellStyle name="_Book1 (2)_NIM Summary 16" xfId="2150"/>
    <cellStyle name="_Book1 (2)_NIM Summary 17" xfId="2151"/>
    <cellStyle name="_Book1 (2)_NIM Summary 18" xfId="2152"/>
    <cellStyle name="_Book1 (2)_NIM Summary 19" xfId="2153"/>
    <cellStyle name="_Book1 (2)_NIM Summary 2" xfId="2154"/>
    <cellStyle name="_Book1 (2)_NIM Summary 2 2" xfId="2155"/>
    <cellStyle name="_Book1 (2)_NIM Summary 20" xfId="2156"/>
    <cellStyle name="_Book1 (2)_NIM Summary 21" xfId="2157"/>
    <cellStyle name="_Book1 (2)_NIM Summary 22" xfId="2158"/>
    <cellStyle name="_Book1 (2)_NIM Summary 23" xfId="2159"/>
    <cellStyle name="_Book1 (2)_NIM Summary 24" xfId="2160"/>
    <cellStyle name="_Book1 (2)_NIM Summary 25" xfId="2161"/>
    <cellStyle name="_Book1 (2)_NIM Summary 26" xfId="2162"/>
    <cellStyle name="_Book1 (2)_NIM Summary 27" xfId="2163"/>
    <cellStyle name="_Book1 (2)_NIM Summary 28" xfId="2164"/>
    <cellStyle name="_Book1 (2)_NIM Summary 29" xfId="2165"/>
    <cellStyle name="_Book1 (2)_NIM Summary 3" xfId="2166"/>
    <cellStyle name="_Book1 (2)_NIM Summary 3 2" xfId="2167"/>
    <cellStyle name="_Book1 (2)_NIM Summary 30" xfId="2168"/>
    <cellStyle name="_Book1 (2)_NIM Summary 31" xfId="2169"/>
    <cellStyle name="_Book1 (2)_NIM Summary 32" xfId="2170"/>
    <cellStyle name="_Book1 (2)_NIM Summary 33" xfId="2171"/>
    <cellStyle name="_Book1 (2)_NIM Summary 34" xfId="2172"/>
    <cellStyle name="_Book1 (2)_NIM Summary 35" xfId="2173"/>
    <cellStyle name="_Book1 (2)_NIM Summary 36" xfId="2174"/>
    <cellStyle name="_Book1 (2)_NIM Summary 37" xfId="2175"/>
    <cellStyle name="_Book1 (2)_NIM Summary 38" xfId="2176"/>
    <cellStyle name="_Book1 (2)_NIM Summary 39" xfId="2177"/>
    <cellStyle name="_Book1 (2)_NIM Summary 4" xfId="2178"/>
    <cellStyle name="_Book1 (2)_NIM Summary 4 2" xfId="2179"/>
    <cellStyle name="_Book1 (2)_NIM Summary 40" xfId="2180"/>
    <cellStyle name="_Book1 (2)_NIM Summary 41" xfId="2181"/>
    <cellStyle name="_Book1 (2)_NIM Summary 42" xfId="2182"/>
    <cellStyle name="_Book1 (2)_NIM Summary 43" xfId="2183"/>
    <cellStyle name="_Book1 (2)_NIM Summary 44" xfId="2184"/>
    <cellStyle name="_Book1 (2)_NIM Summary 45" xfId="2185"/>
    <cellStyle name="_Book1 (2)_NIM Summary 46" xfId="2186"/>
    <cellStyle name="_Book1 (2)_NIM Summary 47" xfId="2187"/>
    <cellStyle name="_Book1 (2)_NIM Summary 48" xfId="2188"/>
    <cellStyle name="_Book1 (2)_NIM Summary 49" xfId="2189"/>
    <cellStyle name="_Book1 (2)_NIM Summary 5" xfId="2190"/>
    <cellStyle name="_Book1 (2)_NIM Summary 5 2" xfId="2191"/>
    <cellStyle name="_Book1 (2)_NIM Summary 50" xfId="2192"/>
    <cellStyle name="_Book1 (2)_NIM Summary 51" xfId="2193"/>
    <cellStyle name="_Book1 (2)_NIM Summary 52" xfId="2194"/>
    <cellStyle name="_Book1 (2)_NIM Summary 53" xfId="2195"/>
    <cellStyle name="_Book1 (2)_NIM Summary 54" xfId="2196"/>
    <cellStyle name="_Book1 (2)_NIM Summary 55" xfId="2197"/>
    <cellStyle name="_Book1 (2)_NIM Summary 56" xfId="2198"/>
    <cellStyle name="_Book1 (2)_NIM Summary 57" xfId="2199"/>
    <cellStyle name="_Book1 (2)_NIM Summary 58" xfId="2200"/>
    <cellStyle name="_Book1 (2)_NIM Summary 59" xfId="2201"/>
    <cellStyle name="_Book1 (2)_NIM Summary 6" xfId="2202"/>
    <cellStyle name="_Book1 (2)_NIM Summary 6 2" xfId="2203"/>
    <cellStyle name="_Book1 (2)_NIM Summary 60" xfId="2204"/>
    <cellStyle name="_Book1 (2)_NIM Summary 61" xfId="2205"/>
    <cellStyle name="_Book1 (2)_NIM Summary 62" xfId="2206"/>
    <cellStyle name="_Book1 (2)_NIM Summary 63" xfId="2207"/>
    <cellStyle name="_Book1 (2)_NIM Summary 64" xfId="2208"/>
    <cellStyle name="_Book1 (2)_NIM Summary 65" xfId="2209"/>
    <cellStyle name="_Book1 (2)_NIM Summary 66" xfId="2210"/>
    <cellStyle name="_Book1 (2)_NIM Summary 67" xfId="2211"/>
    <cellStyle name="_Book1 (2)_NIM Summary 68" xfId="2212"/>
    <cellStyle name="_Book1 (2)_NIM Summary 69" xfId="2213"/>
    <cellStyle name="_Book1 (2)_NIM Summary 7" xfId="2214"/>
    <cellStyle name="_Book1 (2)_NIM Summary 7 2" xfId="2215"/>
    <cellStyle name="_Book1 (2)_NIM Summary 70" xfId="2216"/>
    <cellStyle name="_Book1 (2)_NIM Summary 71" xfId="2217"/>
    <cellStyle name="_Book1 (2)_NIM Summary 72" xfId="2218"/>
    <cellStyle name="_Book1 (2)_NIM Summary 73" xfId="2219"/>
    <cellStyle name="_Book1 (2)_NIM Summary 74" xfId="2220"/>
    <cellStyle name="_Book1 (2)_NIM Summary 75" xfId="2221"/>
    <cellStyle name="_Book1 (2)_NIM Summary 76" xfId="2222"/>
    <cellStyle name="_Book1 (2)_NIM Summary 77" xfId="2223"/>
    <cellStyle name="_Book1 (2)_NIM Summary 78" xfId="2224"/>
    <cellStyle name="_Book1 (2)_NIM Summary 79" xfId="2225"/>
    <cellStyle name="_Book1 (2)_NIM Summary 8" xfId="2226"/>
    <cellStyle name="_Book1 (2)_NIM Summary 8 2" xfId="2227"/>
    <cellStyle name="_Book1 (2)_NIM Summary 80" xfId="2228"/>
    <cellStyle name="_Book1 (2)_NIM Summary 81" xfId="2229"/>
    <cellStyle name="_Book1 (2)_NIM Summary 82" xfId="2230"/>
    <cellStyle name="_Book1 (2)_NIM Summary 83" xfId="2231"/>
    <cellStyle name="_Book1 (2)_NIM Summary 84" xfId="2232"/>
    <cellStyle name="_Book1 (2)_NIM Summary 85" xfId="2233"/>
    <cellStyle name="_Book1 (2)_NIM Summary 86" xfId="2234"/>
    <cellStyle name="_Book1 (2)_NIM Summary 87" xfId="2235"/>
    <cellStyle name="_Book1 (2)_NIM Summary 88" xfId="2236"/>
    <cellStyle name="_Book1 (2)_NIM Summary 9" xfId="2237"/>
    <cellStyle name="_Book1 (2)_NIM Summary 9 2" xfId="2238"/>
    <cellStyle name="_Book1 (2)_NIM Summary_DEM-WP(C) ENERG10C--ctn Mid-C_042010 2010GRC" xfId="2239"/>
    <cellStyle name="_Book1 (2)_PCA 10 -  Exhibit D Dec 2011" xfId="2240"/>
    <cellStyle name="_Book1 (2)_PCA 10 -  Exhibit D from A Kellogg Jan 2011" xfId="2241"/>
    <cellStyle name="_Book1 (2)_PCA 10 -  Exhibit D from A Kellogg July 2011" xfId="2242"/>
    <cellStyle name="_Book1 (2)_PCA 10 -  Exhibit D from S Free Rcv'd 12-11" xfId="2243"/>
    <cellStyle name="_Book1 (2)_PCA 11 -  Exhibit D Apr 2012 fr A Kellogg v2" xfId="2244"/>
    <cellStyle name="_Book1 (2)_PCA 11 -  Exhibit D Jan 2012 fr A Kellogg" xfId="2245"/>
    <cellStyle name="_Book1 (2)_PCA 11 -  Exhibit D Jan 2012 WF" xfId="2246"/>
    <cellStyle name="_Book1 (2)_PCA 9 -  Exhibit D April 2010" xfId="2247"/>
    <cellStyle name="_Book1 (2)_PCA 9 -  Exhibit D April 2010 (3)" xfId="2248"/>
    <cellStyle name="_Book1 (2)_PCA 9 -  Exhibit D April 2010 (3) 2" xfId="2249"/>
    <cellStyle name="_Book1 (2)_PCA 9 -  Exhibit D April 2010 (3) 2 2" xfId="2250"/>
    <cellStyle name="_Book1 (2)_PCA 9 -  Exhibit D April 2010 (3) 3" xfId="2251"/>
    <cellStyle name="_Book1 (2)_PCA 9 -  Exhibit D April 2010 (3) 4" xfId="2252"/>
    <cellStyle name="_Book1 (2)_PCA 9 -  Exhibit D April 2010 (3) 5" xfId="2253"/>
    <cellStyle name="_Book1 (2)_PCA 9 -  Exhibit D April 2010 (3) 6" xfId="2254"/>
    <cellStyle name="_Book1 (2)_PCA 9 -  Exhibit D April 2010 (3) 7" xfId="2255"/>
    <cellStyle name="_Book1 (2)_PCA 9 -  Exhibit D April 2010 (3)_DEM-WP(C) ENERG10C--ctn Mid-C_042010 2010GRC" xfId="2256"/>
    <cellStyle name="_Book1 (2)_PCA 9 -  Exhibit D April 2010 2" xfId="2257"/>
    <cellStyle name="_Book1 (2)_PCA 9 -  Exhibit D April 2010 3" xfId="2258"/>
    <cellStyle name="_Book1 (2)_PCA 9 -  Exhibit D April 2010 4" xfId="2259"/>
    <cellStyle name="_Book1 (2)_PCA 9 -  Exhibit D April 2010 5" xfId="2260"/>
    <cellStyle name="_Book1 (2)_PCA 9 -  Exhibit D April 2010 6" xfId="2261"/>
    <cellStyle name="_Book1 (2)_PCA 9 -  Exhibit D Nov 2010" xfId="2262"/>
    <cellStyle name="_Book1 (2)_PCA 9 -  Exhibit D Nov 2010 2" xfId="2263"/>
    <cellStyle name="_Book1 (2)_PCA 9 - Exhibit D at August 2010" xfId="2264"/>
    <cellStyle name="_Book1 (2)_PCA 9 - Exhibit D at August 2010 2" xfId="2265"/>
    <cellStyle name="_Book1 (2)_PCA 9 - Exhibit D June 2010 GRC" xfId="2266"/>
    <cellStyle name="_Book1 (2)_PCA 9 - Exhibit D June 2010 GRC 2" xfId="2267"/>
    <cellStyle name="_Book1 (2)_Power Costs - Comparison bx Rbtl-Staff-Jt-PC" xfId="2268"/>
    <cellStyle name="_Book1 (2)_Power Costs - Comparison bx Rbtl-Staff-Jt-PC 2" xfId="2269"/>
    <cellStyle name="_Book1 (2)_Power Costs - Comparison bx Rbtl-Staff-Jt-PC 2 2" xfId="2270"/>
    <cellStyle name="_Book1 (2)_Power Costs - Comparison bx Rbtl-Staff-Jt-PC 2 2 2" xfId="2271"/>
    <cellStyle name="_Book1 (2)_Power Costs - Comparison bx Rbtl-Staff-Jt-PC 2 3" xfId="2272"/>
    <cellStyle name="_Book1 (2)_Power Costs - Comparison bx Rbtl-Staff-Jt-PC 3" xfId="2273"/>
    <cellStyle name="_Book1 (2)_Power Costs - Comparison bx Rbtl-Staff-Jt-PC 3 2" xfId="2274"/>
    <cellStyle name="_Book1 (2)_Power Costs - Comparison bx Rbtl-Staff-Jt-PC 4" xfId="2275"/>
    <cellStyle name="_Book1 (2)_Power Costs - Comparison bx Rbtl-Staff-Jt-PC 5" xfId="2276"/>
    <cellStyle name="_Book1 (2)_Power Costs - Comparison bx Rbtl-Staff-Jt-PC 6" xfId="2277"/>
    <cellStyle name="_Book1 (2)_Power Costs - Comparison bx Rbtl-Staff-Jt-PC 7" xfId="2278"/>
    <cellStyle name="_Book1 (2)_Power Costs - Comparison bx Rbtl-Staff-Jt-PC_Adj Bench DR 3 for Initial Briefs (Electric)" xfId="2279"/>
    <cellStyle name="_Book1 (2)_Power Costs - Comparison bx Rbtl-Staff-Jt-PC_Adj Bench DR 3 for Initial Briefs (Electric) 2" xfId="2280"/>
    <cellStyle name="_Book1 (2)_Power Costs - Comparison bx Rbtl-Staff-Jt-PC_Adj Bench DR 3 for Initial Briefs (Electric) 2 2" xfId="2281"/>
    <cellStyle name="_Book1 (2)_Power Costs - Comparison bx Rbtl-Staff-Jt-PC_Adj Bench DR 3 for Initial Briefs (Electric) 2 2 2" xfId="2282"/>
    <cellStyle name="_Book1 (2)_Power Costs - Comparison bx Rbtl-Staff-Jt-PC_Adj Bench DR 3 for Initial Briefs (Electric) 2 3" xfId="2283"/>
    <cellStyle name="_Book1 (2)_Power Costs - Comparison bx Rbtl-Staff-Jt-PC_Adj Bench DR 3 for Initial Briefs (Electric) 3" xfId="2284"/>
    <cellStyle name="_Book1 (2)_Power Costs - Comparison bx Rbtl-Staff-Jt-PC_Adj Bench DR 3 for Initial Briefs (Electric) 3 2" xfId="2285"/>
    <cellStyle name="_Book1 (2)_Power Costs - Comparison bx Rbtl-Staff-Jt-PC_Adj Bench DR 3 for Initial Briefs (Electric) 4" xfId="2286"/>
    <cellStyle name="_Book1 (2)_Power Costs - Comparison bx Rbtl-Staff-Jt-PC_Adj Bench DR 3 for Initial Briefs (Electric) 5" xfId="2287"/>
    <cellStyle name="_Book1 (2)_Power Costs - Comparison bx Rbtl-Staff-Jt-PC_Adj Bench DR 3 for Initial Briefs (Electric) 6" xfId="2288"/>
    <cellStyle name="_Book1 (2)_Power Costs - Comparison bx Rbtl-Staff-Jt-PC_Adj Bench DR 3 for Initial Briefs (Electric) 7" xfId="2289"/>
    <cellStyle name="_Book1 (2)_Power Costs - Comparison bx Rbtl-Staff-Jt-PC_Adj Bench DR 3 for Initial Briefs (Electric)_DEM-WP(C) ENERG10C--ctn Mid-C_042010 2010GRC" xfId="2290"/>
    <cellStyle name="_Book1 (2)_Power Costs - Comparison bx Rbtl-Staff-Jt-PC_DEM-WP(C) ENERG10C--ctn Mid-C_042010 2010GRC" xfId="2291"/>
    <cellStyle name="_Book1 (2)_Power Costs - Comparison bx Rbtl-Staff-Jt-PC_Electric Rev Req Model (2009 GRC) Rebuttal" xfId="2292"/>
    <cellStyle name="_Book1 (2)_Power Costs - Comparison bx Rbtl-Staff-Jt-PC_Electric Rev Req Model (2009 GRC) Rebuttal 2" xfId="2293"/>
    <cellStyle name="_Book1 (2)_Power Costs - Comparison bx Rbtl-Staff-Jt-PC_Electric Rev Req Model (2009 GRC) Rebuttal 2 2" xfId="2294"/>
    <cellStyle name="_Book1 (2)_Power Costs - Comparison bx Rbtl-Staff-Jt-PC_Electric Rev Req Model (2009 GRC) Rebuttal 2 2 2" xfId="2295"/>
    <cellStyle name="_Book1 (2)_Power Costs - Comparison bx Rbtl-Staff-Jt-PC_Electric Rev Req Model (2009 GRC) Rebuttal 2 3" xfId="2296"/>
    <cellStyle name="_Book1 (2)_Power Costs - Comparison bx Rbtl-Staff-Jt-PC_Electric Rev Req Model (2009 GRC) Rebuttal 3" xfId="2297"/>
    <cellStyle name="_Book1 (2)_Power Costs - Comparison bx Rbtl-Staff-Jt-PC_Electric Rev Req Model (2009 GRC) Rebuttal 3 2" xfId="2298"/>
    <cellStyle name="_Book1 (2)_Power Costs - Comparison bx Rbtl-Staff-Jt-PC_Electric Rev Req Model (2009 GRC) Rebuttal 4" xfId="2299"/>
    <cellStyle name="_Book1 (2)_Power Costs - Comparison bx Rbtl-Staff-Jt-PC_Electric Rev Req Model (2009 GRC) Rebuttal REmoval of New  WH Solar AdjustMI" xfId="2300"/>
    <cellStyle name="_Book1 (2)_Power Costs - Comparison bx Rbtl-Staff-Jt-PC_Electric Rev Req Model (2009 GRC) Rebuttal REmoval of New  WH Solar AdjustMI 2" xfId="2301"/>
    <cellStyle name="_Book1 (2)_Power Costs - Comparison bx Rbtl-Staff-Jt-PC_Electric Rev Req Model (2009 GRC) Rebuttal REmoval of New  WH Solar AdjustMI 2 2" xfId="2302"/>
    <cellStyle name="_Book1 (2)_Power Costs - Comparison bx Rbtl-Staff-Jt-PC_Electric Rev Req Model (2009 GRC) Rebuttal REmoval of New  WH Solar AdjustMI 2 2 2" xfId="2303"/>
    <cellStyle name="_Book1 (2)_Power Costs - Comparison bx Rbtl-Staff-Jt-PC_Electric Rev Req Model (2009 GRC) Rebuttal REmoval of New  WH Solar AdjustMI 2 3" xfId="2304"/>
    <cellStyle name="_Book1 (2)_Power Costs - Comparison bx Rbtl-Staff-Jt-PC_Electric Rev Req Model (2009 GRC) Rebuttal REmoval of New  WH Solar AdjustMI 3" xfId="2305"/>
    <cellStyle name="_Book1 (2)_Power Costs - Comparison bx Rbtl-Staff-Jt-PC_Electric Rev Req Model (2009 GRC) Rebuttal REmoval of New  WH Solar AdjustMI 3 2" xfId="2306"/>
    <cellStyle name="_Book1 (2)_Power Costs - Comparison bx Rbtl-Staff-Jt-PC_Electric Rev Req Model (2009 GRC) Rebuttal REmoval of New  WH Solar AdjustMI 4" xfId="2307"/>
    <cellStyle name="_Book1 (2)_Power Costs - Comparison bx Rbtl-Staff-Jt-PC_Electric Rev Req Model (2009 GRC) Rebuttal REmoval of New  WH Solar AdjustMI 5" xfId="2308"/>
    <cellStyle name="_Book1 (2)_Power Costs - Comparison bx Rbtl-Staff-Jt-PC_Electric Rev Req Model (2009 GRC) Rebuttal REmoval of New  WH Solar AdjustMI 6" xfId="2309"/>
    <cellStyle name="_Book1 (2)_Power Costs - Comparison bx Rbtl-Staff-Jt-PC_Electric Rev Req Model (2009 GRC) Rebuttal REmoval of New  WH Solar AdjustMI 7" xfId="2310"/>
    <cellStyle name="_Book1 (2)_Power Costs - Comparison bx Rbtl-Staff-Jt-PC_Electric Rev Req Model (2009 GRC) Rebuttal REmoval of New  WH Solar AdjustMI_DEM-WP(C) ENERG10C--ctn Mid-C_042010 2010GRC" xfId="2311"/>
    <cellStyle name="_Book1 (2)_Power Costs - Comparison bx Rbtl-Staff-Jt-PC_Electric Rev Req Model (2009 GRC) Revised 01-18-2010" xfId="2312"/>
    <cellStyle name="_Book1 (2)_Power Costs - Comparison bx Rbtl-Staff-Jt-PC_Electric Rev Req Model (2009 GRC) Revised 01-18-2010 2" xfId="2313"/>
    <cellStyle name="_Book1 (2)_Power Costs - Comparison bx Rbtl-Staff-Jt-PC_Electric Rev Req Model (2009 GRC) Revised 01-18-2010 2 2" xfId="2314"/>
    <cellStyle name="_Book1 (2)_Power Costs - Comparison bx Rbtl-Staff-Jt-PC_Electric Rev Req Model (2009 GRC) Revised 01-18-2010 2 2 2" xfId="2315"/>
    <cellStyle name="_Book1 (2)_Power Costs - Comparison bx Rbtl-Staff-Jt-PC_Electric Rev Req Model (2009 GRC) Revised 01-18-2010 2 3" xfId="2316"/>
    <cellStyle name="_Book1 (2)_Power Costs - Comparison bx Rbtl-Staff-Jt-PC_Electric Rev Req Model (2009 GRC) Revised 01-18-2010 3" xfId="2317"/>
    <cellStyle name="_Book1 (2)_Power Costs - Comparison bx Rbtl-Staff-Jt-PC_Electric Rev Req Model (2009 GRC) Revised 01-18-2010 3 2" xfId="2318"/>
    <cellStyle name="_Book1 (2)_Power Costs - Comparison bx Rbtl-Staff-Jt-PC_Electric Rev Req Model (2009 GRC) Revised 01-18-2010 4" xfId="2319"/>
    <cellStyle name="_Book1 (2)_Power Costs - Comparison bx Rbtl-Staff-Jt-PC_Electric Rev Req Model (2009 GRC) Revised 01-18-2010 5" xfId="2320"/>
    <cellStyle name="_Book1 (2)_Power Costs - Comparison bx Rbtl-Staff-Jt-PC_Electric Rev Req Model (2009 GRC) Revised 01-18-2010 6" xfId="2321"/>
    <cellStyle name="_Book1 (2)_Power Costs - Comparison bx Rbtl-Staff-Jt-PC_Electric Rev Req Model (2009 GRC) Revised 01-18-2010 7" xfId="2322"/>
    <cellStyle name="_Book1 (2)_Power Costs - Comparison bx Rbtl-Staff-Jt-PC_Electric Rev Req Model (2009 GRC) Revised 01-18-2010_DEM-WP(C) ENERG10C--ctn Mid-C_042010 2010GRC" xfId="2323"/>
    <cellStyle name="_Book1 (2)_Power Costs - Comparison bx Rbtl-Staff-Jt-PC_Final Order Electric EXHIBIT A-1" xfId="2324"/>
    <cellStyle name="_Book1 (2)_Power Costs - Comparison bx Rbtl-Staff-Jt-PC_Final Order Electric EXHIBIT A-1 2" xfId="2325"/>
    <cellStyle name="_Book1 (2)_Power Costs - Comparison bx Rbtl-Staff-Jt-PC_Final Order Electric EXHIBIT A-1 2 2" xfId="2326"/>
    <cellStyle name="_Book1 (2)_Power Costs - Comparison bx Rbtl-Staff-Jt-PC_Final Order Electric EXHIBIT A-1 2 2 2" xfId="2327"/>
    <cellStyle name="_Book1 (2)_Power Costs - Comparison bx Rbtl-Staff-Jt-PC_Final Order Electric EXHIBIT A-1 2 3" xfId="2328"/>
    <cellStyle name="_Book1 (2)_Power Costs - Comparison bx Rbtl-Staff-Jt-PC_Final Order Electric EXHIBIT A-1 3" xfId="2329"/>
    <cellStyle name="_Book1 (2)_Power Costs - Comparison bx Rbtl-Staff-Jt-PC_Final Order Electric EXHIBIT A-1 3 2" xfId="2330"/>
    <cellStyle name="_Book1 (2)_Power Costs - Comparison bx Rbtl-Staff-Jt-PC_Final Order Electric EXHIBIT A-1 4" xfId="2331"/>
    <cellStyle name="_Book1 (2)_Production Adj 4.37" xfId="2332"/>
    <cellStyle name="_Book1 (2)_Production Adj 4.37 2" xfId="2333"/>
    <cellStyle name="_Book1 (2)_Production Adj 4.37 2 2" xfId="2334"/>
    <cellStyle name="_Book1 (2)_Production Adj 4.37 2 2 2" xfId="2335"/>
    <cellStyle name="_Book1 (2)_Production Adj 4.37 2 3" xfId="2336"/>
    <cellStyle name="_Book1 (2)_Production Adj 4.37 3" xfId="2337"/>
    <cellStyle name="_Book1 (2)_Production Adj 4.37 3 2" xfId="2338"/>
    <cellStyle name="_Book1 (2)_Production Adj 4.37 4" xfId="2339"/>
    <cellStyle name="_Book1 (2)_Purchased Power Adj 4.03" xfId="2340"/>
    <cellStyle name="_Book1 (2)_Purchased Power Adj 4.03 2" xfId="2341"/>
    <cellStyle name="_Book1 (2)_Purchased Power Adj 4.03 2 2" xfId="2342"/>
    <cellStyle name="_Book1 (2)_Purchased Power Adj 4.03 2 2 2" xfId="2343"/>
    <cellStyle name="_Book1 (2)_Purchased Power Adj 4.03 2 3" xfId="2344"/>
    <cellStyle name="_Book1 (2)_Purchased Power Adj 4.03 3" xfId="2345"/>
    <cellStyle name="_Book1 (2)_Purchased Power Adj 4.03 3 2" xfId="2346"/>
    <cellStyle name="_Book1 (2)_Purchased Power Adj 4.03 4" xfId="2347"/>
    <cellStyle name="_Book1 (2)_Rebuttal Power Costs" xfId="2348"/>
    <cellStyle name="_Book1 (2)_Rebuttal Power Costs 2" xfId="2349"/>
    <cellStyle name="_Book1 (2)_Rebuttal Power Costs 2 2" xfId="2350"/>
    <cellStyle name="_Book1 (2)_Rebuttal Power Costs 2 2 2" xfId="2351"/>
    <cellStyle name="_Book1 (2)_Rebuttal Power Costs 2 3" xfId="2352"/>
    <cellStyle name="_Book1 (2)_Rebuttal Power Costs 3" xfId="2353"/>
    <cellStyle name="_Book1 (2)_Rebuttal Power Costs 3 2" xfId="2354"/>
    <cellStyle name="_Book1 (2)_Rebuttal Power Costs 4" xfId="2355"/>
    <cellStyle name="_Book1 (2)_Rebuttal Power Costs 5" xfId="2356"/>
    <cellStyle name="_Book1 (2)_Rebuttal Power Costs 6" xfId="2357"/>
    <cellStyle name="_Book1 (2)_Rebuttal Power Costs 7" xfId="2358"/>
    <cellStyle name="_Book1 (2)_Rebuttal Power Costs_Adj Bench DR 3 for Initial Briefs (Electric)" xfId="2359"/>
    <cellStyle name="_Book1 (2)_Rebuttal Power Costs_Adj Bench DR 3 for Initial Briefs (Electric) 2" xfId="2360"/>
    <cellStyle name="_Book1 (2)_Rebuttal Power Costs_Adj Bench DR 3 for Initial Briefs (Electric) 2 2" xfId="2361"/>
    <cellStyle name="_Book1 (2)_Rebuttal Power Costs_Adj Bench DR 3 for Initial Briefs (Electric) 2 2 2" xfId="2362"/>
    <cellStyle name="_Book1 (2)_Rebuttal Power Costs_Adj Bench DR 3 for Initial Briefs (Electric) 2 3" xfId="2363"/>
    <cellStyle name="_Book1 (2)_Rebuttal Power Costs_Adj Bench DR 3 for Initial Briefs (Electric) 3" xfId="2364"/>
    <cellStyle name="_Book1 (2)_Rebuttal Power Costs_Adj Bench DR 3 for Initial Briefs (Electric) 3 2" xfId="2365"/>
    <cellStyle name="_Book1 (2)_Rebuttal Power Costs_Adj Bench DR 3 for Initial Briefs (Electric) 4" xfId="2366"/>
    <cellStyle name="_Book1 (2)_Rebuttal Power Costs_Adj Bench DR 3 for Initial Briefs (Electric) 5" xfId="2367"/>
    <cellStyle name="_Book1 (2)_Rebuttal Power Costs_Adj Bench DR 3 for Initial Briefs (Electric) 6" xfId="2368"/>
    <cellStyle name="_Book1 (2)_Rebuttal Power Costs_Adj Bench DR 3 for Initial Briefs (Electric) 7" xfId="2369"/>
    <cellStyle name="_Book1 (2)_Rebuttal Power Costs_Adj Bench DR 3 for Initial Briefs (Electric)_DEM-WP(C) ENERG10C--ctn Mid-C_042010 2010GRC" xfId="2370"/>
    <cellStyle name="_Book1 (2)_Rebuttal Power Costs_DEM-WP(C) ENERG10C--ctn Mid-C_042010 2010GRC" xfId="2371"/>
    <cellStyle name="_Book1 (2)_Rebuttal Power Costs_Electric Rev Req Model (2009 GRC) Rebuttal" xfId="2372"/>
    <cellStyle name="_Book1 (2)_Rebuttal Power Costs_Electric Rev Req Model (2009 GRC) Rebuttal 2" xfId="2373"/>
    <cellStyle name="_Book1 (2)_Rebuttal Power Costs_Electric Rev Req Model (2009 GRC) Rebuttal 2 2" xfId="2374"/>
    <cellStyle name="_Book1 (2)_Rebuttal Power Costs_Electric Rev Req Model (2009 GRC) Rebuttal 2 2 2" xfId="2375"/>
    <cellStyle name="_Book1 (2)_Rebuttal Power Costs_Electric Rev Req Model (2009 GRC) Rebuttal 2 3" xfId="2376"/>
    <cellStyle name="_Book1 (2)_Rebuttal Power Costs_Electric Rev Req Model (2009 GRC) Rebuttal 3" xfId="2377"/>
    <cellStyle name="_Book1 (2)_Rebuttal Power Costs_Electric Rev Req Model (2009 GRC) Rebuttal 3 2" xfId="2378"/>
    <cellStyle name="_Book1 (2)_Rebuttal Power Costs_Electric Rev Req Model (2009 GRC) Rebuttal 4" xfId="2379"/>
    <cellStyle name="_Book1 (2)_Rebuttal Power Costs_Electric Rev Req Model (2009 GRC) Rebuttal REmoval of New  WH Solar AdjustMI" xfId="2380"/>
    <cellStyle name="_Book1 (2)_Rebuttal Power Costs_Electric Rev Req Model (2009 GRC) Rebuttal REmoval of New  WH Solar AdjustMI 2" xfId="2381"/>
    <cellStyle name="_Book1 (2)_Rebuttal Power Costs_Electric Rev Req Model (2009 GRC) Rebuttal REmoval of New  WH Solar AdjustMI 2 2" xfId="2382"/>
    <cellStyle name="_Book1 (2)_Rebuttal Power Costs_Electric Rev Req Model (2009 GRC) Rebuttal REmoval of New  WH Solar AdjustMI 2 2 2" xfId="2383"/>
    <cellStyle name="_Book1 (2)_Rebuttal Power Costs_Electric Rev Req Model (2009 GRC) Rebuttal REmoval of New  WH Solar AdjustMI 2 3" xfId="2384"/>
    <cellStyle name="_Book1 (2)_Rebuttal Power Costs_Electric Rev Req Model (2009 GRC) Rebuttal REmoval of New  WH Solar AdjustMI 3" xfId="2385"/>
    <cellStyle name="_Book1 (2)_Rebuttal Power Costs_Electric Rev Req Model (2009 GRC) Rebuttal REmoval of New  WH Solar AdjustMI 3 2" xfId="2386"/>
    <cellStyle name="_Book1 (2)_Rebuttal Power Costs_Electric Rev Req Model (2009 GRC) Rebuttal REmoval of New  WH Solar AdjustMI 4" xfId="2387"/>
    <cellStyle name="_Book1 (2)_Rebuttal Power Costs_Electric Rev Req Model (2009 GRC) Rebuttal REmoval of New  WH Solar AdjustMI 5" xfId="2388"/>
    <cellStyle name="_Book1 (2)_Rebuttal Power Costs_Electric Rev Req Model (2009 GRC) Rebuttal REmoval of New  WH Solar AdjustMI 6" xfId="2389"/>
    <cellStyle name="_Book1 (2)_Rebuttal Power Costs_Electric Rev Req Model (2009 GRC) Rebuttal REmoval of New  WH Solar AdjustMI 7" xfId="2390"/>
    <cellStyle name="_Book1 (2)_Rebuttal Power Costs_Electric Rev Req Model (2009 GRC) Rebuttal REmoval of New  WH Solar AdjustMI_DEM-WP(C) ENERG10C--ctn Mid-C_042010 2010GRC" xfId="2391"/>
    <cellStyle name="_Book1 (2)_Rebuttal Power Costs_Electric Rev Req Model (2009 GRC) Revised 01-18-2010" xfId="2392"/>
    <cellStyle name="_Book1 (2)_Rebuttal Power Costs_Electric Rev Req Model (2009 GRC) Revised 01-18-2010 2" xfId="2393"/>
    <cellStyle name="_Book1 (2)_Rebuttal Power Costs_Electric Rev Req Model (2009 GRC) Revised 01-18-2010 2 2" xfId="2394"/>
    <cellStyle name="_Book1 (2)_Rebuttal Power Costs_Electric Rev Req Model (2009 GRC) Revised 01-18-2010 2 2 2" xfId="2395"/>
    <cellStyle name="_Book1 (2)_Rebuttal Power Costs_Electric Rev Req Model (2009 GRC) Revised 01-18-2010 2 3" xfId="2396"/>
    <cellStyle name="_Book1 (2)_Rebuttal Power Costs_Electric Rev Req Model (2009 GRC) Revised 01-18-2010 3" xfId="2397"/>
    <cellStyle name="_Book1 (2)_Rebuttal Power Costs_Electric Rev Req Model (2009 GRC) Revised 01-18-2010 3 2" xfId="2398"/>
    <cellStyle name="_Book1 (2)_Rebuttal Power Costs_Electric Rev Req Model (2009 GRC) Revised 01-18-2010 4" xfId="2399"/>
    <cellStyle name="_Book1 (2)_Rebuttal Power Costs_Electric Rev Req Model (2009 GRC) Revised 01-18-2010 5" xfId="2400"/>
    <cellStyle name="_Book1 (2)_Rebuttal Power Costs_Electric Rev Req Model (2009 GRC) Revised 01-18-2010 6" xfId="2401"/>
    <cellStyle name="_Book1 (2)_Rebuttal Power Costs_Electric Rev Req Model (2009 GRC) Revised 01-18-2010 7" xfId="2402"/>
    <cellStyle name="_Book1 (2)_Rebuttal Power Costs_Electric Rev Req Model (2009 GRC) Revised 01-18-2010_DEM-WP(C) ENERG10C--ctn Mid-C_042010 2010GRC" xfId="2403"/>
    <cellStyle name="_Book1 (2)_Rebuttal Power Costs_Final Order Electric EXHIBIT A-1" xfId="2404"/>
    <cellStyle name="_Book1 (2)_Rebuttal Power Costs_Final Order Electric EXHIBIT A-1 2" xfId="2405"/>
    <cellStyle name="_Book1 (2)_Rebuttal Power Costs_Final Order Electric EXHIBIT A-1 2 2" xfId="2406"/>
    <cellStyle name="_Book1 (2)_Rebuttal Power Costs_Final Order Electric EXHIBIT A-1 2 2 2" xfId="2407"/>
    <cellStyle name="_Book1 (2)_Rebuttal Power Costs_Final Order Electric EXHIBIT A-1 2 3" xfId="2408"/>
    <cellStyle name="_Book1 (2)_Rebuttal Power Costs_Final Order Electric EXHIBIT A-1 3" xfId="2409"/>
    <cellStyle name="_Book1 (2)_Rebuttal Power Costs_Final Order Electric EXHIBIT A-1 3 2" xfId="2410"/>
    <cellStyle name="_Book1 (2)_Rebuttal Power Costs_Final Order Electric EXHIBIT A-1 4" xfId="2411"/>
    <cellStyle name="_Book1 (2)_RECS vs PTC's w Interest 6-28-10" xfId="2412"/>
    <cellStyle name="_Book1 (2)_revised april pca for Annette" xfId="2413"/>
    <cellStyle name="_Book1 (2)_ROR &amp; CONV FACTOR" xfId="2414"/>
    <cellStyle name="_Book1 (2)_ROR &amp; CONV FACTOR 2" xfId="2415"/>
    <cellStyle name="_Book1 (2)_ROR &amp; CONV FACTOR 2 2" xfId="2416"/>
    <cellStyle name="_Book1 (2)_ROR &amp; CONV FACTOR 2 2 2" xfId="2417"/>
    <cellStyle name="_Book1 (2)_ROR &amp; CONV FACTOR 2 3" xfId="2418"/>
    <cellStyle name="_Book1 (2)_ROR &amp; CONV FACTOR 3" xfId="2419"/>
    <cellStyle name="_Book1 (2)_ROR &amp; CONV FACTOR 3 2" xfId="2420"/>
    <cellStyle name="_Book1 (2)_ROR &amp; CONV FACTOR 4" xfId="2421"/>
    <cellStyle name="_Book1 (2)_ROR 5.02" xfId="2422"/>
    <cellStyle name="_Book1 (2)_ROR 5.02 2" xfId="2423"/>
    <cellStyle name="_Book1 (2)_ROR 5.02 2 2" xfId="2424"/>
    <cellStyle name="_Book1 (2)_ROR 5.02 2 2 2" xfId="2425"/>
    <cellStyle name="_Book1 (2)_ROR 5.02 2 3" xfId="2426"/>
    <cellStyle name="_Book1 (2)_ROR 5.02 3" xfId="2427"/>
    <cellStyle name="_Book1 (2)_ROR 5.02 3 2" xfId="2428"/>
    <cellStyle name="_Book1 (2)_ROR 5.02 4" xfId="2429"/>
    <cellStyle name="_Book1 (2)_Wind Integration 10GRC" xfId="2430"/>
    <cellStyle name="_Book1 (2)_Wind Integration 10GRC 2" xfId="2431"/>
    <cellStyle name="_Book1 (2)_Wind Integration 10GRC 2 2" xfId="2432"/>
    <cellStyle name="_Book1 (2)_Wind Integration 10GRC 3" xfId="2433"/>
    <cellStyle name="_Book1 (2)_Wind Integration 10GRC 4" xfId="2434"/>
    <cellStyle name="_Book1 (2)_Wind Integration 10GRC 5" xfId="2435"/>
    <cellStyle name="_Book1 (2)_Wind Integration 10GRC 6" xfId="2436"/>
    <cellStyle name="_Book1 (2)_Wind Integration 10GRC 7" xfId="2437"/>
    <cellStyle name="_Book1 (2)_Wind Integration 10GRC_DEM-WP(C) ENERG10C--ctn Mid-C_042010 2010GRC" xfId="2438"/>
    <cellStyle name="_Book1 10" xfId="2439"/>
    <cellStyle name="_Book1 10 2" xfId="2440"/>
    <cellStyle name="_Book1 10 2 2" xfId="2441"/>
    <cellStyle name="_Book1 10 3" xfId="2442"/>
    <cellStyle name="_Book1 11" xfId="2443"/>
    <cellStyle name="_Book1 11 2" xfId="2444"/>
    <cellStyle name="_Book1 11 2 2" xfId="2445"/>
    <cellStyle name="_Book1 11 3" xfId="2446"/>
    <cellStyle name="_Book1 12" xfId="2447"/>
    <cellStyle name="_Book1 12 2" xfId="2448"/>
    <cellStyle name="_Book1 12 2 2" xfId="2449"/>
    <cellStyle name="_Book1 12 2 3" xfId="2450"/>
    <cellStyle name="_Book1 12 3" xfId="2451"/>
    <cellStyle name="_Book1 12 3 2" xfId="2452"/>
    <cellStyle name="_Book1 12 4" xfId="2453"/>
    <cellStyle name="_Book1 13" xfId="2454"/>
    <cellStyle name="_Book1 13 2" xfId="2455"/>
    <cellStyle name="_Book1 13 2 2" xfId="2456"/>
    <cellStyle name="_Book1 13 2 3" xfId="2457"/>
    <cellStyle name="_Book1 13 3" xfId="2458"/>
    <cellStyle name="_Book1 13 3 2" xfId="2459"/>
    <cellStyle name="_Book1 13 4" xfId="2460"/>
    <cellStyle name="_Book1 14" xfId="2461"/>
    <cellStyle name="_Book1 14 2" xfId="2462"/>
    <cellStyle name="_Book1 14 2 2" xfId="2463"/>
    <cellStyle name="_Book1 14 2 3" xfId="2464"/>
    <cellStyle name="_Book1 14 3" xfId="2465"/>
    <cellStyle name="_Book1 14 3 2" xfId="2466"/>
    <cellStyle name="_Book1 14 4" xfId="2467"/>
    <cellStyle name="_Book1 15" xfId="2468"/>
    <cellStyle name="_Book1 15 2" xfId="2469"/>
    <cellStyle name="_Book1 15 2 2" xfId="2470"/>
    <cellStyle name="_Book1 15 3" xfId="2471"/>
    <cellStyle name="_Book1 16" xfId="2472"/>
    <cellStyle name="_Book1 16 2" xfId="2473"/>
    <cellStyle name="_Book1 16 2 2" xfId="2474"/>
    <cellStyle name="_Book1 16 3" xfId="2475"/>
    <cellStyle name="_Book1 17" xfId="2476"/>
    <cellStyle name="_Book1 17 2" xfId="2477"/>
    <cellStyle name="_Book1 18" xfId="2478"/>
    <cellStyle name="_Book1 18 2" xfId="2479"/>
    <cellStyle name="_Book1 19" xfId="2480"/>
    <cellStyle name="_Book1 19 2" xfId="2481"/>
    <cellStyle name="_Book1 2" xfId="2482"/>
    <cellStyle name="_Book1 2 2" xfId="2483"/>
    <cellStyle name="_Book1 2 2 2" xfId="2484"/>
    <cellStyle name="_Book1 2 2 2 2" xfId="2485"/>
    <cellStyle name="_Book1 2 2 3" xfId="2486"/>
    <cellStyle name="_Book1 2 3" xfId="2487"/>
    <cellStyle name="_Book1 2 3 2" xfId="2488"/>
    <cellStyle name="_Book1 2 4" xfId="2489"/>
    <cellStyle name="_Book1 20" xfId="2490"/>
    <cellStyle name="_Book1 20 2" xfId="2491"/>
    <cellStyle name="_Book1 21" xfId="2492"/>
    <cellStyle name="_Book1 21 2" xfId="2493"/>
    <cellStyle name="_Book1 22" xfId="2494"/>
    <cellStyle name="_Book1 22 2" xfId="2495"/>
    <cellStyle name="_Book1 23" xfId="2496"/>
    <cellStyle name="_Book1 23 2" xfId="2497"/>
    <cellStyle name="_Book1 24" xfId="2498"/>
    <cellStyle name="_Book1 24 2" xfId="2499"/>
    <cellStyle name="_Book1 25" xfId="2500"/>
    <cellStyle name="_Book1 25 2" xfId="2501"/>
    <cellStyle name="_Book1 26" xfId="2502"/>
    <cellStyle name="_Book1 26 2" xfId="2503"/>
    <cellStyle name="_Book1 27" xfId="2504"/>
    <cellStyle name="_Book1 27 2" xfId="2505"/>
    <cellStyle name="_Book1 28" xfId="2506"/>
    <cellStyle name="_Book1 28 2" xfId="2507"/>
    <cellStyle name="_Book1 29" xfId="2508"/>
    <cellStyle name="_Book1 29 2" xfId="2509"/>
    <cellStyle name="_Book1 3" xfId="2510"/>
    <cellStyle name="_Book1 3 2" xfId="2511"/>
    <cellStyle name="_Book1 3 2 2" xfId="2512"/>
    <cellStyle name="_Book1 3 3" xfId="2513"/>
    <cellStyle name="_Book1 3 4" xfId="2514"/>
    <cellStyle name="_Book1 30" xfId="2515"/>
    <cellStyle name="_Book1 30 2" xfId="2516"/>
    <cellStyle name="_Book1 31" xfId="2517"/>
    <cellStyle name="_Book1 32" xfId="2518"/>
    <cellStyle name="_Book1 33" xfId="2519"/>
    <cellStyle name="_Book1 33 2" xfId="2520"/>
    <cellStyle name="_Book1 34" xfId="2521"/>
    <cellStyle name="_Book1 34 2" xfId="2522"/>
    <cellStyle name="_Book1 35" xfId="2523"/>
    <cellStyle name="_Book1 35 2" xfId="2524"/>
    <cellStyle name="_Book1 36" xfId="2525"/>
    <cellStyle name="_Book1 37" xfId="2526"/>
    <cellStyle name="_Book1 38" xfId="2527"/>
    <cellStyle name="_Book1 39" xfId="2528"/>
    <cellStyle name="_Book1 4" xfId="2529"/>
    <cellStyle name="_Book1 4 2" xfId="2530"/>
    <cellStyle name="_Book1 4 2 2" xfId="2531"/>
    <cellStyle name="_Book1 4 3" xfId="2532"/>
    <cellStyle name="_Book1 4 4" xfId="2533"/>
    <cellStyle name="_Book1 5" xfId="2534"/>
    <cellStyle name="_Book1 5 2" xfId="2535"/>
    <cellStyle name="_Book1 5 2 2" xfId="2536"/>
    <cellStyle name="_Book1 5 3" xfId="2537"/>
    <cellStyle name="_Book1 5 4" xfId="2538"/>
    <cellStyle name="_Book1 6" xfId="2539"/>
    <cellStyle name="_Book1 6 2" xfId="2540"/>
    <cellStyle name="_Book1 6 2 2" xfId="2541"/>
    <cellStyle name="_Book1 6 3" xfId="2542"/>
    <cellStyle name="_Book1 7" xfId="2543"/>
    <cellStyle name="_Book1 7 2" xfId="2544"/>
    <cellStyle name="_Book1 7 2 2" xfId="2545"/>
    <cellStyle name="_Book1 7 3" xfId="2546"/>
    <cellStyle name="_Book1 8" xfId="2547"/>
    <cellStyle name="_Book1 8 2" xfId="2548"/>
    <cellStyle name="_Book1 8 2 2" xfId="2549"/>
    <cellStyle name="_Book1 8 3" xfId="2550"/>
    <cellStyle name="_Book1 9" xfId="2551"/>
    <cellStyle name="_Book1 9 2" xfId="2552"/>
    <cellStyle name="_Book1 9 2 2" xfId="2553"/>
    <cellStyle name="_Book1 9 3" xfId="2554"/>
    <cellStyle name="_Book1_(C) WHE Proforma with ITC cash grant 10 Yr Amort_for deferral_102809" xfId="2555"/>
    <cellStyle name="_Book1_(C) WHE Proforma with ITC cash grant 10 Yr Amort_for deferral_102809 2" xfId="2556"/>
    <cellStyle name="_Book1_(C) WHE Proforma with ITC cash grant 10 Yr Amort_for deferral_102809 2 2" xfId="2557"/>
    <cellStyle name="_Book1_(C) WHE Proforma with ITC cash grant 10 Yr Amort_for deferral_102809 2 2 2" xfId="2558"/>
    <cellStyle name="_Book1_(C) WHE Proforma with ITC cash grant 10 Yr Amort_for deferral_102809 2 3" xfId="2559"/>
    <cellStyle name="_Book1_(C) WHE Proforma with ITC cash grant 10 Yr Amort_for deferral_102809 3" xfId="2560"/>
    <cellStyle name="_Book1_(C) WHE Proforma with ITC cash grant 10 Yr Amort_for deferral_102809 3 2" xfId="2561"/>
    <cellStyle name="_Book1_(C) WHE Proforma with ITC cash grant 10 Yr Amort_for deferral_102809 4" xfId="2562"/>
    <cellStyle name="_Book1_(C) WHE Proforma with ITC cash grant 10 Yr Amort_for deferral_102809 5" xfId="2563"/>
    <cellStyle name="_Book1_(C) WHE Proforma with ITC cash grant 10 Yr Amort_for deferral_102809 6" xfId="2564"/>
    <cellStyle name="_Book1_(C) WHE Proforma with ITC cash grant 10 Yr Amort_for deferral_102809 7" xfId="2565"/>
    <cellStyle name="_Book1_(C) WHE Proforma with ITC cash grant 10 Yr Amort_for deferral_102809_16.07E Wild Horse Wind Expansionwrkingfile" xfId="2566"/>
    <cellStyle name="_Book1_(C) WHE Proforma with ITC cash grant 10 Yr Amort_for deferral_102809_16.07E Wild Horse Wind Expansionwrkingfile 2" xfId="2567"/>
    <cellStyle name="_Book1_(C) WHE Proforma with ITC cash grant 10 Yr Amort_for deferral_102809_16.07E Wild Horse Wind Expansionwrkingfile 2 2" xfId="2568"/>
    <cellStyle name="_Book1_(C) WHE Proforma with ITC cash grant 10 Yr Amort_for deferral_102809_16.07E Wild Horse Wind Expansionwrkingfile 2 2 2" xfId="2569"/>
    <cellStyle name="_Book1_(C) WHE Proforma with ITC cash grant 10 Yr Amort_for deferral_102809_16.07E Wild Horse Wind Expansionwrkingfile 2 3" xfId="2570"/>
    <cellStyle name="_Book1_(C) WHE Proforma with ITC cash grant 10 Yr Amort_for deferral_102809_16.07E Wild Horse Wind Expansionwrkingfile 3" xfId="2571"/>
    <cellStyle name="_Book1_(C) WHE Proforma with ITC cash grant 10 Yr Amort_for deferral_102809_16.07E Wild Horse Wind Expansionwrkingfile 3 2" xfId="2572"/>
    <cellStyle name="_Book1_(C) WHE Proforma with ITC cash grant 10 Yr Amort_for deferral_102809_16.07E Wild Horse Wind Expansionwrkingfile 4" xfId="2573"/>
    <cellStyle name="_Book1_(C) WHE Proforma with ITC cash grant 10 Yr Amort_for deferral_102809_16.07E Wild Horse Wind Expansionwrkingfile 5" xfId="2574"/>
    <cellStyle name="_Book1_(C) WHE Proforma with ITC cash grant 10 Yr Amort_for deferral_102809_16.07E Wild Horse Wind Expansionwrkingfile 6" xfId="2575"/>
    <cellStyle name="_Book1_(C) WHE Proforma with ITC cash grant 10 Yr Amort_for deferral_102809_16.07E Wild Horse Wind Expansionwrkingfile 7" xfId="2576"/>
    <cellStyle name="_Book1_(C) WHE Proforma with ITC cash grant 10 Yr Amort_for deferral_102809_16.07E Wild Horse Wind Expansionwrkingfile SF" xfId="2577"/>
    <cellStyle name="_Book1_(C) WHE Proforma with ITC cash grant 10 Yr Amort_for deferral_102809_16.07E Wild Horse Wind Expansionwrkingfile SF 2" xfId="2578"/>
    <cellStyle name="_Book1_(C) WHE Proforma with ITC cash grant 10 Yr Amort_for deferral_102809_16.07E Wild Horse Wind Expansionwrkingfile SF 2 2" xfId="2579"/>
    <cellStyle name="_Book1_(C) WHE Proforma with ITC cash grant 10 Yr Amort_for deferral_102809_16.07E Wild Horse Wind Expansionwrkingfile SF 2 2 2" xfId="2580"/>
    <cellStyle name="_Book1_(C) WHE Proforma with ITC cash grant 10 Yr Amort_for deferral_102809_16.07E Wild Horse Wind Expansionwrkingfile SF 2 3" xfId="2581"/>
    <cellStyle name="_Book1_(C) WHE Proforma with ITC cash grant 10 Yr Amort_for deferral_102809_16.07E Wild Horse Wind Expansionwrkingfile SF 3" xfId="2582"/>
    <cellStyle name="_Book1_(C) WHE Proforma with ITC cash grant 10 Yr Amort_for deferral_102809_16.07E Wild Horse Wind Expansionwrkingfile SF 3 2" xfId="2583"/>
    <cellStyle name="_Book1_(C) WHE Proforma with ITC cash grant 10 Yr Amort_for deferral_102809_16.07E Wild Horse Wind Expansionwrkingfile SF 4" xfId="2584"/>
    <cellStyle name="_Book1_(C) WHE Proforma with ITC cash grant 10 Yr Amort_for deferral_102809_16.07E Wild Horse Wind Expansionwrkingfile SF 5" xfId="2585"/>
    <cellStyle name="_Book1_(C) WHE Proforma with ITC cash grant 10 Yr Amort_for deferral_102809_16.07E Wild Horse Wind Expansionwrkingfile SF 6" xfId="2586"/>
    <cellStyle name="_Book1_(C) WHE Proforma with ITC cash grant 10 Yr Amort_for deferral_102809_16.07E Wild Horse Wind Expansionwrkingfile SF 7" xfId="2587"/>
    <cellStyle name="_Book1_(C) WHE Proforma with ITC cash grant 10 Yr Amort_for deferral_102809_16.07E Wild Horse Wind Expansionwrkingfile SF_DEM-WP(C) ENERG10C--ctn Mid-C_042010 2010GRC" xfId="2588"/>
    <cellStyle name="_Book1_(C) WHE Proforma with ITC cash grant 10 Yr Amort_for deferral_102809_16.07E Wild Horse Wind Expansionwrkingfile_DEM-WP(C) ENERG10C--ctn Mid-C_042010 2010GRC" xfId="2589"/>
    <cellStyle name="_Book1_(C) WHE Proforma with ITC cash grant 10 Yr Amort_for deferral_102809_16.37E Wild Horse Expansion DeferralRevwrkingfile SF" xfId="2590"/>
    <cellStyle name="_Book1_(C) WHE Proforma with ITC cash grant 10 Yr Amort_for deferral_102809_16.37E Wild Horse Expansion DeferralRevwrkingfile SF 2" xfId="2591"/>
    <cellStyle name="_Book1_(C) WHE Proforma with ITC cash grant 10 Yr Amort_for deferral_102809_16.37E Wild Horse Expansion DeferralRevwrkingfile SF 2 2" xfId="2592"/>
    <cellStyle name="_Book1_(C) WHE Proforma with ITC cash grant 10 Yr Amort_for deferral_102809_16.37E Wild Horse Expansion DeferralRevwrkingfile SF 2 2 2" xfId="2593"/>
    <cellStyle name="_Book1_(C) WHE Proforma with ITC cash grant 10 Yr Amort_for deferral_102809_16.37E Wild Horse Expansion DeferralRevwrkingfile SF 2 3" xfId="2594"/>
    <cellStyle name="_Book1_(C) WHE Proforma with ITC cash grant 10 Yr Amort_for deferral_102809_16.37E Wild Horse Expansion DeferralRevwrkingfile SF 3" xfId="2595"/>
    <cellStyle name="_Book1_(C) WHE Proforma with ITC cash grant 10 Yr Amort_for deferral_102809_16.37E Wild Horse Expansion DeferralRevwrkingfile SF 3 2" xfId="2596"/>
    <cellStyle name="_Book1_(C) WHE Proforma with ITC cash grant 10 Yr Amort_for deferral_102809_16.37E Wild Horse Expansion DeferralRevwrkingfile SF 4" xfId="2597"/>
    <cellStyle name="_Book1_(C) WHE Proforma with ITC cash grant 10 Yr Amort_for deferral_102809_16.37E Wild Horse Expansion DeferralRevwrkingfile SF 5" xfId="2598"/>
    <cellStyle name="_Book1_(C) WHE Proforma with ITC cash grant 10 Yr Amort_for deferral_102809_16.37E Wild Horse Expansion DeferralRevwrkingfile SF 6" xfId="2599"/>
    <cellStyle name="_Book1_(C) WHE Proforma with ITC cash grant 10 Yr Amort_for deferral_102809_16.37E Wild Horse Expansion DeferralRevwrkingfile SF 7" xfId="2600"/>
    <cellStyle name="_Book1_(C) WHE Proforma with ITC cash grant 10 Yr Amort_for deferral_102809_16.37E Wild Horse Expansion DeferralRevwrkingfile SF_DEM-WP(C) ENERG10C--ctn Mid-C_042010 2010GRC" xfId="2601"/>
    <cellStyle name="_Book1_(C) WHE Proforma with ITC cash grant 10 Yr Amort_for deferral_102809_DEM-WP(C) ENERG10C--ctn Mid-C_042010 2010GRC" xfId="2602"/>
    <cellStyle name="_Book1_(C) WHE Proforma with ITC cash grant 10 Yr Amort_for rebuttal_120709" xfId="2603"/>
    <cellStyle name="_Book1_(C) WHE Proforma with ITC cash grant 10 Yr Amort_for rebuttal_120709 2" xfId="2604"/>
    <cellStyle name="_Book1_(C) WHE Proforma with ITC cash grant 10 Yr Amort_for rebuttal_120709 2 2" xfId="2605"/>
    <cellStyle name="_Book1_(C) WHE Proforma with ITC cash grant 10 Yr Amort_for rebuttal_120709 2 2 2" xfId="2606"/>
    <cellStyle name="_Book1_(C) WHE Proforma with ITC cash grant 10 Yr Amort_for rebuttal_120709 2 3" xfId="2607"/>
    <cellStyle name="_Book1_(C) WHE Proforma with ITC cash grant 10 Yr Amort_for rebuttal_120709 3" xfId="2608"/>
    <cellStyle name="_Book1_(C) WHE Proforma with ITC cash grant 10 Yr Amort_for rebuttal_120709 3 2" xfId="2609"/>
    <cellStyle name="_Book1_(C) WHE Proforma with ITC cash grant 10 Yr Amort_for rebuttal_120709 4" xfId="2610"/>
    <cellStyle name="_Book1_(C) WHE Proforma with ITC cash grant 10 Yr Amort_for rebuttal_120709 5" xfId="2611"/>
    <cellStyle name="_Book1_(C) WHE Proforma with ITC cash grant 10 Yr Amort_for rebuttal_120709 6" xfId="2612"/>
    <cellStyle name="_Book1_(C) WHE Proforma with ITC cash grant 10 Yr Amort_for rebuttal_120709 7" xfId="2613"/>
    <cellStyle name="_Book1_(C) WHE Proforma with ITC cash grant 10 Yr Amort_for rebuttal_120709_DEM-WP(C) ENERG10C--ctn Mid-C_042010 2010GRC" xfId="2614"/>
    <cellStyle name="_Book1_04.07E Wild Horse Wind Expansion" xfId="2615"/>
    <cellStyle name="_Book1_04.07E Wild Horse Wind Expansion 2" xfId="2616"/>
    <cellStyle name="_Book1_04.07E Wild Horse Wind Expansion 2 2" xfId="2617"/>
    <cellStyle name="_Book1_04.07E Wild Horse Wind Expansion 2 2 2" xfId="2618"/>
    <cellStyle name="_Book1_04.07E Wild Horse Wind Expansion 2 3" xfId="2619"/>
    <cellStyle name="_Book1_04.07E Wild Horse Wind Expansion 3" xfId="2620"/>
    <cellStyle name="_Book1_04.07E Wild Horse Wind Expansion 3 2" xfId="2621"/>
    <cellStyle name="_Book1_04.07E Wild Horse Wind Expansion 4" xfId="2622"/>
    <cellStyle name="_Book1_04.07E Wild Horse Wind Expansion 5" xfId="2623"/>
    <cellStyle name="_Book1_04.07E Wild Horse Wind Expansion 6" xfId="2624"/>
    <cellStyle name="_Book1_04.07E Wild Horse Wind Expansion 7" xfId="2625"/>
    <cellStyle name="_Book1_04.07E Wild Horse Wind Expansion_16.07E Wild Horse Wind Expansionwrkingfile" xfId="2626"/>
    <cellStyle name="_Book1_04.07E Wild Horse Wind Expansion_16.07E Wild Horse Wind Expansionwrkingfile 2" xfId="2627"/>
    <cellStyle name="_Book1_04.07E Wild Horse Wind Expansion_16.07E Wild Horse Wind Expansionwrkingfile 2 2" xfId="2628"/>
    <cellStyle name="_Book1_04.07E Wild Horse Wind Expansion_16.07E Wild Horse Wind Expansionwrkingfile 2 2 2" xfId="2629"/>
    <cellStyle name="_Book1_04.07E Wild Horse Wind Expansion_16.07E Wild Horse Wind Expansionwrkingfile 2 3" xfId="2630"/>
    <cellStyle name="_Book1_04.07E Wild Horse Wind Expansion_16.07E Wild Horse Wind Expansionwrkingfile 3" xfId="2631"/>
    <cellStyle name="_Book1_04.07E Wild Horse Wind Expansion_16.07E Wild Horse Wind Expansionwrkingfile 3 2" xfId="2632"/>
    <cellStyle name="_Book1_04.07E Wild Horse Wind Expansion_16.07E Wild Horse Wind Expansionwrkingfile 4" xfId="2633"/>
    <cellStyle name="_Book1_04.07E Wild Horse Wind Expansion_16.07E Wild Horse Wind Expansionwrkingfile 5" xfId="2634"/>
    <cellStyle name="_Book1_04.07E Wild Horse Wind Expansion_16.07E Wild Horse Wind Expansionwrkingfile 6" xfId="2635"/>
    <cellStyle name="_Book1_04.07E Wild Horse Wind Expansion_16.07E Wild Horse Wind Expansionwrkingfile 7" xfId="2636"/>
    <cellStyle name="_Book1_04.07E Wild Horse Wind Expansion_16.07E Wild Horse Wind Expansionwrkingfile SF" xfId="2637"/>
    <cellStyle name="_Book1_04.07E Wild Horse Wind Expansion_16.07E Wild Horse Wind Expansionwrkingfile SF 2" xfId="2638"/>
    <cellStyle name="_Book1_04.07E Wild Horse Wind Expansion_16.07E Wild Horse Wind Expansionwrkingfile SF 2 2" xfId="2639"/>
    <cellStyle name="_Book1_04.07E Wild Horse Wind Expansion_16.07E Wild Horse Wind Expansionwrkingfile SF 2 2 2" xfId="2640"/>
    <cellStyle name="_Book1_04.07E Wild Horse Wind Expansion_16.07E Wild Horse Wind Expansionwrkingfile SF 2 3" xfId="2641"/>
    <cellStyle name="_Book1_04.07E Wild Horse Wind Expansion_16.07E Wild Horse Wind Expansionwrkingfile SF 3" xfId="2642"/>
    <cellStyle name="_Book1_04.07E Wild Horse Wind Expansion_16.07E Wild Horse Wind Expansionwrkingfile SF 3 2" xfId="2643"/>
    <cellStyle name="_Book1_04.07E Wild Horse Wind Expansion_16.07E Wild Horse Wind Expansionwrkingfile SF 4" xfId="2644"/>
    <cellStyle name="_Book1_04.07E Wild Horse Wind Expansion_16.07E Wild Horse Wind Expansionwrkingfile SF 5" xfId="2645"/>
    <cellStyle name="_Book1_04.07E Wild Horse Wind Expansion_16.07E Wild Horse Wind Expansionwrkingfile SF 6" xfId="2646"/>
    <cellStyle name="_Book1_04.07E Wild Horse Wind Expansion_16.07E Wild Horse Wind Expansionwrkingfile SF 7" xfId="2647"/>
    <cellStyle name="_Book1_04.07E Wild Horse Wind Expansion_16.07E Wild Horse Wind Expansionwrkingfile SF_DEM-WP(C) ENERG10C--ctn Mid-C_042010 2010GRC" xfId="2648"/>
    <cellStyle name="_Book1_04.07E Wild Horse Wind Expansion_16.07E Wild Horse Wind Expansionwrkingfile_DEM-WP(C) ENERG10C--ctn Mid-C_042010 2010GRC" xfId="2649"/>
    <cellStyle name="_Book1_04.07E Wild Horse Wind Expansion_16.37E Wild Horse Expansion DeferralRevwrkingfile SF" xfId="2650"/>
    <cellStyle name="_Book1_04.07E Wild Horse Wind Expansion_16.37E Wild Horse Expansion DeferralRevwrkingfile SF 2" xfId="2651"/>
    <cellStyle name="_Book1_04.07E Wild Horse Wind Expansion_16.37E Wild Horse Expansion DeferralRevwrkingfile SF 2 2" xfId="2652"/>
    <cellStyle name="_Book1_04.07E Wild Horse Wind Expansion_16.37E Wild Horse Expansion DeferralRevwrkingfile SF 2 2 2" xfId="2653"/>
    <cellStyle name="_Book1_04.07E Wild Horse Wind Expansion_16.37E Wild Horse Expansion DeferralRevwrkingfile SF 2 3" xfId="2654"/>
    <cellStyle name="_Book1_04.07E Wild Horse Wind Expansion_16.37E Wild Horse Expansion DeferralRevwrkingfile SF 3" xfId="2655"/>
    <cellStyle name="_Book1_04.07E Wild Horse Wind Expansion_16.37E Wild Horse Expansion DeferralRevwrkingfile SF 3 2" xfId="2656"/>
    <cellStyle name="_Book1_04.07E Wild Horse Wind Expansion_16.37E Wild Horse Expansion DeferralRevwrkingfile SF 4" xfId="2657"/>
    <cellStyle name="_Book1_04.07E Wild Horse Wind Expansion_16.37E Wild Horse Expansion DeferralRevwrkingfile SF 5" xfId="2658"/>
    <cellStyle name="_Book1_04.07E Wild Horse Wind Expansion_16.37E Wild Horse Expansion DeferralRevwrkingfile SF 6" xfId="2659"/>
    <cellStyle name="_Book1_04.07E Wild Horse Wind Expansion_16.37E Wild Horse Expansion DeferralRevwrkingfile SF 7" xfId="2660"/>
    <cellStyle name="_Book1_04.07E Wild Horse Wind Expansion_16.37E Wild Horse Expansion DeferralRevwrkingfile SF_DEM-WP(C) ENERG10C--ctn Mid-C_042010 2010GRC" xfId="2661"/>
    <cellStyle name="_Book1_04.07E Wild Horse Wind Expansion_DEM-WP(C) ENERG10C--ctn Mid-C_042010 2010GRC" xfId="2662"/>
    <cellStyle name="_Book1_16.07E Wild Horse Wind Expansionwrkingfile" xfId="2663"/>
    <cellStyle name="_Book1_16.07E Wild Horse Wind Expansionwrkingfile 2" xfId="2664"/>
    <cellStyle name="_Book1_16.07E Wild Horse Wind Expansionwrkingfile 2 2" xfId="2665"/>
    <cellStyle name="_Book1_16.07E Wild Horse Wind Expansionwrkingfile 2 2 2" xfId="2666"/>
    <cellStyle name="_Book1_16.07E Wild Horse Wind Expansionwrkingfile 2 3" xfId="2667"/>
    <cellStyle name="_Book1_16.07E Wild Horse Wind Expansionwrkingfile 3" xfId="2668"/>
    <cellStyle name="_Book1_16.07E Wild Horse Wind Expansionwrkingfile 3 2" xfId="2669"/>
    <cellStyle name="_Book1_16.07E Wild Horse Wind Expansionwrkingfile 4" xfId="2670"/>
    <cellStyle name="_Book1_16.07E Wild Horse Wind Expansionwrkingfile 5" xfId="2671"/>
    <cellStyle name="_Book1_16.07E Wild Horse Wind Expansionwrkingfile 6" xfId="2672"/>
    <cellStyle name="_Book1_16.07E Wild Horse Wind Expansionwrkingfile 7" xfId="2673"/>
    <cellStyle name="_Book1_16.07E Wild Horse Wind Expansionwrkingfile SF" xfId="2674"/>
    <cellStyle name="_Book1_16.07E Wild Horse Wind Expansionwrkingfile SF 2" xfId="2675"/>
    <cellStyle name="_Book1_16.07E Wild Horse Wind Expansionwrkingfile SF 2 2" xfId="2676"/>
    <cellStyle name="_Book1_16.07E Wild Horse Wind Expansionwrkingfile SF 2 2 2" xfId="2677"/>
    <cellStyle name="_Book1_16.07E Wild Horse Wind Expansionwrkingfile SF 2 3" xfId="2678"/>
    <cellStyle name="_Book1_16.07E Wild Horse Wind Expansionwrkingfile SF 3" xfId="2679"/>
    <cellStyle name="_Book1_16.07E Wild Horse Wind Expansionwrkingfile SF 3 2" xfId="2680"/>
    <cellStyle name="_Book1_16.07E Wild Horse Wind Expansionwrkingfile SF 4" xfId="2681"/>
    <cellStyle name="_Book1_16.07E Wild Horse Wind Expansionwrkingfile SF 5" xfId="2682"/>
    <cellStyle name="_Book1_16.07E Wild Horse Wind Expansionwrkingfile SF 6" xfId="2683"/>
    <cellStyle name="_Book1_16.07E Wild Horse Wind Expansionwrkingfile SF 7" xfId="2684"/>
    <cellStyle name="_Book1_16.07E Wild Horse Wind Expansionwrkingfile SF_DEM-WP(C) ENERG10C--ctn Mid-C_042010 2010GRC" xfId="2685"/>
    <cellStyle name="_Book1_16.07E Wild Horse Wind Expansionwrkingfile_DEM-WP(C) ENERG10C--ctn Mid-C_042010 2010GRC" xfId="2686"/>
    <cellStyle name="_Book1_16.37E Wild Horse Expansion DeferralRevwrkingfile SF" xfId="2687"/>
    <cellStyle name="_Book1_16.37E Wild Horse Expansion DeferralRevwrkingfile SF 2" xfId="2688"/>
    <cellStyle name="_Book1_16.37E Wild Horse Expansion DeferralRevwrkingfile SF 2 2" xfId="2689"/>
    <cellStyle name="_Book1_16.37E Wild Horse Expansion DeferralRevwrkingfile SF 2 2 2" xfId="2690"/>
    <cellStyle name="_Book1_16.37E Wild Horse Expansion DeferralRevwrkingfile SF 2 3" xfId="2691"/>
    <cellStyle name="_Book1_16.37E Wild Horse Expansion DeferralRevwrkingfile SF 3" xfId="2692"/>
    <cellStyle name="_Book1_16.37E Wild Horse Expansion DeferralRevwrkingfile SF 3 2" xfId="2693"/>
    <cellStyle name="_Book1_16.37E Wild Horse Expansion DeferralRevwrkingfile SF 4" xfId="2694"/>
    <cellStyle name="_Book1_16.37E Wild Horse Expansion DeferralRevwrkingfile SF 5" xfId="2695"/>
    <cellStyle name="_Book1_16.37E Wild Horse Expansion DeferralRevwrkingfile SF 6" xfId="2696"/>
    <cellStyle name="_Book1_16.37E Wild Horse Expansion DeferralRevwrkingfile SF 7" xfId="2697"/>
    <cellStyle name="_Book1_16.37E Wild Horse Expansion DeferralRevwrkingfile SF_DEM-WP(C) ENERG10C--ctn Mid-C_042010 2010GRC" xfId="2698"/>
    <cellStyle name="_Book1_2009 Compliance Filing PCA Exhibits for GRC" xfId="2699"/>
    <cellStyle name="_Book1_2009 Compliance Filing PCA Exhibits for GRC 2" xfId="2700"/>
    <cellStyle name="_Book1_2009 GRC Compl Filing - Exhibit D" xfId="2701"/>
    <cellStyle name="_Book1_2009 GRC Compl Filing - Exhibit D 2" xfId="2702"/>
    <cellStyle name="_Book1_2009 GRC Compl Filing - Exhibit D 2 2" xfId="2703"/>
    <cellStyle name="_Book1_2009 GRC Compl Filing - Exhibit D 3" xfId="2704"/>
    <cellStyle name="_Book1_2009 GRC Compl Filing - Exhibit D 4" xfId="2705"/>
    <cellStyle name="_Book1_2009 GRC Compl Filing - Exhibit D 5" xfId="2706"/>
    <cellStyle name="_Book1_2009 GRC Compl Filing - Exhibit D 6" xfId="2707"/>
    <cellStyle name="_Book1_2009 GRC Compl Filing - Exhibit D 7" xfId="2708"/>
    <cellStyle name="_Book1_2009 GRC Compl Filing - Exhibit D_DEM-WP(C) ENERG10C--ctn Mid-C_042010 2010GRC" xfId="2709"/>
    <cellStyle name="_Book1_3.01 Income Statement" xfId="2710"/>
    <cellStyle name="_Book1_4 31 Regulatory Assets and Liabilities  7 06- Exhibit D" xfId="2711"/>
    <cellStyle name="_Book1_4 31 Regulatory Assets and Liabilities  7 06- Exhibit D 2" xfId="2712"/>
    <cellStyle name="_Book1_4 31 Regulatory Assets and Liabilities  7 06- Exhibit D 2 2" xfId="2713"/>
    <cellStyle name="_Book1_4 31 Regulatory Assets and Liabilities  7 06- Exhibit D 2 2 2" xfId="2714"/>
    <cellStyle name="_Book1_4 31 Regulatory Assets and Liabilities  7 06- Exhibit D 2 3" xfId="2715"/>
    <cellStyle name="_Book1_4 31 Regulatory Assets and Liabilities  7 06- Exhibit D 3" xfId="2716"/>
    <cellStyle name="_Book1_4 31 Regulatory Assets and Liabilities  7 06- Exhibit D 3 2" xfId="2717"/>
    <cellStyle name="_Book1_4 31 Regulatory Assets and Liabilities  7 06- Exhibit D 4" xfId="2718"/>
    <cellStyle name="_Book1_4 31 Regulatory Assets and Liabilities  7 06- Exhibit D 5" xfId="2719"/>
    <cellStyle name="_Book1_4 31 Regulatory Assets and Liabilities  7 06- Exhibit D 6" xfId="2720"/>
    <cellStyle name="_Book1_4 31 Regulatory Assets and Liabilities  7 06- Exhibit D 7" xfId="2721"/>
    <cellStyle name="_Book1_4 31 Regulatory Assets and Liabilities  7 06- Exhibit D_DEM-WP(C) ENERG10C--ctn Mid-C_042010 2010GRC" xfId="2722"/>
    <cellStyle name="_Book1_4 31 Regulatory Assets and Liabilities  7 06- Exhibit D_NIM Summary" xfId="2723"/>
    <cellStyle name="_Book1_4 31 Regulatory Assets and Liabilities  7 06- Exhibit D_NIM Summary 2" xfId="2724"/>
    <cellStyle name="_Book1_4 31 Regulatory Assets and Liabilities  7 06- Exhibit D_NIM Summary 2 2" xfId="2725"/>
    <cellStyle name="_Book1_4 31 Regulatory Assets and Liabilities  7 06- Exhibit D_NIM Summary 3" xfId="2726"/>
    <cellStyle name="_Book1_4 31 Regulatory Assets and Liabilities  7 06- Exhibit D_NIM Summary 4" xfId="2727"/>
    <cellStyle name="_Book1_4 31 Regulatory Assets and Liabilities  7 06- Exhibit D_NIM Summary 5" xfId="2728"/>
    <cellStyle name="_Book1_4 31 Regulatory Assets and Liabilities  7 06- Exhibit D_NIM Summary 6" xfId="2729"/>
    <cellStyle name="_Book1_4 31 Regulatory Assets and Liabilities  7 06- Exhibit D_NIM Summary 7" xfId="2730"/>
    <cellStyle name="_Book1_4 31 Regulatory Assets and Liabilities  7 06- Exhibit D_NIM Summary_DEM-WP(C) ENERG10C--ctn Mid-C_042010 2010GRC" xfId="2731"/>
    <cellStyle name="_Book1_4 31 Regulatory Assets and Liabilities  7 06- Exhibit D_NIM+O&amp;M" xfId="2732"/>
    <cellStyle name="_Book1_4 31 Regulatory Assets and Liabilities  7 06- Exhibit D_NIM+O&amp;M 2" xfId="2733"/>
    <cellStyle name="_Book1_4 31 Regulatory Assets and Liabilities  7 06- Exhibit D_NIM+O&amp;M Monthly" xfId="2734"/>
    <cellStyle name="_Book1_4 31 Regulatory Assets and Liabilities  7 06- Exhibit D_NIM+O&amp;M Monthly 2" xfId="2735"/>
    <cellStyle name="_Book1_4 31E Reg Asset  Liab and EXH D" xfId="2736"/>
    <cellStyle name="_Book1_4 31E Reg Asset  Liab and EXH D _ Aug 10 Filing (2)" xfId="2737"/>
    <cellStyle name="_Book1_4 31E Reg Asset  Liab and EXH D _ Aug 10 Filing (2) 2" xfId="2738"/>
    <cellStyle name="_Book1_4 31E Reg Asset  Liab and EXH D 10" xfId="2739"/>
    <cellStyle name="_Book1_4 31E Reg Asset  Liab and EXH D 11" xfId="2740"/>
    <cellStyle name="_Book1_4 31E Reg Asset  Liab and EXH D 12" xfId="2741"/>
    <cellStyle name="_Book1_4 31E Reg Asset  Liab and EXH D 13" xfId="2742"/>
    <cellStyle name="_Book1_4 31E Reg Asset  Liab and EXH D 14" xfId="2743"/>
    <cellStyle name="_Book1_4 31E Reg Asset  Liab and EXH D 15" xfId="2744"/>
    <cellStyle name="_Book1_4 31E Reg Asset  Liab and EXH D 16" xfId="2745"/>
    <cellStyle name="_Book1_4 31E Reg Asset  Liab and EXH D 17" xfId="2746"/>
    <cellStyle name="_Book1_4 31E Reg Asset  Liab and EXH D 18" xfId="2747"/>
    <cellStyle name="_Book1_4 31E Reg Asset  Liab and EXH D 19" xfId="2748"/>
    <cellStyle name="_Book1_4 31E Reg Asset  Liab and EXH D 2" xfId="2749"/>
    <cellStyle name="_Book1_4 31E Reg Asset  Liab and EXH D 20" xfId="2750"/>
    <cellStyle name="_Book1_4 31E Reg Asset  Liab and EXH D 21" xfId="2751"/>
    <cellStyle name="_Book1_4 31E Reg Asset  Liab and EXH D 22" xfId="2752"/>
    <cellStyle name="_Book1_4 31E Reg Asset  Liab and EXH D 23" xfId="2753"/>
    <cellStyle name="_Book1_4 31E Reg Asset  Liab and EXH D 24" xfId="2754"/>
    <cellStyle name="_Book1_4 31E Reg Asset  Liab and EXH D 25" xfId="2755"/>
    <cellStyle name="_Book1_4 31E Reg Asset  Liab and EXH D 26" xfId="2756"/>
    <cellStyle name="_Book1_4 31E Reg Asset  Liab and EXH D 27" xfId="2757"/>
    <cellStyle name="_Book1_4 31E Reg Asset  Liab and EXH D 28" xfId="2758"/>
    <cellStyle name="_Book1_4 31E Reg Asset  Liab and EXH D 29" xfId="2759"/>
    <cellStyle name="_Book1_4 31E Reg Asset  Liab and EXH D 3" xfId="2760"/>
    <cellStyle name="_Book1_4 31E Reg Asset  Liab and EXH D 30" xfId="2761"/>
    <cellStyle name="_Book1_4 31E Reg Asset  Liab and EXH D 31" xfId="2762"/>
    <cellStyle name="_Book1_4 31E Reg Asset  Liab and EXH D 32" xfId="2763"/>
    <cellStyle name="_Book1_4 31E Reg Asset  Liab and EXH D 33" xfId="2764"/>
    <cellStyle name="_Book1_4 31E Reg Asset  Liab and EXH D 34" xfId="2765"/>
    <cellStyle name="_Book1_4 31E Reg Asset  Liab and EXH D 35" xfId="2766"/>
    <cellStyle name="_Book1_4 31E Reg Asset  Liab and EXH D 36" xfId="2767"/>
    <cellStyle name="_Book1_4 31E Reg Asset  Liab and EXH D 4" xfId="2768"/>
    <cellStyle name="_Book1_4 31E Reg Asset  Liab and EXH D 5" xfId="2769"/>
    <cellStyle name="_Book1_4 31E Reg Asset  Liab and EXH D 6" xfId="2770"/>
    <cellStyle name="_Book1_4 31E Reg Asset  Liab and EXH D 7" xfId="2771"/>
    <cellStyle name="_Book1_4 31E Reg Asset  Liab and EXH D 8" xfId="2772"/>
    <cellStyle name="_Book1_4 31E Reg Asset  Liab and EXH D 9" xfId="2773"/>
    <cellStyle name="_Book1_4 32 Regulatory Assets and Liabilities  7 06- Exhibit D" xfId="2774"/>
    <cellStyle name="_Book1_4 32 Regulatory Assets and Liabilities  7 06- Exhibit D 2" xfId="2775"/>
    <cellStyle name="_Book1_4 32 Regulatory Assets and Liabilities  7 06- Exhibit D 2 2" xfId="2776"/>
    <cellStyle name="_Book1_4 32 Regulatory Assets and Liabilities  7 06- Exhibit D 2 2 2" xfId="2777"/>
    <cellStyle name="_Book1_4 32 Regulatory Assets and Liabilities  7 06- Exhibit D 2 3" xfId="2778"/>
    <cellStyle name="_Book1_4 32 Regulatory Assets and Liabilities  7 06- Exhibit D 3" xfId="2779"/>
    <cellStyle name="_Book1_4 32 Regulatory Assets and Liabilities  7 06- Exhibit D 3 2" xfId="2780"/>
    <cellStyle name="_Book1_4 32 Regulatory Assets and Liabilities  7 06- Exhibit D 4" xfId="2781"/>
    <cellStyle name="_Book1_4 32 Regulatory Assets and Liabilities  7 06- Exhibit D 5" xfId="2782"/>
    <cellStyle name="_Book1_4 32 Regulatory Assets and Liabilities  7 06- Exhibit D 6" xfId="2783"/>
    <cellStyle name="_Book1_4 32 Regulatory Assets and Liabilities  7 06- Exhibit D 7" xfId="2784"/>
    <cellStyle name="_Book1_4 32 Regulatory Assets and Liabilities  7 06- Exhibit D_DEM-WP(C) ENERG10C--ctn Mid-C_042010 2010GRC" xfId="2785"/>
    <cellStyle name="_Book1_4 32 Regulatory Assets and Liabilities  7 06- Exhibit D_NIM Summary" xfId="2786"/>
    <cellStyle name="_Book1_4 32 Regulatory Assets and Liabilities  7 06- Exhibit D_NIM Summary 2" xfId="2787"/>
    <cellStyle name="_Book1_4 32 Regulatory Assets and Liabilities  7 06- Exhibit D_NIM Summary 2 2" xfId="2788"/>
    <cellStyle name="_Book1_4 32 Regulatory Assets and Liabilities  7 06- Exhibit D_NIM Summary 3" xfId="2789"/>
    <cellStyle name="_Book1_4 32 Regulatory Assets and Liabilities  7 06- Exhibit D_NIM Summary 4" xfId="2790"/>
    <cellStyle name="_Book1_4 32 Regulatory Assets and Liabilities  7 06- Exhibit D_NIM Summary 5" xfId="2791"/>
    <cellStyle name="_Book1_4 32 Regulatory Assets and Liabilities  7 06- Exhibit D_NIM Summary 6" xfId="2792"/>
    <cellStyle name="_Book1_4 32 Regulatory Assets and Liabilities  7 06- Exhibit D_NIM Summary 7" xfId="2793"/>
    <cellStyle name="_Book1_4 32 Regulatory Assets and Liabilities  7 06- Exhibit D_NIM Summary_DEM-WP(C) ENERG10C--ctn Mid-C_042010 2010GRC" xfId="2794"/>
    <cellStyle name="_Book1_4 32 Regulatory Assets and Liabilities  7 06- Exhibit D_NIM+O&amp;M" xfId="2795"/>
    <cellStyle name="_Book1_4 32 Regulatory Assets and Liabilities  7 06- Exhibit D_NIM+O&amp;M 2" xfId="2796"/>
    <cellStyle name="_Book1_4 32 Regulatory Assets and Liabilities  7 06- Exhibit D_NIM+O&amp;M Monthly" xfId="2797"/>
    <cellStyle name="_Book1_4 32 Regulatory Assets and Liabilities  7 06- Exhibit D_NIM+O&amp;M Monthly 2" xfId="2798"/>
    <cellStyle name="_Book1_AURORA Total New" xfId="2799"/>
    <cellStyle name="_Book1_AURORA Total New 2" xfId="2800"/>
    <cellStyle name="_Book1_AURORA Total New 2 2" xfId="2801"/>
    <cellStyle name="_Book1_AURORA Total New 3" xfId="2802"/>
    <cellStyle name="_Book1_Book1" xfId="2803"/>
    <cellStyle name="_Book1_Book2" xfId="2804"/>
    <cellStyle name="_Book1_Book2 2" xfId="2805"/>
    <cellStyle name="_Book1_Book2 2 2" xfId="2806"/>
    <cellStyle name="_Book1_Book2 2 2 2" xfId="2807"/>
    <cellStyle name="_Book1_Book2 2 3" xfId="2808"/>
    <cellStyle name="_Book1_Book2 3" xfId="2809"/>
    <cellStyle name="_Book1_Book2 3 2" xfId="2810"/>
    <cellStyle name="_Book1_Book2 4" xfId="2811"/>
    <cellStyle name="_Book1_Book2 5" xfId="2812"/>
    <cellStyle name="_Book1_Book2 6" xfId="2813"/>
    <cellStyle name="_Book1_Book2 7" xfId="2814"/>
    <cellStyle name="_Book1_Book2_Adj Bench DR 3 for Initial Briefs (Electric)" xfId="2815"/>
    <cellStyle name="_Book1_Book2_Adj Bench DR 3 for Initial Briefs (Electric) 2" xfId="2816"/>
    <cellStyle name="_Book1_Book2_Adj Bench DR 3 for Initial Briefs (Electric) 2 2" xfId="2817"/>
    <cellStyle name="_Book1_Book2_Adj Bench DR 3 for Initial Briefs (Electric) 2 2 2" xfId="2818"/>
    <cellStyle name="_Book1_Book2_Adj Bench DR 3 for Initial Briefs (Electric) 2 3" xfId="2819"/>
    <cellStyle name="_Book1_Book2_Adj Bench DR 3 for Initial Briefs (Electric) 3" xfId="2820"/>
    <cellStyle name="_Book1_Book2_Adj Bench DR 3 for Initial Briefs (Electric) 3 2" xfId="2821"/>
    <cellStyle name="_Book1_Book2_Adj Bench DR 3 for Initial Briefs (Electric) 4" xfId="2822"/>
    <cellStyle name="_Book1_Book2_Adj Bench DR 3 for Initial Briefs (Electric) 5" xfId="2823"/>
    <cellStyle name="_Book1_Book2_Adj Bench DR 3 for Initial Briefs (Electric) 6" xfId="2824"/>
    <cellStyle name="_Book1_Book2_Adj Bench DR 3 for Initial Briefs (Electric) 7" xfId="2825"/>
    <cellStyle name="_Book1_Book2_Adj Bench DR 3 for Initial Briefs (Electric)_DEM-WP(C) ENERG10C--ctn Mid-C_042010 2010GRC" xfId="2826"/>
    <cellStyle name="_Book1_Book2_DEM-WP(C) ENERG10C--ctn Mid-C_042010 2010GRC" xfId="2827"/>
    <cellStyle name="_Book1_Book2_Electric Rev Req Model (2009 GRC) Rebuttal" xfId="2828"/>
    <cellStyle name="_Book1_Book2_Electric Rev Req Model (2009 GRC) Rebuttal 2" xfId="2829"/>
    <cellStyle name="_Book1_Book2_Electric Rev Req Model (2009 GRC) Rebuttal 2 2" xfId="2830"/>
    <cellStyle name="_Book1_Book2_Electric Rev Req Model (2009 GRC) Rebuttal 2 2 2" xfId="2831"/>
    <cellStyle name="_Book1_Book2_Electric Rev Req Model (2009 GRC) Rebuttal 2 3" xfId="2832"/>
    <cellStyle name="_Book1_Book2_Electric Rev Req Model (2009 GRC) Rebuttal 3" xfId="2833"/>
    <cellStyle name="_Book1_Book2_Electric Rev Req Model (2009 GRC) Rebuttal 3 2" xfId="2834"/>
    <cellStyle name="_Book1_Book2_Electric Rev Req Model (2009 GRC) Rebuttal 4" xfId="2835"/>
    <cellStyle name="_Book1_Book2_Electric Rev Req Model (2009 GRC) Rebuttal REmoval of New  WH Solar AdjustMI" xfId="2836"/>
    <cellStyle name="_Book1_Book2_Electric Rev Req Model (2009 GRC) Rebuttal REmoval of New  WH Solar AdjustMI 2" xfId="2837"/>
    <cellStyle name="_Book1_Book2_Electric Rev Req Model (2009 GRC) Rebuttal REmoval of New  WH Solar AdjustMI 2 2" xfId="2838"/>
    <cellStyle name="_Book1_Book2_Electric Rev Req Model (2009 GRC) Rebuttal REmoval of New  WH Solar AdjustMI 2 2 2" xfId="2839"/>
    <cellStyle name="_Book1_Book2_Electric Rev Req Model (2009 GRC) Rebuttal REmoval of New  WH Solar AdjustMI 2 3" xfId="2840"/>
    <cellStyle name="_Book1_Book2_Electric Rev Req Model (2009 GRC) Rebuttal REmoval of New  WH Solar AdjustMI 3" xfId="2841"/>
    <cellStyle name="_Book1_Book2_Electric Rev Req Model (2009 GRC) Rebuttal REmoval of New  WH Solar AdjustMI 3 2" xfId="2842"/>
    <cellStyle name="_Book1_Book2_Electric Rev Req Model (2009 GRC) Rebuttal REmoval of New  WH Solar AdjustMI 4" xfId="2843"/>
    <cellStyle name="_Book1_Book2_Electric Rev Req Model (2009 GRC) Rebuttal REmoval of New  WH Solar AdjustMI 5" xfId="2844"/>
    <cellStyle name="_Book1_Book2_Electric Rev Req Model (2009 GRC) Rebuttal REmoval of New  WH Solar AdjustMI 6" xfId="2845"/>
    <cellStyle name="_Book1_Book2_Electric Rev Req Model (2009 GRC) Rebuttal REmoval of New  WH Solar AdjustMI 7" xfId="2846"/>
    <cellStyle name="_Book1_Book2_Electric Rev Req Model (2009 GRC) Rebuttal REmoval of New  WH Solar AdjustMI_DEM-WP(C) ENERG10C--ctn Mid-C_042010 2010GRC" xfId="2847"/>
    <cellStyle name="_Book1_Book2_Electric Rev Req Model (2009 GRC) Revised 01-18-2010" xfId="2848"/>
    <cellStyle name="_Book1_Book2_Electric Rev Req Model (2009 GRC) Revised 01-18-2010 2" xfId="2849"/>
    <cellStyle name="_Book1_Book2_Electric Rev Req Model (2009 GRC) Revised 01-18-2010 2 2" xfId="2850"/>
    <cellStyle name="_Book1_Book2_Electric Rev Req Model (2009 GRC) Revised 01-18-2010 2 2 2" xfId="2851"/>
    <cellStyle name="_Book1_Book2_Electric Rev Req Model (2009 GRC) Revised 01-18-2010 2 3" xfId="2852"/>
    <cellStyle name="_Book1_Book2_Electric Rev Req Model (2009 GRC) Revised 01-18-2010 3" xfId="2853"/>
    <cellStyle name="_Book1_Book2_Electric Rev Req Model (2009 GRC) Revised 01-18-2010 3 2" xfId="2854"/>
    <cellStyle name="_Book1_Book2_Electric Rev Req Model (2009 GRC) Revised 01-18-2010 4" xfId="2855"/>
    <cellStyle name="_Book1_Book2_Electric Rev Req Model (2009 GRC) Revised 01-18-2010 5" xfId="2856"/>
    <cellStyle name="_Book1_Book2_Electric Rev Req Model (2009 GRC) Revised 01-18-2010 6" xfId="2857"/>
    <cellStyle name="_Book1_Book2_Electric Rev Req Model (2009 GRC) Revised 01-18-2010 7" xfId="2858"/>
    <cellStyle name="_Book1_Book2_Electric Rev Req Model (2009 GRC) Revised 01-18-2010_DEM-WP(C) ENERG10C--ctn Mid-C_042010 2010GRC" xfId="2859"/>
    <cellStyle name="_Book1_Book2_Final Order Electric EXHIBIT A-1" xfId="2860"/>
    <cellStyle name="_Book1_Book2_Final Order Electric EXHIBIT A-1 2" xfId="2861"/>
    <cellStyle name="_Book1_Book2_Final Order Electric EXHIBIT A-1 2 2" xfId="2862"/>
    <cellStyle name="_Book1_Book2_Final Order Electric EXHIBIT A-1 2 2 2" xfId="2863"/>
    <cellStyle name="_Book1_Book2_Final Order Electric EXHIBIT A-1 2 3" xfId="2864"/>
    <cellStyle name="_Book1_Book2_Final Order Electric EXHIBIT A-1 3" xfId="2865"/>
    <cellStyle name="_Book1_Book2_Final Order Electric EXHIBIT A-1 3 2" xfId="2866"/>
    <cellStyle name="_Book1_Book2_Final Order Electric EXHIBIT A-1 4" xfId="2867"/>
    <cellStyle name="_Book1_Book4" xfId="2868"/>
    <cellStyle name="_Book1_Book4 2" xfId="2869"/>
    <cellStyle name="_Book1_Book4 2 2" xfId="2870"/>
    <cellStyle name="_Book1_Book4 2 2 2" xfId="2871"/>
    <cellStyle name="_Book1_Book4 2 3" xfId="2872"/>
    <cellStyle name="_Book1_Book4 3" xfId="2873"/>
    <cellStyle name="_Book1_Book4 3 2" xfId="2874"/>
    <cellStyle name="_Book1_Book4 4" xfId="2875"/>
    <cellStyle name="_Book1_Book4 5" xfId="2876"/>
    <cellStyle name="_Book1_Book4 6" xfId="2877"/>
    <cellStyle name="_Book1_Book4 7" xfId="2878"/>
    <cellStyle name="_Book1_Book4_DEM-WP(C) ENERG10C--ctn Mid-C_042010 2010GRC" xfId="2879"/>
    <cellStyle name="_Book1_Book9" xfId="2880"/>
    <cellStyle name="_Book1_Book9 2" xfId="2881"/>
    <cellStyle name="_Book1_Book9 2 2" xfId="2882"/>
    <cellStyle name="_Book1_Book9 2 2 2" xfId="2883"/>
    <cellStyle name="_Book1_Book9 2 3" xfId="2884"/>
    <cellStyle name="_Book1_Book9 3" xfId="2885"/>
    <cellStyle name="_Book1_Book9 3 2" xfId="2886"/>
    <cellStyle name="_Book1_Book9 4" xfId="2887"/>
    <cellStyle name="_Book1_Book9 5" xfId="2888"/>
    <cellStyle name="_Book1_Book9 6" xfId="2889"/>
    <cellStyle name="_Book1_Book9 7" xfId="2890"/>
    <cellStyle name="_Book1_Book9_DEM-WP(C) ENERG10C--ctn Mid-C_042010 2010GRC" xfId="2891"/>
    <cellStyle name="_Book1_Chelan PUD Power Costs (8-10)" xfId="2892"/>
    <cellStyle name="_Book1_Chelan PUD Power Costs (8-10) 2" xfId="2893"/>
    <cellStyle name="_Book1_DEM-WP(C) Chelan Power Costs" xfId="2894"/>
    <cellStyle name="_Book1_DEM-WP(C) Chelan Power Costs 2" xfId="2895"/>
    <cellStyle name="_Book1_DEM-WP(C) ENERG10C--ctn Mid-C_042010 2010GRC" xfId="2896"/>
    <cellStyle name="_Book1_DEM-WP(C) Gas Transport 2010GRC" xfId="2897"/>
    <cellStyle name="_Book1_DEM-WP(C) Gas Transport 2010GRC 2" xfId="2898"/>
    <cellStyle name="_Book1_Electric COS Inputs" xfId="2899"/>
    <cellStyle name="_Book1_Electric COS Inputs 2" xfId="2900"/>
    <cellStyle name="_Book1_Electric COS Inputs 2 2" xfId="2901"/>
    <cellStyle name="_Book1_Electric COS Inputs 2 2 2" xfId="2902"/>
    <cellStyle name="_Book1_Electric COS Inputs 2 2 2 2" xfId="2903"/>
    <cellStyle name="_Book1_Electric COS Inputs 2 2 3" xfId="2904"/>
    <cellStyle name="_Book1_Electric COS Inputs 2 3" xfId="2905"/>
    <cellStyle name="_Book1_Electric COS Inputs 2 3 2" xfId="2906"/>
    <cellStyle name="_Book1_Electric COS Inputs 2 3 2 2" xfId="2907"/>
    <cellStyle name="_Book1_Electric COS Inputs 2 3 3" xfId="2908"/>
    <cellStyle name="_Book1_Electric COS Inputs 2 4" xfId="2909"/>
    <cellStyle name="_Book1_Electric COS Inputs 2 4 2" xfId="2910"/>
    <cellStyle name="_Book1_Electric COS Inputs 2 4 2 2" xfId="2911"/>
    <cellStyle name="_Book1_Electric COS Inputs 2 4 3" xfId="2912"/>
    <cellStyle name="_Book1_Electric COS Inputs 2 5" xfId="2913"/>
    <cellStyle name="_Book1_Electric COS Inputs 3" xfId="2914"/>
    <cellStyle name="_Book1_Electric COS Inputs 3 2" xfId="2915"/>
    <cellStyle name="_Book1_Electric COS Inputs 3 2 2" xfId="2916"/>
    <cellStyle name="_Book1_Electric COS Inputs 3 3" xfId="2917"/>
    <cellStyle name="_Book1_Electric COS Inputs 4" xfId="2918"/>
    <cellStyle name="_Book1_Electric COS Inputs 4 2" xfId="2919"/>
    <cellStyle name="_Book1_Electric COS Inputs 4 2 2" xfId="2920"/>
    <cellStyle name="_Book1_Electric COS Inputs 4 3" xfId="2921"/>
    <cellStyle name="_Book1_Electric COS Inputs 5" xfId="2922"/>
    <cellStyle name="_Book1_Electric COS Inputs 5 2" xfId="2923"/>
    <cellStyle name="_Book1_Electric COS Inputs 6" xfId="2924"/>
    <cellStyle name="_Book1_Exh A-1 resulting from UE-112050 effective Jan 1 2012" xfId="2925"/>
    <cellStyle name="_Book1_Exh G - Klamath Peaker PPA fr C Locke 2-12" xfId="2926"/>
    <cellStyle name="_Book1_Exhibit A-1 effective 4-1-11 fr S Free 12-11" xfId="2927"/>
    <cellStyle name="_Book1_LSRWEP LGIA like Acctg Petition Aug 2010" xfId="2928"/>
    <cellStyle name="_Book1_LSRWEP LGIA like Acctg Petition Aug 2010 2" xfId="2929"/>
    <cellStyle name="_Book1_Mint Farm Generation BPA" xfId="2930"/>
    <cellStyle name="_Book1_NIM Summary" xfId="2931"/>
    <cellStyle name="_Book1_NIM Summary 09GRC" xfId="2932"/>
    <cellStyle name="_Book1_NIM Summary 09GRC 2" xfId="2933"/>
    <cellStyle name="_Book1_NIM Summary 09GRC 2 2" xfId="2934"/>
    <cellStyle name="_Book1_NIM Summary 09GRC 3" xfId="2935"/>
    <cellStyle name="_Book1_NIM Summary 09GRC 4" xfId="2936"/>
    <cellStyle name="_Book1_NIM Summary 09GRC 5" xfId="2937"/>
    <cellStyle name="_Book1_NIM Summary 09GRC 6" xfId="2938"/>
    <cellStyle name="_Book1_NIM Summary 09GRC 7" xfId="2939"/>
    <cellStyle name="_Book1_NIM Summary 09GRC_DEM-WP(C) ENERG10C--ctn Mid-C_042010 2010GRC" xfId="2940"/>
    <cellStyle name="_Book1_NIM Summary 10" xfId="2941"/>
    <cellStyle name="_Book1_NIM Summary 11" xfId="2942"/>
    <cellStyle name="_Book1_NIM Summary 12" xfId="2943"/>
    <cellStyle name="_Book1_NIM Summary 13" xfId="2944"/>
    <cellStyle name="_Book1_NIM Summary 14" xfId="2945"/>
    <cellStyle name="_Book1_NIM Summary 15" xfId="2946"/>
    <cellStyle name="_Book1_NIM Summary 16" xfId="2947"/>
    <cellStyle name="_Book1_NIM Summary 17" xfId="2948"/>
    <cellStyle name="_Book1_NIM Summary 18" xfId="2949"/>
    <cellStyle name="_Book1_NIM Summary 19" xfId="2950"/>
    <cellStyle name="_Book1_NIM Summary 2" xfId="2951"/>
    <cellStyle name="_Book1_NIM Summary 2 2" xfId="2952"/>
    <cellStyle name="_Book1_NIM Summary 20" xfId="2953"/>
    <cellStyle name="_Book1_NIM Summary 21" xfId="2954"/>
    <cellStyle name="_Book1_NIM Summary 22" xfId="2955"/>
    <cellStyle name="_Book1_NIM Summary 23" xfId="2956"/>
    <cellStyle name="_Book1_NIM Summary 24" xfId="2957"/>
    <cellStyle name="_Book1_NIM Summary 25" xfId="2958"/>
    <cellStyle name="_Book1_NIM Summary 26" xfId="2959"/>
    <cellStyle name="_Book1_NIM Summary 27" xfId="2960"/>
    <cellStyle name="_Book1_NIM Summary 28" xfId="2961"/>
    <cellStyle name="_Book1_NIM Summary 29" xfId="2962"/>
    <cellStyle name="_Book1_NIM Summary 3" xfId="2963"/>
    <cellStyle name="_Book1_NIM Summary 3 2" xfId="2964"/>
    <cellStyle name="_Book1_NIM Summary 30" xfId="2965"/>
    <cellStyle name="_Book1_NIM Summary 31" xfId="2966"/>
    <cellStyle name="_Book1_NIM Summary 32" xfId="2967"/>
    <cellStyle name="_Book1_NIM Summary 33" xfId="2968"/>
    <cellStyle name="_Book1_NIM Summary 34" xfId="2969"/>
    <cellStyle name="_Book1_NIM Summary 35" xfId="2970"/>
    <cellStyle name="_Book1_NIM Summary 36" xfId="2971"/>
    <cellStyle name="_Book1_NIM Summary 37" xfId="2972"/>
    <cellStyle name="_Book1_NIM Summary 38" xfId="2973"/>
    <cellStyle name="_Book1_NIM Summary 39" xfId="2974"/>
    <cellStyle name="_Book1_NIM Summary 4" xfId="2975"/>
    <cellStyle name="_Book1_NIM Summary 4 2" xfId="2976"/>
    <cellStyle name="_Book1_NIM Summary 40" xfId="2977"/>
    <cellStyle name="_Book1_NIM Summary 41" xfId="2978"/>
    <cellStyle name="_Book1_NIM Summary 42" xfId="2979"/>
    <cellStyle name="_Book1_NIM Summary 43" xfId="2980"/>
    <cellStyle name="_Book1_NIM Summary 44" xfId="2981"/>
    <cellStyle name="_Book1_NIM Summary 45" xfId="2982"/>
    <cellStyle name="_Book1_NIM Summary 46" xfId="2983"/>
    <cellStyle name="_Book1_NIM Summary 47" xfId="2984"/>
    <cellStyle name="_Book1_NIM Summary 48" xfId="2985"/>
    <cellStyle name="_Book1_NIM Summary 49" xfId="2986"/>
    <cellStyle name="_Book1_NIM Summary 5" xfId="2987"/>
    <cellStyle name="_Book1_NIM Summary 5 2" xfId="2988"/>
    <cellStyle name="_Book1_NIM Summary 50" xfId="2989"/>
    <cellStyle name="_Book1_NIM Summary 51" xfId="2990"/>
    <cellStyle name="_Book1_NIM Summary 52" xfId="2991"/>
    <cellStyle name="_Book1_NIM Summary 53" xfId="2992"/>
    <cellStyle name="_Book1_NIM Summary 54" xfId="2993"/>
    <cellStyle name="_Book1_NIM Summary 55" xfId="2994"/>
    <cellStyle name="_Book1_NIM Summary 56" xfId="2995"/>
    <cellStyle name="_Book1_NIM Summary 57" xfId="2996"/>
    <cellStyle name="_Book1_NIM Summary 58" xfId="2997"/>
    <cellStyle name="_Book1_NIM Summary 59" xfId="2998"/>
    <cellStyle name="_Book1_NIM Summary 6" xfId="2999"/>
    <cellStyle name="_Book1_NIM Summary 6 2" xfId="3000"/>
    <cellStyle name="_Book1_NIM Summary 60" xfId="3001"/>
    <cellStyle name="_Book1_NIM Summary 61" xfId="3002"/>
    <cellStyle name="_Book1_NIM Summary 62" xfId="3003"/>
    <cellStyle name="_Book1_NIM Summary 63" xfId="3004"/>
    <cellStyle name="_Book1_NIM Summary 64" xfId="3005"/>
    <cellStyle name="_Book1_NIM Summary 65" xfId="3006"/>
    <cellStyle name="_Book1_NIM Summary 66" xfId="3007"/>
    <cellStyle name="_Book1_NIM Summary 67" xfId="3008"/>
    <cellStyle name="_Book1_NIM Summary 68" xfId="3009"/>
    <cellStyle name="_Book1_NIM Summary 69" xfId="3010"/>
    <cellStyle name="_Book1_NIM Summary 7" xfId="3011"/>
    <cellStyle name="_Book1_NIM Summary 7 2" xfId="3012"/>
    <cellStyle name="_Book1_NIM Summary 70" xfId="3013"/>
    <cellStyle name="_Book1_NIM Summary 71" xfId="3014"/>
    <cellStyle name="_Book1_NIM Summary 72" xfId="3015"/>
    <cellStyle name="_Book1_NIM Summary 73" xfId="3016"/>
    <cellStyle name="_Book1_NIM Summary 74" xfId="3017"/>
    <cellStyle name="_Book1_NIM Summary 75" xfId="3018"/>
    <cellStyle name="_Book1_NIM Summary 76" xfId="3019"/>
    <cellStyle name="_Book1_NIM Summary 77" xfId="3020"/>
    <cellStyle name="_Book1_NIM Summary 78" xfId="3021"/>
    <cellStyle name="_Book1_NIM Summary 79" xfId="3022"/>
    <cellStyle name="_Book1_NIM Summary 8" xfId="3023"/>
    <cellStyle name="_Book1_NIM Summary 8 2" xfId="3024"/>
    <cellStyle name="_Book1_NIM Summary 80" xfId="3025"/>
    <cellStyle name="_Book1_NIM Summary 81" xfId="3026"/>
    <cellStyle name="_Book1_NIM Summary 82" xfId="3027"/>
    <cellStyle name="_Book1_NIM Summary 83" xfId="3028"/>
    <cellStyle name="_Book1_NIM Summary 84" xfId="3029"/>
    <cellStyle name="_Book1_NIM Summary 85" xfId="3030"/>
    <cellStyle name="_Book1_NIM Summary 86" xfId="3031"/>
    <cellStyle name="_Book1_NIM Summary 87" xfId="3032"/>
    <cellStyle name="_Book1_NIM Summary 88" xfId="3033"/>
    <cellStyle name="_Book1_NIM Summary 9" xfId="3034"/>
    <cellStyle name="_Book1_NIM Summary 9 2" xfId="3035"/>
    <cellStyle name="_Book1_NIM Summary_DEM-WP(C) ENERG10C--ctn Mid-C_042010 2010GRC" xfId="3036"/>
    <cellStyle name="_Book1_NIM+O&amp;M" xfId="3037"/>
    <cellStyle name="_Book1_NIM+O&amp;M 2" xfId="3038"/>
    <cellStyle name="_Book1_NIM+O&amp;M 2 2" xfId="3039"/>
    <cellStyle name="_Book1_NIM+O&amp;M 3" xfId="3040"/>
    <cellStyle name="_Book1_NIM+O&amp;M Monthly" xfId="3041"/>
    <cellStyle name="_Book1_NIM+O&amp;M Monthly 2" xfId="3042"/>
    <cellStyle name="_Book1_NIM+O&amp;M Monthly 2 2" xfId="3043"/>
    <cellStyle name="_Book1_NIM+O&amp;M Monthly 3" xfId="3044"/>
    <cellStyle name="_Book1_PCA 10 -  Exhibit D Dec 2011" xfId="3045"/>
    <cellStyle name="_Book1_PCA 10 -  Exhibit D from A Kellogg Jan 2011" xfId="3046"/>
    <cellStyle name="_Book1_PCA 10 -  Exhibit D from A Kellogg July 2011" xfId="3047"/>
    <cellStyle name="_Book1_PCA 10 -  Exhibit D from S Free Rcv'd 12-11" xfId="3048"/>
    <cellStyle name="_Book1_PCA 11 -  Exhibit D Apr 2012 fr A Kellogg v2" xfId="3049"/>
    <cellStyle name="_Book1_PCA 11 -  Exhibit D Jan 2012 fr A Kellogg" xfId="3050"/>
    <cellStyle name="_Book1_PCA 11 -  Exhibit D Jan 2012 WF" xfId="3051"/>
    <cellStyle name="_Book1_PCA 9 -  Exhibit D April 2010" xfId="3052"/>
    <cellStyle name="_Book1_PCA 9 -  Exhibit D April 2010 (3)" xfId="3053"/>
    <cellStyle name="_Book1_PCA 9 -  Exhibit D April 2010 (3) 2" xfId="3054"/>
    <cellStyle name="_Book1_PCA 9 -  Exhibit D April 2010 (3) 2 2" xfId="3055"/>
    <cellStyle name="_Book1_PCA 9 -  Exhibit D April 2010 (3) 3" xfId="3056"/>
    <cellStyle name="_Book1_PCA 9 -  Exhibit D April 2010 (3) 4" xfId="3057"/>
    <cellStyle name="_Book1_PCA 9 -  Exhibit D April 2010 (3) 5" xfId="3058"/>
    <cellStyle name="_Book1_PCA 9 -  Exhibit D April 2010 (3) 6" xfId="3059"/>
    <cellStyle name="_Book1_PCA 9 -  Exhibit D April 2010 (3) 7" xfId="3060"/>
    <cellStyle name="_Book1_PCA 9 -  Exhibit D April 2010 (3)_DEM-WP(C) ENERG10C--ctn Mid-C_042010 2010GRC" xfId="3061"/>
    <cellStyle name="_Book1_PCA 9 -  Exhibit D April 2010 2" xfId="3062"/>
    <cellStyle name="_Book1_PCA 9 -  Exhibit D April 2010 3" xfId="3063"/>
    <cellStyle name="_Book1_PCA 9 -  Exhibit D April 2010 4" xfId="3064"/>
    <cellStyle name="_Book1_PCA 9 -  Exhibit D April 2010 5" xfId="3065"/>
    <cellStyle name="_Book1_PCA 9 -  Exhibit D April 2010 6" xfId="3066"/>
    <cellStyle name="_Book1_PCA 9 -  Exhibit D Nov 2010" xfId="3067"/>
    <cellStyle name="_Book1_PCA 9 -  Exhibit D Nov 2010 2" xfId="3068"/>
    <cellStyle name="_Book1_PCA 9 - Exhibit D at August 2010" xfId="3069"/>
    <cellStyle name="_Book1_PCA 9 - Exhibit D at August 2010 2" xfId="3070"/>
    <cellStyle name="_Book1_PCA 9 - Exhibit D June 2010 GRC" xfId="3071"/>
    <cellStyle name="_Book1_PCA 9 - Exhibit D June 2010 GRC 2" xfId="3072"/>
    <cellStyle name="_Book1_Power Costs - Comparison bx Rbtl-Staff-Jt-PC" xfId="3073"/>
    <cellStyle name="_Book1_Power Costs - Comparison bx Rbtl-Staff-Jt-PC 2" xfId="3074"/>
    <cellStyle name="_Book1_Power Costs - Comparison bx Rbtl-Staff-Jt-PC 2 2" xfId="3075"/>
    <cellStyle name="_Book1_Power Costs - Comparison bx Rbtl-Staff-Jt-PC 2 2 2" xfId="3076"/>
    <cellStyle name="_Book1_Power Costs - Comparison bx Rbtl-Staff-Jt-PC 2 3" xfId="3077"/>
    <cellStyle name="_Book1_Power Costs - Comparison bx Rbtl-Staff-Jt-PC 3" xfId="3078"/>
    <cellStyle name="_Book1_Power Costs - Comparison bx Rbtl-Staff-Jt-PC 3 2" xfId="3079"/>
    <cellStyle name="_Book1_Power Costs - Comparison bx Rbtl-Staff-Jt-PC 4" xfId="3080"/>
    <cellStyle name="_Book1_Power Costs - Comparison bx Rbtl-Staff-Jt-PC 5" xfId="3081"/>
    <cellStyle name="_Book1_Power Costs - Comparison bx Rbtl-Staff-Jt-PC 6" xfId="3082"/>
    <cellStyle name="_Book1_Power Costs - Comparison bx Rbtl-Staff-Jt-PC 7" xfId="3083"/>
    <cellStyle name="_Book1_Power Costs - Comparison bx Rbtl-Staff-Jt-PC_Adj Bench DR 3 for Initial Briefs (Electric)" xfId="3084"/>
    <cellStyle name="_Book1_Power Costs - Comparison bx Rbtl-Staff-Jt-PC_Adj Bench DR 3 for Initial Briefs (Electric) 2" xfId="3085"/>
    <cellStyle name="_Book1_Power Costs - Comparison bx Rbtl-Staff-Jt-PC_Adj Bench DR 3 for Initial Briefs (Electric) 2 2" xfId="3086"/>
    <cellStyle name="_Book1_Power Costs - Comparison bx Rbtl-Staff-Jt-PC_Adj Bench DR 3 for Initial Briefs (Electric) 2 2 2" xfId="3087"/>
    <cellStyle name="_Book1_Power Costs - Comparison bx Rbtl-Staff-Jt-PC_Adj Bench DR 3 for Initial Briefs (Electric) 2 3" xfId="3088"/>
    <cellStyle name="_Book1_Power Costs - Comparison bx Rbtl-Staff-Jt-PC_Adj Bench DR 3 for Initial Briefs (Electric) 3" xfId="3089"/>
    <cellStyle name="_Book1_Power Costs - Comparison bx Rbtl-Staff-Jt-PC_Adj Bench DR 3 for Initial Briefs (Electric) 3 2" xfId="3090"/>
    <cellStyle name="_Book1_Power Costs - Comparison bx Rbtl-Staff-Jt-PC_Adj Bench DR 3 for Initial Briefs (Electric) 4" xfId="3091"/>
    <cellStyle name="_Book1_Power Costs - Comparison bx Rbtl-Staff-Jt-PC_Adj Bench DR 3 for Initial Briefs (Electric) 5" xfId="3092"/>
    <cellStyle name="_Book1_Power Costs - Comparison bx Rbtl-Staff-Jt-PC_Adj Bench DR 3 for Initial Briefs (Electric) 6" xfId="3093"/>
    <cellStyle name="_Book1_Power Costs - Comparison bx Rbtl-Staff-Jt-PC_Adj Bench DR 3 for Initial Briefs (Electric) 7" xfId="3094"/>
    <cellStyle name="_Book1_Power Costs - Comparison bx Rbtl-Staff-Jt-PC_Adj Bench DR 3 for Initial Briefs (Electric)_DEM-WP(C) ENERG10C--ctn Mid-C_042010 2010GRC" xfId="3095"/>
    <cellStyle name="_Book1_Power Costs - Comparison bx Rbtl-Staff-Jt-PC_DEM-WP(C) ENERG10C--ctn Mid-C_042010 2010GRC" xfId="3096"/>
    <cellStyle name="_Book1_Power Costs - Comparison bx Rbtl-Staff-Jt-PC_Electric Rev Req Model (2009 GRC) Rebuttal" xfId="3097"/>
    <cellStyle name="_Book1_Power Costs - Comparison bx Rbtl-Staff-Jt-PC_Electric Rev Req Model (2009 GRC) Rebuttal 2" xfId="3098"/>
    <cellStyle name="_Book1_Power Costs - Comparison bx Rbtl-Staff-Jt-PC_Electric Rev Req Model (2009 GRC) Rebuttal 2 2" xfId="3099"/>
    <cellStyle name="_Book1_Power Costs - Comparison bx Rbtl-Staff-Jt-PC_Electric Rev Req Model (2009 GRC) Rebuttal 2 2 2" xfId="3100"/>
    <cellStyle name="_Book1_Power Costs - Comparison bx Rbtl-Staff-Jt-PC_Electric Rev Req Model (2009 GRC) Rebuttal 2 3" xfId="3101"/>
    <cellStyle name="_Book1_Power Costs - Comparison bx Rbtl-Staff-Jt-PC_Electric Rev Req Model (2009 GRC) Rebuttal 3" xfId="3102"/>
    <cellStyle name="_Book1_Power Costs - Comparison bx Rbtl-Staff-Jt-PC_Electric Rev Req Model (2009 GRC) Rebuttal 3 2" xfId="3103"/>
    <cellStyle name="_Book1_Power Costs - Comparison bx Rbtl-Staff-Jt-PC_Electric Rev Req Model (2009 GRC) Rebuttal 4" xfId="3104"/>
    <cellStyle name="_Book1_Power Costs - Comparison bx Rbtl-Staff-Jt-PC_Electric Rev Req Model (2009 GRC) Rebuttal REmoval of New  WH Solar AdjustMI" xfId="3105"/>
    <cellStyle name="_Book1_Power Costs - Comparison bx Rbtl-Staff-Jt-PC_Electric Rev Req Model (2009 GRC) Rebuttal REmoval of New  WH Solar AdjustMI 2" xfId="3106"/>
    <cellStyle name="_Book1_Power Costs - Comparison bx Rbtl-Staff-Jt-PC_Electric Rev Req Model (2009 GRC) Rebuttal REmoval of New  WH Solar AdjustMI 2 2" xfId="3107"/>
    <cellStyle name="_Book1_Power Costs - Comparison bx Rbtl-Staff-Jt-PC_Electric Rev Req Model (2009 GRC) Rebuttal REmoval of New  WH Solar AdjustMI 2 2 2" xfId="3108"/>
    <cellStyle name="_Book1_Power Costs - Comparison bx Rbtl-Staff-Jt-PC_Electric Rev Req Model (2009 GRC) Rebuttal REmoval of New  WH Solar AdjustMI 2 3" xfId="3109"/>
    <cellStyle name="_Book1_Power Costs - Comparison bx Rbtl-Staff-Jt-PC_Electric Rev Req Model (2009 GRC) Rebuttal REmoval of New  WH Solar AdjustMI 3" xfId="3110"/>
    <cellStyle name="_Book1_Power Costs - Comparison bx Rbtl-Staff-Jt-PC_Electric Rev Req Model (2009 GRC) Rebuttal REmoval of New  WH Solar AdjustMI 3 2" xfId="3111"/>
    <cellStyle name="_Book1_Power Costs - Comparison bx Rbtl-Staff-Jt-PC_Electric Rev Req Model (2009 GRC) Rebuttal REmoval of New  WH Solar AdjustMI 4" xfId="3112"/>
    <cellStyle name="_Book1_Power Costs - Comparison bx Rbtl-Staff-Jt-PC_Electric Rev Req Model (2009 GRC) Rebuttal REmoval of New  WH Solar AdjustMI 5" xfId="3113"/>
    <cellStyle name="_Book1_Power Costs - Comparison bx Rbtl-Staff-Jt-PC_Electric Rev Req Model (2009 GRC) Rebuttal REmoval of New  WH Solar AdjustMI 6" xfId="3114"/>
    <cellStyle name="_Book1_Power Costs - Comparison bx Rbtl-Staff-Jt-PC_Electric Rev Req Model (2009 GRC) Rebuttal REmoval of New  WH Solar AdjustMI 7" xfId="3115"/>
    <cellStyle name="_Book1_Power Costs - Comparison bx Rbtl-Staff-Jt-PC_Electric Rev Req Model (2009 GRC) Rebuttal REmoval of New  WH Solar AdjustMI_DEM-WP(C) ENERG10C--ctn Mid-C_042010 2010GRC" xfId="3116"/>
    <cellStyle name="_Book1_Power Costs - Comparison bx Rbtl-Staff-Jt-PC_Electric Rev Req Model (2009 GRC) Revised 01-18-2010" xfId="3117"/>
    <cellStyle name="_Book1_Power Costs - Comparison bx Rbtl-Staff-Jt-PC_Electric Rev Req Model (2009 GRC) Revised 01-18-2010 2" xfId="3118"/>
    <cellStyle name="_Book1_Power Costs - Comparison bx Rbtl-Staff-Jt-PC_Electric Rev Req Model (2009 GRC) Revised 01-18-2010 2 2" xfId="3119"/>
    <cellStyle name="_Book1_Power Costs - Comparison bx Rbtl-Staff-Jt-PC_Electric Rev Req Model (2009 GRC) Revised 01-18-2010 2 2 2" xfId="3120"/>
    <cellStyle name="_Book1_Power Costs - Comparison bx Rbtl-Staff-Jt-PC_Electric Rev Req Model (2009 GRC) Revised 01-18-2010 2 3" xfId="3121"/>
    <cellStyle name="_Book1_Power Costs - Comparison bx Rbtl-Staff-Jt-PC_Electric Rev Req Model (2009 GRC) Revised 01-18-2010 3" xfId="3122"/>
    <cellStyle name="_Book1_Power Costs - Comparison bx Rbtl-Staff-Jt-PC_Electric Rev Req Model (2009 GRC) Revised 01-18-2010 3 2" xfId="3123"/>
    <cellStyle name="_Book1_Power Costs - Comparison bx Rbtl-Staff-Jt-PC_Electric Rev Req Model (2009 GRC) Revised 01-18-2010 4" xfId="3124"/>
    <cellStyle name="_Book1_Power Costs - Comparison bx Rbtl-Staff-Jt-PC_Electric Rev Req Model (2009 GRC) Revised 01-18-2010 5" xfId="3125"/>
    <cellStyle name="_Book1_Power Costs - Comparison bx Rbtl-Staff-Jt-PC_Electric Rev Req Model (2009 GRC) Revised 01-18-2010 6" xfId="3126"/>
    <cellStyle name="_Book1_Power Costs - Comparison bx Rbtl-Staff-Jt-PC_Electric Rev Req Model (2009 GRC) Revised 01-18-2010 7" xfId="3127"/>
    <cellStyle name="_Book1_Power Costs - Comparison bx Rbtl-Staff-Jt-PC_Electric Rev Req Model (2009 GRC) Revised 01-18-2010_DEM-WP(C) ENERG10C--ctn Mid-C_042010 2010GRC" xfId="3128"/>
    <cellStyle name="_Book1_Power Costs - Comparison bx Rbtl-Staff-Jt-PC_Final Order Electric EXHIBIT A-1" xfId="3129"/>
    <cellStyle name="_Book1_Power Costs - Comparison bx Rbtl-Staff-Jt-PC_Final Order Electric EXHIBIT A-1 2" xfId="3130"/>
    <cellStyle name="_Book1_Power Costs - Comparison bx Rbtl-Staff-Jt-PC_Final Order Electric EXHIBIT A-1 2 2" xfId="3131"/>
    <cellStyle name="_Book1_Power Costs - Comparison bx Rbtl-Staff-Jt-PC_Final Order Electric EXHIBIT A-1 2 2 2" xfId="3132"/>
    <cellStyle name="_Book1_Power Costs - Comparison bx Rbtl-Staff-Jt-PC_Final Order Electric EXHIBIT A-1 2 3" xfId="3133"/>
    <cellStyle name="_Book1_Power Costs - Comparison bx Rbtl-Staff-Jt-PC_Final Order Electric EXHIBIT A-1 3" xfId="3134"/>
    <cellStyle name="_Book1_Power Costs - Comparison bx Rbtl-Staff-Jt-PC_Final Order Electric EXHIBIT A-1 3 2" xfId="3135"/>
    <cellStyle name="_Book1_Power Costs - Comparison bx Rbtl-Staff-Jt-PC_Final Order Electric EXHIBIT A-1 4" xfId="3136"/>
    <cellStyle name="_Book1_Production Adj 4.37" xfId="3137"/>
    <cellStyle name="_Book1_Production Adj 4.37 2" xfId="3138"/>
    <cellStyle name="_Book1_Production Adj 4.37 2 2" xfId="3139"/>
    <cellStyle name="_Book1_Production Adj 4.37 2 2 2" xfId="3140"/>
    <cellStyle name="_Book1_Production Adj 4.37 2 3" xfId="3141"/>
    <cellStyle name="_Book1_Production Adj 4.37 3" xfId="3142"/>
    <cellStyle name="_Book1_Production Adj 4.37 3 2" xfId="3143"/>
    <cellStyle name="_Book1_Production Adj 4.37 4" xfId="3144"/>
    <cellStyle name="_Book1_Purchased Power Adj 4.03" xfId="3145"/>
    <cellStyle name="_Book1_Purchased Power Adj 4.03 2" xfId="3146"/>
    <cellStyle name="_Book1_Purchased Power Adj 4.03 2 2" xfId="3147"/>
    <cellStyle name="_Book1_Purchased Power Adj 4.03 2 2 2" xfId="3148"/>
    <cellStyle name="_Book1_Purchased Power Adj 4.03 2 3" xfId="3149"/>
    <cellStyle name="_Book1_Purchased Power Adj 4.03 3" xfId="3150"/>
    <cellStyle name="_Book1_Purchased Power Adj 4.03 3 2" xfId="3151"/>
    <cellStyle name="_Book1_Purchased Power Adj 4.03 4" xfId="3152"/>
    <cellStyle name="_Book1_Rebuttal Power Costs" xfId="3153"/>
    <cellStyle name="_Book1_Rebuttal Power Costs 2" xfId="3154"/>
    <cellStyle name="_Book1_Rebuttal Power Costs 2 2" xfId="3155"/>
    <cellStyle name="_Book1_Rebuttal Power Costs 2 2 2" xfId="3156"/>
    <cellStyle name="_Book1_Rebuttal Power Costs 2 3" xfId="3157"/>
    <cellStyle name="_Book1_Rebuttal Power Costs 3" xfId="3158"/>
    <cellStyle name="_Book1_Rebuttal Power Costs 3 2" xfId="3159"/>
    <cellStyle name="_Book1_Rebuttal Power Costs 4" xfId="3160"/>
    <cellStyle name="_Book1_Rebuttal Power Costs 5" xfId="3161"/>
    <cellStyle name="_Book1_Rebuttal Power Costs 6" xfId="3162"/>
    <cellStyle name="_Book1_Rebuttal Power Costs 7" xfId="3163"/>
    <cellStyle name="_Book1_Rebuttal Power Costs_Adj Bench DR 3 for Initial Briefs (Electric)" xfId="3164"/>
    <cellStyle name="_Book1_Rebuttal Power Costs_Adj Bench DR 3 for Initial Briefs (Electric) 2" xfId="3165"/>
    <cellStyle name="_Book1_Rebuttal Power Costs_Adj Bench DR 3 for Initial Briefs (Electric) 2 2" xfId="3166"/>
    <cellStyle name="_Book1_Rebuttal Power Costs_Adj Bench DR 3 for Initial Briefs (Electric) 2 2 2" xfId="3167"/>
    <cellStyle name="_Book1_Rebuttal Power Costs_Adj Bench DR 3 for Initial Briefs (Electric) 2 3" xfId="3168"/>
    <cellStyle name="_Book1_Rebuttal Power Costs_Adj Bench DR 3 for Initial Briefs (Electric) 3" xfId="3169"/>
    <cellStyle name="_Book1_Rebuttal Power Costs_Adj Bench DR 3 for Initial Briefs (Electric) 3 2" xfId="3170"/>
    <cellStyle name="_Book1_Rebuttal Power Costs_Adj Bench DR 3 for Initial Briefs (Electric) 4" xfId="3171"/>
    <cellStyle name="_Book1_Rebuttal Power Costs_Adj Bench DR 3 for Initial Briefs (Electric) 5" xfId="3172"/>
    <cellStyle name="_Book1_Rebuttal Power Costs_Adj Bench DR 3 for Initial Briefs (Electric) 6" xfId="3173"/>
    <cellStyle name="_Book1_Rebuttal Power Costs_Adj Bench DR 3 for Initial Briefs (Electric) 7" xfId="3174"/>
    <cellStyle name="_Book1_Rebuttal Power Costs_Adj Bench DR 3 for Initial Briefs (Electric)_DEM-WP(C) ENERG10C--ctn Mid-C_042010 2010GRC" xfId="3175"/>
    <cellStyle name="_Book1_Rebuttal Power Costs_DEM-WP(C) ENERG10C--ctn Mid-C_042010 2010GRC" xfId="3176"/>
    <cellStyle name="_Book1_Rebuttal Power Costs_Electric Rev Req Model (2009 GRC) Rebuttal" xfId="3177"/>
    <cellStyle name="_Book1_Rebuttal Power Costs_Electric Rev Req Model (2009 GRC) Rebuttal 2" xfId="3178"/>
    <cellStyle name="_Book1_Rebuttal Power Costs_Electric Rev Req Model (2009 GRC) Rebuttal 2 2" xfId="3179"/>
    <cellStyle name="_Book1_Rebuttal Power Costs_Electric Rev Req Model (2009 GRC) Rebuttal 2 2 2" xfId="3180"/>
    <cellStyle name="_Book1_Rebuttal Power Costs_Electric Rev Req Model (2009 GRC) Rebuttal 2 3" xfId="3181"/>
    <cellStyle name="_Book1_Rebuttal Power Costs_Electric Rev Req Model (2009 GRC) Rebuttal 3" xfId="3182"/>
    <cellStyle name="_Book1_Rebuttal Power Costs_Electric Rev Req Model (2009 GRC) Rebuttal 3 2" xfId="3183"/>
    <cellStyle name="_Book1_Rebuttal Power Costs_Electric Rev Req Model (2009 GRC) Rebuttal 4" xfId="3184"/>
    <cellStyle name="_Book1_Rebuttal Power Costs_Electric Rev Req Model (2009 GRC) Rebuttal REmoval of New  WH Solar AdjustMI" xfId="3185"/>
    <cellStyle name="_Book1_Rebuttal Power Costs_Electric Rev Req Model (2009 GRC) Rebuttal REmoval of New  WH Solar AdjustMI 2" xfId="3186"/>
    <cellStyle name="_Book1_Rebuttal Power Costs_Electric Rev Req Model (2009 GRC) Rebuttal REmoval of New  WH Solar AdjustMI 2 2" xfId="3187"/>
    <cellStyle name="_Book1_Rebuttal Power Costs_Electric Rev Req Model (2009 GRC) Rebuttal REmoval of New  WH Solar AdjustMI 2 2 2" xfId="3188"/>
    <cellStyle name="_Book1_Rebuttal Power Costs_Electric Rev Req Model (2009 GRC) Rebuttal REmoval of New  WH Solar AdjustMI 2 3" xfId="3189"/>
    <cellStyle name="_Book1_Rebuttal Power Costs_Electric Rev Req Model (2009 GRC) Rebuttal REmoval of New  WH Solar AdjustMI 3" xfId="3190"/>
    <cellStyle name="_Book1_Rebuttal Power Costs_Electric Rev Req Model (2009 GRC) Rebuttal REmoval of New  WH Solar AdjustMI 3 2" xfId="3191"/>
    <cellStyle name="_Book1_Rebuttal Power Costs_Electric Rev Req Model (2009 GRC) Rebuttal REmoval of New  WH Solar AdjustMI 4" xfId="3192"/>
    <cellStyle name="_Book1_Rebuttal Power Costs_Electric Rev Req Model (2009 GRC) Rebuttal REmoval of New  WH Solar AdjustMI 5" xfId="3193"/>
    <cellStyle name="_Book1_Rebuttal Power Costs_Electric Rev Req Model (2009 GRC) Rebuttal REmoval of New  WH Solar AdjustMI 6" xfId="3194"/>
    <cellStyle name="_Book1_Rebuttal Power Costs_Electric Rev Req Model (2009 GRC) Rebuttal REmoval of New  WH Solar AdjustMI 7" xfId="3195"/>
    <cellStyle name="_Book1_Rebuttal Power Costs_Electric Rev Req Model (2009 GRC) Rebuttal REmoval of New  WH Solar AdjustMI_DEM-WP(C) ENERG10C--ctn Mid-C_042010 2010GRC" xfId="3196"/>
    <cellStyle name="_Book1_Rebuttal Power Costs_Electric Rev Req Model (2009 GRC) Revised 01-18-2010" xfId="3197"/>
    <cellStyle name="_Book1_Rebuttal Power Costs_Electric Rev Req Model (2009 GRC) Revised 01-18-2010 2" xfId="3198"/>
    <cellStyle name="_Book1_Rebuttal Power Costs_Electric Rev Req Model (2009 GRC) Revised 01-18-2010 2 2" xfId="3199"/>
    <cellStyle name="_Book1_Rebuttal Power Costs_Electric Rev Req Model (2009 GRC) Revised 01-18-2010 2 2 2" xfId="3200"/>
    <cellStyle name="_Book1_Rebuttal Power Costs_Electric Rev Req Model (2009 GRC) Revised 01-18-2010 2 3" xfId="3201"/>
    <cellStyle name="_Book1_Rebuttal Power Costs_Electric Rev Req Model (2009 GRC) Revised 01-18-2010 3" xfId="3202"/>
    <cellStyle name="_Book1_Rebuttal Power Costs_Electric Rev Req Model (2009 GRC) Revised 01-18-2010 3 2" xfId="3203"/>
    <cellStyle name="_Book1_Rebuttal Power Costs_Electric Rev Req Model (2009 GRC) Revised 01-18-2010 4" xfId="3204"/>
    <cellStyle name="_Book1_Rebuttal Power Costs_Electric Rev Req Model (2009 GRC) Revised 01-18-2010 5" xfId="3205"/>
    <cellStyle name="_Book1_Rebuttal Power Costs_Electric Rev Req Model (2009 GRC) Revised 01-18-2010 6" xfId="3206"/>
    <cellStyle name="_Book1_Rebuttal Power Costs_Electric Rev Req Model (2009 GRC) Revised 01-18-2010 7" xfId="3207"/>
    <cellStyle name="_Book1_Rebuttal Power Costs_Electric Rev Req Model (2009 GRC) Revised 01-18-2010_DEM-WP(C) ENERG10C--ctn Mid-C_042010 2010GRC" xfId="3208"/>
    <cellStyle name="_Book1_Rebuttal Power Costs_Final Order Electric EXHIBIT A-1" xfId="3209"/>
    <cellStyle name="_Book1_Rebuttal Power Costs_Final Order Electric EXHIBIT A-1 2" xfId="3210"/>
    <cellStyle name="_Book1_Rebuttal Power Costs_Final Order Electric EXHIBIT A-1 2 2" xfId="3211"/>
    <cellStyle name="_Book1_Rebuttal Power Costs_Final Order Electric EXHIBIT A-1 2 2 2" xfId="3212"/>
    <cellStyle name="_Book1_Rebuttal Power Costs_Final Order Electric EXHIBIT A-1 2 3" xfId="3213"/>
    <cellStyle name="_Book1_Rebuttal Power Costs_Final Order Electric EXHIBIT A-1 3" xfId="3214"/>
    <cellStyle name="_Book1_Rebuttal Power Costs_Final Order Electric EXHIBIT A-1 3 2" xfId="3215"/>
    <cellStyle name="_Book1_Rebuttal Power Costs_Final Order Electric EXHIBIT A-1 4" xfId="3216"/>
    <cellStyle name="_Book1_revised april pca for Annette" xfId="3217"/>
    <cellStyle name="_Book1_ROR 5.02" xfId="3218"/>
    <cellStyle name="_Book1_ROR 5.02 2" xfId="3219"/>
    <cellStyle name="_Book1_ROR 5.02 2 2" xfId="3220"/>
    <cellStyle name="_Book1_ROR 5.02 2 2 2" xfId="3221"/>
    <cellStyle name="_Book1_ROR 5.02 2 3" xfId="3222"/>
    <cellStyle name="_Book1_ROR 5.02 3" xfId="3223"/>
    <cellStyle name="_Book1_ROR 5.02 3 2" xfId="3224"/>
    <cellStyle name="_Book1_ROR 5.02 4" xfId="3225"/>
    <cellStyle name="_Book1_Transmission Workbook for May BOD" xfId="3226"/>
    <cellStyle name="_Book1_Transmission Workbook for May BOD 2" xfId="3227"/>
    <cellStyle name="_Book1_Transmission Workbook for May BOD 2 2" xfId="3228"/>
    <cellStyle name="_Book1_Transmission Workbook for May BOD 3" xfId="3229"/>
    <cellStyle name="_Book1_Transmission Workbook for May BOD 4" xfId="3230"/>
    <cellStyle name="_Book1_Transmission Workbook for May BOD 5" xfId="3231"/>
    <cellStyle name="_Book1_Transmission Workbook for May BOD 6" xfId="3232"/>
    <cellStyle name="_Book1_Transmission Workbook for May BOD 7" xfId="3233"/>
    <cellStyle name="_Book1_Transmission Workbook for May BOD_DEM-WP(C) ENERG10C--ctn Mid-C_042010 2010GRC" xfId="3234"/>
    <cellStyle name="_Book1_Wind Integration 10GRC" xfId="3235"/>
    <cellStyle name="_Book1_Wind Integration 10GRC 2" xfId="3236"/>
    <cellStyle name="_Book1_Wind Integration 10GRC 2 2" xfId="3237"/>
    <cellStyle name="_Book1_Wind Integration 10GRC 3" xfId="3238"/>
    <cellStyle name="_Book1_Wind Integration 10GRC 4" xfId="3239"/>
    <cellStyle name="_Book1_Wind Integration 10GRC 5" xfId="3240"/>
    <cellStyle name="_Book1_Wind Integration 10GRC 6" xfId="3241"/>
    <cellStyle name="_Book1_Wind Integration 10GRC 7" xfId="3242"/>
    <cellStyle name="_Book1_Wind Integration 10GRC_DEM-WP(C) ENERG10C--ctn Mid-C_042010 2010GRC" xfId="3243"/>
    <cellStyle name="_Book2" xfId="3244"/>
    <cellStyle name="_x0013__Book2" xfId="3245"/>
    <cellStyle name="_Book2 10" xfId="3246"/>
    <cellStyle name="_x0013__Book2 10" xfId="3247"/>
    <cellStyle name="_Book2 10 10" xfId="3248"/>
    <cellStyle name="_Book2 10 11" xfId="3249"/>
    <cellStyle name="_Book2 10 12" xfId="3250"/>
    <cellStyle name="_Book2 10 13" xfId="3251"/>
    <cellStyle name="_Book2 10 14" xfId="3252"/>
    <cellStyle name="_Book2 10 15" xfId="3253"/>
    <cellStyle name="_Book2 10 16" xfId="3254"/>
    <cellStyle name="_Book2 10 17" xfId="3255"/>
    <cellStyle name="_Book2 10 18" xfId="3256"/>
    <cellStyle name="_Book2 10 19" xfId="3257"/>
    <cellStyle name="_Book2 10 2" xfId="3258"/>
    <cellStyle name="_x0013__Book2 10 2" xfId="3259"/>
    <cellStyle name="_Book2 10 2 2" xfId="3260"/>
    <cellStyle name="_Book2 10 2 3" xfId="3261"/>
    <cellStyle name="_Book2 10 20" xfId="3262"/>
    <cellStyle name="_Book2 10 21" xfId="3263"/>
    <cellStyle name="_Book2 10 22" xfId="3264"/>
    <cellStyle name="_Book2 10 23" xfId="3265"/>
    <cellStyle name="_Book2 10 24" xfId="3266"/>
    <cellStyle name="_Book2 10 3" xfId="3267"/>
    <cellStyle name="_x0013__Book2 10 3" xfId="3268"/>
    <cellStyle name="_Book2 10 4" xfId="3269"/>
    <cellStyle name="_Book2 10 5" xfId="3270"/>
    <cellStyle name="_Book2 10 6" xfId="3271"/>
    <cellStyle name="_Book2 10 7" xfId="3272"/>
    <cellStyle name="_Book2 10 8" xfId="3273"/>
    <cellStyle name="_Book2 10 9" xfId="3274"/>
    <cellStyle name="_Book2 11" xfId="3275"/>
    <cellStyle name="_x0013__Book2 11" xfId="3276"/>
    <cellStyle name="_Book2 11 10" xfId="3277"/>
    <cellStyle name="_Book2 11 11" xfId="3278"/>
    <cellStyle name="_Book2 11 12" xfId="3279"/>
    <cellStyle name="_Book2 11 13" xfId="3280"/>
    <cellStyle name="_Book2 11 14" xfId="3281"/>
    <cellStyle name="_Book2 11 15" xfId="3282"/>
    <cellStyle name="_Book2 11 16" xfId="3283"/>
    <cellStyle name="_Book2 11 17" xfId="3284"/>
    <cellStyle name="_Book2 11 18" xfId="3285"/>
    <cellStyle name="_Book2 11 19" xfId="3286"/>
    <cellStyle name="_Book2 11 2" xfId="3287"/>
    <cellStyle name="_Book2 11 2 2" xfId="3288"/>
    <cellStyle name="_Book2 11 20" xfId="3289"/>
    <cellStyle name="_Book2 11 21" xfId="3290"/>
    <cellStyle name="_Book2 11 22" xfId="3291"/>
    <cellStyle name="_Book2 11 3" xfId="3292"/>
    <cellStyle name="_Book2 11 4" xfId="3293"/>
    <cellStyle name="_Book2 11 5" xfId="3294"/>
    <cellStyle name="_Book2 11 6" xfId="3295"/>
    <cellStyle name="_Book2 11 7" xfId="3296"/>
    <cellStyle name="_Book2 11 8" xfId="3297"/>
    <cellStyle name="_Book2 11 9" xfId="3298"/>
    <cellStyle name="_Book2 12" xfId="3299"/>
    <cellStyle name="_x0013__Book2 12" xfId="3300"/>
    <cellStyle name="_Book2 12 10" xfId="3301"/>
    <cellStyle name="_Book2 12 11" xfId="3302"/>
    <cellStyle name="_Book2 12 12" xfId="3303"/>
    <cellStyle name="_Book2 12 13" xfId="3304"/>
    <cellStyle name="_Book2 12 14" xfId="3305"/>
    <cellStyle name="_Book2 12 15" xfId="3306"/>
    <cellStyle name="_Book2 12 16" xfId="3307"/>
    <cellStyle name="_Book2 12 17" xfId="3308"/>
    <cellStyle name="_Book2 12 18" xfId="3309"/>
    <cellStyle name="_Book2 12 19" xfId="3310"/>
    <cellStyle name="_Book2 12 2" xfId="3311"/>
    <cellStyle name="_Book2 12 2 2" xfId="3312"/>
    <cellStyle name="_Book2 12 20" xfId="3313"/>
    <cellStyle name="_Book2 12 21" xfId="3314"/>
    <cellStyle name="_Book2 12 22" xfId="3315"/>
    <cellStyle name="_Book2 12 23" xfId="3316"/>
    <cellStyle name="_Book2 12 24" xfId="3317"/>
    <cellStyle name="_Book2 12 25" xfId="3318"/>
    <cellStyle name="_Book2 12 26" xfId="3319"/>
    <cellStyle name="_Book2 12 27" xfId="3320"/>
    <cellStyle name="_Book2 12 3" xfId="3321"/>
    <cellStyle name="_Book2 12 4" xfId="3322"/>
    <cellStyle name="_Book2 12 5" xfId="3323"/>
    <cellStyle name="_Book2 12 6" xfId="3324"/>
    <cellStyle name="_Book2 12 7" xfId="3325"/>
    <cellStyle name="_Book2 12 8" xfId="3326"/>
    <cellStyle name="_Book2 12 9" xfId="3327"/>
    <cellStyle name="_Book2 13" xfId="3328"/>
    <cellStyle name="_x0013__Book2 13" xfId="3329"/>
    <cellStyle name="_Book2 13 10" xfId="3330"/>
    <cellStyle name="_Book2 13 11" xfId="3331"/>
    <cellStyle name="_Book2 13 12" xfId="3332"/>
    <cellStyle name="_Book2 13 13" xfId="3333"/>
    <cellStyle name="_Book2 13 14" xfId="3334"/>
    <cellStyle name="_Book2 13 15" xfId="3335"/>
    <cellStyle name="_Book2 13 16" xfId="3336"/>
    <cellStyle name="_Book2 13 17" xfId="3337"/>
    <cellStyle name="_Book2 13 18" xfId="3338"/>
    <cellStyle name="_Book2 13 19" xfId="3339"/>
    <cellStyle name="_Book2 13 2" xfId="3340"/>
    <cellStyle name="_Book2 13 2 2" xfId="3341"/>
    <cellStyle name="_Book2 13 20" xfId="3342"/>
    <cellStyle name="_Book2 13 21" xfId="3343"/>
    <cellStyle name="_Book2 13 22" xfId="3344"/>
    <cellStyle name="_Book2 13 23" xfId="3345"/>
    <cellStyle name="_Book2 13 24" xfId="3346"/>
    <cellStyle name="_Book2 13 25" xfId="3347"/>
    <cellStyle name="_Book2 13 26" xfId="3348"/>
    <cellStyle name="_Book2 13 27" xfId="3349"/>
    <cellStyle name="_Book2 13 3" xfId="3350"/>
    <cellStyle name="_Book2 13 4" xfId="3351"/>
    <cellStyle name="_Book2 13 5" xfId="3352"/>
    <cellStyle name="_Book2 13 6" xfId="3353"/>
    <cellStyle name="_Book2 13 7" xfId="3354"/>
    <cellStyle name="_Book2 13 8" xfId="3355"/>
    <cellStyle name="_Book2 13 9" xfId="3356"/>
    <cellStyle name="_Book2 14" xfId="3357"/>
    <cellStyle name="_x0013__Book2 14" xfId="3358"/>
    <cellStyle name="_Book2 14 10" xfId="3359"/>
    <cellStyle name="_Book2 14 11" xfId="3360"/>
    <cellStyle name="_Book2 14 12" xfId="3361"/>
    <cellStyle name="_Book2 14 13" xfId="3362"/>
    <cellStyle name="_Book2 14 14" xfId="3363"/>
    <cellStyle name="_Book2 14 15" xfId="3364"/>
    <cellStyle name="_Book2 14 16" xfId="3365"/>
    <cellStyle name="_Book2 14 17" xfId="3366"/>
    <cellStyle name="_Book2 14 18" xfId="3367"/>
    <cellStyle name="_Book2 14 19" xfId="3368"/>
    <cellStyle name="_Book2 14 2" xfId="3369"/>
    <cellStyle name="_Book2 14 2 2" xfId="3370"/>
    <cellStyle name="_Book2 14 20" xfId="3371"/>
    <cellStyle name="_Book2 14 21" xfId="3372"/>
    <cellStyle name="_Book2 14 22" xfId="3373"/>
    <cellStyle name="_Book2 14 23" xfId="3374"/>
    <cellStyle name="_Book2 14 24" xfId="3375"/>
    <cellStyle name="_Book2 14 25" xfId="3376"/>
    <cellStyle name="_Book2 14 26" xfId="3377"/>
    <cellStyle name="_Book2 14 27" xfId="3378"/>
    <cellStyle name="_Book2 14 3" xfId="3379"/>
    <cellStyle name="_Book2 14 4" xfId="3380"/>
    <cellStyle name="_Book2 14 5" xfId="3381"/>
    <cellStyle name="_Book2 14 6" xfId="3382"/>
    <cellStyle name="_Book2 14 7" xfId="3383"/>
    <cellStyle name="_Book2 14 8" xfId="3384"/>
    <cellStyle name="_Book2 14 9" xfId="3385"/>
    <cellStyle name="_Book2 15" xfId="3386"/>
    <cellStyle name="_x0013__Book2 15" xfId="3387"/>
    <cellStyle name="_Book2 15 10" xfId="3388"/>
    <cellStyle name="_Book2 15 11" xfId="3389"/>
    <cellStyle name="_Book2 15 12" xfId="3390"/>
    <cellStyle name="_Book2 15 13" xfId="3391"/>
    <cellStyle name="_Book2 15 14" xfId="3392"/>
    <cellStyle name="_Book2 15 15" xfId="3393"/>
    <cellStyle name="_Book2 15 16" xfId="3394"/>
    <cellStyle name="_Book2 15 17" xfId="3395"/>
    <cellStyle name="_Book2 15 18" xfId="3396"/>
    <cellStyle name="_Book2 15 19" xfId="3397"/>
    <cellStyle name="_Book2 15 2" xfId="3398"/>
    <cellStyle name="_Book2 15 2 2" xfId="3399"/>
    <cellStyle name="_Book2 15 20" xfId="3400"/>
    <cellStyle name="_Book2 15 21" xfId="3401"/>
    <cellStyle name="_Book2 15 22" xfId="3402"/>
    <cellStyle name="_Book2 15 23" xfId="3403"/>
    <cellStyle name="_Book2 15 24" xfId="3404"/>
    <cellStyle name="_Book2 15 25" xfId="3405"/>
    <cellStyle name="_Book2 15 26" xfId="3406"/>
    <cellStyle name="_Book2 15 27" xfId="3407"/>
    <cellStyle name="_Book2 15 3" xfId="3408"/>
    <cellStyle name="_Book2 15 4" xfId="3409"/>
    <cellStyle name="_Book2 15 5" xfId="3410"/>
    <cellStyle name="_Book2 15 6" xfId="3411"/>
    <cellStyle name="_Book2 15 7" xfId="3412"/>
    <cellStyle name="_Book2 15 8" xfId="3413"/>
    <cellStyle name="_Book2 15 9" xfId="3414"/>
    <cellStyle name="_Book2 16" xfId="3415"/>
    <cellStyle name="_x0013__Book2 16" xfId="3416"/>
    <cellStyle name="_Book2 16 10" xfId="3417"/>
    <cellStyle name="_Book2 16 11" xfId="3418"/>
    <cellStyle name="_Book2 16 12" xfId="3419"/>
    <cellStyle name="_Book2 16 13" xfId="3420"/>
    <cellStyle name="_Book2 16 14" xfId="3421"/>
    <cellStyle name="_Book2 16 15" xfId="3422"/>
    <cellStyle name="_Book2 16 16" xfId="3423"/>
    <cellStyle name="_Book2 16 17" xfId="3424"/>
    <cellStyle name="_Book2 16 18" xfId="3425"/>
    <cellStyle name="_Book2 16 19" xfId="3426"/>
    <cellStyle name="_Book2 16 2" xfId="3427"/>
    <cellStyle name="_Book2 16 2 2" xfId="3428"/>
    <cellStyle name="_Book2 16 20" xfId="3429"/>
    <cellStyle name="_Book2 16 21" xfId="3430"/>
    <cellStyle name="_Book2 16 22" xfId="3431"/>
    <cellStyle name="_Book2 16 23" xfId="3432"/>
    <cellStyle name="_Book2 16 24" xfId="3433"/>
    <cellStyle name="_Book2 16 25" xfId="3434"/>
    <cellStyle name="_Book2 16 26" xfId="3435"/>
    <cellStyle name="_Book2 16 3" xfId="3436"/>
    <cellStyle name="_Book2 16 4" xfId="3437"/>
    <cellStyle name="_Book2 16 5" xfId="3438"/>
    <cellStyle name="_Book2 16 6" xfId="3439"/>
    <cellStyle name="_Book2 16 7" xfId="3440"/>
    <cellStyle name="_Book2 16 8" xfId="3441"/>
    <cellStyle name="_Book2 16 9" xfId="3442"/>
    <cellStyle name="_Book2 17" xfId="3443"/>
    <cellStyle name="_x0013__Book2 17" xfId="3444"/>
    <cellStyle name="_Book2 17 10" xfId="3445"/>
    <cellStyle name="_Book2 17 11" xfId="3446"/>
    <cellStyle name="_Book2 17 12" xfId="3447"/>
    <cellStyle name="_Book2 17 13" xfId="3448"/>
    <cellStyle name="_Book2 17 14" xfId="3449"/>
    <cellStyle name="_Book2 17 15" xfId="3450"/>
    <cellStyle name="_Book2 17 16" xfId="3451"/>
    <cellStyle name="_Book2 17 17" xfId="3452"/>
    <cellStyle name="_Book2 17 18" xfId="3453"/>
    <cellStyle name="_Book2 17 19" xfId="3454"/>
    <cellStyle name="_Book2 17 2" xfId="3455"/>
    <cellStyle name="_Book2 17 2 2" xfId="3456"/>
    <cellStyle name="_Book2 17 20" xfId="3457"/>
    <cellStyle name="_Book2 17 21" xfId="3458"/>
    <cellStyle name="_Book2 17 3" xfId="3459"/>
    <cellStyle name="_Book2 17 4" xfId="3460"/>
    <cellStyle name="_Book2 17 5" xfId="3461"/>
    <cellStyle name="_Book2 17 6" xfId="3462"/>
    <cellStyle name="_Book2 17 7" xfId="3463"/>
    <cellStyle name="_Book2 17 8" xfId="3464"/>
    <cellStyle name="_Book2 17 9" xfId="3465"/>
    <cellStyle name="_Book2 18" xfId="3466"/>
    <cellStyle name="_x0013__Book2 18" xfId="3467"/>
    <cellStyle name="_Book2 18 10" xfId="3468"/>
    <cellStyle name="_Book2 18 11" xfId="3469"/>
    <cellStyle name="_Book2 18 12" xfId="3470"/>
    <cellStyle name="_Book2 18 13" xfId="3471"/>
    <cellStyle name="_Book2 18 14" xfId="3472"/>
    <cellStyle name="_Book2 18 15" xfId="3473"/>
    <cellStyle name="_Book2 18 16" xfId="3474"/>
    <cellStyle name="_Book2 18 17" xfId="3475"/>
    <cellStyle name="_Book2 18 18" xfId="3476"/>
    <cellStyle name="_Book2 18 19" xfId="3477"/>
    <cellStyle name="_Book2 18 2" xfId="3478"/>
    <cellStyle name="_Book2 18 2 2" xfId="3479"/>
    <cellStyle name="_Book2 18 20" xfId="3480"/>
    <cellStyle name="_Book2 18 21" xfId="3481"/>
    <cellStyle name="_Book2 18 3" xfId="3482"/>
    <cellStyle name="_Book2 18 4" xfId="3483"/>
    <cellStyle name="_Book2 18 5" xfId="3484"/>
    <cellStyle name="_Book2 18 6" xfId="3485"/>
    <cellStyle name="_Book2 18 7" xfId="3486"/>
    <cellStyle name="_Book2 18 8" xfId="3487"/>
    <cellStyle name="_Book2 18 9" xfId="3488"/>
    <cellStyle name="_Book2 19" xfId="3489"/>
    <cellStyle name="_x0013__Book2 19" xfId="3490"/>
    <cellStyle name="_Book2 19 10" xfId="3491"/>
    <cellStyle name="_Book2 19 11" xfId="3492"/>
    <cellStyle name="_Book2 19 12" xfId="3493"/>
    <cellStyle name="_Book2 19 13" xfId="3494"/>
    <cellStyle name="_Book2 19 14" xfId="3495"/>
    <cellStyle name="_Book2 19 15" xfId="3496"/>
    <cellStyle name="_Book2 19 16" xfId="3497"/>
    <cellStyle name="_Book2 19 17" xfId="3498"/>
    <cellStyle name="_Book2 19 18" xfId="3499"/>
    <cellStyle name="_Book2 19 19" xfId="3500"/>
    <cellStyle name="_Book2 19 2" xfId="3501"/>
    <cellStyle name="_Book2 19 20" xfId="3502"/>
    <cellStyle name="_Book2 19 3" xfId="3503"/>
    <cellStyle name="_Book2 19 4" xfId="3504"/>
    <cellStyle name="_Book2 19 5" xfId="3505"/>
    <cellStyle name="_Book2 19 6" xfId="3506"/>
    <cellStyle name="_Book2 19 7" xfId="3507"/>
    <cellStyle name="_Book2 19 8" xfId="3508"/>
    <cellStyle name="_Book2 19 9" xfId="3509"/>
    <cellStyle name="_Book2 2" xfId="3510"/>
    <cellStyle name="_x0013__Book2 2" xfId="3511"/>
    <cellStyle name="_Book2 2 10" xfId="3512"/>
    <cellStyle name="_x0013__Book2 2 10" xfId="3513"/>
    <cellStyle name="_Book2 2 10 2" xfId="3514"/>
    <cellStyle name="_Book2 2 11" xfId="3515"/>
    <cellStyle name="_x0013__Book2 2 11" xfId="3516"/>
    <cellStyle name="_Book2 2 12" xfId="3517"/>
    <cellStyle name="_x0013__Book2 2 12" xfId="3518"/>
    <cellStyle name="_Book2 2 13" xfId="3519"/>
    <cellStyle name="_x0013__Book2 2 13" xfId="3520"/>
    <cellStyle name="_Book2 2 14" xfId="3521"/>
    <cellStyle name="_x0013__Book2 2 14" xfId="3522"/>
    <cellStyle name="_Book2 2 15" xfId="3523"/>
    <cellStyle name="_x0013__Book2 2 15" xfId="3524"/>
    <cellStyle name="_Book2 2 16" xfId="3525"/>
    <cellStyle name="_x0013__Book2 2 16" xfId="3526"/>
    <cellStyle name="_Book2 2 17" xfId="3527"/>
    <cellStyle name="_x0013__Book2 2 17" xfId="3528"/>
    <cellStyle name="_Book2 2 18" xfId="3529"/>
    <cellStyle name="_x0013__Book2 2 18" xfId="3530"/>
    <cellStyle name="_Book2 2 19" xfId="3531"/>
    <cellStyle name="_x0013__Book2 2 19" xfId="3532"/>
    <cellStyle name="_Book2 2 2" xfId="3533"/>
    <cellStyle name="_x0013__Book2 2 2" xfId="3534"/>
    <cellStyle name="_Book2 2 2 10" xfId="3535"/>
    <cellStyle name="_Book2 2 2 11" xfId="3536"/>
    <cellStyle name="_Book2 2 2 12" xfId="3537"/>
    <cellStyle name="_Book2 2 2 13" xfId="3538"/>
    <cellStyle name="_Book2 2 2 14" xfId="3539"/>
    <cellStyle name="_Book2 2 2 15" xfId="3540"/>
    <cellStyle name="_Book2 2 2 16" xfId="3541"/>
    <cellStyle name="_Book2 2 2 17" xfId="3542"/>
    <cellStyle name="_Book2 2 2 18" xfId="3543"/>
    <cellStyle name="_Book2 2 2 19" xfId="3544"/>
    <cellStyle name="_Book2 2 2 2" xfId="3545"/>
    <cellStyle name="_x0013__Book2 2 2 2" xfId="3546"/>
    <cellStyle name="_Book2 2 2 2 2" xfId="3547"/>
    <cellStyle name="_Book2 2 2 2 3" xfId="3548"/>
    <cellStyle name="_Book2 2 2 20" xfId="3549"/>
    <cellStyle name="_Book2 2 2 21" xfId="3550"/>
    <cellStyle name="_Book2 2 2 22" xfId="3551"/>
    <cellStyle name="_Book2 2 2 23" xfId="3552"/>
    <cellStyle name="_Book2 2 2 24" xfId="3553"/>
    <cellStyle name="_Book2 2 2 3" xfId="3554"/>
    <cellStyle name="_x0013__Book2 2 2 3" xfId="3555"/>
    <cellStyle name="_Book2 2 2 4" xfId="3556"/>
    <cellStyle name="_Book2 2 2 5" xfId="3557"/>
    <cellStyle name="_Book2 2 2 6" xfId="3558"/>
    <cellStyle name="_Book2 2 2 7" xfId="3559"/>
    <cellStyle name="_Book2 2 2 8" xfId="3560"/>
    <cellStyle name="_Book2 2 2 9" xfId="3561"/>
    <cellStyle name="_Book2 2 20" xfId="3562"/>
    <cellStyle name="_x0013__Book2 2 20" xfId="3563"/>
    <cellStyle name="_Book2 2 21" xfId="3564"/>
    <cellStyle name="_x0013__Book2 2 21" xfId="3565"/>
    <cellStyle name="_Book2 2 22" xfId="3566"/>
    <cellStyle name="_x0013__Book2 2 22" xfId="3567"/>
    <cellStyle name="_Book2 2 23" xfId="3568"/>
    <cellStyle name="_x0013__Book2 2 23" xfId="3569"/>
    <cellStyle name="_Book2 2 24" xfId="3570"/>
    <cellStyle name="_x0013__Book2 2 24" xfId="3571"/>
    <cellStyle name="_Book2 2 25" xfId="3572"/>
    <cellStyle name="_Book2 2 26" xfId="3573"/>
    <cellStyle name="_Book2 2 27" xfId="3574"/>
    <cellStyle name="_Book2 2 28" xfId="3575"/>
    <cellStyle name="_Book2 2 29" xfId="3576"/>
    <cellStyle name="_Book2 2 3" xfId="3577"/>
    <cellStyle name="_x0013__Book2 2 3" xfId="3578"/>
    <cellStyle name="_Book2 2 3 2" xfId="3579"/>
    <cellStyle name="_Book2 2 3 2 2" xfId="3580"/>
    <cellStyle name="_Book2 2 3 3" xfId="3581"/>
    <cellStyle name="_Book2 2 3 4" xfId="3582"/>
    <cellStyle name="_Book2 2 3 5" xfId="3583"/>
    <cellStyle name="_Book2 2 3 6" xfId="3584"/>
    <cellStyle name="_Book2 2 30" xfId="3585"/>
    <cellStyle name="_Book2 2 31" xfId="3586"/>
    <cellStyle name="_Book2 2 32" xfId="3587"/>
    <cellStyle name="_Book2 2 33" xfId="3588"/>
    <cellStyle name="_Book2 2 34" xfId="3589"/>
    <cellStyle name="_Book2 2 35" xfId="3590"/>
    <cellStyle name="_Book2 2 36" xfId="3591"/>
    <cellStyle name="_Book2 2 37" xfId="3592"/>
    <cellStyle name="_Book2 2 38" xfId="3593"/>
    <cellStyle name="_Book2 2 39" xfId="3594"/>
    <cellStyle name="_Book2 2 4" xfId="3595"/>
    <cellStyle name="_x0013__Book2 2 4" xfId="3596"/>
    <cellStyle name="_Book2 2 4 2" xfId="3597"/>
    <cellStyle name="_Book2 2 4 2 2" xfId="3598"/>
    <cellStyle name="_Book2 2 4 3" xfId="3599"/>
    <cellStyle name="_Book2 2 4 4" xfId="3600"/>
    <cellStyle name="_Book2 2 4 5" xfId="3601"/>
    <cellStyle name="_Book2 2 40" xfId="3602"/>
    <cellStyle name="_Book2 2 41" xfId="3603"/>
    <cellStyle name="_Book2 2 42" xfId="3604"/>
    <cellStyle name="_Book2 2 43" xfId="3605"/>
    <cellStyle name="_Book2 2 44" xfId="3606"/>
    <cellStyle name="_Book2 2 45" xfId="3607"/>
    <cellStyle name="_Book2 2 46" xfId="3608"/>
    <cellStyle name="_Book2 2 47" xfId="3609"/>
    <cellStyle name="_Book2 2 48" xfId="3610"/>
    <cellStyle name="_Book2 2 49" xfId="3611"/>
    <cellStyle name="_Book2 2 5" xfId="3612"/>
    <cellStyle name="_x0013__Book2 2 5" xfId="3613"/>
    <cellStyle name="_Book2 2 5 2" xfId="3614"/>
    <cellStyle name="_Book2 2 5 2 2" xfId="3615"/>
    <cellStyle name="_Book2 2 5 3" xfId="3616"/>
    <cellStyle name="_Book2 2 5 4" xfId="3617"/>
    <cellStyle name="_Book2 2 5 5" xfId="3618"/>
    <cellStyle name="_Book2 2 50" xfId="3619"/>
    <cellStyle name="_Book2 2 51" xfId="3620"/>
    <cellStyle name="_Book2 2 52" xfId="3621"/>
    <cellStyle name="_Book2 2 53" xfId="3622"/>
    <cellStyle name="_Book2 2 54" xfId="3623"/>
    <cellStyle name="_Book2 2 55" xfId="3624"/>
    <cellStyle name="_Book2 2 56" xfId="3625"/>
    <cellStyle name="_Book2 2 57" xfId="3626"/>
    <cellStyle name="_Book2 2 58" xfId="3627"/>
    <cellStyle name="_Book2 2 59" xfId="3628"/>
    <cellStyle name="_Book2 2 6" xfId="3629"/>
    <cellStyle name="_x0013__Book2 2 6" xfId="3630"/>
    <cellStyle name="_Book2 2 6 2" xfId="3631"/>
    <cellStyle name="_Book2 2 6 2 2" xfId="3632"/>
    <cellStyle name="_Book2 2 6 3" xfId="3633"/>
    <cellStyle name="_Book2 2 6 4" xfId="3634"/>
    <cellStyle name="_Book2 2 6 5" xfId="3635"/>
    <cellStyle name="_Book2 2 60" xfId="3636"/>
    <cellStyle name="_Book2 2 61" xfId="3637"/>
    <cellStyle name="_Book2 2 62" xfId="3638"/>
    <cellStyle name="_Book2 2 63" xfId="3639"/>
    <cellStyle name="_Book2 2 64" xfId="3640"/>
    <cellStyle name="_Book2 2 65" xfId="3641"/>
    <cellStyle name="_Book2 2 66" xfId="3642"/>
    <cellStyle name="_Book2 2 67" xfId="3643"/>
    <cellStyle name="_Book2 2 68" xfId="3644"/>
    <cellStyle name="_Book2 2 69" xfId="3645"/>
    <cellStyle name="_Book2 2 7" xfId="3646"/>
    <cellStyle name="_x0013__Book2 2 7" xfId="3647"/>
    <cellStyle name="_Book2 2 7 2" xfId="3648"/>
    <cellStyle name="_Book2 2 7 2 2" xfId="3649"/>
    <cellStyle name="_Book2 2 7 3" xfId="3650"/>
    <cellStyle name="_Book2 2 7 4" xfId="3651"/>
    <cellStyle name="_Book2 2 70" xfId="3652"/>
    <cellStyle name="_Book2 2 71" xfId="3653"/>
    <cellStyle name="_Book2 2 72" xfId="3654"/>
    <cellStyle name="_Book2 2 73" xfId="3655"/>
    <cellStyle name="_Book2 2 74" xfId="3656"/>
    <cellStyle name="_Book2 2 75" xfId="3657"/>
    <cellStyle name="_Book2 2 76" xfId="3658"/>
    <cellStyle name="_Book2 2 77" xfId="3659"/>
    <cellStyle name="_Book2 2 78" xfId="3660"/>
    <cellStyle name="_Book2 2 79" xfId="3661"/>
    <cellStyle name="_Book2 2 8" xfId="3662"/>
    <cellStyle name="_x0013__Book2 2 8" xfId="3663"/>
    <cellStyle name="_Book2 2 8 2" xfId="3664"/>
    <cellStyle name="_Book2 2 8 2 2" xfId="3665"/>
    <cellStyle name="_Book2 2 8 3" xfId="3666"/>
    <cellStyle name="_Book2 2 80" xfId="3667"/>
    <cellStyle name="_Book2 2 81" xfId="3668"/>
    <cellStyle name="_Book2 2 82" xfId="3669"/>
    <cellStyle name="_Book2 2 83" xfId="3670"/>
    <cellStyle name="_Book2 2 84" xfId="3671"/>
    <cellStyle name="_Book2 2 85" xfId="3672"/>
    <cellStyle name="_Book2 2 86" xfId="3673"/>
    <cellStyle name="_Book2 2 87" xfId="3674"/>
    <cellStyle name="_Book2 2 9" xfId="3675"/>
    <cellStyle name="_x0013__Book2 2 9" xfId="3676"/>
    <cellStyle name="_Book2 2 9 2" xfId="3677"/>
    <cellStyle name="_Book2 2 9 2 2" xfId="3678"/>
    <cellStyle name="_Book2 2 9 3" xfId="3679"/>
    <cellStyle name="_Book2 20" xfId="3680"/>
    <cellStyle name="_x0013__Book2 20" xfId="3681"/>
    <cellStyle name="_Book2 20 10" xfId="3682"/>
    <cellStyle name="_Book2 20 11" xfId="3683"/>
    <cellStyle name="_Book2 20 12" xfId="3684"/>
    <cellStyle name="_Book2 20 13" xfId="3685"/>
    <cellStyle name="_Book2 20 14" xfId="3686"/>
    <cellStyle name="_Book2 20 15" xfId="3687"/>
    <cellStyle name="_Book2 20 16" xfId="3688"/>
    <cellStyle name="_Book2 20 17" xfId="3689"/>
    <cellStyle name="_Book2 20 18" xfId="3690"/>
    <cellStyle name="_Book2 20 19" xfId="3691"/>
    <cellStyle name="_Book2 20 2" xfId="3692"/>
    <cellStyle name="_Book2 20 20" xfId="3693"/>
    <cellStyle name="_Book2 20 3" xfId="3694"/>
    <cellStyle name="_Book2 20 4" xfId="3695"/>
    <cellStyle name="_Book2 20 5" xfId="3696"/>
    <cellStyle name="_Book2 20 6" xfId="3697"/>
    <cellStyle name="_Book2 20 7" xfId="3698"/>
    <cellStyle name="_Book2 20 8" xfId="3699"/>
    <cellStyle name="_Book2 20 9" xfId="3700"/>
    <cellStyle name="_Book2 21" xfId="3701"/>
    <cellStyle name="_x0013__Book2 21" xfId="3702"/>
    <cellStyle name="_Book2 21 10" xfId="3703"/>
    <cellStyle name="_Book2 21 11" xfId="3704"/>
    <cellStyle name="_Book2 21 12" xfId="3705"/>
    <cellStyle name="_Book2 21 13" xfId="3706"/>
    <cellStyle name="_Book2 21 14" xfId="3707"/>
    <cellStyle name="_Book2 21 15" xfId="3708"/>
    <cellStyle name="_Book2 21 16" xfId="3709"/>
    <cellStyle name="_Book2 21 17" xfId="3710"/>
    <cellStyle name="_Book2 21 18" xfId="3711"/>
    <cellStyle name="_Book2 21 19" xfId="3712"/>
    <cellStyle name="_Book2 21 2" xfId="3713"/>
    <cellStyle name="_Book2 21 3" xfId="3714"/>
    <cellStyle name="_Book2 21 4" xfId="3715"/>
    <cellStyle name="_Book2 21 5" xfId="3716"/>
    <cellStyle name="_Book2 21 6" xfId="3717"/>
    <cellStyle name="_Book2 21 7" xfId="3718"/>
    <cellStyle name="_Book2 21 8" xfId="3719"/>
    <cellStyle name="_Book2 21 9" xfId="3720"/>
    <cellStyle name="_Book2 22" xfId="3721"/>
    <cellStyle name="_x0013__Book2 22" xfId="3722"/>
    <cellStyle name="_Book2 22 10" xfId="3723"/>
    <cellStyle name="_Book2 22 11" xfId="3724"/>
    <cellStyle name="_Book2 22 12" xfId="3725"/>
    <cellStyle name="_Book2 22 13" xfId="3726"/>
    <cellStyle name="_Book2 22 14" xfId="3727"/>
    <cellStyle name="_Book2 22 15" xfId="3728"/>
    <cellStyle name="_Book2 22 16" xfId="3729"/>
    <cellStyle name="_Book2 22 17" xfId="3730"/>
    <cellStyle name="_Book2 22 18" xfId="3731"/>
    <cellStyle name="_Book2 22 2" xfId="3732"/>
    <cellStyle name="_Book2 22 3" xfId="3733"/>
    <cellStyle name="_Book2 22 4" xfId="3734"/>
    <cellStyle name="_Book2 22 5" xfId="3735"/>
    <cellStyle name="_Book2 22 6" xfId="3736"/>
    <cellStyle name="_Book2 22 7" xfId="3737"/>
    <cellStyle name="_Book2 22 8" xfId="3738"/>
    <cellStyle name="_Book2 22 9" xfId="3739"/>
    <cellStyle name="_Book2 23" xfId="3740"/>
    <cellStyle name="_x0013__Book2 23" xfId="3741"/>
    <cellStyle name="_Book2 23 10" xfId="3742"/>
    <cellStyle name="_Book2 23 11" xfId="3743"/>
    <cellStyle name="_Book2 23 12" xfId="3744"/>
    <cellStyle name="_Book2 23 13" xfId="3745"/>
    <cellStyle name="_Book2 23 14" xfId="3746"/>
    <cellStyle name="_Book2 23 15" xfId="3747"/>
    <cellStyle name="_Book2 23 16" xfId="3748"/>
    <cellStyle name="_Book2 23 17" xfId="3749"/>
    <cellStyle name="_Book2 23 2" xfId="3750"/>
    <cellStyle name="_Book2 23 3" xfId="3751"/>
    <cellStyle name="_Book2 23 4" xfId="3752"/>
    <cellStyle name="_Book2 23 5" xfId="3753"/>
    <cellStyle name="_Book2 23 6" xfId="3754"/>
    <cellStyle name="_Book2 23 7" xfId="3755"/>
    <cellStyle name="_Book2 23 8" xfId="3756"/>
    <cellStyle name="_Book2 23 9" xfId="3757"/>
    <cellStyle name="_Book2 24" xfId="3758"/>
    <cellStyle name="_x0013__Book2 24" xfId="3759"/>
    <cellStyle name="_Book2 24 10" xfId="3760"/>
    <cellStyle name="_Book2 24 11" xfId="3761"/>
    <cellStyle name="_Book2 24 12" xfId="3762"/>
    <cellStyle name="_Book2 24 13" xfId="3763"/>
    <cellStyle name="_Book2 24 14" xfId="3764"/>
    <cellStyle name="_Book2 24 15" xfId="3765"/>
    <cellStyle name="_Book2 24 16" xfId="3766"/>
    <cellStyle name="_Book2 24 2" xfId="3767"/>
    <cellStyle name="_Book2 24 3" xfId="3768"/>
    <cellStyle name="_Book2 24 4" xfId="3769"/>
    <cellStyle name="_Book2 24 5" xfId="3770"/>
    <cellStyle name="_Book2 24 6" xfId="3771"/>
    <cellStyle name="_Book2 24 7" xfId="3772"/>
    <cellStyle name="_Book2 24 8" xfId="3773"/>
    <cellStyle name="_Book2 24 9" xfId="3774"/>
    <cellStyle name="_Book2 25" xfId="3775"/>
    <cellStyle name="_x0013__Book2 25" xfId="3776"/>
    <cellStyle name="_Book2 25 2" xfId="3777"/>
    <cellStyle name="_Book2 25 3" xfId="3778"/>
    <cellStyle name="_Book2 26" xfId="3779"/>
    <cellStyle name="_x0013__Book2 26" xfId="3780"/>
    <cellStyle name="_Book2 26 2" xfId="3781"/>
    <cellStyle name="_Book2 26 3" xfId="3782"/>
    <cellStyle name="_Book2 27" xfId="3783"/>
    <cellStyle name="_x0013__Book2 27" xfId="3784"/>
    <cellStyle name="_Book2 27 2" xfId="3785"/>
    <cellStyle name="_Book2 27 3" xfId="3786"/>
    <cellStyle name="_Book2 27 4" xfId="3787"/>
    <cellStyle name="_Book2 27 5" xfId="3788"/>
    <cellStyle name="_Book2 28" xfId="3789"/>
    <cellStyle name="_x0013__Book2 28" xfId="3790"/>
    <cellStyle name="_Book2 28 2" xfId="3791"/>
    <cellStyle name="_Book2 28 3" xfId="3792"/>
    <cellStyle name="_Book2 28 4" xfId="3793"/>
    <cellStyle name="_Book2 28 5" xfId="3794"/>
    <cellStyle name="_Book2 29" xfId="3795"/>
    <cellStyle name="_x0013__Book2 29" xfId="3796"/>
    <cellStyle name="_Book2 29 2" xfId="3797"/>
    <cellStyle name="_Book2 29 3" xfId="3798"/>
    <cellStyle name="_Book2 29 4" xfId="3799"/>
    <cellStyle name="_Book2 29 5" xfId="3800"/>
    <cellStyle name="_Book2 3" xfId="3801"/>
    <cellStyle name="_x0013__Book2 3" xfId="3802"/>
    <cellStyle name="_Book2 3 10" xfId="3803"/>
    <cellStyle name="_Book2 3 10 2" xfId="3804"/>
    <cellStyle name="_Book2 3 10 2 2" xfId="3805"/>
    <cellStyle name="_Book2 3 10 3" xfId="3806"/>
    <cellStyle name="_Book2 3 11" xfId="3807"/>
    <cellStyle name="_Book2 3 11 2" xfId="3808"/>
    <cellStyle name="_Book2 3 11 2 2" xfId="3809"/>
    <cellStyle name="_Book2 3 11 3" xfId="3810"/>
    <cellStyle name="_Book2 3 12" xfId="3811"/>
    <cellStyle name="_Book2 3 12 2" xfId="3812"/>
    <cellStyle name="_Book2 3 12 2 2" xfId="3813"/>
    <cellStyle name="_Book2 3 12 3" xfId="3814"/>
    <cellStyle name="_Book2 3 13" xfId="3815"/>
    <cellStyle name="_Book2 3 13 2" xfId="3816"/>
    <cellStyle name="_Book2 3 13 2 2" xfId="3817"/>
    <cellStyle name="_Book2 3 13 3" xfId="3818"/>
    <cellStyle name="_Book2 3 14" xfId="3819"/>
    <cellStyle name="_Book2 3 14 2" xfId="3820"/>
    <cellStyle name="_Book2 3 14 2 2" xfId="3821"/>
    <cellStyle name="_Book2 3 14 3" xfId="3822"/>
    <cellStyle name="_Book2 3 15" xfId="3823"/>
    <cellStyle name="_Book2 3 15 2" xfId="3824"/>
    <cellStyle name="_Book2 3 15 2 2" xfId="3825"/>
    <cellStyle name="_Book2 3 15 3" xfId="3826"/>
    <cellStyle name="_Book2 3 16" xfId="3827"/>
    <cellStyle name="_Book2 3 16 2" xfId="3828"/>
    <cellStyle name="_Book2 3 16 2 2" xfId="3829"/>
    <cellStyle name="_Book2 3 16 3" xfId="3830"/>
    <cellStyle name="_Book2 3 17" xfId="3831"/>
    <cellStyle name="_Book2 3 17 2" xfId="3832"/>
    <cellStyle name="_Book2 3 17 2 2" xfId="3833"/>
    <cellStyle name="_Book2 3 17 3" xfId="3834"/>
    <cellStyle name="_Book2 3 18" xfId="3835"/>
    <cellStyle name="_Book2 3 18 2" xfId="3836"/>
    <cellStyle name="_Book2 3 18 2 2" xfId="3837"/>
    <cellStyle name="_Book2 3 18 3" xfId="3838"/>
    <cellStyle name="_Book2 3 19" xfId="3839"/>
    <cellStyle name="_Book2 3 19 2" xfId="3840"/>
    <cellStyle name="_Book2 3 19 2 2" xfId="3841"/>
    <cellStyle name="_Book2 3 19 3" xfId="3842"/>
    <cellStyle name="_Book2 3 2" xfId="3843"/>
    <cellStyle name="_x0013__Book2 3 2" xfId="3844"/>
    <cellStyle name="_Book2 3 2 2" xfId="3845"/>
    <cellStyle name="_x0013__Book2 3 2 2" xfId="3846"/>
    <cellStyle name="_Book2 3 2 2 2" xfId="3847"/>
    <cellStyle name="_Book2 3 2 2 3" xfId="3848"/>
    <cellStyle name="_Book2 3 2 3" xfId="3849"/>
    <cellStyle name="_x0013__Book2 3 2 3" xfId="3850"/>
    <cellStyle name="_Book2 3 2 4" xfId="3851"/>
    <cellStyle name="_Book2 3 20" xfId="3852"/>
    <cellStyle name="_Book2 3 20 2" xfId="3853"/>
    <cellStyle name="_Book2 3 20 2 2" xfId="3854"/>
    <cellStyle name="_Book2 3 20 3" xfId="3855"/>
    <cellStyle name="_Book2 3 21" xfId="3856"/>
    <cellStyle name="_Book2 3 21 2" xfId="3857"/>
    <cellStyle name="_Book2 3 21 2 2" xfId="3858"/>
    <cellStyle name="_Book2 3 21 3" xfId="3859"/>
    <cellStyle name="_Book2 3 22" xfId="3860"/>
    <cellStyle name="_Book2 3 22 2" xfId="3861"/>
    <cellStyle name="_Book2 3 23" xfId="3862"/>
    <cellStyle name="_Book2 3 23 2" xfId="3863"/>
    <cellStyle name="_Book2 3 24" xfId="3864"/>
    <cellStyle name="_Book2 3 24 2" xfId="3865"/>
    <cellStyle name="_Book2 3 25" xfId="3866"/>
    <cellStyle name="_Book2 3 25 2" xfId="3867"/>
    <cellStyle name="_Book2 3 26" xfId="3868"/>
    <cellStyle name="_Book2 3 26 2" xfId="3869"/>
    <cellStyle name="_Book2 3 27" xfId="3870"/>
    <cellStyle name="_Book2 3 27 2" xfId="3871"/>
    <cellStyle name="_Book2 3 28" xfId="3872"/>
    <cellStyle name="_Book2 3 28 2" xfId="3873"/>
    <cellStyle name="_Book2 3 29" xfId="3874"/>
    <cellStyle name="_Book2 3 29 2" xfId="3875"/>
    <cellStyle name="_Book2 3 3" xfId="3876"/>
    <cellStyle name="_x0013__Book2 3 3" xfId="3877"/>
    <cellStyle name="_Book2 3 3 2" xfId="3878"/>
    <cellStyle name="_Book2 3 3 2 2" xfId="3879"/>
    <cellStyle name="_Book2 3 3 3" xfId="3880"/>
    <cellStyle name="_Book2 3 3 4" xfId="3881"/>
    <cellStyle name="_Book2 3 30" xfId="3882"/>
    <cellStyle name="_Book2 3 30 2" xfId="3883"/>
    <cellStyle name="_Book2 3 31" xfId="3884"/>
    <cellStyle name="_Book2 3 31 2" xfId="3885"/>
    <cellStyle name="_Book2 3 32" xfId="3886"/>
    <cellStyle name="_Book2 3 32 2" xfId="3887"/>
    <cellStyle name="_Book2 3 33" xfId="3888"/>
    <cellStyle name="_Book2 3 33 2" xfId="3889"/>
    <cellStyle name="_Book2 3 34" xfId="3890"/>
    <cellStyle name="_Book2 3 34 2" xfId="3891"/>
    <cellStyle name="_Book2 3 35" xfId="3892"/>
    <cellStyle name="_Book2 3 35 2" xfId="3893"/>
    <cellStyle name="_Book2 3 36" xfId="3894"/>
    <cellStyle name="_Book2 3 36 2" xfId="3895"/>
    <cellStyle name="_Book2 3 37" xfId="3896"/>
    <cellStyle name="_Book2 3 37 2" xfId="3897"/>
    <cellStyle name="_Book2 3 38" xfId="3898"/>
    <cellStyle name="_Book2 3 38 2" xfId="3899"/>
    <cellStyle name="_Book2 3 39" xfId="3900"/>
    <cellStyle name="_Book2 3 39 2" xfId="3901"/>
    <cellStyle name="_Book2 3 4" xfId="3902"/>
    <cellStyle name="_x0013__Book2 3 4" xfId="3903"/>
    <cellStyle name="_Book2 3 4 2" xfId="3904"/>
    <cellStyle name="_Book2 3 4 2 2" xfId="3905"/>
    <cellStyle name="_Book2 3 4 3" xfId="3906"/>
    <cellStyle name="_Book2 3 40" xfId="3907"/>
    <cellStyle name="_Book2 3 40 2" xfId="3908"/>
    <cellStyle name="_Book2 3 41" xfId="3909"/>
    <cellStyle name="_Book2 3 41 2" xfId="3910"/>
    <cellStyle name="_Book2 3 42" xfId="3911"/>
    <cellStyle name="_Book2 3 42 2" xfId="3912"/>
    <cellStyle name="_Book2 3 43" xfId="3913"/>
    <cellStyle name="_Book2 3 43 2" xfId="3914"/>
    <cellStyle name="_Book2 3 44" xfId="3915"/>
    <cellStyle name="_Book2 3 44 2" xfId="3916"/>
    <cellStyle name="_Book2 3 45" xfId="3917"/>
    <cellStyle name="_Book2 3 45 2" xfId="3918"/>
    <cellStyle name="_Book2 3 46" xfId="3919"/>
    <cellStyle name="_Book2 3 47" xfId="3920"/>
    <cellStyle name="_Book2 3 48" xfId="3921"/>
    <cellStyle name="_Book2 3 5" xfId="3922"/>
    <cellStyle name="_x0013__Book2 3 5" xfId="3923"/>
    <cellStyle name="_Book2 3 5 2" xfId="3924"/>
    <cellStyle name="_Book2 3 5 2 2" xfId="3925"/>
    <cellStyle name="_Book2 3 5 3" xfId="3926"/>
    <cellStyle name="_Book2 3 6" xfId="3927"/>
    <cellStyle name="_x0013__Book2 3 6" xfId="3928"/>
    <cellStyle name="_Book2 3 6 2" xfId="3929"/>
    <cellStyle name="_Book2 3 6 2 2" xfId="3930"/>
    <cellStyle name="_Book2 3 6 3" xfId="3931"/>
    <cellStyle name="_Book2 3 7" xfId="3932"/>
    <cellStyle name="_x0013__Book2 3 7" xfId="3933"/>
    <cellStyle name="_Book2 3 7 2" xfId="3934"/>
    <cellStyle name="_Book2 3 7 2 2" xfId="3935"/>
    <cellStyle name="_Book2 3 7 3" xfId="3936"/>
    <cellStyle name="_Book2 3 8" xfId="3937"/>
    <cellStyle name="_Book2 3 8 2" xfId="3938"/>
    <cellStyle name="_Book2 3 8 2 2" xfId="3939"/>
    <cellStyle name="_Book2 3 8 3" xfId="3940"/>
    <cellStyle name="_Book2 3 9" xfId="3941"/>
    <cellStyle name="_Book2 3 9 2" xfId="3942"/>
    <cellStyle name="_Book2 3 9 2 2" xfId="3943"/>
    <cellStyle name="_Book2 3 9 3" xfId="3944"/>
    <cellStyle name="_Book2 30" xfId="3945"/>
    <cellStyle name="_x0013__Book2 30" xfId="3946"/>
    <cellStyle name="_Book2 30 2" xfId="3947"/>
    <cellStyle name="_Book2 30 3" xfId="3948"/>
    <cellStyle name="_Book2 31" xfId="3949"/>
    <cellStyle name="_x0013__Book2 31" xfId="3950"/>
    <cellStyle name="_Book2 31 2" xfId="3951"/>
    <cellStyle name="_Book2 31 3" xfId="3952"/>
    <cellStyle name="_Book2 32" xfId="3953"/>
    <cellStyle name="_x0013__Book2 32" xfId="3954"/>
    <cellStyle name="_Book2 32 2" xfId="3955"/>
    <cellStyle name="_Book2 32 3" xfId="3956"/>
    <cellStyle name="_Book2 33" xfId="3957"/>
    <cellStyle name="_x0013__Book2 33" xfId="3958"/>
    <cellStyle name="_Book2 33 2" xfId="3959"/>
    <cellStyle name="_Book2 33 3" xfId="3960"/>
    <cellStyle name="_Book2 34" xfId="3961"/>
    <cellStyle name="_x0013__Book2 34" xfId="3962"/>
    <cellStyle name="_Book2 35" xfId="3963"/>
    <cellStyle name="_x0013__Book2 35" xfId="3964"/>
    <cellStyle name="_Book2 36" xfId="3965"/>
    <cellStyle name="_x0013__Book2 36" xfId="3966"/>
    <cellStyle name="_Book2 37" xfId="3967"/>
    <cellStyle name="_x0013__Book2 37" xfId="3968"/>
    <cellStyle name="_Book2 38" xfId="3969"/>
    <cellStyle name="_x0013__Book2 38" xfId="3970"/>
    <cellStyle name="_Book2 39" xfId="3971"/>
    <cellStyle name="_x0013__Book2 39" xfId="3972"/>
    <cellStyle name="_Book2 4" xfId="3973"/>
    <cellStyle name="_x0013__Book2 4" xfId="3974"/>
    <cellStyle name="_Book2 4 10" xfId="3975"/>
    <cellStyle name="_Book2 4 10 2" xfId="3976"/>
    <cellStyle name="_Book2 4 10 2 2" xfId="3977"/>
    <cellStyle name="_Book2 4 10 3" xfId="3978"/>
    <cellStyle name="_Book2 4 11" xfId="3979"/>
    <cellStyle name="_Book2 4 11 2" xfId="3980"/>
    <cellStyle name="_Book2 4 11 2 2" xfId="3981"/>
    <cellStyle name="_Book2 4 11 3" xfId="3982"/>
    <cellStyle name="_Book2 4 12" xfId="3983"/>
    <cellStyle name="_Book2 4 12 2" xfId="3984"/>
    <cellStyle name="_Book2 4 12 2 2" xfId="3985"/>
    <cellStyle name="_Book2 4 12 3" xfId="3986"/>
    <cellStyle name="_Book2 4 13" xfId="3987"/>
    <cellStyle name="_Book2 4 13 2" xfId="3988"/>
    <cellStyle name="_Book2 4 13 2 2" xfId="3989"/>
    <cellStyle name="_Book2 4 13 3" xfId="3990"/>
    <cellStyle name="_Book2 4 14" xfId="3991"/>
    <cellStyle name="_Book2 4 14 2" xfId="3992"/>
    <cellStyle name="_Book2 4 14 2 2" xfId="3993"/>
    <cellStyle name="_Book2 4 14 3" xfId="3994"/>
    <cellStyle name="_Book2 4 15" xfId="3995"/>
    <cellStyle name="_Book2 4 15 2" xfId="3996"/>
    <cellStyle name="_Book2 4 15 2 2" xfId="3997"/>
    <cellStyle name="_Book2 4 15 3" xfId="3998"/>
    <cellStyle name="_Book2 4 16" xfId="3999"/>
    <cellStyle name="_Book2 4 16 2" xfId="4000"/>
    <cellStyle name="_Book2 4 16 2 2" xfId="4001"/>
    <cellStyle name="_Book2 4 16 3" xfId="4002"/>
    <cellStyle name="_Book2 4 17" xfId="4003"/>
    <cellStyle name="_Book2 4 17 2" xfId="4004"/>
    <cellStyle name="_Book2 4 17 2 2" xfId="4005"/>
    <cellStyle name="_Book2 4 17 3" xfId="4006"/>
    <cellStyle name="_Book2 4 18" xfId="4007"/>
    <cellStyle name="_Book2 4 18 2" xfId="4008"/>
    <cellStyle name="_Book2 4 18 2 2" xfId="4009"/>
    <cellStyle name="_Book2 4 18 3" xfId="4010"/>
    <cellStyle name="_Book2 4 19" xfId="4011"/>
    <cellStyle name="_Book2 4 19 2" xfId="4012"/>
    <cellStyle name="_Book2 4 19 2 2" xfId="4013"/>
    <cellStyle name="_Book2 4 19 3" xfId="4014"/>
    <cellStyle name="_Book2 4 2" xfId="4015"/>
    <cellStyle name="_x0013__Book2 4 2" xfId="4016"/>
    <cellStyle name="_Book2 4 2 2" xfId="4017"/>
    <cellStyle name="_x0013__Book2 4 2 2" xfId="4018"/>
    <cellStyle name="_Book2 4 2 2 2" xfId="4019"/>
    <cellStyle name="_Book2 4 2 2 3" xfId="4020"/>
    <cellStyle name="_Book2 4 2 3" xfId="4021"/>
    <cellStyle name="_x0013__Book2 4 2 3" xfId="4022"/>
    <cellStyle name="_Book2 4 2 4" xfId="4023"/>
    <cellStyle name="_Book2 4 2 5" xfId="4024"/>
    <cellStyle name="_Book2 4 2 6" xfId="4025"/>
    <cellStyle name="_Book2 4 2 7" xfId="4026"/>
    <cellStyle name="_Book2 4 20" xfId="4027"/>
    <cellStyle name="_Book2 4 20 2" xfId="4028"/>
    <cellStyle name="_Book2 4 20 2 2" xfId="4029"/>
    <cellStyle name="_Book2 4 20 3" xfId="4030"/>
    <cellStyle name="_Book2 4 21" xfId="4031"/>
    <cellStyle name="_Book2 4 21 2" xfId="4032"/>
    <cellStyle name="_Book2 4 22" xfId="4033"/>
    <cellStyle name="_Book2 4 22 2" xfId="4034"/>
    <cellStyle name="_Book2 4 23" xfId="4035"/>
    <cellStyle name="_Book2 4 23 2" xfId="4036"/>
    <cellStyle name="_Book2 4 24" xfId="4037"/>
    <cellStyle name="_Book2 4 24 2" xfId="4038"/>
    <cellStyle name="_Book2 4 25" xfId="4039"/>
    <cellStyle name="_Book2 4 25 2" xfId="4040"/>
    <cellStyle name="_Book2 4 26" xfId="4041"/>
    <cellStyle name="_Book2 4 26 2" xfId="4042"/>
    <cellStyle name="_Book2 4 27" xfId="4043"/>
    <cellStyle name="_Book2 4 27 2" xfId="4044"/>
    <cellStyle name="_Book2 4 28" xfId="4045"/>
    <cellStyle name="_Book2 4 28 2" xfId="4046"/>
    <cellStyle name="_Book2 4 29" xfId="4047"/>
    <cellStyle name="_Book2 4 29 2" xfId="4048"/>
    <cellStyle name="_Book2 4 3" xfId="4049"/>
    <cellStyle name="_x0013__Book2 4 3" xfId="4050"/>
    <cellStyle name="_Book2 4 3 2" xfId="4051"/>
    <cellStyle name="_Book2 4 3 2 2" xfId="4052"/>
    <cellStyle name="_Book2 4 3 3" xfId="4053"/>
    <cellStyle name="_Book2 4 3 4" xfId="4054"/>
    <cellStyle name="_Book2 4 3 5" xfId="4055"/>
    <cellStyle name="_Book2 4 3 6" xfId="4056"/>
    <cellStyle name="_Book2 4 30" xfId="4057"/>
    <cellStyle name="_Book2 4 30 2" xfId="4058"/>
    <cellStyle name="_Book2 4 31" xfId="4059"/>
    <cellStyle name="_Book2 4 31 2" xfId="4060"/>
    <cellStyle name="_Book2 4 32" xfId="4061"/>
    <cellStyle name="_Book2 4 32 2" xfId="4062"/>
    <cellStyle name="_Book2 4 33" xfId="4063"/>
    <cellStyle name="_Book2 4 33 2" xfId="4064"/>
    <cellStyle name="_Book2 4 34" xfId="4065"/>
    <cellStyle name="_Book2 4 34 2" xfId="4066"/>
    <cellStyle name="_Book2 4 35" xfId="4067"/>
    <cellStyle name="_Book2 4 35 2" xfId="4068"/>
    <cellStyle name="_Book2 4 36" xfId="4069"/>
    <cellStyle name="_Book2 4 36 2" xfId="4070"/>
    <cellStyle name="_Book2 4 37" xfId="4071"/>
    <cellStyle name="_Book2 4 37 2" xfId="4072"/>
    <cellStyle name="_Book2 4 38" xfId="4073"/>
    <cellStyle name="_Book2 4 38 2" xfId="4074"/>
    <cellStyle name="_Book2 4 39" xfId="4075"/>
    <cellStyle name="_Book2 4 39 2" xfId="4076"/>
    <cellStyle name="_Book2 4 4" xfId="4077"/>
    <cellStyle name="_x0013__Book2 4 4" xfId="4078"/>
    <cellStyle name="_Book2 4 4 2" xfId="4079"/>
    <cellStyle name="_Book2 4 4 2 2" xfId="4080"/>
    <cellStyle name="_Book2 4 4 3" xfId="4081"/>
    <cellStyle name="_Book2 4 4 4" xfId="4082"/>
    <cellStyle name="_Book2 4 4 5" xfId="4083"/>
    <cellStyle name="_Book2 4 40" xfId="4084"/>
    <cellStyle name="_Book2 4 40 2" xfId="4085"/>
    <cellStyle name="_Book2 4 41" xfId="4086"/>
    <cellStyle name="_Book2 4 41 2" xfId="4087"/>
    <cellStyle name="_Book2 4 42" xfId="4088"/>
    <cellStyle name="_Book2 4 42 2" xfId="4089"/>
    <cellStyle name="_Book2 4 43" xfId="4090"/>
    <cellStyle name="_Book2 4 43 2" xfId="4091"/>
    <cellStyle name="_Book2 4 44" xfId="4092"/>
    <cellStyle name="_Book2 4 44 2" xfId="4093"/>
    <cellStyle name="_Book2 4 45" xfId="4094"/>
    <cellStyle name="_Book2 4 45 2" xfId="4095"/>
    <cellStyle name="_Book2 4 46" xfId="4096"/>
    <cellStyle name="_Book2 4 47" xfId="4097"/>
    <cellStyle name="_Book2 4 48" xfId="4098"/>
    <cellStyle name="_Book2 4 49" xfId="4099"/>
    <cellStyle name="_Book2 4 5" xfId="4100"/>
    <cellStyle name="_x0013__Book2 4 5" xfId="4101"/>
    <cellStyle name="_Book2 4 5 2" xfId="4102"/>
    <cellStyle name="_Book2 4 5 2 2" xfId="4103"/>
    <cellStyle name="_Book2 4 5 3" xfId="4104"/>
    <cellStyle name="_Book2 4 5 4" xfId="4105"/>
    <cellStyle name="_Book2 4 50" xfId="4106"/>
    <cellStyle name="_Book2 4 51" xfId="4107"/>
    <cellStyle name="_Book2 4 52" xfId="4108"/>
    <cellStyle name="_Book2 4 53" xfId="4109"/>
    <cellStyle name="_Book2 4 54" xfId="4110"/>
    <cellStyle name="_Book2 4 55" xfId="4111"/>
    <cellStyle name="_Book2 4 56" xfId="4112"/>
    <cellStyle name="_Book2 4 57" xfId="4113"/>
    <cellStyle name="_Book2 4 58" xfId="4114"/>
    <cellStyle name="_Book2 4 59" xfId="4115"/>
    <cellStyle name="_Book2 4 6" xfId="4116"/>
    <cellStyle name="_x0013__Book2 4 6" xfId="4117"/>
    <cellStyle name="_Book2 4 6 2" xfId="4118"/>
    <cellStyle name="_Book2 4 6 2 2" xfId="4119"/>
    <cellStyle name="_Book2 4 6 3" xfId="4120"/>
    <cellStyle name="_Book2 4 6 4" xfId="4121"/>
    <cellStyle name="_Book2 4 60" xfId="4122"/>
    <cellStyle name="_Book2 4 61" xfId="4123"/>
    <cellStyle name="_Book2 4 62" xfId="4124"/>
    <cellStyle name="_Book2 4 63" xfId="4125"/>
    <cellStyle name="_Book2 4 64" xfId="4126"/>
    <cellStyle name="_Book2 4 65" xfId="4127"/>
    <cellStyle name="_Book2 4 66" xfId="4128"/>
    <cellStyle name="_Book2 4 67" xfId="4129"/>
    <cellStyle name="_Book2 4 68" xfId="4130"/>
    <cellStyle name="_Book2 4 69" xfId="4131"/>
    <cellStyle name="_Book2 4 7" xfId="4132"/>
    <cellStyle name="_x0013__Book2 4 7" xfId="4133"/>
    <cellStyle name="_Book2 4 7 2" xfId="4134"/>
    <cellStyle name="_Book2 4 7 2 2" xfId="4135"/>
    <cellStyle name="_Book2 4 7 3" xfId="4136"/>
    <cellStyle name="_Book2 4 70" xfId="4137"/>
    <cellStyle name="_Book2 4 71" xfId="4138"/>
    <cellStyle name="_Book2 4 72" xfId="4139"/>
    <cellStyle name="_Book2 4 73" xfId="4140"/>
    <cellStyle name="_Book2 4 74" xfId="4141"/>
    <cellStyle name="_Book2 4 75" xfId="4142"/>
    <cellStyle name="_Book2 4 76" xfId="4143"/>
    <cellStyle name="_Book2 4 8" xfId="4144"/>
    <cellStyle name="_Book2 4 8 2" xfId="4145"/>
    <cellStyle name="_Book2 4 8 2 2" xfId="4146"/>
    <cellStyle name="_Book2 4 8 3" xfId="4147"/>
    <cellStyle name="_Book2 4 9" xfId="4148"/>
    <cellStyle name="_Book2 4 9 2" xfId="4149"/>
    <cellStyle name="_Book2 4 9 2 2" xfId="4150"/>
    <cellStyle name="_Book2 4 9 3" xfId="4151"/>
    <cellStyle name="_Book2 40" xfId="4152"/>
    <cellStyle name="_x0013__Book2 40" xfId="4153"/>
    <cellStyle name="_Book2 41" xfId="4154"/>
    <cellStyle name="_x0013__Book2 41" xfId="4155"/>
    <cellStyle name="_Book2 42" xfId="4156"/>
    <cellStyle name="_x0013__Book2 42" xfId="4157"/>
    <cellStyle name="_Book2 43" xfId="4158"/>
    <cellStyle name="_x0013__Book2 43" xfId="4159"/>
    <cellStyle name="_Book2 44" xfId="4160"/>
    <cellStyle name="_x0013__Book2 44" xfId="4161"/>
    <cellStyle name="_Book2 45" xfId="4162"/>
    <cellStyle name="_x0013__Book2 45" xfId="4163"/>
    <cellStyle name="_Book2 46" xfId="4164"/>
    <cellStyle name="_x0013__Book2 46" xfId="4165"/>
    <cellStyle name="_Book2 47" xfId="4166"/>
    <cellStyle name="_x0013__Book2 47" xfId="4167"/>
    <cellStyle name="_Book2 48" xfId="4168"/>
    <cellStyle name="_x0013__Book2 48" xfId="4169"/>
    <cellStyle name="_Book2 49" xfId="4170"/>
    <cellStyle name="_x0013__Book2 49" xfId="4171"/>
    <cellStyle name="_Book2 5" xfId="4172"/>
    <cellStyle name="_x0013__Book2 5" xfId="4173"/>
    <cellStyle name="_Book2 5 10" xfId="4174"/>
    <cellStyle name="_Book2 5 11" xfId="4175"/>
    <cellStyle name="_Book2 5 12" xfId="4176"/>
    <cellStyle name="_Book2 5 13" xfId="4177"/>
    <cellStyle name="_Book2 5 14" xfId="4178"/>
    <cellStyle name="_Book2 5 15" xfId="4179"/>
    <cellStyle name="_Book2 5 16" xfId="4180"/>
    <cellStyle name="_Book2 5 17" xfId="4181"/>
    <cellStyle name="_Book2 5 18" xfId="4182"/>
    <cellStyle name="_Book2 5 19" xfId="4183"/>
    <cellStyle name="_Book2 5 2" xfId="4184"/>
    <cellStyle name="_x0013__Book2 5 2" xfId="4185"/>
    <cellStyle name="_Book2 5 2 2" xfId="4186"/>
    <cellStyle name="_x0013__Book2 5 2 2" xfId="4187"/>
    <cellStyle name="_Book2 5 2 2 2" xfId="4188"/>
    <cellStyle name="_Book2 5 2 2 3" xfId="4189"/>
    <cellStyle name="_Book2 5 2 3" xfId="4190"/>
    <cellStyle name="_x0013__Book2 5 2 3" xfId="4191"/>
    <cellStyle name="_Book2 5 2 4" xfId="4192"/>
    <cellStyle name="_Book2 5 20" xfId="4193"/>
    <cellStyle name="_Book2 5 21" xfId="4194"/>
    <cellStyle name="_Book2 5 22" xfId="4195"/>
    <cellStyle name="_Book2 5 23" xfId="4196"/>
    <cellStyle name="_Book2 5 24" xfId="4197"/>
    <cellStyle name="_Book2 5 25" xfId="4198"/>
    <cellStyle name="_Book2 5 26" xfId="4199"/>
    <cellStyle name="_Book2 5 27" xfId="4200"/>
    <cellStyle name="_Book2 5 28" xfId="4201"/>
    <cellStyle name="_Book2 5 29" xfId="4202"/>
    <cellStyle name="_Book2 5 3" xfId="4203"/>
    <cellStyle name="_x0013__Book2 5 3" xfId="4204"/>
    <cellStyle name="_Book2 5 3 2" xfId="4205"/>
    <cellStyle name="_Book2 5 3 2 2" xfId="4206"/>
    <cellStyle name="_Book2 5 3 3" xfId="4207"/>
    <cellStyle name="_Book2 5 3 4" xfId="4208"/>
    <cellStyle name="_Book2 5 30" xfId="4209"/>
    <cellStyle name="_Book2 5 31" xfId="4210"/>
    <cellStyle name="_Book2 5 32" xfId="4211"/>
    <cellStyle name="_Book2 5 33" xfId="4212"/>
    <cellStyle name="_Book2 5 34" xfId="4213"/>
    <cellStyle name="_Book2 5 35" xfId="4214"/>
    <cellStyle name="_Book2 5 36" xfId="4215"/>
    <cellStyle name="_Book2 5 4" xfId="4216"/>
    <cellStyle name="_x0013__Book2 5 4" xfId="4217"/>
    <cellStyle name="_Book2 5 4 2" xfId="4218"/>
    <cellStyle name="_Book2 5 4 2 2" xfId="4219"/>
    <cellStyle name="_Book2 5 4 3" xfId="4220"/>
    <cellStyle name="_Book2 5 5" xfId="4221"/>
    <cellStyle name="_Book2 5 5 2" xfId="4222"/>
    <cellStyle name="_Book2 5 5 2 2" xfId="4223"/>
    <cellStyle name="_Book2 5 5 3" xfId="4224"/>
    <cellStyle name="_Book2 5 6" xfId="4225"/>
    <cellStyle name="_Book2 5 6 2" xfId="4226"/>
    <cellStyle name="_Book2 5 6 2 2" xfId="4227"/>
    <cellStyle name="_Book2 5 6 3" xfId="4228"/>
    <cellStyle name="_Book2 5 7" xfId="4229"/>
    <cellStyle name="_Book2 5 7 2" xfId="4230"/>
    <cellStyle name="_Book2 5 8" xfId="4231"/>
    <cellStyle name="_Book2 5 9" xfId="4232"/>
    <cellStyle name="_Book2 50" xfId="4233"/>
    <cellStyle name="_x0013__Book2 50" xfId="4234"/>
    <cellStyle name="_Book2 51" xfId="4235"/>
    <cellStyle name="_x0013__Book2 51" xfId="4236"/>
    <cellStyle name="_Book2 52" xfId="4237"/>
    <cellStyle name="_x0013__Book2 52" xfId="4238"/>
    <cellStyle name="_Book2 53" xfId="4239"/>
    <cellStyle name="_x0013__Book2 53" xfId="4240"/>
    <cellStyle name="_Book2 54" xfId="4241"/>
    <cellStyle name="_x0013__Book2 54" xfId="4242"/>
    <cellStyle name="_Book2 55" xfId="4243"/>
    <cellStyle name="_x0013__Book2 55" xfId="4244"/>
    <cellStyle name="_x0013__Book2 56" xfId="4245"/>
    <cellStyle name="_x0013__Book2 57" xfId="4246"/>
    <cellStyle name="_x0013__Book2 58" xfId="4247"/>
    <cellStyle name="_x0013__Book2 59" xfId="4248"/>
    <cellStyle name="_Book2 6" xfId="4249"/>
    <cellStyle name="_x0013__Book2 6" xfId="4250"/>
    <cellStyle name="_Book2 6 10" xfId="4251"/>
    <cellStyle name="_Book2 6 11" xfId="4252"/>
    <cellStyle name="_Book2 6 12" xfId="4253"/>
    <cellStyle name="_Book2 6 13" xfId="4254"/>
    <cellStyle name="_Book2 6 14" xfId="4255"/>
    <cellStyle name="_Book2 6 15" xfId="4256"/>
    <cellStyle name="_Book2 6 16" xfId="4257"/>
    <cellStyle name="_Book2 6 17" xfId="4258"/>
    <cellStyle name="_Book2 6 18" xfId="4259"/>
    <cellStyle name="_Book2 6 19" xfId="4260"/>
    <cellStyle name="_Book2 6 2" xfId="4261"/>
    <cellStyle name="_x0013__Book2 6 2" xfId="4262"/>
    <cellStyle name="_Book2 6 2 2" xfId="4263"/>
    <cellStyle name="_x0013__Book2 6 2 2" xfId="4264"/>
    <cellStyle name="_Book2 6 2 3" xfId="4265"/>
    <cellStyle name="_x0013__Book2 6 2 3" xfId="4266"/>
    <cellStyle name="_Book2 6 20" xfId="4267"/>
    <cellStyle name="_Book2 6 21" xfId="4268"/>
    <cellStyle name="_Book2 6 22" xfId="4269"/>
    <cellStyle name="_Book2 6 23" xfId="4270"/>
    <cellStyle name="_Book2 6 24" xfId="4271"/>
    <cellStyle name="_Book2 6 25" xfId="4272"/>
    <cellStyle name="_Book2 6 26" xfId="4273"/>
    <cellStyle name="_Book2 6 27" xfId="4274"/>
    <cellStyle name="_Book2 6 28" xfId="4275"/>
    <cellStyle name="_Book2 6 29" xfId="4276"/>
    <cellStyle name="_Book2 6 3" xfId="4277"/>
    <cellStyle name="_x0013__Book2 6 3" xfId="4278"/>
    <cellStyle name="_Book2 6 30" xfId="4279"/>
    <cellStyle name="_Book2 6 31" xfId="4280"/>
    <cellStyle name="_Book2 6 32" xfId="4281"/>
    <cellStyle name="_Book2 6 33" xfId="4282"/>
    <cellStyle name="_Book2 6 34" xfId="4283"/>
    <cellStyle name="_Book2 6 35" xfId="4284"/>
    <cellStyle name="_Book2 6 4" xfId="4285"/>
    <cellStyle name="_x0013__Book2 6 4" xfId="4286"/>
    <cellStyle name="_Book2 6 5" xfId="4287"/>
    <cellStyle name="_Book2 6 6" xfId="4288"/>
    <cellStyle name="_Book2 6 7" xfId="4289"/>
    <cellStyle name="_Book2 6 8" xfId="4290"/>
    <cellStyle name="_Book2 6 9" xfId="4291"/>
    <cellStyle name="_x0013__Book2 60" xfId="4292"/>
    <cellStyle name="_x0013__Book2 61" xfId="4293"/>
    <cellStyle name="_x0013__Book2 62" xfId="4294"/>
    <cellStyle name="_x0013__Book2 63" xfId="4295"/>
    <cellStyle name="_x0013__Book2 64" xfId="4296"/>
    <cellStyle name="_x0013__Book2 65" xfId="4297"/>
    <cellStyle name="_x0013__Book2 66" xfId="4298"/>
    <cellStyle name="_x0013__Book2 67" xfId="4299"/>
    <cellStyle name="_x0013__Book2 68" xfId="4300"/>
    <cellStyle name="_x0013__Book2 69" xfId="4301"/>
    <cellStyle name="_Book2 7" xfId="4302"/>
    <cellStyle name="_x0013__Book2 7" xfId="4303"/>
    <cellStyle name="_Book2 7 10" xfId="4304"/>
    <cellStyle name="_Book2 7 11" xfId="4305"/>
    <cellStyle name="_Book2 7 12" xfId="4306"/>
    <cellStyle name="_Book2 7 13" xfId="4307"/>
    <cellStyle name="_Book2 7 14" xfId="4308"/>
    <cellStyle name="_Book2 7 15" xfId="4309"/>
    <cellStyle name="_Book2 7 16" xfId="4310"/>
    <cellStyle name="_Book2 7 17" xfId="4311"/>
    <cellStyle name="_Book2 7 18" xfId="4312"/>
    <cellStyle name="_Book2 7 19" xfId="4313"/>
    <cellStyle name="_Book2 7 2" xfId="4314"/>
    <cellStyle name="_x0013__Book2 7 2" xfId="4315"/>
    <cellStyle name="_Book2 7 2 2" xfId="4316"/>
    <cellStyle name="_x0013__Book2 7 2 2" xfId="4317"/>
    <cellStyle name="_Book2 7 2 3" xfId="4318"/>
    <cellStyle name="_x0013__Book2 7 2 3" xfId="4319"/>
    <cellStyle name="_Book2 7 20" xfId="4320"/>
    <cellStyle name="_Book2 7 21" xfId="4321"/>
    <cellStyle name="_Book2 7 22" xfId="4322"/>
    <cellStyle name="_Book2 7 23" xfId="4323"/>
    <cellStyle name="_Book2 7 24" xfId="4324"/>
    <cellStyle name="_Book2 7 25" xfId="4325"/>
    <cellStyle name="_Book2 7 26" xfId="4326"/>
    <cellStyle name="_Book2 7 27" xfId="4327"/>
    <cellStyle name="_Book2 7 28" xfId="4328"/>
    <cellStyle name="_Book2 7 29" xfId="4329"/>
    <cellStyle name="_Book2 7 3" xfId="4330"/>
    <cellStyle name="_x0013__Book2 7 3" xfId="4331"/>
    <cellStyle name="_Book2 7 30" xfId="4332"/>
    <cellStyle name="_Book2 7 31" xfId="4333"/>
    <cellStyle name="_Book2 7 32" xfId="4334"/>
    <cellStyle name="_Book2 7 33" xfId="4335"/>
    <cellStyle name="_Book2 7 34" xfId="4336"/>
    <cellStyle name="_Book2 7 4" xfId="4337"/>
    <cellStyle name="_x0013__Book2 7 4" xfId="4338"/>
    <cellStyle name="_Book2 7 5" xfId="4339"/>
    <cellStyle name="_Book2 7 6" xfId="4340"/>
    <cellStyle name="_Book2 7 7" xfId="4341"/>
    <cellStyle name="_Book2 7 8" xfId="4342"/>
    <cellStyle name="_Book2 7 9" xfId="4343"/>
    <cellStyle name="_x0013__Book2 70" xfId="4344"/>
    <cellStyle name="_x0013__Book2 71" xfId="4345"/>
    <cellStyle name="_x0013__Book2 72" xfId="4346"/>
    <cellStyle name="_x0013__Book2 73" xfId="4347"/>
    <cellStyle name="_x0013__Book2 74" xfId="4348"/>
    <cellStyle name="_x0013__Book2 75" xfId="4349"/>
    <cellStyle name="_x0013__Book2 76" xfId="4350"/>
    <cellStyle name="_x0013__Book2 77" xfId="4351"/>
    <cellStyle name="_x0013__Book2 78" xfId="4352"/>
    <cellStyle name="_x0013__Book2 79" xfId="4353"/>
    <cellStyle name="_Book2 8" xfId="4354"/>
    <cellStyle name="_x0013__Book2 8" xfId="4355"/>
    <cellStyle name="_Book2 8 10" xfId="4356"/>
    <cellStyle name="_Book2 8 11" xfId="4357"/>
    <cellStyle name="_Book2 8 12" xfId="4358"/>
    <cellStyle name="_Book2 8 13" xfId="4359"/>
    <cellStyle name="_Book2 8 14" xfId="4360"/>
    <cellStyle name="_Book2 8 15" xfId="4361"/>
    <cellStyle name="_Book2 8 16" xfId="4362"/>
    <cellStyle name="_Book2 8 17" xfId="4363"/>
    <cellStyle name="_Book2 8 18" xfId="4364"/>
    <cellStyle name="_Book2 8 19" xfId="4365"/>
    <cellStyle name="_Book2 8 2" xfId="4366"/>
    <cellStyle name="_x0013__Book2 8 2" xfId="4367"/>
    <cellStyle name="_Book2 8 2 2" xfId="4368"/>
    <cellStyle name="_x0013__Book2 8 2 2" xfId="4369"/>
    <cellStyle name="_Book2 8 2 3" xfId="4370"/>
    <cellStyle name="_x0013__Book2 8 2 3" xfId="4371"/>
    <cellStyle name="_Book2 8 20" xfId="4372"/>
    <cellStyle name="_Book2 8 21" xfId="4373"/>
    <cellStyle name="_Book2 8 22" xfId="4374"/>
    <cellStyle name="_Book2 8 23" xfId="4375"/>
    <cellStyle name="_Book2 8 24" xfId="4376"/>
    <cellStyle name="_Book2 8 25" xfId="4377"/>
    <cellStyle name="_Book2 8 26" xfId="4378"/>
    <cellStyle name="_Book2 8 27" xfId="4379"/>
    <cellStyle name="_Book2 8 28" xfId="4380"/>
    <cellStyle name="_Book2 8 29" xfId="4381"/>
    <cellStyle name="_Book2 8 3" xfId="4382"/>
    <cellStyle name="_x0013__Book2 8 3" xfId="4383"/>
    <cellStyle name="_Book2 8 30" xfId="4384"/>
    <cellStyle name="_Book2 8 31" xfId="4385"/>
    <cellStyle name="_Book2 8 32" xfId="4386"/>
    <cellStyle name="_Book2 8 33" xfId="4387"/>
    <cellStyle name="_Book2 8 4" xfId="4388"/>
    <cellStyle name="_x0013__Book2 8 4" xfId="4389"/>
    <cellStyle name="_Book2 8 5" xfId="4390"/>
    <cellStyle name="_Book2 8 6" xfId="4391"/>
    <cellStyle name="_Book2 8 7" xfId="4392"/>
    <cellStyle name="_Book2 8 8" xfId="4393"/>
    <cellStyle name="_Book2 8 9" xfId="4394"/>
    <cellStyle name="_x0013__Book2 80" xfId="4395"/>
    <cellStyle name="_x0013__Book2 81" xfId="4396"/>
    <cellStyle name="_x0013__Book2 82" xfId="4397"/>
    <cellStyle name="_x0013__Book2 83" xfId="4398"/>
    <cellStyle name="_x0013__Book2 84" xfId="4399"/>
    <cellStyle name="_x0013__Book2 85" xfId="4400"/>
    <cellStyle name="_x0013__Book2 86" xfId="4401"/>
    <cellStyle name="_x0013__Book2 87" xfId="4402"/>
    <cellStyle name="_x0013__Book2 88" xfId="4403"/>
    <cellStyle name="_Book2 9" xfId="4404"/>
    <cellStyle name="_x0013__Book2 9" xfId="4405"/>
    <cellStyle name="_Book2 9 10" xfId="4406"/>
    <cellStyle name="_Book2 9 11" xfId="4407"/>
    <cellStyle name="_Book2 9 12" xfId="4408"/>
    <cellStyle name="_Book2 9 13" xfId="4409"/>
    <cellStyle name="_Book2 9 14" xfId="4410"/>
    <cellStyle name="_Book2 9 15" xfId="4411"/>
    <cellStyle name="_Book2 9 16" xfId="4412"/>
    <cellStyle name="_Book2 9 17" xfId="4413"/>
    <cellStyle name="_Book2 9 18" xfId="4414"/>
    <cellStyle name="_Book2 9 19" xfId="4415"/>
    <cellStyle name="_Book2 9 2" xfId="4416"/>
    <cellStyle name="_x0013__Book2 9 2" xfId="4417"/>
    <cellStyle name="_Book2 9 2 2" xfId="4418"/>
    <cellStyle name="_x0013__Book2 9 2 2" xfId="4419"/>
    <cellStyle name="_Book2 9 2 3" xfId="4420"/>
    <cellStyle name="_x0013__Book2 9 2 3" xfId="4421"/>
    <cellStyle name="_Book2 9 20" xfId="4422"/>
    <cellStyle name="_Book2 9 21" xfId="4423"/>
    <cellStyle name="_Book2 9 22" xfId="4424"/>
    <cellStyle name="_Book2 9 23" xfId="4425"/>
    <cellStyle name="_Book2 9 24" xfId="4426"/>
    <cellStyle name="_Book2 9 3" xfId="4427"/>
    <cellStyle name="_x0013__Book2 9 3" xfId="4428"/>
    <cellStyle name="_Book2 9 4" xfId="4429"/>
    <cellStyle name="_x0013__Book2 9 4" xfId="4430"/>
    <cellStyle name="_Book2 9 5" xfId="4431"/>
    <cellStyle name="_Book2 9 6" xfId="4432"/>
    <cellStyle name="_Book2 9 7" xfId="4433"/>
    <cellStyle name="_Book2 9 8" xfId="4434"/>
    <cellStyle name="_Book2 9 9" xfId="4435"/>
    <cellStyle name="_Book2_04 07E Wild Horse Wind Expansion (C) (2)" xfId="4436"/>
    <cellStyle name="_Book2_04 07E Wild Horse Wind Expansion (C) (2) 2" xfId="4437"/>
    <cellStyle name="_Book2_04 07E Wild Horse Wind Expansion (C) (2) 2 2" xfId="4438"/>
    <cellStyle name="_Book2_04 07E Wild Horse Wind Expansion (C) (2) 2 2 2" xfId="4439"/>
    <cellStyle name="_Book2_04 07E Wild Horse Wind Expansion (C) (2) 2 3" xfId="4440"/>
    <cellStyle name="_Book2_04 07E Wild Horse Wind Expansion (C) (2) 3" xfId="4441"/>
    <cellStyle name="_Book2_04 07E Wild Horse Wind Expansion (C) (2) 3 2" xfId="4442"/>
    <cellStyle name="_Book2_04 07E Wild Horse Wind Expansion (C) (2) 4" xfId="4443"/>
    <cellStyle name="_Book2_04 07E Wild Horse Wind Expansion (C) (2) 5" xfId="4444"/>
    <cellStyle name="_Book2_04 07E Wild Horse Wind Expansion (C) (2) 6" xfId="4445"/>
    <cellStyle name="_Book2_04 07E Wild Horse Wind Expansion (C) (2) 7" xfId="4446"/>
    <cellStyle name="_Book2_04 07E Wild Horse Wind Expansion (C) (2)_Adj Bench DR 3 for Initial Briefs (Electric)" xfId="4447"/>
    <cellStyle name="_Book2_04 07E Wild Horse Wind Expansion (C) (2)_Adj Bench DR 3 for Initial Briefs (Electric) 2" xfId="4448"/>
    <cellStyle name="_Book2_04 07E Wild Horse Wind Expansion (C) (2)_Adj Bench DR 3 for Initial Briefs (Electric) 2 2" xfId="4449"/>
    <cellStyle name="_Book2_04 07E Wild Horse Wind Expansion (C) (2)_Adj Bench DR 3 for Initial Briefs (Electric) 2 2 2" xfId="4450"/>
    <cellStyle name="_Book2_04 07E Wild Horse Wind Expansion (C) (2)_Adj Bench DR 3 for Initial Briefs (Electric) 2 3" xfId="4451"/>
    <cellStyle name="_Book2_04 07E Wild Horse Wind Expansion (C) (2)_Adj Bench DR 3 for Initial Briefs (Electric) 3" xfId="4452"/>
    <cellStyle name="_Book2_04 07E Wild Horse Wind Expansion (C) (2)_Adj Bench DR 3 for Initial Briefs (Electric) 3 2" xfId="4453"/>
    <cellStyle name="_Book2_04 07E Wild Horse Wind Expansion (C) (2)_Adj Bench DR 3 for Initial Briefs (Electric) 4" xfId="4454"/>
    <cellStyle name="_Book2_04 07E Wild Horse Wind Expansion (C) (2)_Adj Bench DR 3 for Initial Briefs (Electric) 5" xfId="4455"/>
    <cellStyle name="_Book2_04 07E Wild Horse Wind Expansion (C) (2)_Adj Bench DR 3 for Initial Briefs (Electric) 6" xfId="4456"/>
    <cellStyle name="_Book2_04 07E Wild Horse Wind Expansion (C) (2)_Adj Bench DR 3 for Initial Briefs (Electric) 7" xfId="4457"/>
    <cellStyle name="_Book2_04 07E Wild Horse Wind Expansion (C) (2)_Adj Bench DR 3 for Initial Briefs (Electric)_DEM-WP(C) ENERG10C--ctn Mid-C_042010 2010GRC" xfId="4458"/>
    <cellStyle name="_Book2_04 07E Wild Horse Wind Expansion (C) (2)_Book1" xfId="4459"/>
    <cellStyle name="_Book2_04 07E Wild Horse Wind Expansion (C) (2)_DEM-WP(C) ENERG10C--ctn Mid-C_042010 2010GRC" xfId="4460"/>
    <cellStyle name="_Book2_04 07E Wild Horse Wind Expansion (C) (2)_Electric Rev Req Model (2009 GRC) " xfId="4461"/>
    <cellStyle name="_Book2_04 07E Wild Horse Wind Expansion (C) (2)_Electric Rev Req Model (2009 GRC)  2" xfId="4462"/>
    <cellStyle name="_Book2_04 07E Wild Horse Wind Expansion (C) (2)_Electric Rev Req Model (2009 GRC)  2 2" xfId="4463"/>
    <cellStyle name="_Book2_04 07E Wild Horse Wind Expansion (C) (2)_Electric Rev Req Model (2009 GRC)  2 2 2" xfId="4464"/>
    <cellStyle name="_Book2_04 07E Wild Horse Wind Expansion (C) (2)_Electric Rev Req Model (2009 GRC)  2 3" xfId="4465"/>
    <cellStyle name="_Book2_04 07E Wild Horse Wind Expansion (C) (2)_Electric Rev Req Model (2009 GRC)  3" xfId="4466"/>
    <cellStyle name="_Book2_04 07E Wild Horse Wind Expansion (C) (2)_Electric Rev Req Model (2009 GRC)  3 2" xfId="4467"/>
    <cellStyle name="_Book2_04 07E Wild Horse Wind Expansion (C) (2)_Electric Rev Req Model (2009 GRC)  4" xfId="4468"/>
    <cellStyle name="_Book2_04 07E Wild Horse Wind Expansion (C) (2)_Electric Rev Req Model (2009 GRC)  5" xfId="4469"/>
    <cellStyle name="_Book2_04 07E Wild Horse Wind Expansion (C) (2)_Electric Rev Req Model (2009 GRC)  6" xfId="4470"/>
    <cellStyle name="_Book2_04 07E Wild Horse Wind Expansion (C) (2)_Electric Rev Req Model (2009 GRC)  7" xfId="4471"/>
    <cellStyle name="_Book2_04 07E Wild Horse Wind Expansion (C) (2)_Electric Rev Req Model (2009 GRC) _DEM-WP(C) ENERG10C--ctn Mid-C_042010 2010GRC" xfId="4472"/>
    <cellStyle name="_Book2_04 07E Wild Horse Wind Expansion (C) (2)_Electric Rev Req Model (2009 GRC) Rebuttal" xfId="4473"/>
    <cellStyle name="_Book2_04 07E Wild Horse Wind Expansion (C) (2)_Electric Rev Req Model (2009 GRC) Rebuttal 2" xfId="4474"/>
    <cellStyle name="_Book2_04 07E Wild Horse Wind Expansion (C) (2)_Electric Rev Req Model (2009 GRC) Rebuttal 2 2" xfId="4475"/>
    <cellStyle name="_Book2_04 07E Wild Horse Wind Expansion (C) (2)_Electric Rev Req Model (2009 GRC) Rebuttal 2 2 2" xfId="4476"/>
    <cellStyle name="_Book2_04 07E Wild Horse Wind Expansion (C) (2)_Electric Rev Req Model (2009 GRC) Rebuttal 2 3" xfId="4477"/>
    <cellStyle name="_Book2_04 07E Wild Horse Wind Expansion (C) (2)_Electric Rev Req Model (2009 GRC) Rebuttal 3" xfId="4478"/>
    <cellStyle name="_Book2_04 07E Wild Horse Wind Expansion (C) (2)_Electric Rev Req Model (2009 GRC) Rebuttal 3 2" xfId="4479"/>
    <cellStyle name="_Book2_04 07E Wild Horse Wind Expansion (C) (2)_Electric Rev Req Model (2009 GRC) Rebuttal 4" xfId="4480"/>
    <cellStyle name="_Book2_04 07E Wild Horse Wind Expansion (C) (2)_Electric Rev Req Model (2009 GRC) Rebuttal REmoval of New  WH Solar AdjustMI" xfId="4481"/>
    <cellStyle name="_Book2_04 07E Wild Horse Wind Expansion (C) (2)_Electric Rev Req Model (2009 GRC) Rebuttal REmoval of New  WH Solar AdjustMI 2" xfId="4482"/>
    <cellStyle name="_Book2_04 07E Wild Horse Wind Expansion (C) (2)_Electric Rev Req Model (2009 GRC) Rebuttal REmoval of New  WH Solar AdjustMI 2 2" xfId="4483"/>
    <cellStyle name="_Book2_04 07E Wild Horse Wind Expansion (C) (2)_Electric Rev Req Model (2009 GRC) Rebuttal REmoval of New  WH Solar AdjustMI 2 2 2" xfId="4484"/>
    <cellStyle name="_Book2_04 07E Wild Horse Wind Expansion (C) (2)_Electric Rev Req Model (2009 GRC) Rebuttal REmoval of New  WH Solar AdjustMI 2 3" xfId="4485"/>
    <cellStyle name="_Book2_04 07E Wild Horse Wind Expansion (C) (2)_Electric Rev Req Model (2009 GRC) Rebuttal REmoval of New  WH Solar AdjustMI 3" xfId="4486"/>
    <cellStyle name="_Book2_04 07E Wild Horse Wind Expansion (C) (2)_Electric Rev Req Model (2009 GRC) Rebuttal REmoval of New  WH Solar AdjustMI 3 2" xfId="4487"/>
    <cellStyle name="_Book2_04 07E Wild Horse Wind Expansion (C) (2)_Electric Rev Req Model (2009 GRC) Rebuttal REmoval of New  WH Solar AdjustMI 4" xfId="4488"/>
    <cellStyle name="_Book2_04 07E Wild Horse Wind Expansion (C) (2)_Electric Rev Req Model (2009 GRC) Rebuttal REmoval of New  WH Solar AdjustMI 5" xfId="4489"/>
    <cellStyle name="_Book2_04 07E Wild Horse Wind Expansion (C) (2)_Electric Rev Req Model (2009 GRC) Rebuttal REmoval of New  WH Solar AdjustMI 6" xfId="4490"/>
    <cellStyle name="_Book2_04 07E Wild Horse Wind Expansion (C) (2)_Electric Rev Req Model (2009 GRC) Rebuttal REmoval of New  WH Solar AdjustMI 7" xfId="4491"/>
    <cellStyle name="_Book2_04 07E Wild Horse Wind Expansion (C) (2)_Electric Rev Req Model (2009 GRC) Rebuttal REmoval of New  WH Solar AdjustMI_DEM-WP(C) ENERG10C--ctn Mid-C_042010 2010GRC" xfId="4492"/>
    <cellStyle name="_Book2_04 07E Wild Horse Wind Expansion (C) (2)_Electric Rev Req Model (2009 GRC) Revised 01-18-2010" xfId="4493"/>
    <cellStyle name="_Book2_04 07E Wild Horse Wind Expansion (C) (2)_Electric Rev Req Model (2009 GRC) Revised 01-18-2010 2" xfId="4494"/>
    <cellStyle name="_Book2_04 07E Wild Horse Wind Expansion (C) (2)_Electric Rev Req Model (2009 GRC) Revised 01-18-2010 2 2" xfId="4495"/>
    <cellStyle name="_Book2_04 07E Wild Horse Wind Expansion (C) (2)_Electric Rev Req Model (2009 GRC) Revised 01-18-2010 2 2 2" xfId="4496"/>
    <cellStyle name="_Book2_04 07E Wild Horse Wind Expansion (C) (2)_Electric Rev Req Model (2009 GRC) Revised 01-18-2010 2 3" xfId="4497"/>
    <cellStyle name="_Book2_04 07E Wild Horse Wind Expansion (C) (2)_Electric Rev Req Model (2009 GRC) Revised 01-18-2010 3" xfId="4498"/>
    <cellStyle name="_Book2_04 07E Wild Horse Wind Expansion (C) (2)_Electric Rev Req Model (2009 GRC) Revised 01-18-2010 3 2" xfId="4499"/>
    <cellStyle name="_Book2_04 07E Wild Horse Wind Expansion (C) (2)_Electric Rev Req Model (2009 GRC) Revised 01-18-2010 4" xfId="4500"/>
    <cellStyle name="_Book2_04 07E Wild Horse Wind Expansion (C) (2)_Electric Rev Req Model (2009 GRC) Revised 01-18-2010 5" xfId="4501"/>
    <cellStyle name="_Book2_04 07E Wild Horse Wind Expansion (C) (2)_Electric Rev Req Model (2009 GRC) Revised 01-18-2010 6" xfId="4502"/>
    <cellStyle name="_Book2_04 07E Wild Horse Wind Expansion (C) (2)_Electric Rev Req Model (2009 GRC) Revised 01-18-2010 7" xfId="4503"/>
    <cellStyle name="_Book2_04 07E Wild Horse Wind Expansion (C) (2)_Electric Rev Req Model (2009 GRC) Revised 01-18-2010_DEM-WP(C) ENERG10C--ctn Mid-C_042010 2010GRC" xfId="4504"/>
    <cellStyle name="_Book2_04 07E Wild Horse Wind Expansion (C) (2)_Electric Rev Req Model (2010 GRC)" xfId="4505"/>
    <cellStyle name="_Book2_04 07E Wild Horse Wind Expansion (C) (2)_Electric Rev Req Model (2010 GRC) SF" xfId="4506"/>
    <cellStyle name="_Book2_04 07E Wild Horse Wind Expansion (C) (2)_Final Order Electric EXHIBIT A-1" xfId="4507"/>
    <cellStyle name="_Book2_04 07E Wild Horse Wind Expansion (C) (2)_Final Order Electric EXHIBIT A-1 2" xfId="4508"/>
    <cellStyle name="_Book2_04 07E Wild Horse Wind Expansion (C) (2)_Final Order Electric EXHIBIT A-1 2 2" xfId="4509"/>
    <cellStyle name="_Book2_04 07E Wild Horse Wind Expansion (C) (2)_Final Order Electric EXHIBIT A-1 2 2 2" xfId="4510"/>
    <cellStyle name="_Book2_04 07E Wild Horse Wind Expansion (C) (2)_Final Order Electric EXHIBIT A-1 2 3" xfId="4511"/>
    <cellStyle name="_Book2_04 07E Wild Horse Wind Expansion (C) (2)_Final Order Electric EXHIBIT A-1 3" xfId="4512"/>
    <cellStyle name="_Book2_04 07E Wild Horse Wind Expansion (C) (2)_Final Order Electric EXHIBIT A-1 3 2" xfId="4513"/>
    <cellStyle name="_Book2_04 07E Wild Horse Wind Expansion (C) (2)_Final Order Electric EXHIBIT A-1 4" xfId="4514"/>
    <cellStyle name="_Book2_04 07E Wild Horse Wind Expansion (C) (2)_TENASKA REGULATORY ASSET" xfId="4515"/>
    <cellStyle name="_Book2_04 07E Wild Horse Wind Expansion (C) (2)_TENASKA REGULATORY ASSET 2" xfId="4516"/>
    <cellStyle name="_Book2_04 07E Wild Horse Wind Expansion (C) (2)_TENASKA REGULATORY ASSET 2 2" xfId="4517"/>
    <cellStyle name="_Book2_04 07E Wild Horse Wind Expansion (C) (2)_TENASKA REGULATORY ASSET 2 2 2" xfId="4518"/>
    <cellStyle name="_Book2_04 07E Wild Horse Wind Expansion (C) (2)_TENASKA REGULATORY ASSET 2 3" xfId="4519"/>
    <cellStyle name="_Book2_04 07E Wild Horse Wind Expansion (C) (2)_TENASKA REGULATORY ASSET 3" xfId="4520"/>
    <cellStyle name="_Book2_04 07E Wild Horse Wind Expansion (C) (2)_TENASKA REGULATORY ASSET 3 2" xfId="4521"/>
    <cellStyle name="_Book2_04 07E Wild Horse Wind Expansion (C) (2)_TENASKA REGULATORY ASSET 4" xfId="4522"/>
    <cellStyle name="_Book2_16.37E Wild Horse Expansion DeferralRevwrkingfile SF" xfId="4523"/>
    <cellStyle name="_Book2_16.37E Wild Horse Expansion DeferralRevwrkingfile SF 2" xfId="4524"/>
    <cellStyle name="_Book2_16.37E Wild Horse Expansion DeferralRevwrkingfile SF 2 2" xfId="4525"/>
    <cellStyle name="_Book2_16.37E Wild Horse Expansion DeferralRevwrkingfile SF 2 2 2" xfId="4526"/>
    <cellStyle name="_Book2_16.37E Wild Horse Expansion DeferralRevwrkingfile SF 2 3" xfId="4527"/>
    <cellStyle name="_Book2_16.37E Wild Horse Expansion DeferralRevwrkingfile SF 3" xfId="4528"/>
    <cellStyle name="_Book2_16.37E Wild Horse Expansion DeferralRevwrkingfile SF 3 2" xfId="4529"/>
    <cellStyle name="_Book2_16.37E Wild Horse Expansion DeferralRevwrkingfile SF 4" xfId="4530"/>
    <cellStyle name="_Book2_16.37E Wild Horse Expansion DeferralRevwrkingfile SF 5" xfId="4531"/>
    <cellStyle name="_Book2_16.37E Wild Horse Expansion DeferralRevwrkingfile SF 6" xfId="4532"/>
    <cellStyle name="_Book2_16.37E Wild Horse Expansion DeferralRevwrkingfile SF 7" xfId="4533"/>
    <cellStyle name="_Book2_16.37E Wild Horse Expansion DeferralRevwrkingfile SF_DEM-WP(C) ENERG10C--ctn Mid-C_042010 2010GRC" xfId="4534"/>
    <cellStyle name="_Book2_2009 Compliance Filing PCA Exhibits for GRC" xfId="4535"/>
    <cellStyle name="_Book2_2009 Compliance Filing PCA Exhibits for GRC 2" xfId="4536"/>
    <cellStyle name="_Book2_2009 GRC Compl Filing - Exhibit D" xfId="4537"/>
    <cellStyle name="_Book2_2009 GRC Compl Filing - Exhibit D 2" xfId="4538"/>
    <cellStyle name="_Book2_2009 GRC Compl Filing - Exhibit D 2 2" xfId="4539"/>
    <cellStyle name="_Book2_2009 GRC Compl Filing - Exhibit D 3" xfId="4540"/>
    <cellStyle name="_Book2_2009 GRC Compl Filing - Exhibit D 4" xfId="4541"/>
    <cellStyle name="_Book2_2009 GRC Compl Filing - Exhibit D 5" xfId="4542"/>
    <cellStyle name="_Book2_2009 GRC Compl Filing - Exhibit D 6" xfId="4543"/>
    <cellStyle name="_Book2_2009 GRC Compl Filing - Exhibit D 7" xfId="4544"/>
    <cellStyle name="_Book2_2009 GRC Compl Filing - Exhibit D_DEM-WP(C) ENERG10C--ctn Mid-C_042010 2010GRC" xfId="4545"/>
    <cellStyle name="_Book2_2010 PTC's July1_Dec31 2010 " xfId="4546"/>
    <cellStyle name="_Book2_2010 PTC's Sept10_Aug11 (Version 4)" xfId="4547"/>
    <cellStyle name="_Book2_3.01 Income Statement" xfId="4548"/>
    <cellStyle name="_Book2_4 31 Regulatory Assets and Liabilities  7 06- Exhibit D" xfId="4549"/>
    <cellStyle name="_Book2_4 31 Regulatory Assets and Liabilities  7 06- Exhibit D 2" xfId="4550"/>
    <cellStyle name="_Book2_4 31 Regulatory Assets and Liabilities  7 06- Exhibit D 2 2" xfId="4551"/>
    <cellStyle name="_Book2_4 31 Regulatory Assets and Liabilities  7 06- Exhibit D 2 2 2" xfId="4552"/>
    <cellStyle name="_Book2_4 31 Regulatory Assets and Liabilities  7 06- Exhibit D 2 3" xfId="4553"/>
    <cellStyle name="_Book2_4 31 Regulatory Assets and Liabilities  7 06- Exhibit D 3" xfId="4554"/>
    <cellStyle name="_Book2_4 31 Regulatory Assets and Liabilities  7 06- Exhibit D 3 2" xfId="4555"/>
    <cellStyle name="_Book2_4 31 Regulatory Assets and Liabilities  7 06- Exhibit D 4" xfId="4556"/>
    <cellStyle name="_Book2_4 31 Regulatory Assets and Liabilities  7 06- Exhibit D 5" xfId="4557"/>
    <cellStyle name="_Book2_4 31 Regulatory Assets and Liabilities  7 06- Exhibit D 6" xfId="4558"/>
    <cellStyle name="_Book2_4 31 Regulatory Assets and Liabilities  7 06- Exhibit D 7" xfId="4559"/>
    <cellStyle name="_Book2_4 31 Regulatory Assets and Liabilities  7 06- Exhibit D_DEM-WP(C) ENERG10C--ctn Mid-C_042010 2010GRC" xfId="4560"/>
    <cellStyle name="_Book2_4 31 Regulatory Assets and Liabilities  7 06- Exhibit D_NIM Summary" xfId="4561"/>
    <cellStyle name="_Book2_4 31 Regulatory Assets and Liabilities  7 06- Exhibit D_NIM Summary 2" xfId="4562"/>
    <cellStyle name="_Book2_4 31 Regulatory Assets and Liabilities  7 06- Exhibit D_NIM Summary 2 2" xfId="4563"/>
    <cellStyle name="_Book2_4 31 Regulatory Assets and Liabilities  7 06- Exhibit D_NIM Summary 3" xfId="4564"/>
    <cellStyle name="_Book2_4 31 Regulatory Assets and Liabilities  7 06- Exhibit D_NIM Summary 4" xfId="4565"/>
    <cellStyle name="_Book2_4 31 Regulatory Assets and Liabilities  7 06- Exhibit D_NIM Summary 5" xfId="4566"/>
    <cellStyle name="_Book2_4 31 Regulatory Assets and Liabilities  7 06- Exhibit D_NIM Summary 6" xfId="4567"/>
    <cellStyle name="_Book2_4 31 Regulatory Assets and Liabilities  7 06- Exhibit D_NIM Summary 7" xfId="4568"/>
    <cellStyle name="_Book2_4 31 Regulatory Assets and Liabilities  7 06- Exhibit D_NIM Summary_DEM-WP(C) ENERG10C--ctn Mid-C_042010 2010GRC" xfId="4569"/>
    <cellStyle name="_Book2_4 31E Reg Asset  Liab and EXH D" xfId="4570"/>
    <cellStyle name="_Book2_4 31E Reg Asset  Liab and EXH D _ Aug 10 Filing (2)" xfId="4571"/>
    <cellStyle name="_Book2_4 31E Reg Asset  Liab and EXH D _ Aug 10 Filing (2) 2" xfId="4572"/>
    <cellStyle name="_Book2_4 31E Reg Asset  Liab and EXH D 10" xfId="4573"/>
    <cellStyle name="_Book2_4 31E Reg Asset  Liab and EXH D 11" xfId="4574"/>
    <cellStyle name="_Book2_4 31E Reg Asset  Liab and EXH D 12" xfId="4575"/>
    <cellStyle name="_Book2_4 31E Reg Asset  Liab and EXH D 13" xfId="4576"/>
    <cellStyle name="_Book2_4 31E Reg Asset  Liab and EXH D 14" xfId="4577"/>
    <cellStyle name="_Book2_4 31E Reg Asset  Liab and EXH D 15" xfId="4578"/>
    <cellStyle name="_Book2_4 31E Reg Asset  Liab and EXH D 16" xfId="4579"/>
    <cellStyle name="_Book2_4 31E Reg Asset  Liab and EXH D 17" xfId="4580"/>
    <cellStyle name="_Book2_4 31E Reg Asset  Liab and EXH D 18" xfId="4581"/>
    <cellStyle name="_Book2_4 31E Reg Asset  Liab and EXH D 19" xfId="4582"/>
    <cellStyle name="_Book2_4 31E Reg Asset  Liab and EXH D 2" xfId="4583"/>
    <cellStyle name="_Book2_4 31E Reg Asset  Liab and EXH D 20" xfId="4584"/>
    <cellStyle name="_Book2_4 31E Reg Asset  Liab and EXH D 21" xfId="4585"/>
    <cellStyle name="_Book2_4 31E Reg Asset  Liab and EXH D 22" xfId="4586"/>
    <cellStyle name="_Book2_4 31E Reg Asset  Liab and EXH D 23" xfId="4587"/>
    <cellStyle name="_Book2_4 31E Reg Asset  Liab and EXH D 24" xfId="4588"/>
    <cellStyle name="_Book2_4 31E Reg Asset  Liab and EXH D 25" xfId="4589"/>
    <cellStyle name="_Book2_4 31E Reg Asset  Liab and EXH D 26" xfId="4590"/>
    <cellStyle name="_Book2_4 31E Reg Asset  Liab and EXH D 27" xfId="4591"/>
    <cellStyle name="_Book2_4 31E Reg Asset  Liab and EXH D 28" xfId="4592"/>
    <cellStyle name="_Book2_4 31E Reg Asset  Liab and EXH D 29" xfId="4593"/>
    <cellStyle name="_Book2_4 31E Reg Asset  Liab and EXH D 3" xfId="4594"/>
    <cellStyle name="_Book2_4 31E Reg Asset  Liab and EXH D 30" xfId="4595"/>
    <cellStyle name="_Book2_4 31E Reg Asset  Liab and EXH D 31" xfId="4596"/>
    <cellStyle name="_Book2_4 31E Reg Asset  Liab and EXH D 32" xfId="4597"/>
    <cellStyle name="_Book2_4 31E Reg Asset  Liab and EXH D 33" xfId="4598"/>
    <cellStyle name="_Book2_4 31E Reg Asset  Liab and EXH D 34" xfId="4599"/>
    <cellStyle name="_Book2_4 31E Reg Asset  Liab and EXH D 35" xfId="4600"/>
    <cellStyle name="_Book2_4 31E Reg Asset  Liab and EXH D 36" xfId="4601"/>
    <cellStyle name="_Book2_4 31E Reg Asset  Liab and EXH D 4" xfId="4602"/>
    <cellStyle name="_Book2_4 31E Reg Asset  Liab and EXH D 5" xfId="4603"/>
    <cellStyle name="_Book2_4 31E Reg Asset  Liab and EXH D 6" xfId="4604"/>
    <cellStyle name="_Book2_4 31E Reg Asset  Liab and EXH D 7" xfId="4605"/>
    <cellStyle name="_Book2_4 31E Reg Asset  Liab and EXH D 8" xfId="4606"/>
    <cellStyle name="_Book2_4 31E Reg Asset  Liab and EXH D 9" xfId="4607"/>
    <cellStyle name="_Book2_4 32 Regulatory Assets and Liabilities  7 06- Exhibit D" xfId="4608"/>
    <cellStyle name="_Book2_4 32 Regulatory Assets and Liabilities  7 06- Exhibit D 2" xfId="4609"/>
    <cellStyle name="_Book2_4 32 Regulatory Assets and Liabilities  7 06- Exhibit D 2 2" xfId="4610"/>
    <cellStyle name="_Book2_4 32 Regulatory Assets and Liabilities  7 06- Exhibit D 2 2 2" xfId="4611"/>
    <cellStyle name="_Book2_4 32 Regulatory Assets and Liabilities  7 06- Exhibit D 2 3" xfId="4612"/>
    <cellStyle name="_Book2_4 32 Regulatory Assets and Liabilities  7 06- Exhibit D 3" xfId="4613"/>
    <cellStyle name="_Book2_4 32 Regulatory Assets and Liabilities  7 06- Exhibit D 3 2" xfId="4614"/>
    <cellStyle name="_Book2_4 32 Regulatory Assets and Liabilities  7 06- Exhibit D 4" xfId="4615"/>
    <cellStyle name="_Book2_4 32 Regulatory Assets and Liabilities  7 06- Exhibit D 5" xfId="4616"/>
    <cellStyle name="_Book2_4 32 Regulatory Assets and Liabilities  7 06- Exhibit D 6" xfId="4617"/>
    <cellStyle name="_Book2_4 32 Regulatory Assets and Liabilities  7 06- Exhibit D 7" xfId="4618"/>
    <cellStyle name="_Book2_4 32 Regulatory Assets and Liabilities  7 06- Exhibit D_DEM-WP(C) ENERG10C--ctn Mid-C_042010 2010GRC" xfId="4619"/>
    <cellStyle name="_Book2_4 32 Regulatory Assets and Liabilities  7 06- Exhibit D_NIM Summary" xfId="4620"/>
    <cellStyle name="_Book2_4 32 Regulatory Assets and Liabilities  7 06- Exhibit D_NIM Summary 2" xfId="4621"/>
    <cellStyle name="_Book2_4 32 Regulatory Assets and Liabilities  7 06- Exhibit D_NIM Summary 2 2" xfId="4622"/>
    <cellStyle name="_Book2_4 32 Regulatory Assets and Liabilities  7 06- Exhibit D_NIM Summary 3" xfId="4623"/>
    <cellStyle name="_Book2_4 32 Regulatory Assets and Liabilities  7 06- Exhibit D_NIM Summary 4" xfId="4624"/>
    <cellStyle name="_Book2_4 32 Regulatory Assets and Liabilities  7 06- Exhibit D_NIM Summary 5" xfId="4625"/>
    <cellStyle name="_Book2_4 32 Regulatory Assets and Liabilities  7 06- Exhibit D_NIM Summary 6" xfId="4626"/>
    <cellStyle name="_Book2_4 32 Regulatory Assets and Liabilities  7 06- Exhibit D_NIM Summary 7" xfId="4627"/>
    <cellStyle name="_Book2_4 32 Regulatory Assets and Liabilities  7 06- Exhibit D_NIM Summary_DEM-WP(C) ENERG10C--ctn Mid-C_042010 2010GRC" xfId="4628"/>
    <cellStyle name="_Book2_ACCOUNTS" xfId="4629"/>
    <cellStyle name="_x0013__Book2_Adj Bench DR 3 for Initial Briefs (Electric)" xfId="4630"/>
    <cellStyle name="_x0013__Book2_Adj Bench DR 3 for Initial Briefs (Electric) 2" xfId="4631"/>
    <cellStyle name="_x0013__Book2_Adj Bench DR 3 for Initial Briefs (Electric) 2 2" xfId="4632"/>
    <cellStyle name="_x0013__Book2_Adj Bench DR 3 for Initial Briefs (Electric) 2 2 2" xfId="4633"/>
    <cellStyle name="_x0013__Book2_Adj Bench DR 3 for Initial Briefs (Electric) 2 3" xfId="4634"/>
    <cellStyle name="_x0013__Book2_Adj Bench DR 3 for Initial Briefs (Electric) 3" xfId="4635"/>
    <cellStyle name="_x0013__Book2_Adj Bench DR 3 for Initial Briefs (Electric) 3 2" xfId="4636"/>
    <cellStyle name="_x0013__Book2_Adj Bench DR 3 for Initial Briefs (Electric) 4" xfId="4637"/>
    <cellStyle name="_x0013__Book2_Adj Bench DR 3 for Initial Briefs (Electric) 5" xfId="4638"/>
    <cellStyle name="_x0013__Book2_Adj Bench DR 3 for Initial Briefs (Electric) 6" xfId="4639"/>
    <cellStyle name="_x0013__Book2_Adj Bench DR 3 for Initial Briefs (Electric) 7" xfId="4640"/>
    <cellStyle name="_x0013__Book2_Adj Bench DR 3 for Initial Briefs (Electric)_DEM-WP(C) ENERG10C--ctn Mid-C_042010 2010GRC" xfId="4641"/>
    <cellStyle name="_Book2_Att B to RECs proceeds proposal" xfId="4642"/>
    <cellStyle name="_Book2_AURORA Total New" xfId="4643"/>
    <cellStyle name="_Book2_AURORA Total New 2" xfId="4644"/>
    <cellStyle name="_Book2_AURORA Total New 2 2" xfId="4645"/>
    <cellStyle name="_Book2_AURORA Total New 3" xfId="4646"/>
    <cellStyle name="_Book2_Backup for Attachment B 2010-09-09" xfId="4647"/>
    <cellStyle name="_Book2_Bench Request - Attachment B" xfId="4648"/>
    <cellStyle name="_Book2_Book2" xfId="4649"/>
    <cellStyle name="_Book2_Book2 2" xfId="4650"/>
    <cellStyle name="_Book2_Book2 2 2" xfId="4651"/>
    <cellStyle name="_Book2_Book2 2 2 2" xfId="4652"/>
    <cellStyle name="_Book2_Book2 2 3" xfId="4653"/>
    <cellStyle name="_Book2_Book2 3" xfId="4654"/>
    <cellStyle name="_Book2_Book2 3 2" xfId="4655"/>
    <cellStyle name="_Book2_Book2 4" xfId="4656"/>
    <cellStyle name="_Book2_Book2 5" xfId="4657"/>
    <cellStyle name="_Book2_Book2 6" xfId="4658"/>
    <cellStyle name="_Book2_Book2 7" xfId="4659"/>
    <cellStyle name="_Book2_Book2_Adj Bench DR 3 for Initial Briefs (Electric)" xfId="4660"/>
    <cellStyle name="_Book2_Book2_Adj Bench DR 3 for Initial Briefs (Electric) 2" xfId="4661"/>
    <cellStyle name="_Book2_Book2_Adj Bench DR 3 for Initial Briefs (Electric) 2 2" xfId="4662"/>
    <cellStyle name="_Book2_Book2_Adj Bench DR 3 for Initial Briefs (Electric) 2 2 2" xfId="4663"/>
    <cellStyle name="_Book2_Book2_Adj Bench DR 3 for Initial Briefs (Electric) 2 3" xfId="4664"/>
    <cellStyle name="_Book2_Book2_Adj Bench DR 3 for Initial Briefs (Electric) 3" xfId="4665"/>
    <cellStyle name="_Book2_Book2_Adj Bench DR 3 for Initial Briefs (Electric) 3 2" xfId="4666"/>
    <cellStyle name="_Book2_Book2_Adj Bench DR 3 for Initial Briefs (Electric) 4" xfId="4667"/>
    <cellStyle name="_Book2_Book2_Adj Bench DR 3 for Initial Briefs (Electric) 5" xfId="4668"/>
    <cellStyle name="_Book2_Book2_Adj Bench DR 3 for Initial Briefs (Electric) 6" xfId="4669"/>
    <cellStyle name="_Book2_Book2_Adj Bench DR 3 for Initial Briefs (Electric) 7" xfId="4670"/>
    <cellStyle name="_Book2_Book2_Adj Bench DR 3 for Initial Briefs (Electric)_DEM-WP(C) ENERG10C--ctn Mid-C_042010 2010GRC" xfId="4671"/>
    <cellStyle name="_Book2_Book2_DEM-WP(C) ENERG10C--ctn Mid-C_042010 2010GRC" xfId="4672"/>
    <cellStyle name="_Book2_Book2_Electric Rev Req Model (2009 GRC) Rebuttal" xfId="4673"/>
    <cellStyle name="_Book2_Book2_Electric Rev Req Model (2009 GRC) Rebuttal 2" xfId="4674"/>
    <cellStyle name="_Book2_Book2_Electric Rev Req Model (2009 GRC) Rebuttal 2 2" xfId="4675"/>
    <cellStyle name="_Book2_Book2_Electric Rev Req Model (2009 GRC) Rebuttal 2 2 2" xfId="4676"/>
    <cellStyle name="_Book2_Book2_Electric Rev Req Model (2009 GRC) Rebuttal 2 3" xfId="4677"/>
    <cellStyle name="_Book2_Book2_Electric Rev Req Model (2009 GRC) Rebuttal 3" xfId="4678"/>
    <cellStyle name="_Book2_Book2_Electric Rev Req Model (2009 GRC) Rebuttal 3 2" xfId="4679"/>
    <cellStyle name="_Book2_Book2_Electric Rev Req Model (2009 GRC) Rebuttal 4" xfId="4680"/>
    <cellStyle name="_Book2_Book2_Electric Rev Req Model (2009 GRC) Rebuttal REmoval of New  WH Solar AdjustMI" xfId="4681"/>
    <cellStyle name="_Book2_Book2_Electric Rev Req Model (2009 GRC) Rebuttal REmoval of New  WH Solar AdjustMI 2" xfId="4682"/>
    <cellStyle name="_Book2_Book2_Electric Rev Req Model (2009 GRC) Rebuttal REmoval of New  WH Solar AdjustMI 2 2" xfId="4683"/>
    <cellStyle name="_Book2_Book2_Electric Rev Req Model (2009 GRC) Rebuttal REmoval of New  WH Solar AdjustMI 2 2 2" xfId="4684"/>
    <cellStyle name="_Book2_Book2_Electric Rev Req Model (2009 GRC) Rebuttal REmoval of New  WH Solar AdjustMI 2 3" xfId="4685"/>
    <cellStyle name="_Book2_Book2_Electric Rev Req Model (2009 GRC) Rebuttal REmoval of New  WH Solar AdjustMI 3" xfId="4686"/>
    <cellStyle name="_Book2_Book2_Electric Rev Req Model (2009 GRC) Rebuttal REmoval of New  WH Solar AdjustMI 3 2" xfId="4687"/>
    <cellStyle name="_Book2_Book2_Electric Rev Req Model (2009 GRC) Rebuttal REmoval of New  WH Solar AdjustMI 4" xfId="4688"/>
    <cellStyle name="_Book2_Book2_Electric Rev Req Model (2009 GRC) Rebuttal REmoval of New  WH Solar AdjustMI 5" xfId="4689"/>
    <cellStyle name="_Book2_Book2_Electric Rev Req Model (2009 GRC) Rebuttal REmoval of New  WH Solar AdjustMI 6" xfId="4690"/>
    <cellStyle name="_Book2_Book2_Electric Rev Req Model (2009 GRC) Rebuttal REmoval of New  WH Solar AdjustMI 7" xfId="4691"/>
    <cellStyle name="_Book2_Book2_Electric Rev Req Model (2009 GRC) Rebuttal REmoval of New  WH Solar AdjustMI_DEM-WP(C) ENERG10C--ctn Mid-C_042010 2010GRC" xfId="4692"/>
    <cellStyle name="_Book2_Book2_Electric Rev Req Model (2009 GRC) Revised 01-18-2010" xfId="4693"/>
    <cellStyle name="_Book2_Book2_Electric Rev Req Model (2009 GRC) Revised 01-18-2010 2" xfId="4694"/>
    <cellStyle name="_Book2_Book2_Electric Rev Req Model (2009 GRC) Revised 01-18-2010 2 2" xfId="4695"/>
    <cellStyle name="_Book2_Book2_Electric Rev Req Model (2009 GRC) Revised 01-18-2010 2 2 2" xfId="4696"/>
    <cellStyle name="_Book2_Book2_Electric Rev Req Model (2009 GRC) Revised 01-18-2010 2 3" xfId="4697"/>
    <cellStyle name="_Book2_Book2_Electric Rev Req Model (2009 GRC) Revised 01-18-2010 3" xfId="4698"/>
    <cellStyle name="_Book2_Book2_Electric Rev Req Model (2009 GRC) Revised 01-18-2010 3 2" xfId="4699"/>
    <cellStyle name="_Book2_Book2_Electric Rev Req Model (2009 GRC) Revised 01-18-2010 4" xfId="4700"/>
    <cellStyle name="_Book2_Book2_Electric Rev Req Model (2009 GRC) Revised 01-18-2010 5" xfId="4701"/>
    <cellStyle name="_Book2_Book2_Electric Rev Req Model (2009 GRC) Revised 01-18-2010 6" xfId="4702"/>
    <cellStyle name="_Book2_Book2_Electric Rev Req Model (2009 GRC) Revised 01-18-2010 7" xfId="4703"/>
    <cellStyle name="_Book2_Book2_Electric Rev Req Model (2009 GRC) Revised 01-18-2010_DEM-WP(C) ENERG10C--ctn Mid-C_042010 2010GRC" xfId="4704"/>
    <cellStyle name="_Book2_Book2_Final Order Electric EXHIBIT A-1" xfId="4705"/>
    <cellStyle name="_Book2_Book2_Final Order Electric EXHIBIT A-1 2" xfId="4706"/>
    <cellStyle name="_Book2_Book2_Final Order Electric EXHIBIT A-1 2 2" xfId="4707"/>
    <cellStyle name="_Book2_Book2_Final Order Electric EXHIBIT A-1 2 2 2" xfId="4708"/>
    <cellStyle name="_Book2_Book2_Final Order Electric EXHIBIT A-1 2 3" xfId="4709"/>
    <cellStyle name="_Book2_Book2_Final Order Electric EXHIBIT A-1 3" xfId="4710"/>
    <cellStyle name="_Book2_Book2_Final Order Electric EXHIBIT A-1 3 2" xfId="4711"/>
    <cellStyle name="_Book2_Book2_Final Order Electric EXHIBIT A-1 4" xfId="4712"/>
    <cellStyle name="_Book2_Book4" xfId="4713"/>
    <cellStyle name="_Book2_Book4 2" xfId="4714"/>
    <cellStyle name="_Book2_Book4 2 2" xfId="4715"/>
    <cellStyle name="_Book2_Book4 2 2 2" xfId="4716"/>
    <cellStyle name="_Book2_Book4 2 3" xfId="4717"/>
    <cellStyle name="_Book2_Book4 3" xfId="4718"/>
    <cellStyle name="_Book2_Book4 3 2" xfId="4719"/>
    <cellStyle name="_Book2_Book4 4" xfId="4720"/>
    <cellStyle name="_Book2_Book4 5" xfId="4721"/>
    <cellStyle name="_Book2_Book4 6" xfId="4722"/>
    <cellStyle name="_Book2_Book4 7" xfId="4723"/>
    <cellStyle name="_Book2_Book4_DEM-WP(C) ENERG10C--ctn Mid-C_042010 2010GRC" xfId="4724"/>
    <cellStyle name="_Book2_Book9" xfId="4725"/>
    <cellStyle name="_Book2_Book9 2" xfId="4726"/>
    <cellStyle name="_Book2_Book9 2 2" xfId="4727"/>
    <cellStyle name="_Book2_Book9 2 2 2" xfId="4728"/>
    <cellStyle name="_Book2_Book9 2 3" xfId="4729"/>
    <cellStyle name="_Book2_Book9 3" xfId="4730"/>
    <cellStyle name="_Book2_Book9 3 2" xfId="4731"/>
    <cellStyle name="_Book2_Book9 4" xfId="4732"/>
    <cellStyle name="_Book2_Book9 5" xfId="4733"/>
    <cellStyle name="_Book2_Book9 6" xfId="4734"/>
    <cellStyle name="_Book2_Book9 7" xfId="4735"/>
    <cellStyle name="_Book2_Book9_DEM-WP(C) ENERG10C--ctn Mid-C_042010 2010GRC" xfId="4736"/>
    <cellStyle name="_Book2_Check the Interest Calculation" xfId="4737"/>
    <cellStyle name="_Book2_Check the Interest Calculation_Scenario 1 REC vs PTC Offset" xfId="4738"/>
    <cellStyle name="_Book2_Check the Interest Calculation_Scenario 3" xfId="4739"/>
    <cellStyle name="_Book2_Chelan PUD Power Costs (8-10)" xfId="4740"/>
    <cellStyle name="_Book2_Chelan PUD Power Costs (8-10) 2" xfId="4741"/>
    <cellStyle name="_Book2_DEM-WP(C) Chelan Power Costs" xfId="4742"/>
    <cellStyle name="_Book2_DEM-WP(C) Chelan Power Costs 2" xfId="4743"/>
    <cellStyle name="_Book2_DEM-WP(C) ENERG10C--ctn Mid-C_042010 2010GRC" xfId="4744"/>
    <cellStyle name="_x0013__Book2_DEM-WP(C) ENERG10C--ctn Mid-C_042010 2010GRC" xfId="4745"/>
    <cellStyle name="_Book2_DEM-WP(C) Gas Transport 2010GRC" xfId="4746"/>
    <cellStyle name="_Book2_DEM-WP(C) Gas Transport 2010GRC 2" xfId="4747"/>
    <cellStyle name="_x0013__Book2_Electric Rev Req Model (2009 GRC) Rebuttal" xfId="4748"/>
    <cellStyle name="_x0013__Book2_Electric Rev Req Model (2009 GRC) Rebuttal 2" xfId="4749"/>
    <cellStyle name="_x0013__Book2_Electric Rev Req Model (2009 GRC) Rebuttal 2 2" xfId="4750"/>
    <cellStyle name="_x0013__Book2_Electric Rev Req Model (2009 GRC) Rebuttal 2 2 2" xfId="4751"/>
    <cellStyle name="_x0013__Book2_Electric Rev Req Model (2009 GRC) Rebuttal 2 3" xfId="4752"/>
    <cellStyle name="_x0013__Book2_Electric Rev Req Model (2009 GRC) Rebuttal 3" xfId="4753"/>
    <cellStyle name="_x0013__Book2_Electric Rev Req Model (2009 GRC) Rebuttal 3 2" xfId="4754"/>
    <cellStyle name="_x0013__Book2_Electric Rev Req Model (2009 GRC) Rebuttal 4" xfId="4755"/>
    <cellStyle name="_x0013__Book2_Electric Rev Req Model (2009 GRC) Rebuttal REmoval of New  WH Solar AdjustMI" xfId="4756"/>
    <cellStyle name="_x0013__Book2_Electric Rev Req Model (2009 GRC) Rebuttal REmoval of New  WH Solar AdjustMI 2" xfId="4757"/>
    <cellStyle name="_x0013__Book2_Electric Rev Req Model (2009 GRC) Rebuttal REmoval of New  WH Solar AdjustMI 2 2" xfId="4758"/>
    <cellStyle name="_x0013__Book2_Electric Rev Req Model (2009 GRC) Rebuttal REmoval of New  WH Solar AdjustMI 2 2 2" xfId="4759"/>
    <cellStyle name="_x0013__Book2_Electric Rev Req Model (2009 GRC) Rebuttal REmoval of New  WH Solar AdjustMI 2 3" xfId="4760"/>
    <cellStyle name="_x0013__Book2_Electric Rev Req Model (2009 GRC) Rebuttal REmoval of New  WH Solar AdjustMI 3" xfId="4761"/>
    <cellStyle name="_x0013__Book2_Electric Rev Req Model (2009 GRC) Rebuttal REmoval of New  WH Solar AdjustMI 3 2" xfId="4762"/>
    <cellStyle name="_x0013__Book2_Electric Rev Req Model (2009 GRC) Rebuttal REmoval of New  WH Solar AdjustMI 4" xfId="4763"/>
    <cellStyle name="_x0013__Book2_Electric Rev Req Model (2009 GRC) Rebuttal REmoval of New  WH Solar AdjustMI 5" xfId="4764"/>
    <cellStyle name="_x0013__Book2_Electric Rev Req Model (2009 GRC) Rebuttal REmoval of New  WH Solar AdjustMI 6" xfId="4765"/>
    <cellStyle name="_x0013__Book2_Electric Rev Req Model (2009 GRC) Rebuttal REmoval of New  WH Solar AdjustMI 7" xfId="4766"/>
    <cellStyle name="_x0013__Book2_Electric Rev Req Model (2009 GRC) Rebuttal REmoval of New  WH Solar AdjustMI_DEM-WP(C) ENERG10C--ctn Mid-C_042010 2010GRC" xfId="4767"/>
    <cellStyle name="_x0013__Book2_Electric Rev Req Model (2009 GRC) Revised 01-18-2010" xfId="4768"/>
    <cellStyle name="_x0013__Book2_Electric Rev Req Model (2009 GRC) Revised 01-18-2010 2" xfId="4769"/>
    <cellStyle name="_x0013__Book2_Electric Rev Req Model (2009 GRC) Revised 01-18-2010 2 2" xfId="4770"/>
    <cellStyle name="_x0013__Book2_Electric Rev Req Model (2009 GRC) Revised 01-18-2010 2 2 2" xfId="4771"/>
    <cellStyle name="_x0013__Book2_Electric Rev Req Model (2009 GRC) Revised 01-18-2010 2 3" xfId="4772"/>
    <cellStyle name="_x0013__Book2_Electric Rev Req Model (2009 GRC) Revised 01-18-2010 3" xfId="4773"/>
    <cellStyle name="_x0013__Book2_Electric Rev Req Model (2009 GRC) Revised 01-18-2010 3 2" xfId="4774"/>
    <cellStyle name="_x0013__Book2_Electric Rev Req Model (2009 GRC) Revised 01-18-2010 4" xfId="4775"/>
    <cellStyle name="_x0013__Book2_Electric Rev Req Model (2009 GRC) Revised 01-18-2010 5" xfId="4776"/>
    <cellStyle name="_x0013__Book2_Electric Rev Req Model (2009 GRC) Revised 01-18-2010 6" xfId="4777"/>
    <cellStyle name="_x0013__Book2_Electric Rev Req Model (2009 GRC) Revised 01-18-2010 7" xfId="4778"/>
    <cellStyle name="_x0013__Book2_Electric Rev Req Model (2009 GRC) Revised 01-18-2010_DEM-WP(C) ENERG10C--ctn Mid-C_042010 2010GRC" xfId="4779"/>
    <cellStyle name="_Book2_Exh A-1 resulting from UE-112050 effective Jan 1 2012" xfId="4780"/>
    <cellStyle name="_Book2_Exh G - Klamath Peaker PPA fr C Locke 2-12" xfId="4781"/>
    <cellStyle name="_Book2_Exhibit A-1 effective 4-1-11 fr S Free 12-11" xfId="4782"/>
    <cellStyle name="_x0013__Book2_Final Order Electric EXHIBIT A-1" xfId="4783"/>
    <cellStyle name="_x0013__Book2_Final Order Electric EXHIBIT A-1 2" xfId="4784"/>
    <cellStyle name="_x0013__Book2_Final Order Electric EXHIBIT A-1 2 2" xfId="4785"/>
    <cellStyle name="_x0013__Book2_Final Order Electric EXHIBIT A-1 2 2 2" xfId="4786"/>
    <cellStyle name="_x0013__Book2_Final Order Electric EXHIBIT A-1 2 3" xfId="4787"/>
    <cellStyle name="_x0013__Book2_Final Order Electric EXHIBIT A-1 3" xfId="4788"/>
    <cellStyle name="_x0013__Book2_Final Order Electric EXHIBIT A-1 3 2" xfId="4789"/>
    <cellStyle name="_x0013__Book2_Final Order Electric EXHIBIT A-1 4" xfId="4790"/>
    <cellStyle name="_Book2_Gas Rev Req Model (2010 GRC)" xfId="4791"/>
    <cellStyle name="_Book2_INPUTS" xfId="4792"/>
    <cellStyle name="_Book2_INPUTS 2" xfId="4793"/>
    <cellStyle name="_Book2_INPUTS 2 2" xfId="4794"/>
    <cellStyle name="_Book2_INPUTS 2 2 2" xfId="4795"/>
    <cellStyle name="_Book2_INPUTS 2 3" xfId="4796"/>
    <cellStyle name="_Book2_INPUTS 3" xfId="4797"/>
    <cellStyle name="_Book2_INPUTS 3 2" xfId="4798"/>
    <cellStyle name="_Book2_INPUTS 4" xfId="4799"/>
    <cellStyle name="_Book2_Mint Farm Generation BPA" xfId="4800"/>
    <cellStyle name="_Book2_NIM Summary" xfId="4801"/>
    <cellStyle name="_Book2_NIM Summary 09GRC" xfId="4802"/>
    <cellStyle name="_Book2_NIM Summary 09GRC 2" xfId="4803"/>
    <cellStyle name="_Book2_NIM Summary 09GRC 2 2" xfId="4804"/>
    <cellStyle name="_Book2_NIM Summary 09GRC 3" xfId="4805"/>
    <cellStyle name="_Book2_NIM Summary 09GRC 4" xfId="4806"/>
    <cellStyle name="_Book2_NIM Summary 09GRC 5" xfId="4807"/>
    <cellStyle name="_Book2_NIM Summary 09GRC 6" xfId="4808"/>
    <cellStyle name="_Book2_NIM Summary 09GRC 7" xfId="4809"/>
    <cellStyle name="_Book2_NIM Summary 09GRC_DEM-WP(C) ENERG10C--ctn Mid-C_042010 2010GRC" xfId="4810"/>
    <cellStyle name="_Book2_NIM Summary 10" xfId="4811"/>
    <cellStyle name="_Book2_NIM Summary 11" xfId="4812"/>
    <cellStyle name="_Book2_NIM Summary 12" xfId="4813"/>
    <cellStyle name="_Book2_NIM Summary 13" xfId="4814"/>
    <cellStyle name="_Book2_NIM Summary 14" xfId="4815"/>
    <cellStyle name="_Book2_NIM Summary 15" xfId="4816"/>
    <cellStyle name="_Book2_NIM Summary 16" xfId="4817"/>
    <cellStyle name="_Book2_NIM Summary 17" xfId="4818"/>
    <cellStyle name="_Book2_NIM Summary 18" xfId="4819"/>
    <cellStyle name="_Book2_NIM Summary 19" xfId="4820"/>
    <cellStyle name="_Book2_NIM Summary 2" xfId="4821"/>
    <cellStyle name="_Book2_NIM Summary 2 2" xfId="4822"/>
    <cellStyle name="_Book2_NIM Summary 20" xfId="4823"/>
    <cellStyle name="_Book2_NIM Summary 21" xfId="4824"/>
    <cellStyle name="_Book2_NIM Summary 22" xfId="4825"/>
    <cellStyle name="_Book2_NIM Summary 23" xfId="4826"/>
    <cellStyle name="_Book2_NIM Summary 24" xfId="4827"/>
    <cellStyle name="_Book2_NIM Summary 25" xfId="4828"/>
    <cellStyle name="_Book2_NIM Summary 26" xfId="4829"/>
    <cellStyle name="_Book2_NIM Summary 27" xfId="4830"/>
    <cellStyle name="_Book2_NIM Summary 28" xfId="4831"/>
    <cellStyle name="_Book2_NIM Summary 29" xfId="4832"/>
    <cellStyle name="_Book2_NIM Summary 3" xfId="4833"/>
    <cellStyle name="_Book2_NIM Summary 3 2" xfId="4834"/>
    <cellStyle name="_Book2_NIM Summary 30" xfId="4835"/>
    <cellStyle name="_Book2_NIM Summary 31" xfId="4836"/>
    <cellStyle name="_Book2_NIM Summary 32" xfId="4837"/>
    <cellStyle name="_Book2_NIM Summary 33" xfId="4838"/>
    <cellStyle name="_Book2_NIM Summary 34" xfId="4839"/>
    <cellStyle name="_Book2_NIM Summary 35" xfId="4840"/>
    <cellStyle name="_Book2_NIM Summary 36" xfId="4841"/>
    <cellStyle name="_Book2_NIM Summary 37" xfId="4842"/>
    <cellStyle name="_Book2_NIM Summary 38" xfId="4843"/>
    <cellStyle name="_Book2_NIM Summary 39" xfId="4844"/>
    <cellStyle name="_Book2_NIM Summary 4" xfId="4845"/>
    <cellStyle name="_Book2_NIM Summary 4 2" xfId="4846"/>
    <cellStyle name="_Book2_NIM Summary 40" xfId="4847"/>
    <cellStyle name="_Book2_NIM Summary 41" xfId="4848"/>
    <cellStyle name="_Book2_NIM Summary 42" xfId="4849"/>
    <cellStyle name="_Book2_NIM Summary 43" xfId="4850"/>
    <cellStyle name="_Book2_NIM Summary 44" xfId="4851"/>
    <cellStyle name="_Book2_NIM Summary 45" xfId="4852"/>
    <cellStyle name="_Book2_NIM Summary 46" xfId="4853"/>
    <cellStyle name="_Book2_NIM Summary 47" xfId="4854"/>
    <cellStyle name="_Book2_NIM Summary 48" xfId="4855"/>
    <cellStyle name="_Book2_NIM Summary 49" xfId="4856"/>
    <cellStyle name="_Book2_NIM Summary 5" xfId="4857"/>
    <cellStyle name="_Book2_NIM Summary 5 2" xfId="4858"/>
    <cellStyle name="_Book2_NIM Summary 50" xfId="4859"/>
    <cellStyle name="_Book2_NIM Summary 51" xfId="4860"/>
    <cellStyle name="_Book2_NIM Summary 52" xfId="4861"/>
    <cellStyle name="_Book2_NIM Summary 53" xfId="4862"/>
    <cellStyle name="_Book2_NIM Summary 54" xfId="4863"/>
    <cellStyle name="_Book2_NIM Summary 55" xfId="4864"/>
    <cellStyle name="_Book2_NIM Summary 56" xfId="4865"/>
    <cellStyle name="_Book2_NIM Summary 57" xfId="4866"/>
    <cellStyle name="_Book2_NIM Summary 58" xfId="4867"/>
    <cellStyle name="_Book2_NIM Summary 59" xfId="4868"/>
    <cellStyle name="_Book2_NIM Summary 6" xfId="4869"/>
    <cellStyle name="_Book2_NIM Summary 6 2" xfId="4870"/>
    <cellStyle name="_Book2_NIM Summary 60" xfId="4871"/>
    <cellStyle name="_Book2_NIM Summary 61" xfId="4872"/>
    <cellStyle name="_Book2_NIM Summary 62" xfId="4873"/>
    <cellStyle name="_Book2_NIM Summary 63" xfId="4874"/>
    <cellStyle name="_Book2_NIM Summary 64" xfId="4875"/>
    <cellStyle name="_Book2_NIM Summary 65" xfId="4876"/>
    <cellStyle name="_Book2_NIM Summary 66" xfId="4877"/>
    <cellStyle name="_Book2_NIM Summary 67" xfId="4878"/>
    <cellStyle name="_Book2_NIM Summary 68" xfId="4879"/>
    <cellStyle name="_Book2_NIM Summary 69" xfId="4880"/>
    <cellStyle name="_Book2_NIM Summary 7" xfId="4881"/>
    <cellStyle name="_Book2_NIM Summary 7 2" xfId="4882"/>
    <cellStyle name="_Book2_NIM Summary 70" xfId="4883"/>
    <cellStyle name="_Book2_NIM Summary 71" xfId="4884"/>
    <cellStyle name="_Book2_NIM Summary 72" xfId="4885"/>
    <cellStyle name="_Book2_NIM Summary 73" xfId="4886"/>
    <cellStyle name="_Book2_NIM Summary 74" xfId="4887"/>
    <cellStyle name="_Book2_NIM Summary 75" xfId="4888"/>
    <cellStyle name="_Book2_NIM Summary 76" xfId="4889"/>
    <cellStyle name="_Book2_NIM Summary 77" xfId="4890"/>
    <cellStyle name="_Book2_NIM Summary 78" xfId="4891"/>
    <cellStyle name="_Book2_NIM Summary 79" xfId="4892"/>
    <cellStyle name="_Book2_NIM Summary 8" xfId="4893"/>
    <cellStyle name="_Book2_NIM Summary 8 2" xfId="4894"/>
    <cellStyle name="_Book2_NIM Summary 80" xfId="4895"/>
    <cellStyle name="_Book2_NIM Summary 81" xfId="4896"/>
    <cellStyle name="_Book2_NIM Summary 82" xfId="4897"/>
    <cellStyle name="_Book2_NIM Summary 83" xfId="4898"/>
    <cellStyle name="_Book2_NIM Summary 84" xfId="4899"/>
    <cellStyle name="_Book2_NIM Summary 85" xfId="4900"/>
    <cellStyle name="_Book2_NIM Summary 86" xfId="4901"/>
    <cellStyle name="_Book2_NIM Summary 87" xfId="4902"/>
    <cellStyle name="_Book2_NIM Summary 88" xfId="4903"/>
    <cellStyle name="_Book2_NIM Summary 9" xfId="4904"/>
    <cellStyle name="_Book2_NIM Summary 9 2" xfId="4905"/>
    <cellStyle name="_Book2_NIM Summary_DEM-WP(C) ENERG10C--ctn Mid-C_042010 2010GRC" xfId="4906"/>
    <cellStyle name="_Book2_PCA 10 -  Exhibit D Dec 2011" xfId="4907"/>
    <cellStyle name="_Book2_PCA 10 -  Exhibit D from A Kellogg Jan 2011" xfId="4908"/>
    <cellStyle name="_Book2_PCA 10 -  Exhibit D from A Kellogg July 2011" xfId="4909"/>
    <cellStyle name="_Book2_PCA 10 -  Exhibit D from S Free Rcv'd 12-11" xfId="4910"/>
    <cellStyle name="_Book2_PCA 11 -  Exhibit D Apr 2012 fr A Kellogg v2" xfId="4911"/>
    <cellStyle name="_Book2_PCA 11 -  Exhibit D Jan 2012 fr A Kellogg" xfId="4912"/>
    <cellStyle name="_Book2_PCA 11 -  Exhibit D Jan 2012 WF" xfId="4913"/>
    <cellStyle name="_Book2_PCA 9 -  Exhibit D April 2010" xfId="4914"/>
    <cellStyle name="_Book2_PCA 9 -  Exhibit D April 2010 (3)" xfId="4915"/>
    <cellStyle name="_Book2_PCA 9 -  Exhibit D April 2010 (3) 2" xfId="4916"/>
    <cellStyle name="_Book2_PCA 9 -  Exhibit D April 2010 (3) 2 2" xfId="4917"/>
    <cellStyle name="_Book2_PCA 9 -  Exhibit D April 2010 (3) 3" xfId="4918"/>
    <cellStyle name="_Book2_PCA 9 -  Exhibit D April 2010 (3) 4" xfId="4919"/>
    <cellStyle name="_Book2_PCA 9 -  Exhibit D April 2010 (3) 5" xfId="4920"/>
    <cellStyle name="_Book2_PCA 9 -  Exhibit D April 2010 (3) 6" xfId="4921"/>
    <cellStyle name="_Book2_PCA 9 -  Exhibit D April 2010 (3) 7" xfId="4922"/>
    <cellStyle name="_Book2_PCA 9 -  Exhibit D April 2010 (3)_DEM-WP(C) ENERG10C--ctn Mid-C_042010 2010GRC" xfId="4923"/>
    <cellStyle name="_Book2_PCA 9 -  Exhibit D April 2010 2" xfId="4924"/>
    <cellStyle name="_Book2_PCA 9 -  Exhibit D April 2010 3" xfId="4925"/>
    <cellStyle name="_Book2_PCA 9 -  Exhibit D April 2010 4" xfId="4926"/>
    <cellStyle name="_Book2_PCA 9 -  Exhibit D April 2010 5" xfId="4927"/>
    <cellStyle name="_Book2_PCA 9 -  Exhibit D April 2010 6" xfId="4928"/>
    <cellStyle name="_Book2_PCA 9 -  Exhibit D Nov 2010" xfId="4929"/>
    <cellStyle name="_Book2_PCA 9 -  Exhibit D Nov 2010 2" xfId="4930"/>
    <cellStyle name="_Book2_PCA 9 - Exhibit D at August 2010" xfId="4931"/>
    <cellStyle name="_Book2_PCA 9 - Exhibit D at August 2010 2" xfId="4932"/>
    <cellStyle name="_Book2_PCA 9 - Exhibit D June 2010 GRC" xfId="4933"/>
    <cellStyle name="_Book2_PCA 9 - Exhibit D June 2010 GRC 2" xfId="4934"/>
    <cellStyle name="_Book2_Power Costs - Comparison bx Rbtl-Staff-Jt-PC" xfId="4935"/>
    <cellStyle name="_Book2_Power Costs - Comparison bx Rbtl-Staff-Jt-PC 2" xfId="4936"/>
    <cellStyle name="_Book2_Power Costs - Comparison bx Rbtl-Staff-Jt-PC 2 2" xfId="4937"/>
    <cellStyle name="_Book2_Power Costs - Comparison bx Rbtl-Staff-Jt-PC 2 2 2" xfId="4938"/>
    <cellStyle name="_Book2_Power Costs - Comparison bx Rbtl-Staff-Jt-PC 2 3" xfId="4939"/>
    <cellStyle name="_Book2_Power Costs - Comparison bx Rbtl-Staff-Jt-PC 3" xfId="4940"/>
    <cellStyle name="_Book2_Power Costs - Comparison bx Rbtl-Staff-Jt-PC 3 2" xfId="4941"/>
    <cellStyle name="_Book2_Power Costs - Comparison bx Rbtl-Staff-Jt-PC 4" xfId="4942"/>
    <cellStyle name="_Book2_Power Costs - Comparison bx Rbtl-Staff-Jt-PC 5" xfId="4943"/>
    <cellStyle name="_Book2_Power Costs - Comparison bx Rbtl-Staff-Jt-PC 6" xfId="4944"/>
    <cellStyle name="_Book2_Power Costs - Comparison bx Rbtl-Staff-Jt-PC 7" xfId="4945"/>
    <cellStyle name="_Book2_Power Costs - Comparison bx Rbtl-Staff-Jt-PC_Adj Bench DR 3 for Initial Briefs (Electric)" xfId="4946"/>
    <cellStyle name="_Book2_Power Costs - Comparison bx Rbtl-Staff-Jt-PC_Adj Bench DR 3 for Initial Briefs (Electric) 2" xfId="4947"/>
    <cellStyle name="_Book2_Power Costs - Comparison bx Rbtl-Staff-Jt-PC_Adj Bench DR 3 for Initial Briefs (Electric) 2 2" xfId="4948"/>
    <cellStyle name="_Book2_Power Costs - Comparison bx Rbtl-Staff-Jt-PC_Adj Bench DR 3 for Initial Briefs (Electric) 2 2 2" xfId="4949"/>
    <cellStyle name="_Book2_Power Costs - Comparison bx Rbtl-Staff-Jt-PC_Adj Bench DR 3 for Initial Briefs (Electric) 2 3" xfId="4950"/>
    <cellStyle name="_Book2_Power Costs - Comparison bx Rbtl-Staff-Jt-PC_Adj Bench DR 3 for Initial Briefs (Electric) 3" xfId="4951"/>
    <cellStyle name="_Book2_Power Costs - Comparison bx Rbtl-Staff-Jt-PC_Adj Bench DR 3 for Initial Briefs (Electric) 3 2" xfId="4952"/>
    <cellStyle name="_Book2_Power Costs - Comparison bx Rbtl-Staff-Jt-PC_Adj Bench DR 3 for Initial Briefs (Electric) 4" xfId="4953"/>
    <cellStyle name="_Book2_Power Costs - Comparison bx Rbtl-Staff-Jt-PC_Adj Bench DR 3 for Initial Briefs (Electric) 5" xfId="4954"/>
    <cellStyle name="_Book2_Power Costs - Comparison bx Rbtl-Staff-Jt-PC_Adj Bench DR 3 for Initial Briefs (Electric) 6" xfId="4955"/>
    <cellStyle name="_Book2_Power Costs - Comparison bx Rbtl-Staff-Jt-PC_Adj Bench DR 3 for Initial Briefs (Electric) 7" xfId="4956"/>
    <cellStyle name="_Book2_Power Costs - Comparison bx Rbtl-Staff-Jt-PC_Adj Bench DR 3 for Initial Briefs (Electric)_DEM-WP(C) ENERG10C--ctn Mid-C_042010 2010GRC" xfId="4957"/>
    <cellStyle name="_Book2_Power Costs - Comparison bx Rbtl-Staff-Jt-PC_DEM-WP(C) ENERG10C--ctn Mid-C_042010 2010GRC" xfId="4958"/>
    <cellStyle name="_Book2_Power Costs - Comparison bx Rbtl-Staff-Jt-PC_Electric Rev Req Model (2009 GRC) Rebuttal" xfId="4959"/>
    <cellStyle name="_Book2_Power Costs - Comparison bx Rbtl-Staff-Jt-PC_Electric Rev Req Model (2009 GRC) Rebuttal 2" xfId="4960"/>
    <cellStyle name="_Book2_Power Costs - Comparison bx Rbtl-Staff-Jt-PC_Electric Rev Req Model (2009 GRC) Rebuttal 2 2" xfId="4961"/>
    <cellStyle name="_Book2_Power Costs - Comparison bx Rbtl-Staff-Jt-PC_Electric Rev Req Model (2009 GRC) Rebuttal 2 2 2" xfId="4962"/>
    <cellStyle name="_Book2_Power Costs - Comparison bx Rbtl-Staff-Jt-PC_Electric Rev Req Model (2009 GRC) Rebuttal 2 3" xfId="4963"/>
    <cellStyle name="_Book2_Power Costs - Comparison bx Rbtl-Staff-Jt-PC_Electric Rev Req Model (2009 GRC) Rebuttal 3" xfId="4964"/>
    <cellStyle name="_Book2_Power Costs - Comparison bx Rbtl-Staff-Jt-PC_Electric Rev Req Model (2009 GRC) Rebuttal 3 2" xfId="4965"/>
    <cellStyle name="_Book2_Power Costs - Comparison bx Rbtl-Staff-Jt-PC_Electric Rev Req Model (2009 GRC) Rebuttal 4" xfId="4966"/>
    <cellStyle name="_Book2_Power Costs - Comparison bx Rbtl-Staff-Jt-PC_Electric Rev Req Model (2009 GRC) Rebuttal REmoval of New  WH Solar AdjustMI" xfId="4967"/>
    <cellStyle name="_Book2_Power Costs - Comparison bx Rbtl-Staff-Jt-PC_Electric Rev Req Model (2009 GRC) Rebuttal REmoval of New  WH Solar AdjustMI 2" xfId="4968"/>
    <cellStyle name="_Book2_Power Costs - Comparison bx Rbtl-Staff-Jt-PC_Electric Rev Req Model (2009 GRC) Rebuttal REmoval of New  WH Solar AdjustMI 2 2" xfId="4969"/>
    <cellStyle name="_Book2_Power Costs - Comparison bx Rbtl-Staff-Jt-PC_Electric Rev Req Model (2009 GRC) Rebuttal REmoval of New  WH Solar AdjustMI 2 2 2" xfId="4970"/>
    <cellStyle name="_Book2_Power Costs - Comparison bx Rbtl-Staff-Jt-PC_Electric Rev Req Model (2009 GRC) Rebuttal REmoval of New  WH Solar AdjustMI 2 3" xfId="4971"/>
    <cellStyle name="_Book2_Power Costs - Comparison bx Rbtl-Staff-Jt-PC_Electric Rev Req Model (2009 GRC) Rebuttal REmoval of New  WH Solar AdjustMI 3" xfId="4972"/>
    <cellStyle name="_Book2_Power Costs - Comparison bx Rbtl-Staff-Jt-PC_Electric Rev Req Model (2009 GRC) Rebuttal REmoval of New  WH Solar AdjustMI 3 2" xfId="4973"/>
    <cellStyle name="_Book2_Power Costs - Comparison bx Rbtl-Staff-Jt-PC_Electric Rev Req Model (2009 GRC) Rebuttal REmoval of New  WH Solar AdjustMI 4" xfId="4974"/>
    <cellStyle name="_Book2_Power Costs - Comparison bx Rbtl-Staff-Jt-PC_Electric Rev Req Model (2009 GRC) Rebuttal REmoval of New  WH Solar AdjustMI 5" xfId="4975"/>
    <cellStyle name="_Book2_Power Costs - Comparison bx Rbtl-Staff-Jt-PC_Electric Rev Req Model (2009 GRC) Rebuttal REmoval of New  WH Solar AdjustMI 6" xfId="4976"/>
    <cellStyle name="_Book2_Power Costs - Comparison bx Rbtl-Staff-Jt-PC_Electric Rev Req Model (2009 GRC) Rebuttal REmoval of New  WH Solar AdjustMI 7" xfId="4977"/>
    <cellStyle name="_Book2_Power Costs - Comparison bx Rbtl-Staff-Jt-PC_Electric Rev Req Model (2009 GRC) Rebuttal REmoval of New  WH Solar AdjustMI_DEM-WP(C) ENERG10C--ctn Mid-C_042010 2010GRC" xfId="4978"/>
    <cellStyle name="_Book2_Power Costs - Comparison bx Rbtl-Staff-Jt-PC_Electric Rev Req Model (2009 GRC) Revised 01-18-2010" xfId="4979"/>
    <cellStyle name="_Book2_Power Costs - Comparison bx Rbtl-Staff-Jt-PC_Electric Rev Req Model (2009 GRC) Revised 01-18-2010 2" xfId="4980"/>
    <cellStyle name="_Book2_Power Costs - Comparison bx Rbtl-Staff-Jt-PC_Electric Rev Req Model (2009 GRC) Revised 01-18-2010 2 2" xfId="4981"/>
    <cellStyle name="_Book2_Power Costs - Comparison bx Rbtl-Staff-Jt-PC_Electric Rev Req Model (2009 GRC) Revised 01-18-2010 2 2 2" xfId="4982"/>
    <cellStyle name="_Book2_Power Costs - Comparison bx Rbtl-Staff-Jt-PC_Electric Rev Req Model (2009 GRC) Revised 01-18-2010 2 3" xfId="4983"/>
    <cellStyle name="_Book2_Power Costs - Comparison bx Rbtl-Staff-Jt-PC_Electric Rev Req Model (2009 GRC) Revised 01-18-2010 3" xfId="4984"/>
    <cellStyle name="_Book2_Power Costs - Comparison bx Rbtl-Staff-Jt-PC_Electric Rev Req Model (2009 GRC) Revised 01-18-2010 3 2" xfId="4985"/>
    <cellStyle name="_Book2_Power Costs - Comparison bx Rbtl-Staff-Jt-PC_Electric Rev Req Model (2009 GRC) Revised 01-18-2010 4" xfId="4986"/>
    <cellStyle name="_Book2_Power Costs - Comparison bx Rbtl-Staff-Jt-PC_Electric Rev Req Model (2009 GRC) Revised 01-18-2010 5" xfId="4987"/>
    <cellStyle name="_Book2_Power Costs - Comparison bx Rbtl-Staff-Jt-PC_Electric Rev Req Model (2009 GRC) Revised 01-18-2010 6" xfId="4988"/>
    <cellStyle name="_Book2_Power Costs - Comparison bx Rbtl-Staff-Jt-PC_Electric Rev Req Model (2009 GRC) Revised 01-18-2010 7" xfId="4989"/>
    <cellStyle name="_Book2_Power Costs - Comparison bx Rbtl-Staff-Jt-PC_Electric Rev Req Model (2009 GRC) Revised 01-18-2010_DEM-WP(C) ENERG10C--ctn Mid-C_042010 2010GRC" xfId="4990"/>
    <cellStyle name="_Book2_Power Costs - Comparison bx Rbtl-Staff-Jt-PC_Final Order Electric EXHIBIT A-1" xfId="4991"/>
    <cellStyle name="_Book2_Power Costs - Comparison bx Rbtl-Staff-Jt-PC_Final Order Electric EXHIBIT A-1 2" xfId="4992"/>
    <cellStyle name="_Book2_Power Costs - Comparison bx Rbtl-Staff-Jt-PC_Final Order Electric EXHIBIT A-1 2 2" xfId="4993"/>
    <cellStyle name="_Book2_Power Costs - Comparison bx Rbtl-Staff-Jt-PC_Final Order Electric EXHIBIT A-1 2 2 2" xfId="4994"/>
    <cellStyle name="_Book2_Power Costs - Comparison bx Rbtl-Staff-Jt-PC_Final Order Electric EXHIBIT A-1 2 3" xfId="4995"/>
    <cellStyle name="_Book2_Power Costs - Comparison bx Rbtl-Staff-Jt-PC_Final Order Electric EXHIBIT A-1 3" xfId="4996"/>
    <cellStyle name="_Book2_Power Costs - Comparison bx Rbtl-Staff-Jt-PC_Final Order Electric EXHIBIT A-1 3 2" xfId="4997"/>
    <cellStyle name="_Book2_Power Costs - Comparison bx Rbtl-Staff-Jt-PC_Final Order Electric EXHIBIT A-1 4" xfId="4998"/>
    <cellStyle name="_Book2_Production Adj 4.37" xfId="4999"/>
    <cellStyle name="_Book2_Production Adj 4.37 2" xfId="5000"/>
    <cellStyle name="_Book2_Production Adj 4.37 2 2" xfId="5001"/>
    <cellStyle name="_Book2_Production Adj 4.37 2 2 2" xfId="5002"/>
    <cellStyle name="_Book2_Production Adj 4.37 2 3" xfId="5003"/>
    <cellStyle name="_Book2_Production Adj 4.37 3" xfId="5004"/>
    <cellStyle name="_Book2_Production Adj 4.37 3 2" xfId="5005"/>
    <cellStyle name="_Book2_Production Adj 4.37 4" xfId="5006"/>
    <cellStyle name="_Book2_Purchased Power Adj 4.03" xfId="5007"/>
    <cellStyle name="_Book2_Purchased Power Adj 4.03 2" xfId="5008"/>
    <cellStyle name="_Book2_Purchased Power Adj 4.03 2 2" xfId="5009"/>
    <cellStyle name="_Book2_Purchased Power Adj 4.03 2 2 2" xfId="5010"/>
    <cellStyle name="_Book2_Purchased Power Adj 4.03 2 3" xfId="5011"/>
    <cellStyle name="_Book2_Purchased Power Adj 4.03 3" xfId="5012"/>
    <cellStyle name="_Book2_Purchased Power Adj 4.03 3 2" xfId="5013"/>
    <cellStyle name="_Book2_Purchased Power Adj 4.03 4" xfId="5014"/>
    <cellStyle name="_Book2_Rebuttal Power Costs" xfId="5015"/>
    <cellStyle name="_Book2_Rebuttal Power Costs 2" xfId="5016"/>
    <cellStyle name="_Book2_Rebuttal Power Costs 2 2" xfId="5017"/>
    <cellStyle name="_Book2_Rebuttal Power Costs 2 2 2" xfId="5018"/>
    <cellStyle name="_Book2_Rebuttal Power Costs 2 3" xfId="5019"/>
    <cellStyle name="_Book2_Rebuttal Power Costs 3" xfId="5020"/>
    <cellStyle name="_Book2_Rebuttal Power Costs 3 2" xfId="5021"/>
    <cellStyle name="_Book2_Rebuttal Power Costs 4" xfId="5022"/>
    <cellStyle name="_Book2_Rebuttal Power Costs 5" xfId="5023"/>
    <cellStyle name="_Book2_Rebuttal Power Costs 6" xfId="5024"/>
    <cellStyle name="_Book2_Rebuttal Power Costs 7" xfId="5025"/>
    <cellStyle name="_Book2_Rebuttal Power Costs_Adj Bench DR 3 for Initial Briefs (Electric)" xfId="5026"/>
    <cellStyle name="_Book2_Rebuttal Power Costs_Adj Bench DR 3 for Initial Briefs (Electric) 2" xfId="5027"/>
    <cellStyle name="_Book2_Rebuttal Power Costs_Adj Bench DR 3 for Initial Briefs (Electric) 2 2" xfId="5028"/>
    <cellStyle name="_Book2_Rebuttal Power Costs_Adj Bench DR 3 for Initial Briefs (Electric) 2 2 2" xfId="5029"/>
    <cellStyle name="_Book2_Rebuttal Power Costs_Adj Bench DR 3 for Initial Briefs (Electric) 2 3" xfId="5030"/>
    <cellStyle name="_Book2_Rebuttal Power Costs_Adj Bench DR 3 for Initial Briefs (Electric) 3" xfId="5031"/>
    <cellStyle name="_Book2_Rebuttal Power Costs_Adj Bench DR 3 for Initial Briefs (Electric) 3 2" xfId="5032"/>
    <cellStyle name="_Book2_Rebuttal Power Costs_Adj Bench DR 3 for Initial Briefs (Electric) 4" xfId="5033"/>
    <cellStyle name="_Book2_Rebuttal Power Costs_Adj Bench DR 3 for Initial Briefs (Electric) 5" xfId="5034"/>
    <cellStyle name="_Book2_Rebuttal Power Costs_Adj Bench DR 3 for Initial Briefs (Electric) 6" xfId="5035"/>
    <cellStyle name="_Book2_Rebuttal Power Costs_Adj Bench DR 3 for Initial Briefs (Electric) 7" xfId="5036"/>
    <cellStyle name="_Book2_Rebuttal Power Costs_Adj Bench DR 3 for Initial Briefs (Electric)_DEM-WP(C) ENERG10C--ctn Mid-C_042010 2010GRC" xfId="5037"/>
    <cellStyle name="_Book2_Rebuttal Power Costs_DEM-WP(C) ENERG10C--ctn Mid-C_042010 2010GRC" xfId="5038"/>
    <cellStyle name="_Book2_Rebuttal Power Costs_Electric Rev Req Model (2009 GRC) Rebuttal" xfId="5039"/>
    <cellStyle name="_Book2_Rebuttal Power Costs_Electric Rev Req Model (2009 GRC) Rebuttal 2" xfId="5040"/>
    <cellStyle name="_Book2_Rebuttal Power Costs_Electric Rev Req Model (2009 GRC) Rebuttal 2 2" xfId="5041"/>
    <cellStyle name="_Book2_Rebuttal Power Costs_Electric Rev Req Model (2009 GRC) Rebuttal 2 2 2" xfId="5042"/>
    <cellStyle name="_Book2_Rebuttal Power Costs_Electric Rev Req Model (2009 GRC) Rebuttal 2 3" xfId="5043"/>
    <cellStyle name="_Book2_Rebuttal Power Costs_Electric Rev Req Model (2009 GRC) Rebuttal 3" xfId="5044"/>
    <cellStyle name="_Book2_Rebuttal Power Costs_Electric Rev Req Model (2009 GRC) Rebuttal 3 2" xfId="5045"/>
    <cellStyle name="_Book2_Rebuttal Power Costs_Electric Rev Req Model (2009 GRC) Rebuttal 4" xfId="5046"/>
    <cellStyle name="_Book2_Rebuttal Power Costs_Electric Rev Req Model (2009 GRC) Rebuttal REmoval of New  WH Solar AdjustMI" xfId="5047"/>
    <cellStyle name="_Book2_Rebuttal Power Costs_Electric Rev Req Model (2009 GRC) Rebuttal REmoval of New  WH Solar AdjustMI 2" xfId="5048"/>
    <cellStyle name="_Book2_Rebuttal Power Costs_Electric Rev Req Model (2009 GRC) Rebuttal REmoval of New  WH Solar AdjustMI 2 2" xfId="5049"/>
    <cellStyle name="_Book2_Rebuttal Power Costs_Electric Rev Req Model (2009 GRC) Rebuttal REmoval of New  WH Solar AdjustMI 2 2 2" xfId="5050"/>
    <cellStyle name="_Book2_Rebuttal Power Costs_Electric Rev Req Model (2009 GRC) Rebuttal REmoval of New  WH Solar AdjustMI 2 3" xfId="5051"/>
    <cellStyle name="_Book2_Rebuttal Power Costs_Electric Rev Req Model (2009 GRC) Rebuttal REmoval of New  WH Solar AdjustMI 3" xfId="5052"/>
    <cellStyle name="_Book2_Rebuttal Power Costs_Electric Rev Req Model (2009 GRC) Rebuttal REmoval of New  WH Solar AdjustMI 3 2" xfId="5053"/>
    <cellStyle name="_Book2_Rebuttal Power Costs_Electric Rev Req Model (2009 GRC) Rebuttal REmoval of New  WH Solar AdjustMI 4" xfId="5054"/>
    <cellStyle name="_Book2_Rebuttal Power Costs_Electric Rev Req Model (2009 GRC) Rebuttal REmoval of New  WH Solar AdjustMI 5" xfId="5055"/>
    <cellStyle name="_Book2_Rebuttal Power Costs_Electric Rev Req Model (2009 GRC) Rebuttal REmoval of New  WH Solar AdjustMI 6" xfId="5056"/>
    <cellStyle name="_Book2_Rebuttal Power Costs_Electric Rev Req Model (2009 GRC) Rebuttal REmoval of New  WH Solar AdjustMI 7" xfId="5057"/>
    <cellStyle name="_Book2_Rebuttal Power Costs_Electric Rev Req Model (2009 GRC) Rebuttal REmoval of New  WH Solar AdjustMI_DEM-WP(C) ENERG10C--ctn Mid-C_042010 2010GRC" xfId="5058"/>
    <cellStyle name="_Book2_Rebuttal Power Costs_Electric Rev Req Model (2009 GRC) Revised 01-18-2010" xfId="5059"/>
    <cellStyle name="_Book2_Rebuttal Power Costs_Electric Rev Req Model (2009 GRC) Revised 01-18-2010 2" xfId="5060"/>
    <cellStyle name="_Book2_Rebuttal Power Costs_Electric Rev Req Model (2009 GRC) Revised 01-18-2010 2 2" xfId="5061"/>
    <cellStyle name="_Book2_Rebuttal Power Costs_Electric Rev Req Model (2009 GRC) Revised 01-18-2010 2 2 2" xfId="5062"/>
    <cellStyle name="_Book2_Rebuttal Power Costs_Electric Rev Req Model (2009 GRC) Revised 01-18-2010 2 3" xfId="5063"/>
    <cellStyle name="_Book2_Rebuttal Power Costs_Electric Rev Req Model (2009 GRC) Revised 01-18-2010 3" xfId="5064"/>
    <cellStyle name="_Book2_Rebuttal Power Costs_Electric Rev Req Model (2009 GRC) Revised 01-18-2010 3 2" xfId="5065"/>
    <cellStyle name="_Book2_Rebuttal Power Costs_Electric Rev Req Model (2009 GRC) Revised 01-18-2010 4" xfId="5066"/>
    <cellStyle name="_Book2_Rebuttal Power Costs_Electric Rev Req Model (2009 GRC) Revised 01-18-2010 5" xfId="5067"/>
    <cellStyle name="_Book2_Rebuttal Power Costs_Electric Rev Req Model (2009 GRC) Revised 01-18-2010 6" xfId="5068"/>
    <cellStyle name="_Book2_Rebuttal Power Costs_Electric Rev Req Model (2009 GRC) Revised 01-18-2010 7" xfId="5069"/>
    <cellStyle name="_Book2_Rebuttal Power Costs_Electric Rev Req Model (2009 GRC) Revised 01-18-2010_DEM-WP(C) ENERG10C--ctn Mid-C_042010 2010GRC" xfId="5070"/>
    <cellStyle name="_Book2_Rebuttal Power Costs_Final Order Electric EXHIBIT A-1" xfId="5071"/>
    <cellStyle name="_Book2_Rebuttal Power Costs_Final Order Electric EXHIBIT A-1 2" xfId="5072"/>
    <cellStyle name="_Book2_Rebuttal Power Costs_Final Order Electric EXHIBIT A-1 2 2" xfId="5073"/>
    <cellStyle name="_Book2_Rebuttal Power Costs_Final Order Electric EXHIBIT A-1 2 2 2" xfId="5074"/>
    <cellStyle name="_Book2_Rebuttal Power Costs_Final Order Electric EXHIBIT A-1 2 3" xfId="5075"/>
    <cellStyle name="_Book2_Rebuttal Power Costs_Final Order Electric EXHIBIT A-1 3" xfId="5076"/>
    <cellStyle name="_Book2_Rebuttal Power Costs_Final Order Electric EXHIBIT A-1 3 2" xfId="5077"/>
    <cellStyle name="_Book2_Rebuttal Power Costs_Final Order Electric EXHIBIT A-1 4" xfId="5078"/>
    <cellStyle name="_Book2_RECS vs PTC's w Interest 6-28-10" xfId="5079"/>
    <cellStyle name="_Book2_revised april pca for Annette" xfId="5080"/>
    <cellStyle name="_Book2_ROR &amp; CONV FACTOR" xfId="5081"/>
    <cellStyle name="_Book2_ROR &amp; CONV FACTOR 2" xfId="5082"/>
    <cellStyle name="_Book2_ROR &amp; CONV FACTOR 2 2" xfId="5083"/>
    <cellStyle name="_Book2_ROR &amp; CONV FACTOR 2 2 2" xfId="5084"/>
    <cellStyle name="_Book2_ROR &amp; CONV FACTOR 2 3" xfId="5085"/>
    <cellStyle name="_Book2_ROR &amp; CONV FACTOR 3" xfId="5086"/>
    <cellStyle name="_Book2_ROR &amp; CONV FACTOR 3 2" xfId="5087"/>
    <cellStyle name="_Book2_ROR &amp; CONV FACTOR 4" xfId="5088"/>
    <cellStyle name="_Book2_ROR 5.02" xfId="5089"/>
    <cellStyle name="_Book2_ROR 5.02 2" xfId="5090"/>
    <cellStyle name="_Book2_ROR 5.02 2 2" xfId="5091"/>
    <cellStyle name="_Book2_ROR 5.02 2 2 2" xfId="5092"/>
    <cellStyle name="_Book2_ROR 5.02 2 3" xfId="5093"/>
    <cellStyle name="_Book2_ROR 5.02 3" xfId="5094"/>
    <cellStyle name="_Book2_ROR 5.02 3 2" xfId="5095"/>
    <cellStyle name="_Book2_ROR 5.02 4" xfId="5096"/>
    <cellStyle name="_Book2_Wind Integration 10GRC" xfId="5097"/>
    <cellStyle name="_Book2_Wind Integration 10GRC 2" xfId="5098"/>
    <cellStyle name="_Book2_Wind Integration 10GRC 2 2" xfId="5099"/>
    <cellStyle name="_Book2_Wind Integration 10GRC 3" xfId="5100"/>
    <cellStyle name="_Book2_Wind Integration 10GRC 4" xfId="5101"/>
    <cellStyle name="_Book2_Wind Integration 10GRC 5" xfId="5102"/>
    <cellStyle name="_Book2_Wind Integration 10GRC 6" xfId="5103"/>
    <cellStyle name="_Book2_Wind Integration 10GRC 7" xfId="5104"/>
    <cellStyle name="_Book2_Wind Integration 10GRC_DEM-WP(C) ENERG10C--ctn Mid-C_042010 2010GRC" xfId="5105"/>
    <cellStyle name="_Book3" xfId="5106"/>
    <cellStyle name="_Book5" xfId="5107"/>
    <cellStyle name="_Book5 2" xfId="5108"/>
    <cellStyle name="_Book5 2 2" xfId="5109"/>
    <cellStyle name="_Book5 2 2 2" xfId="5110"/>
    <cellStyle name="_Book5 2 3" xfId="5111"/>
    <cellStyle name="_Book5 3" xfId="5112"/>
    <cellStyle name="_Book5 3 2" xfId="5113"/>
    <cellStyle name="_Book5 3 3" xfId="5114"/>
    <cellStyle name="_Book5 4" xfId="5115"/>
    <cellStyle name="_Book5 4 2" xfId="5116"/>
    <cellStyle name="_Book5 5" xfId="5117"/>
    <cellStyle name="_Book5 5 2" xfId="5118"/>
    <cellStyle name="_Book5 6" xfId="5119"/>
    <cellStyle name="_Book5 6 2" xfId="5120"/>
    <cellStyle name="_Book5 7" xfId="5121"/>
    <cellStyle name="_Book5_4 31E Reg Asset  Liab and EXH D" xfId="5122"/>
    <cellStyle name="_Book5_4 31E Reg Asset  Liab and EXH D _ Aug 10 Filing (2)" xfId="5123"/>
    <cellStyle name="_Book5_Chelan PUD Power Costs (8-10)" xfId="5124"/>
    <cellStyle name="_Book5_Chelan PUD Power Costs (8-10) 2" xfId="5125"/>
    <cellStyle name="_Book5_compare wind integration" xfId="5126"/>
    <cellStyle name="_Book5_DEM-WP(C) Chelan Power Costs" xfId="5127"/>
    <cellStyle name="_Book5_DEM-WP(C) Chelan Power Costs 2" xfId="5128"/>
    <cellStyle name="_Book5_DEM-WP(C) Costs Not In AURORA 2010GRC As Filed" xfId="5129"/>
    <cellStyle name="_Book5_DEM-WP(C) Costs Not In AURORA 2010GRC As Filed 2" xfId="5130"/>
    <cellStyle name="_Book5_DEM-WP(C) Costs Not In AURORA 2010GRC As Filed 2 2" xfId="5131"/>
    <cellStyle name="_Book5_DEM-WP(C) Costs Not In AURORA 2010GRC As Filed 2 3" xfId="5132"/>
    <cellStyle name="_Book5_DEM-WP(C) Costs Not In AURORA 2010GRC As Filed 3" xfId="5133"/>
    <cellStyle name="_Book5_DEM-WP(C) Costs Not In AURORA 2010GRC As Filed 3 2" xfId="5134"/>
    <cellStyle name="_Book5_DEM-WP(C) Costs Not In AURORA 2010GRC As Filed 4" xfId="5135"/>
    <cellStyle name="_Book5_DEM-WP(C) Costs Not In AURORA 2010GRC As Filed 4 2" xfId="5136"/>
    <cellStyle name="_Book5_DEM-WP(C) Costs Not In AURORA 2010GRC As Filed 5" xfId="5137"/>
    <cellStyle name="_Book5_DEM-WP(C) Costs Not In AURORA 2010GRC As Filed 5 2" xfId="5138"/>
    <cellStyle name="_Book5_DEM-WP(C) Costs Not In AURORA 2010GRC As Filed 6" xfId="5139"/>
    <cellStyle name="_Book5_DEM-WP(C) Costs Not In AURORA 2010GRC As Filed 6 2" xfId="5140"/>
    <cellStyle name="_Book5_DEM-WP(C) Costs Not In AURORA 2010GRC As Filed_DEM-WP(C) ENERG10C--ctn Mid-C_042010 2010GRC" xfId="5141"/>
    <cellStyle name="_Book5_DEM-WP(C) Gas Transport 2010GRC" xfId="5142"/>
    <cellStyle name="_Book5_DEM-WP(C) Gas Transport 2010GRC 2" xfId="5143"/>
    <cellStyle name="_Book5_NIM Summary" xfId="5144"/>
    <cellStyle name="_Book5_NIM Summary 09GRC" xfId="5145"/>
    <cellStyle name="_Book5_NIM Summary 10" xfId="5146"/>
    <cellStyle name="_Book5_NIM Summary 11" xfId="5147"/>
    <cellStyle name="_Book5_NIM Summary 12" xfId="5148"/>
    <cellStyle name="_Book5_NIM Summary 13" xfId="5149"/>
    <cellStyle name="_Book5_NIM Summary 14" xfId="5150"/>
    <cellStyle name="_Book5_NIM Summary 15" xfId="5151"/>
    <cellStyle name="_Book5_NIM Summary 16" xfId="5152"/>
    <cellStyle name="_Book5_NIM Summary 17" xfId="5153"/>
    <cellStyle name="_Book5_NIM Summary 18" xfId="5154"/>
    <cellStyle name="_Book5_NIM Summary 19" xfId="5155"/>
    <cellStyle name="_Book5_NIM Summary 2" xfId="5156"/>
    <cellStyle name="_Book5_NIM Summary 2 2" xfId="5157"/>
    <cellStyle name="_Book5_NIM Summary 20" xfId="5158"/>
    <cellStyle name="_Book5_NIM Summary 21" xfId="5159"/>
    <cellStyle name="_Book5_NIM Summary 22" xfId="5160"/>
    <cellStyle name="_Book5_NIM Summary 23" xfId="5161"/>
    <cellStyle name="_Book5_NIM Summary 24" xfId="5162"/>
    <cellStyle name="_Book5_NIM Summary 25" xfId="5163"/>
    <cellStyle name="_Book5_NIM Summary 26" xfId="5164"/>
    <cellStyle name="_Book5_NIM Summary 27" xfId="5165"/>
    <cellStyle name="_Book5_NIM Summary 28" xfId="5166"/>
    <cellStyle name="_Book5_NIM Summary 29" xfId="5167"/>
    <cellStyle name="_Book5_NIM Summary 3" xfId="5168"/>
    <cellStyle name="_Book5_NIM Summary 3 2" xfId="5169"/>
    <cellStyle name="_Book5_NIM Summary 30" xfId="5170"/>
    <cellStyle name="_Book5_NIM Summary 31" xfId="5171"/>
    <cellStyle name="_Book5_NIM Summary 32" xfId="5172"/>
    <cellStyle name="_Book5_NIM Summary 33" xfId="5173"/>
    <cellStyle name="_Book5_NIM Summary 34" xfId="5174"/>
    <cellStyle name="_Book5_NIM Summary 35" xfId="5175"/>
    <cellStyle name="_Book5_NIM Summary 36" xfId="5176"/>
    <cellStyle name="_Book5_NIM Summary 37" xfId="5177"/>
    <cellStyle name="_Book5_NIM Summary 38" xfId="5178"/>
    <cellStyle name="_Book5_NIM Summary 39" xfId="5179"/>
    <cellStyle name="_Book5_NIM Summary 4" xfId="5180"/>
    <cellStyle name="_Book5_NIM Summary 4 2" xfId="5181"/>
    <cellStyle name="_Book5_NIM Summary 40" xfId="5182"/>
    <cellStyle name="_Book5_NIM Summary 41" xfId="5183"/>
    <cellStyle name="_Book5_NIM Summary 42" xfId="5184"/>
    <cellStyle name="_Book5_NIM Summary 43" xfId="5185"/>
    <cellStyle name="_Book5_NIM Summary 44" xfId="5186"/>
    <cellStyle name="_Book5_NIM Summary 45" xfId="5187"/>
    <cellStyle name="_Book5_NIM Summary 46" xfId="5188"/>
    <cellStyle name="_Book5_NIM Summary 47" xfId="5189"/>
    <cellStyle name="_Book5_NIM Summary 48" xfId="5190"/>
    <cellStyle name="_Book5_NIM Summary 49" xfId="5191"/>
    <cellStyle name="_Book5_NIM Summary 5" xfId="5192"/>
    <cellStyle name="_Book5_NIM Summary 5 2" xfId="5193"/>
    <cellStyle name="_Book5_NIM Summary 50" xfId="5194"/>
    <cellStyle name="_Book5_NIM Summary 51" xfId="5195"/>
    <cellStyle name="_Book5_NIM Summary 52" xfId="5196"/>
    <cellStyle name="_Book5_NIM Summary 53" xfId="5197"/>
    <cellStyle name="_Book5_NIM Summary 54" xfId="5198"/>
    <cellStyle name="_Book5_NIM Summary 55" xfId="5199"/>
    <cellStyle name="_Book5_NIM Summary 56" xfId="5200"/>
    <cellStyle name="_Book5_NIM Summary 57" xfId="5201"/>
    <cellStyle name="_Book5_NIM Summary 58" xfId="5202"/>
    <cellStyle name="_Book5_NIM Summary 59" xfId="5203"/>
    <cellStyle name="_Book5_NIM Summary 6" xfId="5204"/>
    <cellStyle name="_Book5_NIM Summary 6 2" xfId="5205"/>
    <cellStyle name="_Book5_NIM Summary 60" xfId="5206"/>
    <cellStyle name="_Book5_NIM Summary 61" xfId="5207"/>
    <cellStyle name="_Book5_NIM Summary 62" xfId="5208"/>
    <cellStyle name="_Book5_NIM Summary 63" xfId="5209"/>
    <cellStyle name="_Book5_NIM Summary 64" xfId="5210"/>
    <cellStyle name="_Book5_NIM Summary 65" xfId="5211"/>
    <cellStyle name="_Book5_NIM Summary 66" xfId="5212"/>
    <cellStyle name="_Book5_NIM Summary 67" xfId="5213"/>
    <cellStyle name="_Book5_NIM Summary 68" xfId="5214"/>
    <cellStyle name="_Book5_NIM Summary 69" xfId="5215"/>
    <cellStyle name="_Book5_NIM Summary 7" xfId="5216"/>
    <cellStyle name="_Book5_NIM Summary 7 2" xfId="5217"/>
    <cellStyle name="_Book5_NIM Summary 70" xfId="5218"/>
    <cellStyle name="_Book5_NIM Summary 71" xfId="5219"/>
    <cellStyle name="_Book5_NIM Summary 72" xfId="5220"/>
    <cellStyle name="_Book5_NIM Summary 73" xfId="5221"/>
    <cellStyle name="_Book5_NIM Summary 74" xfId="5222"/>
    <cellStyle name="_Book5_NIM Summary 75" xfId="5223"/>
    <cellStyle name="_Book5_NIM Summary 76" xfId="5224"/>
    <cellStyle name="_Book5_NIM Summary 77" xfId="5225"/>
    <cellStyle name="_Book5_NIM Summary 78" xfId="5226"/>
    <cellStyle name="_Book5_NIM Summary 79" xfId="5227"/>
    <cellStyle name="_Book5_NIM Summary 8" xfId="5228"/>
    <cellStyle name="_Book5_NIM Summary 8 2" xfId="5229"/>
    <cellStyle name="_Book5_NIM Summary 80" xfId="5230"/>
    <cellStyle name="_Book5_NIM Summary 81" xfId="5231"/>
    <cellStyle name="_Book5_NIM Summary 82" xfId="5232"/>
    <cellStyle name="_Book5_NIM Summary 83" xfId="5233"/>
    <cellStyle name="_Book5_NIM Summary 84" xfId="5234"/>
    <cellStyle name="_Book5_NIM Summary 85" xfId="5235"/>
    <cellStyle name="_Book5_NIM Summary 86" xfId="5236"/>
    <cellStyle name="_Book5_NIM Summary 87" xfId="5237"/>
    <cellStyle name="_Book5_NIM Summary 88" xfId="5238"/>
    <cellStyle name="_Book5_NIM Summary 9" xfId="5239"/>
    <cellStyle name="_Book5_NIM Summary 9 2" xfId="5240"/>
    <cellStyle name="_Book5_NIM Summary_DEM-WP(C) ENERG10C--ctn Mid-C_042010 2010GRC" xfId="5241"/>
    <cellStyle name="_Book5_PCA 9 -  Exhibit D April 2010 (3)" xfId="5242"/>
    <cellStyle name="_Book5_Reconciliation" xfId="5243"/>
    <cellStyle name="_Book5_Reconciliation 2" xfId="5244"/>
    <cellStyle name="_Book5_Reconciliation 2 2" xfId="5245"/>
    <cellStyle name="_Book5_Reconciliation 2 3" xfId="5246"/>
    <cellStyle name="_Book5_Reconciliation 3" xfId="5247"/>
    <cellStyle name="_Book5_Reconciliation 3 2" xfId="5248"/>
    <cellStyle name="_Book5_Reconciliation 4" xfId="5249"/>
    <cellStyle name="_Book5_Reconciliation 4 2" xfId="5250"/>
    <cellStyle name="_Book5_Reconciliation 5" xfId="5251"/>
    <cellStyle name="_Book5_Reconciliation 5 2" xfId="5252"/>
    <cellStyle name="_Book5_Reconciliation 6" xfId="5253"/>
    <cellStyle name="_Book5_Reconciliation 6 2" xfId="5254"/>
    <cellStyle name="_Book5_Reconciliation_DEM-WP(C) ENERG10C--ctn Mid-C_042010 2010GRC" xfId="5255"/>
    <cellStyle name="_Book5_Wind Integration 10GRC" xfId="5256"/>
    <cellStyle name="_Book5_Wind Integration 10GRC 2" xfId="5257"/>
    <cellStyle name="_Book5_Wind Integration 10GRC 2 2" xfId="5258"/>
    <cellStyle name="_Book5_Wind Integration 10GRC 3" xfId="5259"/>
    <cellStyle name="_Book5_Wind Integration 10GRC 4" xfId="5260"/>
    <cellStyle name="_Book5_Wind Integration 10GRC 5" xfId="5261"/>
    <cellStyle name="_Book5_Wind Integration 10GRC 6" xfId="5262"/>
    <cellStyle name="_Book5_Wind Integration 10GRC 7" xfId="5263"/>
    <cellStyle name="_Book5_Wind Integration 10GRC_DEM-WP(C) ENERG10C--ctn Mid-C_042010 2010GRC" xfId="5264"/>
    <cellStyle name="_BPA NOS" xfId="5265"/>
    <cellStyle name="_BPA NOS 2" xfId="5266"/>
    <cellStyle name="_BPA NOS 2 2" xfId="5267"/>
    <cellStyle name="_BPA NOS 2 2 2" xfId="5268"/>
    <cellStyle name="_BPA NOS 2 3" xfId="5269"/>
    <cellStyle name="_BPA NOS 3" xfId="5270"/>
    <cellStyle name="_BPA NOS 3 2" xfId="5271"/>
    <cellStyle name="_BPA NOS 4" xfId="5272"/>
    <cellStyle name="_BPA NOS 4 2" xfId="5273"/>
    <cellStyle name="_BPA NOS 5" xfId="5274"/>
    <cellStyle name="_BPA NOS 5 2" xfId="5275"/>
    <cellStyle name="_BPA NOS 6" xfId="5276"/>
    <cellStyle name="_BPA NOS 6 2" xfId="5277"/>
    <cellStyle name="_BPA NOS_DEM-WP(C) Chelan Power Costs" xfId="5278"/>
    <cellStyle name="_BPA NOS_DEM-WP(C) Chelan Power Costs 2" xfId="5279"/>
    <cellStyle name="_BPA NOS_DEM-WP(C) ENERG10C--ctn Mid-C_042010 2010GRC" xfId="5280"/>
    <cellStyle name="_BPA NOS_DEM-WP(C) Gas Transport 2010GRC" xfId="5281"/>
    <cellStyle name="_BPA NOS_DEM-WP(C) Gas Transport 2010GRC 2" xfId="5282"/>
    <cellStyle name="_BPA NOS_DEM-WP(C) Wind Integration Summary 2010GRC" xfId="5283"/>
    <cellStyle name="_BPA NOS_DEM-WP(C) Wind Integration Summary 2010GRC 2" xfId="5284"/>
    <cellStyle name="_BPA NOS_DEM-WP(C) Wind Integration Summary 2010GRC 2 2" xfId="5285"/>
    <cellStyle name="_BPA NOS_DEM-WP(C) Wind Integration Summary 2010GRC 3" xfId="5286"/>
    <cellStyle name="_BPA NOS_DEM-WP(C) Wind Integration Summary 2010GRC 4" xfId="5287"/>
    <cellStyle name="_BPA NOS_DEM-WP(C) Wind Integration Summary 2010GRC 5" xfId="5288"/>
    <cellStyle name="_BPA NOS_DEM-WP(C) Wind Integration Summary 2010GRC 6" xfId="5289"/>
    <cellStyle name="_BPA NOS_DEM-WP(C) Wind Integration Summary 2010GRC 7" xfId="5290"/>
    <cellStyle name="_BPA NOS_DEM-WP(C) Wind Integration Summary 2010GRC_DEM-WP(C) ENERG10C--ctn Mid-C_042010 2010GRC" xfId="5291"/>
    <cellStyle name="_BPA NOS_NIM Summary" xfId="5292"/>
    <cellStyle name="_BPA NOS_NIM Summary 2" xfId="5293"/>
    <cellStyle name="_BPA NOS_NIM Summary 2 2" xfId="5294"/>
    <cellStyle name="_BPA NOS_NIM Summary 3" xfId="5295"/>
    <cellStyle name="_BPA NOS_NIM Summary 4" xfId="5296"/>
    <cellStyle name="_BPA NOS_NIM Summary 5" xfId="5297"/>
    <cellStyle name="_BPA NOS_NIM Summary 6" xfId="5298"/>
    <cellStyle name="_BPA NOS_NIM Summary 7" xfId="5299"/>
    <cellStyle name="_BPA NOS_NIM Summary_DEM-WP(C) ENERG10C--ctn Mid-C_042010 2010GRC" xfId="5300"/>
    <cellStyle name="_Chelan Debt Forecast 12.19.05" xfId="5301"/>
    <cellStyle name="_Chelan Debt Forecast 12.19.05 10" xfId="5302"/>
    <cellStyle name="_Chelan Debt Forecast 12.19.05 10 2" xfId="5303"/>
    <cellStyle name="_Chelan Debt Forecast 12.19.05 2" xfId="5304"/>
    <cellStyle name="_Chelan Debt Forecast 12.19.05 2 2" xfId="5305"/>
    <cellStyle name="_Chelan Debt Forecast 12.19.05 2 2 2" xfId="5306"/>
    <cellStyle name="_Chelan Debt Forecast 12.19.05 2 2 2 2" xfId="5307"/>
    <cellStyle name="_Chelan Debt Forecast 12.19.05 2 2 3" xfId="5308"/>
    <cellStyle name="_Chelan Debt Forecast 12.19.05 2 3" xfId="5309"/>
    <cellStyle name="_Chelan Debt Forecast 12.19.05 2 3 2" xfId="5310"/>
    <cellStyle name="_Chelan Debt Forecast 12.19.05 2 4" xfId="5311"/>
    <cellStyle name="_Chelan Debt Forecast 12.19.05 3" xfId="5312"/>
    <cellStyle name="_Chelan Debt Forecast 12.19.05 3 2" xfId="5313"/>
    <cellStyle name="_Chelan Debt Forecast 12.19.05 3 2 2" xfId="5314"/>
    <cellStyle name="_Chelan Debt Forecast 12.19.05 3 2 2 2" xfId="5315"/>
    <cellStyle name="_Chelan Debt Forecast 12.19.05 3 2 3" xfId="5316"/>
    <cellStyle name="_Chelan Debt Forecast 12.19.05 3 3" xfId="5317"/>
    <cellStyle name="_Chelan Debt Forecast 12.19.05 3 3 2" xfId="5318"/>
    <cellStyle name="_Chelan Debt Forecast 12.19.05 3 3 2 2" xfId="5319"/>
    <cellStyle name="_Chelan Debt Forecast 12.19.05 3 3 3" xfId="5320"/>
    <cellStyle name="_Chelan Debt Forecast 12.19.05 3 4" xfId="5321"/>
    <cellStyle name="_Chelan Debt Forecast 12.19.05 3 4 2" xfId="5322"/>
    <cellStyle name="_Chelan Debt Forecast 12.19.05 3 4 2 2" xfId="5323"/>
    <cellStyle name="_Chelan Debt Forecast 12.19.05 3 4 3" xfId="5324"/>
    <cellStyle name="_Chelan Debt Forecast 12.19.05 3 5" xfId="5325"/>
    <cellStyle name="_Chelan Debt Forecast 12.19.05 4" xfId="5326"/>
    <cellStyle name="_Chelan Debt Forecast 12.19.05 4 2" xfId="5327"/>
    <cellStyle name="_Chelan Debt Forecast 12.19.05 4 2 2" xfId="5328"/>
    <cellStyle name="_Chelan Debt Forecast 12.19.05 4 3" xfId="5329"/>
    <cellStyle name="_Chelan Debt Forecast 12.19.05 5" xfId="5330"/>
    <cellStyle name="_Chelan Debt Forecast 12.19.05 5 2" xfId="5331"/>
    <cellStyle name="_Chelan Debt Forecast 12.19.05 5 2 2" xfId="5332"/>
    <cellStyle name="_Chelan Debt Forecast 12.19.05 5 2 3" xfId="5333"/>
    <cellStyle name="_Chelan Debt Forecast 12.19.05 5 3" xfId="5334"/>
    <cellStyle name="_Chelan Debt Forecast 12.19.05 5 3 2" xfId="5335"/>
    <cellStyle name="_Chelan Debt Forecast 12.19.05 5 4" xfId="5336"/>
    <cellStyle name="_Chelan Debt Forecast 12.19.05 6" xfId="5337"/>
    <cellStyle name="_Chelan Debt Forecast 12.19.05 6 2" xfId="5338"/>
    <cellStyle name="_Chelan Debt Forecast 12.19.05 6 2 2" xfId="5339"/>
    <cellStyle name="_Chelan Debt Forecast 12.19.05 6 3" xfId="5340"/>
    <cellStyle name="_Chelan Debt Forecast 12.19.05 7" xfId="5341"/>
    <cellStyle name="_Chelan Debt Forecast 12.19.05 7 2" xfId="5342"/>
    <cellStyle name="_Chelan Debt Forecast 12.19.05 8" xfId="5343"/>
    <cellStyle name="_Chelan Debt Forecast 12.19.05 8 2" xfId="5344"/>
    <cellStyle name="_Chelan Debt Forecast 12.19.05 9" xfId="5345"/>
    <cellStyle name="_Chelan Debt Forecast 12.19.05 9 2" xfId="5346"/>
    <cellStyle name="_Chelan Debt Forecast 12.19.05_(C) WHE Proforma with ITC cash grant 10 Yr Amort_for deferral_102809" xfId="5347"/>
    <cellStyle name="_Chelan Debt Forecast 12.19.05_(C) WHE Proforma with ITC cash grant 10 Yr Amort_for deferral_102809 2" xfId="5348"/>
    <cellStyle name="_Chelan Debt Forecast 12.19.05_(C) WHE Proforma with ITC cash grant 10 Yr Amort_for deferral_102809 2 2" xfId="5349"/>
    <cellStyle name="_Chelan Debt Forecast 12.19.05_(C) WHE Proforma with ITC cash grant 10 Yr Amort_for deferral_102809 2 2 2" xfId="5350"/>
    <cellStyle name="_Chelan Debt Forecast 12.19.05_(C) WHE Proforma with ITC cash grant 10 Yr Amort_for deferral_102809 2 3" xfId="5351"/>
    <cellStyle name="_Chelan Debt Forecast 12.19.05_(C) WHE Proforma with ITC cash grant 10 Yr Amort_for deferral_102809 3" xfId="5352"/>
    <cellStyle name="_Chelan Debt Forecast 12.19.05_(C) WHE Proforma with ITC cash grant 10 Yr Amort_for deferral_102809 3 2" xfId="5353"/>
    <cellStyle name="_Chelan Debt Forecast 12.19.05_(C) WHE Proforma with ITC cash grant 10 Yr Amort_for deferral_102809 4" xfId="5354"/>
    <cellStyle name="_Chelan Debt Forecast 12.19.05_(C) WHE Proforma with ITC cash grant 10 Yr Amort_for deferral_102809 5" xfId="5355"/>
    <cellStyle name="_Chelan Debt Forecast 12.19.05_(C) WHE Proforma with ITC cash grant 10 Yr Amort_for deferral_102809 6" xfId="5356"/>
    <cellStyle name="_Chelan Debt Forecast 12.19.05_(C) WHE Proforma with ITC cash grant 10 Yr Amort_for deferral_102809 7" xfId="5357"/>
    <cellStyle name="_Chelan Debt Forecast 12.19.05_(C) WHE Proforma with ITC cash grant 10 Yr Amort_for deferral_102809_16.07E Wild Horse Wind Expansionwrkingfile" xfId="5358"/>
    <cellStyle name="_Chelan Debt Forecast 12.19.05_(C) WHE Proforma with ITC cash grant 10 Yr Amort_for deferral_102809_16.07E Wild Horse Wind Expansionwrkingfile 2" xfId="5359"/>
    <cellStyle name="_Chelan Debt Forecast 12.19.05_(C) WHE Proforma with ITC cash grant 10 Yr Amort_for deferral_102809_16.07E Wild Horse Wind Expansionwrkingfile 2 2" xfId="5360"/>
    <cellStyle name="_Chelan Debt Forecast 12.19.05_(C) WHE Proforma with ITC cash grant 10 Yr Amort_for deferral_102809_16.07E Wild Horse Wind Expansionwrkingfile 2 2 2" xfId="5361"/>
    <cellStyle name="_Chelan Debt Forecast 12.19.05_(C) WHE Proforma with ITC cash grant 10 Yr Amort_for deferral_102809_16.07E Wild Horse Wind Expansionwrkingfile 2 3" xfId="5362"/>
    <cellStyle name="_Chelan Debt Forecast 12.19.05_(C) WHE Proforma with ITC cash grant 10 Yr Amort_for deferral_102809_16.07E Wild Horse Wind Expansionwrkingfile 3" xfId="5363"/>
    <cellStyle name="_Chelan Debt Forecast 12.19.05_(C) WHE Proforma with ITC cash grant 10 Yr Amort_for deferral_102809_16.07E Wild Horse Wind Expansionwrkingfile 3 2" xfId="5364"/>
    <cellStyle name="_Chelan Debt Forecast 12.19.05_(C) WHE Proforma with ITC cash grant 10 Yr Amort_for deferral_102809_16.07E Wild Horse Wind Expansionwrkingfile 4" xfId="5365"/>
    <cellStyle name="_Chelan Debt Forecast 12.19.05_(C) WHE Proforma with ITC cash grant 10 Yr Amort_for deferral_102809_16.07E Wild Horse Wind Expansionwrkingfile 5" xfId="5366"/>
    <cellStyle name="_Chelan Debt Forecast 12.19.05_(C) WHE Proforma with ITC cash grant 10 Yr Amort_for deferral_102809_16.07E Wild Horse Wind Expansionwrkingfile 6" xfId="5367"/>
    <cellStyle name="_Chelan Debt Forecast 12.19.05_(C) WHE Proforma with ITC cash grant 10 Yr Amort_for deferral_102809_16.07E Wild Horse Wind Expansionwrkingfile 7" xfId="5368"/>
    <cellStyle name="_Chelan Debt Forecast 12.19.05_(C) WHE Proforma with ITC cash grant 10 Yr Amort_for deferral_102809_16.07E Wild Horse Wind Expansionwrkingfile SF" xfId="5369"/>
    <cellStyle name="_Chelan Debt Forecast 12.19.05_(C) WHE Proforma with ITC cash grant 10 Yr Amort_for deferral_102809_16.07E Wild Horse Wind Expansionwrkingfile SF 2" xfId="5370"/>
    <cellStyle name="_Chelan Debt Forecast 12.19.05_(C) WHE Proforma with ITC cash grant 10 Yr Amort_for deferral_102809_16.07E Wild Horse Wind Expansionwrkingfile SF 2 2" xfId="5371"/>
    <cellStyle name="_Chelan Debt Forecast 12.19.05_(C) WHE Proforma with ITC cash grant 10 Yr Amort_for deferral_102809_16.07E Wild Horse Wind Expansionwrkingfile SF 2 2 2" xfId="5372"/>
    <cellStyle name="_Chelan Debt Forecast 12.19.05_(C) WHE Proforma with ITC cash grant 10 Yr Amort_for deferral_102809_16.07E Wild Horse Wind Expansionwrkingfile SF 2 3" xfId="5373"/>
    <cellStyle name="_Chelan Debt Forecast 12.19.05_(C) WHE Proforma with ITC cash grant 10 Yr Amort_for deferral_102809_16.07E Wild Horse Wind Expansionwrkingfile SF 3" xfId="5374"/>
    <cellStyle name="_Chelan Debt Forecast 12.19.05_(C) WHE Proforma with ITC cash grant 10 Yr Amort_for deferral_102809_16.07E Wild Horse Wind Expansionwrkingfile SF 3 2" xfId="5375"/>
    <cellStyle name="_Chelan Debt Forecast 12.19.05_(C) WHE Proforma with ITC cash grant 10 Yr Amort_for deferral_102809_16.07E Wild Horse Wind Expansionwrkingfile SF 4" xfId="5376"/>
    <cellStyle name="_Chelan Debt Forecast 12.19.05_(C) WHE Proforma with ITC cash grant 10 Yr Amort_for deferral_102809_16.07E Wild Horse Wind Expansionwrkingfile SF 5" xfId="5377"/>
    <cellStyle name="_Chelan Debt Forecast 12.19.05_(C) WHE Proforma with ITC cash grant 10 Yr Amort_for deferral_102809_16.07E Wild Horse Wind Expansionwrkingfile SF 6" xfId="5378"/>
    <cellStyle name="_Chelan Debt Forecast 12.19.05_(C) WHE Proforma with ITC cash grant 10 Yr Amort_for deferral_102809_16.07E Wild Horse Wind Expansionwrkingfile SF 7" xfId="5379"/>
    <cellStyle name="_Chelan Debt Forecast 12.19.05_(C) WHE Proforma with ITC cash grant 10 Yr Amort_for deferral_102809_16.07E Wild Horse Wind Expansionwrkingfile SF_DEM-WP(C) ENERG10C--ctn Mid-C_042010 2010GRC" xfId="5380"/>
    <cellStyle name="_Chelan Debt Forecast 12.19.05_(C) WHE Proforma with ITC cash grant 10 Yr Amort_for deferral_102809_16.07E Wild Horse Wind Expansionwrkingfile_DEM-WP(C) ENERG10C--ctn Mid-C_042010 2010GRC" xfId="5381"/>
    <cellStyle name="_Chelan Debt Forecast 12.19.05_(C) WHE Proforma with ITC cash grant 10 Yr Amort_for deferral_102809_16.37E Wild Horse Expansion DeferralRevwrkingfile SF" xfId="5382"/>
    <cellStyle name="_Chelan Debt Forecast 12.19.05_(C) WHE Proforma with ITC cash grant 10 Yr Amort_for deferral_102809_16.37E Wild Horse Expansion DeferralRevwrkingfile SF 2" xfId="5383"/>
    <cellStyle name="_Chelan Debt Forecast 12.19.05_(C) WHE Proforma with ITC cash grant 10 Yr Amort_for deferral_102809_16.37E Wild Horse Expansion DeferralRevwrkingfile SF 2 2" xfId="5384"/>
    <cellStyle name="_Chelan Debt Forecast 12.19.05_(C) WHE Proforma with ITC cash grant 10 Yr Amort_for deferral_102809_16.37E Wild Horse Expansion DeferralRevwrkingfile SF 2 2 2" xfId="5385"/>
    <cellStyle name="_Chelan Debt Forecast 12.19.05_(C) WHE Proforma with ITC cash grant 10 Yr Amort_for deferral_102809_16.37E Wild Horse Expansion DeferralRevwrkingfile SF 2 3" xfId="5386"/>
    <cellStyle name="_Chelan Debt Forecast 12.19.05_(C) WHE Proforma with ITC cash grant 10 Yr Amort_for deferral_102809_16.37E Wild Horse Expansion DeferralRevwrkingfile SF 3" xfId="5387"/>
    <cellStyle name="_Chelan Debt Forecast 12.19.05_(C) WHE Proforma with ITC cash grant 10 Yr Amort_for deferral_102809_16.37E Wild Horse Expansion DeferralRevwrkingfile SF 3 2" xfId="5388"/>
    <cellStyle name="_Chelan Debt Forecast 12.19.05_(C) WHE Proforma with ITC cash grant 10 Yr Amort_for deferral_102809_16.37E Wild Horse Expansion DeferralRevwrkingfile SF 4" xfId="5389"/>
    <cellStyle name="_Chelan Debt Forecast 12.19.05_(C) WHE Proforma with ITC cash grant 10 Yr Amort_for deferral_102809_16.37E Wild Horse Expansion DeferralRevwrkingfile SF 5" xfId="5390"/>
    <cellStyle name="_Chelan Debt Forecast 12.19.05_(C) WHE Proforma with ITC cash grant 10 Yr Amort_for deferral_102809_16.37E Wild Horse Expansion DeferralRevwrkingfile SF 6" xfId="5391"/>
    <cellStyle name="_Chelan Debt Forecast 12.19.05_(C) WHE Proforma with ITC cash grant 10 Yr Amort_for deferral_102809_16.37E Wild Horse Expansion DeferralRevwrkingfile SF 7" xfId="5392"/>
    <cellStyle name="_Chelan Debt Forecast 12.19.05_(C) WHE Proforma with ITC cash grant 10 Yr Amort_for deferral_102809_16.37E Wild Horse Expansion DeferralRevwrkingfile SF_DEM-WP(C) ENERG10C--ctn Mid-C_042010 2010GRC" xfId="5393"/>
    <cellStyle name="_Chelan Debt Forecast 12.19.05_(C) WHE Proforma with ITC cash grant 10 Yr Amort_for deferral_102809_DEM-WP(C) ENERG10C--ctn Mid-C_042010 2010GRC" xfId="5394"/>
    <cellStyle name="_Chelan Debt Forecast 12.19.05_(C) WHE Proforma with ITC cash grant 10 Yr Amort_for rebuttal_120709" xfId="5395"/>
    <cellStyle name="_Chelan Debt Forecast 12.19.05_(C) WHE Proforma with ITC cash grant 10 Yr Amort_for rebuttal_120709 2" xfId="5396"/>
    <cellStyle name="_Chelan Debt Forecast 12.19.05_(C) WHE Proforma with ITC cash grant 10 Yr Amort_for rebuttal_120709 2 2" xfId="5397"/>
    <cellStyle name="_Chelan Debt Forecast 12.19.05_(C) WHE Proforma with ITC cash grant 10 Yr Amort_for rebuttal_120709 2 2 2" xfId="5398"/>
    <cellStyle name="_Chelan Debt Forecast 12.19.05_(C) WHE Proforma with ITC cash grant 10 Yr Amort_for rebuttal_120709 2 3" xfId="5399"/>
    <cellStyle name="_Chelan Debt Forecast 12.19.05_(C) WHE Proforma with ITC cash grant 10 Yr Amort_for rebuttal_120709 3" xfId="5400"/>
    <cellStyle name="_Chelan Debt Forecast 12.19.05_(C) WHE Proforma with ITC cash grant 10 Yr Amort_for rebuttal_120709 3 2" xfId="5401"/>
    <cellStyle name="_Chelan Debt Forecast 12.19.05_(C) WHE Proforma with ITC cash grant 10 Yr Amort_for rebuttal_120709 4" xfId="5402"/>
    <cellStyle name="_Chelan Debt Forecast 12.19.05_(C) WHE Proforma with ITC cash grant 10 Yr Amort_for rebuttal_120709 5" xfId="5403"/>
    <cellStyle name="_Chelan Debt Forecast 12.19.05_(C) WHE Proforma with ITC cash grant 10 Yr Amort_for rebuttal_120709 6" xfId="5404"/>
    <cellStyle name="_Chelan Debt Forecast 12.19.05_(C) WHE Proforma with ITC cash grant 10 Yr Amort_for rebuttal_120709 7" xfId="5405"/>
    <cellStyle name="_Chelan Debt Forecast 12.19.05_(C) WHE Proforma with ITC cash grant 10 Yr Amort_for rebuttal_120709_DEM-WP(C) ENERG10C--ctn Mid-C_042010 2010GRC" xfId="5406"/>
    <cellStyle name="_Chelan Debt Forecast 12.19.05_04.07E Wild Horse Wind Expansion" xfId="5407"/>
    <cellStyle name="_Chelan Debt Forecast 12.19.05_04.07E Wild Horse Wind Expansion 2" xfId="5408"/>
    <cellStyle name="_Chelan Debt Forecast 12.19.05_04.07E Wild Horse Wind Expansion 2 2" xfId="5409"/>
    <cellStyle name="_Chelan Debt Forecast 12.19.05_04.07E Wild Horse Wind Expansion 2 2 2" xfId="5410"/>
    <cellStyle name="_Chelan Debt Forecast 12.19.05_04.07E Wild Horse Wind Expansion 2 3" xfId="5411"/>
    <cellStyle name="_Chelan Debt Forecast 12.19.05_04.07E Wild Horse Wind Expansion 3" xfId="5412"/>
    <cellStyle name="_Chelan Debt Forecast 12.19.05_04.07E Wild Horse Wind Expansion 3 2" xfId="5413"/>
    <cellStyle name="_Chelan Debt Forecast 12.19.05_04.07E Wild Horse Wind Expansion 4" xfId="5414"/>
    <cellStyle name="_Chelan Debt Forecast 12.19.05_04.07E Wild Horse Wind Expansion 5" xfId="5415"/>
    <cellStyle name="_Chelan Debt Forecast 12.19.05_04.07E Wild Horse Wind Expansion 6" xfId="5416"/>
    <cellStyle name="_Chelan Debt Forecast 12.19.05_04.07E Wild Horse Wind Expansion 7" xfId="5417"/>
    <cellStyle name="_Chelan Debt Forecast 12.19.05_04.07E Wild Horse Wind Expansion_16.07E Wild Horse Wind Expansionwrkingfile" xfId="5418"/>
    <cellStyle name="_Chelan Debt Forecast 12.19.05_04.07E Wild Horse Wind Expansion_16.07E Wild Horse Wind Expansionwrkingfile 2" xfId="5419"/>
    <cellStyle name="_Chelan Debt Forecast 12.19.05_04.07E Wild Horse Wind Expansion_16.07E Wild Horse Wind Expansionwrkingfile 2 2" xfId="5420"/>
    <cellStyle name="_Chelan Debt Forecast 12.19.05_04.07E Wild Horse Wind Expansion_16.07E Wild Horse Wind Expansionwrkingfile 2 2 2" xfId="5421"/>
    <cellStyle name="_Chelan Debt Forecast 12.19.05_04.07E Wild Horse Wind Expansion_16.07E Wild Horse Wind Expansionwrkingfile 2 3" xfId="5422"/>
    <cellStyle name="_Chelan Debt Forecast 12.19.05_04.07E Wild Horse Wind Expansion_16.07E Wild Horse Wind Expansionwrkingfile 3" xfId="5423"/>
    <cellStyle name="_Chelan Debt Forecast 12.19.05_04.07E Wild Horse Wind Expansion_16.07E Wild Horse Wind Expansionwrkingfile 3 2" xfId="5424"/>
    <cellStyle name="_Chelan Debt Forecast 12.19.05_04.07E Wild Horse Wind Expansion_16.07E Wild Horse Wind Expansionwrkingfile 4" xfId="5425"/>
    <cellStyle name="_Chelan Debt Forecast 12.19.05_04.07E Wild Horse Wind Expansion_16.07E Wild Horse Wind Expansionwrkingfile 5" xfId="5426"/>
    <cellStyle name="_Chelan Debt Forecast 12.19.05_04.07E Wild Horse Wind Expansion_16.07E Wild Horse Wind Expansionwrkingfile 6" xfId="5427"/>
    <cellStyle name="_Chelan Debt Forecast 12.19.05_04.07E Wild Horse Wind Expansion_16.07E Wild Horse Wind Expansionwrkingfile 7" xfId="5428"/>
    <cellStyle name="_Chelan Debt Forecast 12.19.05_04.07E Wild Horse Wind Expansion_16.07E Wild Horse Wind Expansionwrkingfile SF" xfId="5429"/>
    <cellStyle name="_Chelan Debt Forecast 12.19.05_04.07E Wild Horse Wind Expansion_16.07E Wild Horse Wind Expansionwrkingfile SF 2" xfId="5430"/>
    <cellStyle name="_Chelan Debt Forecast 12.19.05_04.07E Wild Horse Wind Expansion_16.07E Wild Horse Wind Expansionwrkingfile SF 2 2" xfId="5431"/>
    <cellStyle name="_Chelan Debt Forecast 12.19.05_04.07E Wild Horse Wind Expansion_16.07E Wild Horse Wind Expansionwrkingfile SF 2 2 2" xfId="5432"/>
    <cellStyle name="_Chelan Debt Forecast 12.19.05_04.07E Wild Horse Wind Expansion_16.07E Wild Horse Wind Expansionwrkingfile SF 2 3" xfId="5433"/>
    <cellStyle name="_Chelan Debt Forecast 12.19.05_04.07E Wild Horse Wind Expansion_16.07E Wild Horse Wind Expansionwrkingfile SF 3" xfId="5434"/>
    <cellStyle name="_Chelan Debt Forecast 12.19.05_04.07E Wild Horse Wind Expansion_16.07E Wild Horse Wind Expansionwrkingfile SF 3 2" xfId="5435"/>
    <cellStyle name="_Chelan Debt Forecast 12.19.05_04.07E Wild Horse Wind Expansion_16.07E Wild Horse Wind Expansionwrkingfile SF 4" xfId="5436"/>
    <cellStyle name="_Chelan Debt Forecast 12.19.05_04.07E Wild Horse Wind Expansion_16.07E Wild Horse Wind Expansionwrkingfile SF 5" xfId="5437"/>
    <cellStyle name="_Chelan Debt Forecast 12.19.05_04.07E Wild Horse Wind Expansion_16.07E Wild Horse Wind Expansionwrkingfile SF 6" xfId="5438"/>
    <cellStyle name="_Chelan Debt Forecast 12.19.05_04.07E Wild Horse Wind Expansion_16.07E Wild Horse Wind Expansionwrkingfile SF 7" xfId="5439"/>
    <cellStyle name="_Chelan Debt Forecast 12.19.05_04.07E Wild Horse Wind Expansion_16.07E Wild Horse Wind Expansionwrkingfile SF_DEM-WP(C) ENERG10C--ctn Mid-C_042010 2010GRC" xfId="5440"/>
    <cellStyle name="_Chelan Debt Forecast 12.19.05_04.07E Wild Horse Wind Expansion_16.07E Wild Horse Wind Expansionwrkingfile_DEM-WP(C) ENERG10C--ctn Mid-C_042010 2010GRC" xfId="5441"/>
    <cellStyle name="_Chelan Debt Forecast 12.19.05_04.07E Wild Horse Wind Expansion_16.37E Wild Horse Expansion DeferralRevwrkingfile SF" xfId="5442"/>
    <cellStyle name="_Chelan Debt Forecast 12.19.05_04.07E Wild Horse Wind Expansion_16.37E Wild Horse Expansion DeferralRevwrkingfile SF 2" xfId="5443"/>
    <cellStyle name="_Chelan Debt Forecast 12.19.05_04.07E Wild Horse Wind Expansion_16.37E Wild Horse Expansion DeferralRevwrkingfile SF 2 2" xfId="5444"/>
    <cellStyle name="_Chelan Debt Forecast 12.19.05_04.07E Wild Horse Wind Expansion_16.37E Wild Horse Expansion DeferralRevwrkingfile SF 2 2 2" xfId="5445"/>
    <cellStyle name="_Chelan Debt Forecast 12.19.05_04.07E Wild Horse Wind Expansion_16.37E Wild Horse Expansion DeferralRevwrkingfile SF 2 3" xfId="5446"/>
    <cellStyle name="_Chelan Debt Forecast 12.19.05_04.07E Wild Horse Wind Expansion_16.37E Wild Horse Expansion DeferralRevwrkingfile SF 3" xfId="5447"/>
    <cellStyle name="_Chelan Debt Forecast 12.19.05_04.07E Wild Horse Wind Expansion_16.37E Wild Horse Expansion DeferralRevwrkingfile SF 3 2" xfId="5448"/>
    <cellStyle name="_Chelan Debt Forecast 12.19.05_04.07E Wild Horse Wind Expansion_16.37E Wild Horse Expansion DeferralRevwrkingfile SF 4" xfId="5449"/>
    <cellStyle name="_Chelan Debt Forecast 12.19.05_04.07E Wild Horse Wind Expansion_16.37E Wild Horse Expansion DeferralRevwrkingfile SF 5" xfId="5450"/>
    <cellStyle name="_Chelan Debt Forecast 12.19.05_04.07E Wild Horse Wind Expansion_16.37E Wild Horse Expansion DeferralRevwrkingfile SF 6" xfId="5451"/>
    <cellStyle name="_Chelan Debt Forecast 12.19.05_04.07E Wild Horse Wind Expansion_16.37E Wild Horse Expansion DeferralRevwrkingfile SF 7" xfId="5452"/>
    <cellStyle name="_Chelan Debt Forecast 12.19.05_04.07E Wild Horse Wind Expansion_16.37E Wild Horse Expansion DeferralRevwrkingfile SF_DEM-WP(C) ENERG10C--ctn Mid-C_042010 2010GRC" xfId="5453"/>
    <cellStyle name="_Chelan Debt Forecast 12.19.05_04.07E Wild Horse Wind Expansion_DEM-WP(C) ENERG10C--ctn Mid-C_042010 2010GRC" xfId="5454"/>
    <cellStyle name="_Chelan Debt Forecast 12.19.05_16.07E Wild Horse Wind Expansionwrkingfile" xfId="5455"/>
    <cellStyle name="_Chelan Debt Forecast 12.19.05_16.07E Wild Horse Wind Expansionwrkingfile 2" xfId="5456"/>
    <cellStyle name="_Chelan Debt Forecast 12.19.05_16.07E Wild Horse Wind Expansionwrkingfile 2 2" xfId="5457"/>
    <cellStyle name="_Chelan Debt Forecast 12.19.05_16.07E Wild Horse Wind Expansionwrkingfile 2 2 2" xfId="5458"/>
    <cellStyle name="_Chelan Debt Forecast 12.19.05_16.07E Wild Horse Wind Expansionwrkingfile 2 3" xfId="5459"/>
    <cellStyle name="_Chelan Debt Forecast 12.19.05_16.07E Wild Horse Wind Expansionwrkingfile 3" xfId="5460"/>
    <cellStyle name="_Chelan Debt Forecast 12.19.05_16.07E Wild Horse Wind Expansionwrkingfile 3 2" xfId="5461"/>
    <cellStyle name="_Chelan Debt Forecast 12.19.05_16.07E Wild Horse Wind Expansionwrkingfile 4" xfId="5462"/>
    <cellStyle name="_Chelan Debt Forecast 12.19.05_16.07E Wild Horse Wind Expansionwrkingfile 5" xfId="5463"/>
    <cellStyle name="_Chelan Debt Forecast 12.19.05_16.07E Wild Horse Wind Expansionwrkingfile 6" xfId="5464"/>
    <cellStyle name="_Chelan Debt Forecast 12.19.05_16.07E Wild Horse Wind Expansionwrkingfile 7" xfId="5465"/>
    <cellStyle name="_Chelan Debt Forecast 12.19.05_16.07E Wild Horse Wind Expansionwrkingfile SF" xfId="5466"/>
    <cellStyle name="_Chelan Debt Forecast 12.19.05_16.07E Wild Horse Wind Expansionwrkingfile SF 2" xfId="5467"/>
    <cellStyle name="_Chelan Debt Forecast 12.19.05_16.07E Wild Horse Wind Expansionwrkingfile SF 2 2" xfId="5468"/>
    <cellStyle name="_Chelan Debt Forecast 12.19.05_16.07E Wild Horse Wind Expansionwrkingfile SF 2 2 2" xfId="5469"/>
    <cellStyle name="_Chelan Debt Forecast 12.19.05_16.07E Wild Horse Wind Expansionwrkingfile SF 2 3" xfId="5470"/>
    <cellStyle name="_Chelan Debt Forecast 12.19.05_16.07E Wild Horse Wind Expansionwrkingfile SF 3" xfId="5471"/>
    <cellStyle name="_Chelan Debt Forecast 12.19.05_16.07E Wild Horse Wind Expansionwrkingfile SF 3 2" xfId="5472"/>
    <cellStyle name="_Chelan Debt Forecast 12.19.05_16.07E Wild Horse Wind Expansionwrkingfile SF 4" xfId="5473"/>
    <cellStyle name="_Chelan Debt Forecast 12.19.05_16.07E Wild Horse Wind Expansionwrkingfile SF 5" xfId="5474"/>
    <cellStyle name="_Chelan Debt Forecast 12.19.05_16.07E Wild Horse Wind Expansionwrkingfile SF 6" xfId="5475"/>
    <cellStyle name="_Chelan Debt Forecast 12.19.05_16.07E Wild Horse Wind Expansionwrkingfile SF 7" xfId="5476"/>
    <cellStyle name="_Chelan Debt Forecast 12.19.05_16.07E Wild Horse Wind Expansionwrkingfile SF_DEM-WP(C) ENERG10C--ctn Mid-C_042010 2010GRC" xfId="5477"/>
    <cellStyle name="_Chelan Debt Forecast 12.19.05_16.07E Wild Horse Wind Expansionwrkingfile_DEM-WP(C) ENERG10C--ctn Mid-C_042010 2010GRC" xfId="5478"/>
    <cellStyle name="_Chelan Debt Forecast 12.19.05_16.37E Wild Horse Expansion DeferralRevwrkingfile SF" xfId="5479"/>
    <cellStyle name="_Chelan Debt Forecast 12.19.05_16.37E Wild Horse Expansion DeferralRevwrkingfile SF 2" xfId="5480"/>
    <cellStyle name="_Chelan Debt Forecast 12.19.05_16.37E Wild Horse Expansion DeferralRevwrkingfile SF 2 2" xfId="5481"/>
    <cellStyle name="_Chelan Debt Forecast 12.19.05_16.37E Wild Horse Expansion DeferralRevwrkingfile SF 2 2 2" xfId="5482"/>
    <cellStyle name="_Chelan Debt Forecast 12.19.05_16.37E Wild Horse Expansion DeferralRevwrkingfile SF 2 3" xfId="5483"/>
    <cellStyle name="_Chelan Debt Forecast 12.19.05_16.37E Wild Horse Expansion DeferralRevwrkingfile SF 3" xfId="5484"/>
    <cellStyle name="_Chelan Debt Forecast 12.19.05_16.37E Wild Horse Expansion DeferralRevwrkingfile SF 3 2" xfId="5485"/>
    <cellStyle name="_Chelan Debt Forecast 12.19.05_16.37E Wild Horse Expansion DeferralRevwrkingfile SF 4" xfId="5486"/>
    <cellStyle name="_Chelan Debt Forecast 12.19.05_16.37E Wild Horse Expansion DeferralRevwrkingfile SF 5" xfId="5487"/>
    <cellStyle name="_Chelan Debt Forecast 12.19.05_16.37E Wild Horse Expansion DeferralRevwrkingfile SF 6" xfId="5488"/>
    <cellStyle name="_Chelan Debt Forecast 12.19.05_16.37E Wild Horse Expansion DeferralRevwrkingfile SF 7" xfId="5489"/>
    <cellStyle name="_Chelan Debt Forecast 12.19.05_16.37E Wild Horse Expansion DeferralRevwrkingfile SF_DEM-WP(C) ENERG10C--ctn Mid-C_042010 2010GRC" xfId="5490"/>
    <cellStyle name="_Chelan Debt Forecast 12.19.05_2009 Compliance Filing PCA Exhibits for GRC" xfId="5491"/>
    <cellStyle name="_Chelan Debt Forecast 12.19.05_2009 Compliance Filing PCA Exhibits for GRC 2" xfId="5492"/>
    <cellStyle name="_Chelan Debt Forecast 12.19.05_2009 GRC Compl Filing - Exhibit D" xfId="5493"/>
    <cellStyle name="_Chelan Debt Forecast 12.19.05_2009 GRC Compl Filing - Exhibit D 2" xfId="5494"/>
    <cellStyle name="_Chelan Debt Forecast 12.19.05_2009 GRC Compl Filing - Exhibit D 2 2" xfId="5495"/>
    <cellStyle name="_Chelan Debt Forecast 12.19.05_2009 GRC Compl Filing - Exhibit D 3" xfId="5496"/>
    <cellStyle name="_Chelan Debt Forecast 12.19.05_2009 GRC Compl Filing - Exhibit D 4" xfId="5497"/>
    <cellStyle name="_Chelan Debt Forecast 12.19.05_2009 GRC Compl Filing - Exhibit D 5" xfId="5498"/>
    <cellStyle name="_Chelan Debt Forecast 12.19.05_2009 GRC Compl Filing - Exhibit D 6" xfId="5499"/>
    <cellStyle name="_Chelan Debt Forecast 12.19.05_2009 GRC Compl Filing - Exhibit D 7" xfId="5500"/>
    <cellStyle name="_Chelan Debt Forecast 12.19.05_2009 GRC Compl Filing - Exhibit D_DEM-WP(C) ENERG10C--ctn Mid-C_042010 2010GRC" xfId="5501"/>
    <cellStyle name="_Chelan Debt Forecast 12.19.05_2010 PTC's July1_Dec31 2010 " xfId="5502"/>
    <cellStyle name="_Chelan Debt Forecast 12.19.05_2010 PTC's Sept10_Aug11 (Version 4)" xfId="5503"/>
    <cellStyle name="_Chelan Debt Forecast 12.19.05_3.01 Income Statement" xfId="5504"/>
    <cellStyle name="_Chelan Debt Forecast 12.19.05_4 31 Regulatory Assets and Liabilities  7 06- Exhibit D" xfId="5505"/>
    <cellStyle name="_Chelan Debt Forecast 12.19.05_4 31 Regulatory Assets and Liabilities  7 06- Exhibit D 2" xfId="5506"/>
    <cellStyle name="_Chelan Debt Forecast 12.19.05_4 31 Regulatory Assets and Liabilities  7 06- Exhibit D 2 2" xfId="5507"/>
    <cellStyle name="_Chelan Debt Forecast 12.19.05_4 31 Regulatory Assets and Liabilities  7 06- Exhibit D 2 2 2" xfId="5508"/>
    <cellStyle name="_Chelan Debt Forecast 12.19.05_4 31 Regulatory Assets and Liabilities  7 06- Exhibit D 2 3" xfId="5509"/>
    <cellStyle name="_Chelan Debt Forecast 12.19.05_4 31 Regulatory Assets and Liabilities  7 06- Exhibit D 3" xfId="5510"/>
    <cellStyle name="_Chelan Debt Forecast 12.19.05_4 31 Regulatory Assets and Liabilities  7 06- Exhibit D 3 2" xfId="5511"/>
    <cellStyle name="_Chelan Debt Forecast 12.19.05_4 31 Regulatory Assets and Liabilities  7 06- Exhibit D 4" xfId="5512"/>
    <cellStyle name="_Chelan Debt Forecast 12.19.05_4 31 Regulatory Assets and Liabilities  7 06- Exhibit D 5" xfId="5513"/>
    <cellStyle name="_Chelan Debt Forecast 12.19.05_4 31 Regulatory Assets and Liabilities  7 06- Exhibit D 6" xfId="5514"/>
    <cellStyle name="_Chelan Debt Forecast 12.19.05_4 31 Regulatory Assets and Liabilities  7 06- Exhibit D 7" xfId="5515"/>
    <cellStyle name="_Chelan Debt Forecast 12.19.05_4 31 Regulatory Assets and Liabilities  7 06- Exhibit D_DEM-WP(C) ENERG10C--ctn Mid-C_042010 2010GRC" xfId="5516"/>
    <cellStyle name="_Chelan Debt Forecast 12.19.05_4 31 Regulatory Assets and Liabilities  7 06- Exhibit D_NIM Summary" xfId="5517"/>
    <cellStyle name="_Chelan Debt Forecast 12.19.05_4 31 Regulatory Assets and Liabilities  7 06- Exhibit D_NIM Summary 2" xfId="5518"/>
    <cellStyle name="_Chelan Debt Forecast 12.19.05_4 31 Regulatory Assets and Liabilities  7 06- Exhibit D_NIM Summary 2 2" xfId="5519"/>
    <cellStyle name="_Chelan Debt Forecast 12.19.05_4 31 Regulatory Assets and Liabilities  7 06- Exhibit D_NIM Summary 3" xfId="5520"/>
    <cellStyle name="_Chelan Debt Forecast 12.19.05_4 31 Regulatory Assets and Liabilities  7 06- Exhibit D_NIM Summary 4" xfId="5521"/>
    <cellStyle name="_Chelan Debt Forecast 12.19.05_4 31 Regulatory Assets and Liabilities  7 06- Exhibit D_NIM Summary 5" xfId="5522"/>
    <cellStyle name="_Chelan Debt Forecast 12.19.05_4 31 Regulatory Assets and Liabilities  7 06- Exhibit D_NIM Summary 6" xfId="5523"/>
    <cellStyle name="_Chelan Debt Forecast 12.19.05_4 31 Regulatory Assets and Liabilities  7 06- Exhibit D_NIM Summary 7" xfId="5524"/>
    <cellStyle name="_Chelan Debt Forecast 12.19.05_4 31 Regulatory Assets and Liabilities  7 06- Exhibit D_NIM Summary_DEM-WP(C) ENERG10C--ctn Mid-C_042010 2010GRC" xfId="5525"/>
    <cellStyle name="_Chelan Debt Forecast 12.19.05_4 31 Regulatory Assets and Liabilities  7 06- Exhibit D_NIM+O&amp;M" xfId="5526"/>
    <cellStyle name="_Chelan Debt Forecast 12.19.05_4 31 Regulatory Assets and Liabilities  7 06- Exhibit D_NIM+O&amp;M 2" xfId="5527"/>
    <cellStyle name="_Chelan Debt Forecast 12.19.05_4 31 Regulatory Assets and Liabilities  7 06- Exhibit D_NIM+O&amp;M Monthly" xfId="5528"/>
    <cellStyle name="_Chelan Debt Forecast 12.19.05_4 31 Regulatory Assets and Liabilities  7 06- Exhibit D_NIM+O&amp;M Monthly 2" xfId="5529"/>
    <cellStyle name="_Chelan Debt Forecast 12.19.05_4 31E Reg Asset  Liab and EXH D" xfId="5530"/>
    <cellStyle name="_Chelan Debt Forecast 12.19.05_4 31E Reg Asset  Liab and EXH D _ Aug 10 Filing (2)" xfId="5531"/>
    <cellStyle name="_Chelan Debt Forecast 12.19.05_4 31E Reg Asset  Liab and EXH D _ Aug 10 Filing (2) 2" xfId="5532"/>
    <cellStyle name="_Chelan Debt Forecast 12.19.05_4 31E Reg Asset  Liab and EXH D 10" xfId="5533"/>
    <cellStyle name="_Chelan Debt Forecast 12.19.05_4 31E Reg Asset  Liab and EXH D 11" xfId="5534"/>
    <cellStyle name="_Chelan Debt Forecast 12.19.05_4 31E Reg Asset  Liab and EXH D 12" xfId="5535"/>
    <cellStyle name="_Chelan Debt Forecast 12.19.05_4 31E Reg Asset  Liab and EXH D 13" xfId="5536"/>
    <cellStyle name="_Chelan Debt Forecast 12.19.05_4 31E Reg Asset  Liab and EXH D 14" xfId="5537"/>
    <cellStyle name="_Chelan Debt Forecast 12.19.05_4 31E Reg Asset  Liab and EXH D 15" xfId="5538"/>
    <cellStyle name="_Chelan Debt Forecast 12.19.05_4 31E Reg Asset  Liab and EXH D 16" xfId="5539"/>
    <cellStyle name="_Chelan Debt Forecast 12.19.05_4 31E Reg Asset  Liab and EXH D 17" xfId="5540"/>
    <cellStyle name="_Chelan Debt Forecast 12.19.05_4 31E Reg Asset  Liab and EXH D 18" xfId="5541"/>
    <cellStyle name="_Chelan Debt Forecast 12.19.05_4 31E Reg Asset  Liab and EXH D 19" xfId="5542"/>
    <cellStyle name="_Chelan Debt Forecast 12.19.05_4 31E Reg Asset  Liab and EXH D 2" xfId="5543"/>
    <cellStyle name="_Chelan Debt Forecast 12.19.05_4 31E Reg Asset  Liab and EXH D 20" xfId="5544"/>
    <cellStyle name="_Chelan Debt Forecast 12.19.05_4 31E Reg Asset  Liab and EXH D 21" xfId="5545"/>
    <cellStyle name="_Chelan Debt Forecast 12.19.05_4 31E Reg Asset  Liab and EXH D 22" xfId="5546"/>
    <cellStyle name="_Chelan Debt Forecast 12.19.05_4 31E Reg Asset  Liab and EXH D 23" xfId="5547"/>
    <cellStyle name="_Chelan Debt Forecast 12.19.05_4 31E Reg Asset  Liab and EXH D 24" xfId="5548"/>
    <cellStyle name="_Chelan Debt Forecast 12.19.05_4 31E Reg Asset  Liab and EXH D 25" xfId="5549"/>
    <cellStyle name="_Chelan Debt Forecast 12.19.05_4 31E Reg Asset  Liab and EXH D 26" xfId="5550"/>
    <cellStyle name="_Chelan Debt Forecast 12.19.05_4 31E Reg Asset  Liab and EXH D 27" xfId="5551"/>
    <cellStyle name="_Chelan Debt Forecast 12.19.05_4 31E Reg Asset  Liab and EXH D 28" xfId="5552"/>
    <cellStyle name="_Chelan Debt Forecast 12.19.05_4 31E Reg Asset  Liab and EXH D 29" xfId="5553"/>
    <cellStyle name="_Chelan Debt Forecast 12.19.05_4 31E Reg Asset  Liab and EXH D 3" xfId="5554"/>
    <cellStyle name="_Chelan Debt Forecast 12.19.05_4 31E Reg Asset  Liab and EXH D 30" xfId="5555"/>
    <cellStyle name="_Chelan Debt Forecast 12.19.05_4 31E Reg Asset  Liab and EXH D 31" xfId="5556"/>
    <cellStyle name="_Chelan Debt Forecast 12.19.05_4 31E Reg Asset  Liab and EXH D 32" xfId="5557"/>
    <cellStyle name="_Chelan Debt Forecast 12.19.05_4 31E Reg Asset  Liab and EXH D 33" xfId="5558"/>
    <cellStyle name="_Chelan Debt Forecast 12.19.05_4 31E Reg Asset  Liab and EXH D 34" xfId="5559"/>
    <cellStyle name="_Chelan Debt Forecast 12.19.05_4 31E Reg Asset  Liab and EXH D 35" xfId="5560"/>
    <cellStyle name="_Chelan Debt Forecast 12.19.05_4 31E Reg Asset  Liab and EXH D 36" xfId="5561"/>
    <cellStyle name="_Chelan Debt Forecast 12.19.05_4 31E Reg Asset  Liab and EXH D 4" xfId="5562"/>
    <cellStyle name="_Chelan Debt Forecast 12.19.05_4 31E Reg Asset  Liab and EXH D 5" xfId="5563"/>
    <cellStyle name="_Chelan Debt Forecast 12.19.05_4 31E Reg Asset  Liab and EXH D 6" xfId="5564"/>
    <cellStyle name="_Chelan Debt Forecast 12.19.05_4 31E Reg Asset  Liab and EXH D 7" xfId="5565"/>
    <cellStyle name="_Chelan Debt Forecast 12.19.05_4 31E Reg Asset  Liab and EXH D 8" xfId="5566"/>
    <cellStyle name="_Chelan Debt Forecast 12.19.05_4 31E Reg Asset  Liab and EXH D 9" xfId="5567"/>
    <cellStyle name="_Chelan Debt Forecast 12.19.05_4 32 Regulatory Assets and Liabilities  7 06- Exhibit D" xfId="5568"/>
    <cellStyle name="_Chelan Debt Forecast 12.19.05_4 32 Regulatory Assets and Liabilities  7 06- Exhibit D 2" xfId="5569"/>
    <cellStyle name="_Chelan Debt Forecast 12.19.05_4 32 Regulatory Assets and Liabilities  7 06- Exhibit D 2 2" xfId="5570"/>
    <cellStyle name="_Chelan Debt Forecast 12.19.05_4 32 Regulatory Assets and Liabilities  7 06- Exhibit D 2 2 2" xfId="5571"/>
    <cellStyle name="_Chelan Debt Forecast 12.19.05_4 32 Regulatory Assets and Liabilities  7 06- Exhibit D 2 3" xfId="5572"/>
    <cellStyle name="_Chelan Debt Forecast 12.19.05_4 32 Regulatory Assets and Liabilities  7 06- Exhibit D 3" xfId="5573"/>
    <cellStyle name="_Chelan Debt Forecast 12.19.05_4 32 Regulatory Assets and Liabilities  7 06- Exhibit D 3 2" xfId="5574"/>
    <cellStyle name="_Chelan Debt Forecast 12.19.05_4 32 Regulatory Assets and Liabilities  7 06- Exhibit D 4" xfId="5575"/>
    <cellStyle name="_Chelan Debt Forecast 12.19.05_4 32 Regulatory Assets and Liabilities  7 06- Exhibit D 5" xfId="5576"/>
    <cellStyle name="_Chelan Debt Forecast 12.19.05_4 32 Regulatory Assets and Liabilities  7 06- Exhibit D 6" xfId="5577"/>
    <cellStyle name="_Chelan Debt Forecast 12.19.05_4 32 Regulatory Assets and Liabilities  7 06- Exhibit D 7" xfId="5578"/>
    <cellStyle name="_Chelan Debt Forecast 12.19.05_4 32 Regulatory Assets and Liabilities  7 06- Exhibit D_DEM-WP(C) ENERG10C--ctn Mid-C_042010 2010GRC" xfId="5579"/>
    <cellStyle name="_Chelan Debt Forecast 12.19.05_4 32 Regulatory Assets and Liabilities  7 06- Exhibit D_NIM Summary" xfId="5580"/>
    <cellStyle name="_Chelan Debt Forecast 12.19.05_4 32 Regulatory Assets and Liabilities  7 06- Exhibit D_NIM Summary 2" xfId="5581"/>
    <cellStyle name="_Chelan Debt Forecast 12.19.05_4 32 Regulatory Assets and Liabilities  7 06- Exhibit D_NIM Summary 2 2" xfId="5582"/>
    <cellStyle name="_Chelan Debt Forecast 12.19.05_4 32 Regulatory Assets and Liabilities  7 06- Exhibit D_NIM Summary 3" xfId="5583"/>
    <cellStyle name="_Chelan Debt Forecast 12.19.05_4 32 Regulatory Assets and Liabilities  7 06- Exhibit D_NIM Summary 4" xfId="5584"/>
    <cellStyle name="_Chelan Debt Forecast 12.19.05_4 32 Regulatory Assets and Liabilities  7 06- Exhibit D_NIM Summary 5" xfId="5585"/>
    <cellStyle name="_Chelan Debt Forecast 12.19.05_4 32 Regulatory Assets and Liabilities  7 06- Exhibit D_NIM Summary 6" xfId="5586"/>
    <cellStyle name="_Chelan Debt Forecast 12.19.05_4 32 Regulatory Assets and Liabilities  7 06- Exhibit D_NIM Summary 7" xfId="5587"/>
    <cellStyle name="_Chelan Debt Forecast 12.19.05_4 32 Regulatory Assets and Liabilities  7 06- Exhibit D_NIM Summary_DEM-WP(C) ENERG10C--ctn Mid-C_042010 2010GRC" xfId="5588"/>
    <cellStyle name="_Chelan Debt Forecast 12.19.05_4 32 Regulatory Assets and Liabilities  7 06- Exhibit D_NIM+O&amp;M" xfId="5589"/>
    <cellStyle name="_Chelan Debt Forecast 12.19.05_4 32 Regulatory Assets and Liabilities  7 06- Exhibit D_NIM+O&amp;M 2" xfId="5590"/>
    <cellStyle name="_Chelan Debt Forecast 12.19.05_4 32 Regulatory Assets and Liabilities  7 06- Exhibit D_NIM+O&amp;M Monthly" xfId="5591"/>
    <cellStyle name="_Chelan Debt Forecast 12.19.05_4 32 Regulatory Assets and Liabilities  7 06- Exhibit D_NIM+O&amp;M Monthly 2" xfId="5592"/>
    <cellStyle name="_Chelan Debt Forecast 12.19.05_ACCOUNTS" xfId="5593"/>
    <cellStyle name="_Chelan Debt Forecast 12.19.05_Att B to RECs proceeds proposal" xfId="5594"/>
    <cellStyle name="_Chelan Debt Forecast 12.19.05_AURORA Total New" xfId="5595"/>
    <cellStyle name="_Chelan Debt Forecast 12.19.05_AURORA Total New 2" xfId="5596"/>
    <cellStyle name="_Chelan Debt Forecast 12.19.05_AURORA Total New 2 2" xfId="5597"/>
    <cellStyle name="_Chelan Debt Forecast 12.19.05_AURORA Total New 3" xfId="5598"/>
    <cellStyle name="_Chelan Debt Forecast 12.19.05_Backup for Attachment B 2010-09-09" xfId="5599"/>
    <cellStyle name="_Chelan Debt Forecast 12.19.05_Bench Request - Attachment B" xfId="5600"/>
    <cellStyle name="_Chelan Debt Forecast 12.19.05_Book1" xfId="5601"/>
    <cellStyle name="_Chelan Debt Forecast 12.19.05_Book2" xfId="5602"/>
    <cellStyle name="_Chelan Debt Forecast 12.19.05_Book2 2" xfId="5603"/>
    <cellStyle name="_Chelan Debt Forecast 12.19.05_Book2 2 2" xfId="5604"/>
    <cellStyle name="_Chelan Debt Forecast 12.19.05_Book2 2 2 2" xfId="5605"/>
    <cellStyle name="_Chelan Debt Forecast 12.19.05_Book2 2 3" xfId="5606"/>
    <cellStyle name="_Chelan Debt Forecast 12.19.05_Book2 3" xfId="5607"/>
    <cellStyle name="_Chelan Debt Forecast 12.19.05_Book2 3 2" xfId="5608"/>
    <cellStyle name="_Chelan Debt Forecast 12.19.05_Book2 4" xfId="5609"/>
    <cellStyle name="_Chelan Debt Forecast 12.19.05_Book2 5" xfId="5610"/>
    <cellStyle name="_Chelan Debt Forecast 12.19.05_Book2 6" xfId="5611"/>
    <cellStyle name="_Chelan Debt Forecast 12.19.05_Book2 7" xfId="5612"/>
    <cellStyle name="_Chelan Debt Forecast 12.19.05_Book2_Adj Bench DR 3 for Initial Briefs (Electric)" xfId="5613"/>
    <cellStyle name="_Chelan Debt Forecast 12.19.05_Book2_Adj Bench DR 3 for Initial Briefs (Electric) 2" xfId="5614"/>
    <cellStyle name="_Chelan Debt Forecast 12.19.05_Book2_Adj Bench DR 3 for Initial Briefs (Electric) 2 2" xfId="5615"/>
    <cellStyle name="_Chelan Debt Forecast 12.19.05_Book2_Adj Bench DR 3 for Initial Briefs (Electric) 2 2 2" xfId="5616"/>
    <cellStyle name="_Chelan Debt Forecast 12.19.05_Book2_Adj Bench DR 3 for Initial Briefs (Electric) 2 3" xfId="5617"/>
    <cellStyle name="_Chelan Debt Forecast 12.19.05_Book2_Adj Bench DR 3 for Initial Briefs (Electric) 3" xfId="5618"/>
    <cellStyle name="_Chelan Debt Forecast 12.19.05_Book2_Adj Bench DR 3 for Initial Briefs (Electric) 3 2" xfId="5619"/>
    <cellStyle name="_Chelan Debt Forecast 12.19.05_Book2_Adj Bench DR 3 for Initial Briefs (Electric) 4" xfId="5620"/>
    <cellStyle name="_Chelan Debt Forecast 12.19.05_Book2_Adj Bench DR 3 for Initial Briefs (Electric) 5" xfId="5621"/>
    <cellStyle name="_Chelan Debt Forecast 12.19.05_Book2_Adj Bench DR 3 for Initial Briefs (Electric) 6" xfId="5622"/>
    <cellStyle name="_Chelan Debt Forecast 12.19.05_Book2_Adj Bench DR 3 for Initial Briefs (Electric) 7" xfId="5623"/>
    <cellStyle name="_Chelan Debt Forecast 12.19.05_Book2_Adj Bench DR 3 for Initial Briefs (Electric)_DEM-WP(C) ENERG10C--ctn Mid-C_042010 2010GRC" xfId="5624"/>
    <cellStyle name="_Chelan Debt Forecast 12.19.05_Book2_DEM-WP(C) ENERG10C--ctn Mid-C_042010 2010GRC" xfId="5625"/>
    <cellStyle name="_Chelan Debt Forecast 12.19.05_Book2_Electric Rev Req Model (2009 GRC) Rebuttal" xfId="5626"/>
    <cellStyle name="_Chelan Debt Forecast 12.19.05_Book2_Electric Rev Req Model (2009 GRC) Rebuttal 2" xfId="5627"/>
    <cellStyle name="_Chelan Debt Forecast 12.19.05_Book2_Electric Rev Req Model (2009 GRC) Rebuttal 2 2" xfId="5628"/>
    <cellStyle name="_Chelan Debt Forecast 12.19.05_Book2_Electric Rev Req Model (2009 GRC) Rebuttal 2 2 2" xfId="5629"/>
    <cellStyle name="_Chelan Debt Forecast 12.19.05_Book2_Electric Rev Req Model (2009 GRC) Rebuttal 2 3" xfId="5630"/>
    <cellStyle name="_Chelan Debt Forecast 12.19.05_Book2_Electric Rev Req Model (2009 GRC) Rebuttal 3" xfId="5631"/>
    <cellStyle name="_Chelan Debt Forecast 12.19.05_Book2_Electric Rev Req Model (2009 GRC) Rebuttal 3 2" xfId="5632"/>
    <cellStyle name="_Chelan Debt Forecast 12.19.05_Book2_Electric Rev Req Model (2009 GRC) Rebuttal 4" xfId="5633"/>
    <cellStyle name="_Chelan Debt Forecast 12.19.05_Book2_Electric Rev Req Model (2009 GRC) Rebuttal REmoval of New  WH Solar AdjustMI" xfId="5634"/>
    <cellStyle name="_Chelan Debt Forecast 12.19.05_Book2_Electric Rev Req Model (2009 GRC) Rebuttal REmoval of New  WH Solar AdjustMI 2" xfId="5635"/>
    <cellStyle name="_Chelan Debt Forecast 12.19.05_Book2_Electric Rev Req Model (2009 GRC) Rebuttal REmoval of New  WH Solar AdjustMI 2 2" xfId="5636"/>
    <cellStyle name="_Chelan Debt Forecast 12.19.05_Book2_Electric Rev Req Model (2009 GRC) Rebuttal REmoval of New  WH Solar AdjustMI 2 2 2" xfId="5637"/>
    <cellStyle name="_Chelan Debt Forecast 12.19.05_Book2_Electric Rev Req Model (2009 GRC) Rebuttal REmoval of New  WH Solar AdjustMI 2 3" xfId="5638"/>
    <cellStyle name="_Chelan Debt Forecast 12.19.05_Book2_Electric Rev Req Model (2009 GRC) Rebuttal REmoval of New  WH Solar AdjustMI 3" xfId="5639"/>
    <cellStyle name="_Chelan Debt Forecast 12.19.05_Book2_Electric Rev Req Model (2009 GRC) Rebuttal REmoval of New  WH Solar AdjustMI 3 2" xfId="5640"/>
    <cellStyle name="_Chelan Debt Forecast 12.19.05_Book2_Electric Rev Req Model (2009 GRC) Rebuttal REmoval of New  WH Solar AdjustMI 4" xfId="5641"/>
    <cellStyle name="_Chelan Debt Forecast 12.19.05_Book2_Electric Rev Req Model (2009 GRC) Rebuttal REmoval of New  WH Solar AdjustMI 5" xfId="5642"/>
    <cellStyle name="_Chelan Debt Forecast 12.19.05_Book2_Electric Rev Req Model (2009 GRC) Rebuttal REmoval of New  WH Solar AdjustMI 6" xfId="5643"/>
    <cellStyle name="_Chelan Debt Forecast 12.19.05_Book2_Electric Rev Req Model (2009 GRC) Rebuttal REmoval of New  WH Solar AdjustMI 7" xfId="5644"/>
    <cellStyle name="_Chelan Debt Forecast 12.19.05_Book2_Electric Rev Req Model (2009 GRC) Rebuttal REmoval of New  WH Solar AdjustMI_DEM-WP(C) ENERG10C--ctn Mid-C_042010 2010GRC" xfId="5645"/>
    <cellStyle name="_Chelan Debt Forecast 12.19.05_Book2_Electric Rev Req Model (2009 GRC) Revised 01-18-2010" xfId="5646"/>
    <cellStyle name="_Chelan Debt Forecast 12.19.05_Book2_Electric Rev Req Model (2009 GRC) Revised 01-18-2010 2" xfId="5647"/>
    <cellStyle name="_Chelan Debt Forecast 12.19.05_Book2_Electric Rev Req Model (2009 GRC) Revised 01-18-2010 2 2" xfId="5648"/>
    <cellStyle name="_Chelan Debt Forecast 12.19.05_Book2_Electric Rev Req Model (2009 GRC) Revised 01-18-2010 2 2 2" xfId="5649"/>
    <cellStyle name="_Chelan Debt Forecast 12.19.05_Book2_Electric Rev Req Model (2009 GRC) Revised 01-18-2010 2 3" xfId="5650"/>
    <cellStyle name="_Chelan Debt Forecast 12.19.05_Book2_Electric Rev Req Model (2009 GRC) Revised 01-18-2010 3" xfId="5651"/>
    <cellStyle name="_Chelan Debt Forecast 12.19.05_Book2_Electric Rev Req Model (2009 GRC) Revised 01-18-2010 3 2" xfId="5652"/>
    <cellStyle name="_Chelan Debt Forecast 12.19.05_Book2_Electric Rev Req Model (2009 GRC) Revised 01-18-2010 4" xfId="5653"/>
    <cellStyle name="_Chelan Debt Forecast 12.19.05_Book2_Electric Rev Req Model (2009 GRC) Revised 01-18-2010 5" xfId="5654"/>
    <cellStyle name="_Chelan Debt Forecast 12.19.05_Book2_Electric Rev Req Model (2009 GRC) Revised 01-18-2010 6" xfId="5655"/>
    <cellStyle name="_Chelan Debt Forecast 12.19.05_Book2_Electric Rev Req Model (2009 GRC) Revised 01-18-2010 7" xfId="5656"/>
    <cellStyle name="_Chelan Debt Forecast 12.19.05_Book2_Electric Rev Req Model (2009 GRC) Revised 01-18-2010_DEM-WP(C) ENERG10C--ctn Mid-C_042010 2010GRC" xfId="5657"/>
    <cellStyle name="_Chelan Debt Forecast 12.19.05_Book2_Final Order Electric EXHIBIT A-1" xfId="5658"/>
    <cellStyle name="_Chelan Debt Forecast 12.19.05_Book2_Final Order Electric EXHIBIT A-1 2" xfId="5659"/>
    <cellStyle name="_Chelan Debt Forecast 12.19.05_Book2_Final Order Electric EXHIBIT A-1 2 2" xfId="5660"/>
    <cellStyle name="_Chelan Debt Forecast 12.19.05_Book2_Final Order Electric EXHIBIT A-1 2 2 2" xfId="5661"/>
    <cellStyle name="_Chelan Debt Forecast 12.19.05_Book2_Final Order Electric EXHIBIT A-1 2 3" xfId="5662"/>
    <cellStyle name="_Chelan Debt Forecast 12.19.05_Book2_Final Order Electric EXHIBIT A-1 3" xfId="5663"/>
    <cellStyle name="_Chelan Debt Forecast 12.19.05_Book2_Final Order Electric EXHIBIT A-1 3 2" xfId="5664"/>
    <cellStyle name="_Chelan Debt Forecast 12.19.05_Book2_Final Order Electric EXHIBIT A-1 4" xfId="5665"/>
    <cellStyle name="_Chelan Debt Forecast 12.19.05_Book4" xfId="5666"/>
    <cellStyle name="_Chelan Debt Forecast 12.19.05_Book4 2" xfId="5667"/>
    <cellStyle name="_Chelan Debt Forecast 12.19.05_Book4 2 2" xfId="5668"/>
    <cellStyle name="_Chelan Debt Forecast 12.19.05_Book4 2 2 2" xfId="5669"/>
    <cellStyle name="_Chelan Debt Forecast 12.19.05_Book4 2 3" xfId="5670"/>
    <cellStyle name="_Chelan Debt Forecast 12.19.05_Book4 3" xfId="5671"/>
    <cellStyle name="_Chelan Debt Forecast 12.19.05_Book4 3 2" xfId="5672"/>
    <cellStyle name="_Chelan Debt Forecast 12.19.05_Book4 4" xfId="5673"/>
    <cellStyle name="_Chelan Debt Forecast 12.19.05_Book4 5" xfId="5674"/>
    <cellStyle name="_Chelan Debt Forecast 12.19.05_Book4 6" xfId="5675"/>
    <cellStyle name="_Chelan Debt Forecast 12.19.05_Book4 7" xfId="5676"/>
    <cellStyle name="_Chelan Debt Forecast 12.19.05_Book4_DEM-WP(C) ENERG10C--ctn Mid-C_042010 2010GRC" xfId="5677"/>
    <cellStyle name="_Chelan Debt Forecast 12.19.05_Book9" xfId="5678"/>
    <cellStyle name="_Chelan Debt Forecast 12.19.05_Book9 2" xfId="5679"/>
    <cellStyle name="_Chelan Debt Forecast 12.19.05_Book9 2 2" xfId="5680"/>
    <cellStyle name="_Chelan Debt Forecast 12.19.05_Book9 2 2 2" xfId="5681"/>
    <cellStyle name="_Chelan Debt Forecast 12.19.05_Book9 2 3" xfId="5682"/>
    <cellStyle name="_Chelan Debt Forecast 12.19.05_Book9 3" xfId="5683"/>
    <cellStyle name="_Chelan Debt Forecast 12.19.05_Book9 3 2" xfId="5684"/>
    <cellStyle name="_Chelan Debt Forecast 12.19.05_Book9 4" xfId="5685"/>
    <cellStyle name="_Chelan Debt Forecast 12.19.05_Book9 5" xfId="5686"/>
    <cellStyle name="_Chelan Debt Forecast 12.19.05_Book9 6" xfId="5687"/>
    <cellStyle name="_Chelan Debt Forecast 12.19.05_Book9 7" xfId="5688"/>
    <cellStyle name="_Chelan Debt Forecast 12.19.05_Book9_DEM-WP(C) ENERG10C--ctn Mid-C_042010 2010GRC" xfId="5689"/>
    <cellStyle name="_Chelan Debt Forecast 12.19.05_Check the Interest Calculation" xfId="5690"/>
    <cellStyle name="_Chelan Debt Forecast 12.19.05_Check the Interest Calculation_Scenario 1 REC vs PTC Offset" xfId="5691"/>
    <cellStyle name="_Chelan Debt Forecast 12.19.05_Check the Interest Calculation_Scenario 3" xfId="5692"/>
    <cellStyle name="_Chelan Debt Forecast 12.19.05_Chelan PUD Power Costs (8-10)" xfId="5693"/>
    <cellStyle name="_Chelan Debt Forecast 12.19.05_Chelan PUD Power Costs (8-10) 2" xfId="5694"/>
    <cellStyle name="_Chelan Debt Forecast 12.19.05_DEM-WP(C) Chelan Power Costs" xfId="5695"/>
    <cellStyle name="_Chelan Debt Forecast 12.19.05_DEM-WP(C) Chelan Power Costs 2" xfId="5696"/>
    <cellStyle name="_Chelan Debt Forecast 12.19.05_DEM-WP(C) ENERG10C--ctn Mid-C_042010 2010GRC" xfId="5697"/>
    <cellStyle name="_Chelan Debt Forecast 12.19.05_DEM-WP(C) Gas Transport 2010GRC" xfId="5698"/>
    <cellStyle name="_Chelan Debt Forecast 12.19.05_DEM-WP(C) Gas Transport 2010GRC 2" xfId="5699"/>
    <cellStyle name="_Chelan Debt Forecast 12.19.05_Exh A-1 resulting from UE-112050 effective Jan 1 2012" xfId="5700"/>
    <cellStyle name="_Chelan Debt Forecast 12.19.05_Exh G - Klamath Peaker PPA fr C Locke 2-12" xfId="5701"/>
    <cellStyle name="_Chelan Debt Forecast 12.19.05_Exhibit A-1 effective 4-1-11 fr S Free 12-11" xfId="5702"/>
    <cellStyle name="_Chelan Debt Forecast 12.19.05_Exhibit D fr R Gho 12-31-08" xfId="5703"/>
    <cellStyle name="_Chelan Debt Forecast 12.19.05_Exhibit D fr R Gho 12-31-08 2" xfId="5704"/>
    <cellStyle name="_Chelan Debt Forecast 12.19.05_Exhibit D fr R Gho 12-31-08 2 2" xfId="5705"/>
    <cellStyle name="_Chelan Debt Forecast 12.19.05_Exhibit D fr R Gho 12-31-08 3" xfId="5706"/>
    <cellStyle name="_Chelan Debt Forecast 12.19.05_Exhibit D fr R Gho 12-31-08 4" xfId="5707"/>
    <cellStyle name="_Chelan Debt Forecast 12.19.05_Exhibit D fr R Gho 12-31-08 5" xfId="5708"/>
    <cellStyle name="_Chelan Debt Forecast 12.19.05_Exhibit D fr R Gho 12-31-08 6" xfId="5709"/>
    <cellStyle name="_Chelan Debt Forecast 12.19.05_Exhibit D fr R Gho 12-31-08 7" xfId="5710"/>
    <cellStyle name="_Chelan Debt Forecast 12.19.05_Exhibit D fr R Gho 12-31-08 v2" xfId="5711"/>
    <cellStyle name="_Chelan Debt Forecast 12.19.05_Exhibit D fr R Gho 12-31-08 v2 2" xfId="5712"/>
    <cellStyle name="_Chelan Debt Forecast 12.19.05_Exhibit D fr R Gho 12-31-08 v2 2 2" xfId="5713"/>
    <cellStyle name="_Chelan Debt Forecast 12.19.05_Exhibit D fr R Gho 12-31-08 v2 3" xfId="5714"/>
    <cellStyle name="_Chelan Debt Forecast 12.19.05_Exhibit D fr R Gho 12-31-08 v2 4" xfId="5715"/>
    <cellStyle name="_Chelan Debt Forecast 12.19.05_Exhibit D fr R Gho 12-31-08 v2 5" xfId="5716"/>
    <cellStyle name="_Chelan Debt Forecast 12.19.05_Exhibit D fr R Gho 12-31-08 v2 6" xfId="5717"/>
    <cellStyle name="_Chelan Debt Forecast 12.19.05_Exhibit D fr R Gho 12-31-08 v2 7" xfId="5718"/>
    <cellStyle name="_Chelan Debt Forecast 12.19.05_Exhibit D fr R Gho 12-31-08 v2_DEM-WP(C) ENERG10C--ctn Mid-C_042010 2010GRC" xfId="5719"/>
    <cellStyle name="_Chelan Debt Forecast 12.19.05_Exhibit D fr R Gho 12-31-08 v2_NIM Summary" xfId="5720"/>
    <cellStyle name="_Chelan Debt Forecast 12.19.05_Exhibit D fr R Gho 12-31-08 v2_NIM Summary 2" xfId="5721"/>
    <cellStyle name="_Chelan Debt Forecast 12.19.05_Exhibit D fr R Gho 12-31-08 v2_NIM Summary 2 2" xfId="5722"/>
    <cellStyle name="_Chelan Debt Forecast 12.19.05_Exhibit D fr R Gho 12-31-08 v2_NIM Summary 3" xfId="5723"/>
    <cellStyle name="_Chelan Debt Forecast 12.19.05_Exhibit D fr R Gho 12-31-08 v2_NIM Summary 4" xfId="5724"/>
    <cellStyle name="_Chelan Debt Forecast 12.19.05_Exhibit D fr R Gho 12-31-08 v2_NIM Summary 5" xfId="5725"/>
    <cellStyle name="_Chelan Debt Forecast 12.19.05_Exhibit D fr R Gho 12-31-08 v2_NIM Summary 6" xfId="5726"/>
    <cellStyle name="_Chelan Debt Forecast 12.19.05_Exhibit D fr R Gho 12-31-08 v2_NIM Summary 7" xfId="5727"/>
    <cellStyle name="_Chelan Debt Forecast 12.19.05_Exhibit D fr R Gho 12-31-08 v2_NIM Summary_DEM-WP(C) ENERG10C--ctn Mid-C_042010 2010GRC" xfId="5728"/>
    <cellStyle name="_Chelan Debt Forecast 12.19.05_Exhibit D fr R Gho 12-31-08_DEM-WP(C) ENERG10C--ctn Mid-C_042010 2010GRC" xfId="5729"/>
    <cellStyle name="_Chelan Debt Forecast 12.19.05_Exhibit D fr R Gho 12-31-08_NIM Summary" xfId="5730"/>
    <cellStyle name="_Chelan Debt Forecast 12.19.05_Exhibit D fr R Gho 12-31-08_NIM Summary 2" xfId="5731"/>
    <cellStyle name="_Chelan Debt Forecast 12.19.05_Exhibit D fr R Gho 12-31-08_NIM Summary 2 2" xfId="5732"/>
    <cellStyle name="_Chelan Debt Forecast 12.19.05_Exhibit D fr R Gho 12-31-08_NIM Summary 3" xfId="5733"/>
    <cellStyle name="_Chelan Debt Forecast 12.19.05_Exhibit D fr R Gho 12-31-08_NIM Summary 4" xfId="5734"/>
    <cellStyle name="_Chelan Debt Forecast 12.19.05_Exhibit D fr R Gho 12-31-08_NIM Summary 5" xfId="5735"/>
    <cellStyle name="_Chelan Debt Forecast 12.19.05_Exhibit D fr R Gho 12-31-08_NIM Summary 6" xfId="5736"/>
    <cellStyle name="_Chelan Debt Forecast 12.19.05_Exhibit D fr R Gho 12-31-08_NIM Summary 7" xfId="5737"/>
    <cellStyle name="_Chelan Debt Forecast 12.19.05_Exhibit D fr R Gho 12-31-08_NIM Summary_DEM-WP(C) ENERG10C--ctn Mid-C_042010 2010GRC" xfId="5738"/>
    <cellStyle name="_Chelan Debt Forecast 12.19.05_Gas Rev Req Model (2010 GRC)" xfId="5739"/>
    <cellStyle name="_Chelan Debt Forecast 12.19.05_Hopkins Ridge Prepaid Tran - Interest Earned RY 12ME Feb  '11" xfId="5740"/>
    <cellStyle name="_Chelan Debt Forecast 12.19.05_Hopkins Ridge Prepaid Tran - Interest Earned RY 12ME Feb  '11 2" xfId="5741"/>
    <cellStyle name="_Chelan Debt Forecast 12.19.05_Hopkins Ridge Prepaid Tran - Interest Earned RY 12ME Feb  '11 2 2" xfId="5742"/>
    <cellStyle name="_Chelan Debt Forecast 12.19.05_Hopkins Ridge Prepaid Tran - Interest Earned RY 12ME Feb  '11 3" xfId="5743"/>
    <cellStyle name="_Chelan Debt Forecast 12.19.05_Hopkins Ridge Prepaid Tran - Interest Earned RY 12ME Feb  '11 4" xfId="5744"/>
    <cellStyle name="_Chelan Debt Forecast 12.19.05_Hopkins Ridge Prepaid Tran - Interest Earned RY 12ME Feb  '11 5" xfId="5745"/>
    <cellStyle name="_Chelan Debt Forecast 12.19.05_Hopkins Ridge Prepaid Tran - Interest Earned RY 12ME Feb  '11 6" xfId="5746"/>
    <cellStyle name="_Chelan Debt Forecast 12.19.05_Hopkins Ridge Prepaid Tran - Interest Earned RY 12ME Feb  '11 7" xfId="5747"/>
    <cellStyle name="_Chelan Debt Forecast 12.19.05_Hopkins Ridge Prepaid Tran - Interest Earned RY 12ME Feb  '11_DEM-WP(C) ENERG10C--ctn Mid-C_042010 2010GRC" xfId="5748"/>
    <cellStyle name="_Chelan Debt Forecast 12.19.05_Hopkins Ridge Prepaid Tran - Interest Earned RY 12ME Feb  '11_NIM Summary" xfId="5749"/>
    <cellStyle name="_Chelan Debt Forecast 12.19.05_Hopkins Ridge Prepaid Tran - Interest Earned RY 12ME Feb  '11_NIM Summary 2" xfId="5750"/>
    <cellStyle name="_Chelan Debt Forecast 12.19.05_Hopkins Ridge Prepaid Tran - Interest Earned RY 12ME Feb  '11_NIM Summary 2 2" xfId="5751"/>
    <cellStyle name="_Chelan Debt Forecast 12.19.05_Hopkins Ridge Prepaid Tran - Interest Earned RY 12ME Feb  '11_NIM Summary 3" xfId="5752"/>
    <cellStyle name="_Chelan Debt Forecast 12.19.05_Hopkins Ridge Prepaid Tran - Interest Earned RY 12ME Feb  '11_NIM Summary 4" xfId="5753"/>
    <cellStyle name="_Chelan Debt Forecast 12.19.05_Hopkins Ridge Prepaid Tran - Interest Earned RY 12ME Feb  '11_NIM Summary 5" xfId="5754"/>
    <cellStyle name="_Chelan Debt Forecast 12.19.05_Hopkins Ridge Prepaid Tran - Interest Earned RY 12ME Feb  '11_NIM Summary 6" xfId="5755"/>
    <cellStyle name="_Chelan Debt Forecast 12.19.05_Hopkins Ridge Prepaid Tran - Interest Earned RY 12ME Feb  '11_NIM Summary 7" xfId="5756"/>
    <cellStyle name="_Chelan Debt Forecast 12.19.05_Hopkins Ridge Prepaid Tran - Interest Earned RY 12ME Feb  '11_NIM Summary_DEM-WP(C) ENERG10C--ctn Mid-C_042010 2010GRC" xfId="5757"/>
    <cellStyle name="_Chelan Debt Forecast 12.19.05_Hopkins Ridge Prepaid Tran - Interest Earned RY 12ME Feb  '11_Transmission Workbook for May BOD" xfId="5758"/>
    <cellStyle name="_Chelan Debt Forecast 12.19.05_Hopkins Ridge Prepaid Tran - Interest Earned RY 12ME Feb  '11_Transmission Workbook for May BOD 2" xfId="5759"/>
    <cellStyle name="_Chelan Debt Forecast 12.19.05_Hopkins Ridge Prepaid Tran - Interest Earned RY 12ME Feb  '11_Transmission Workbook for May BOD 2 2" xfId="5760"/>
    <cellStyle name="_Chelan Debt Forecast 12.19.05_Hopkins Ridge Prepaid Tran - Interest Earned RY 12ME Feb  '11_Transmission Workbook for May BOD 3" xfId="5761"/>
    <cellStyle name="_Chelan Debt Forecast 12.19.05_Hopkins Ridge Prepaid Tran - Interest Earned RY 12ME Feb  '11_Transmission Workbook for May BOD 4" xfId="5762"/>
    <cellStyle name="_Chelan Debt Forecast 12.19.05_Hopkins Ridge Prepaid Tran - Interest Earned RY 12ME Feb  '11_Transmission Workbook for May BOD 5" xfId="5763"/>
    <cellStyle name="_Chelan Debt Forecast 12.19.05_Hopkins Ridge Prepaid Tran - Interest Earned RY 12ME Feb  '11_Transmission Workbook for May BOD 6" xfId="5764"/>
    <cellStyle name="_Chelan Debt Forecast 12.19.05_Hopkins Ridge Prepaid Tran - Interest Earned RY 12ME Feb  '11_Transmission Workbook for May BOD 7" xfId="5765"/>
    <cellStyle name="_Chelan Debt Forecast 12.19.05_Hopkins Ridge Prepaid Tran - Interest Earned RY 12ME Feb  '11_Transmission Workbook for May BOD_DEM-WP(C) ENERG10C--ctn Mid-C_042010 2010GRC" xfId="5766"/>
    <cellStyle name="_Chelan Debt Forecast 12.19.05_INPUTS" xfId="5767"/>
    <cellStyle name="_Chelan Debt Forecast 12.19.05_INPUTS 2" xfId="5768"/>
    <cellStyle name="_Chelan Debt Forecast 12.19.05_INPUTS 2 2" xfId="5769"/>
    <cellStyle name="_Chelan Debt Forecast 12.19.05_INPUTS 2 2 2" xfId="5770"/>
    <cellStyle name="_Chelan Debt Forecast 12.19.05_INPUTS 2 3" xfId="5771"/>
    <cellStyle name="_Chelan Debt Forecast 12.19.05_INPUTS 3" xfId="5772"/>
    <cellStyle name="_Chelan Debt Forecast 12.19.05_INPUTS 3 2" xfId="5773"/>
    <cellStyle name="_Chelan Debt Forecast 12.19.05_INPUTS 4" xfId="5774"/>
    <cellStyle name="_Chelan Debt Forecast 12.19.05_LSRWEP LGIA like Acctg Petition Aug 2010" xfId="5775"/>
    <cellStyle name="_Chelan Debt Forecast 12.19.05_LSRWEP LGIA like Acctg Petition Aug 2010 2" xfId="5776"/>
    <cellStyle name="_Chelan Debt Forecast 12.19.05_Mint Farm Generation BPA" xfId="5777"/>
    <cellStyle name="_Chelan Debt Forecast 12.19.05_NIM Summary" xfId="5778"/>
    <cellStyle name="_Chelan Debt Forecast 12.19.05_NIM Summary 09GRC" xfId="5779"/>
    <cellStyle name="_Chelan Debt Forecast 12.19.05_NIM Summary 09GRC 2" xfId="5780"/>
    <cellStyle name="_Chelan Debt Forecast 12.19.05_NIM Summary 09GRC 2 2" xfId="5781"/>
    <cellStyle name="_Chelan Debt Forecast 12.19.05_NIM Summary 09GRC 3" xfId="5782"/>
    <cellStyle name="_Chelan Debt Forecast 12.19.05_NIM Summary 09GRC 4" xfId="5783"/>
    <cellStyle name="_Chelan Debt Forecast 12.19.05_NIM Summary 09GRC 5" xfId="5784"/>
    <cellStyle name="_Chelan Debt Forecast 12.19.05_NIM Summary 09GRC 6" xfId="5785"/>
    <cellStyle name="_Chelan Debt Forecast 12.19.05_NIM Summary 09GRC 7" xfId="5786"/>
    <cellStyle name="_Chelan Debt Forecast 12.19.05_NIM Summary 09GRC_DEM-WP(C) ENERG10C--ctn Mid-C_042010 2010GRC" xfId="5787"/>
    <cellStyle name="_Chelan Debt Forecast 12.19.05_NIM Summary 10" xfId="5788"/>
    <cellStyle name="_Chelan Debt Forecast 12.19.05_NIM Summary 11" xfId="5789"/>
    <cellStyle name="_Chelan Debt Forecast 12.19.05_NIM Summary 12" xfId="5790"/>
    <cellStyle name="_Chelan Debt Forecast 12.19.05_NIM Summary 13" xfId="5791"/>
    <cellStyle name="_Chelan Debt Forecast 12.19.05_NIM Summary 14" xfId="5792"/>
    <cellStyle name="_Chelan Debt Forecast 12.19.05_NIM Summary 15" xfId="5793"/>
    <cellStyle name="_Chelan Debt Forecast 12.19.05_NIM Summary 16" xfId="5794"/>
    <cellStyle name="_Chelan Debt Forecast 12.19.05_NIM Summary 17" xfId="5795"/>
    <cellStyle name="_Chelan Debt Forecast 12.19.05_NIM Summary 18" xfId="5796"/>
    <cellStyle name="_Chelan Debt Forecast 12.19.05_NIM Summary 19" xfId="5797"/>
    <cellStyle name="_Chelan Debt Forecast 12.19.05_NIM Summary 2" xfId="5798"/>
    <cellStyle name="_Chelan Debt Forecast 12.19.05_NIM Summary 2 2" xfId="5799"/>
    <cellStyle name="_Chelan Debt Forecast 12.19.05_NIM Summary 20" xfId="5800"/>
    <cellStyle name="_Chelan Debt Forecast 12.19.05_NIM Summary 21" xfId="5801"/>
    <cellStyle name="_Chelan Debt Forecast 12.19.05_NIM Summary 22" xfId="5802"/>
    <cellStyle name="_Chelan Debt Forecast 12.19.05_NIM Summary 23" xfId="5803"/>
    <cellStyle name="_Chelan Debt Forecast 12.19.05_NIM Summary 24" xfId="5804"/>
    <cellStyle name="_Chelan Debt Forecast 12.19.05_NIM Summary 25" xfId="5805"/>
    <cellStyle name="_Chelan Debt Forecast 12.19.05_NIM Summary 26" xfId="5806"/>
    <cellStyle name="_Chelan Debt Forecast 12.19.05_NIM Summary 27" xfId="5807"/>
    <cellStyle name="_Chelan Debt Forecast 12.19.05_NIM Summary 28" xfId="5808"/>
    <cellStyle name="_Chelan Debt Forecast 12.19.05_NIM Summary 29" xfId="5809"/>
    <cellStyle name="_Chelan Debt Forecast 12.19.05_NIM Summary 3" xfId="5810"/>
    <cellStyle name="_Chelan Debt Forecast 12.19.05_NIM Summary 3 2" xfId="5811"/>
    <cellStyle name="_Chelan Debt Forecast 12.19.05_NIM Summary 30" xfId="5812"/>
    <cellStyle name="_Chelan Debt Forecast 12.19.05_NIM Summary 31" xfId="5813"/>
    <cellStyle name="_Chelan Debt Forecast 12.19.05_NIM Summary 32" xfId="5814"/>
    <cellStyle name="_Chelan Debt Forecast 12.19.05_NIM Summary 33" xfId="5815"/>
    <cellStyle name="_Chelan Debt Forecast 12.19.05_NIM Summary 34" xfId="5816"/>
    <cellStyle name="_Chelan Debt Forecast 12.19.05_NIM Summary 35" xfId="5817"/>
    <cellStyle name="_Chelan Debt Forecast 12.19.05_NIM Summary 36" xfId="5818"/>
    <cellStyle name="_Chelan Debt Forecast 12.19.05_NIM Summary 37" xfId="5819"/>
    <cellStyle name="_Chelan Debt Forecast 12.19.05_NIM Summary 38" xfId="5820"/>
    <cellStyle name="_Chelan Debt Forecast 12.19.05_NIM Summary 39" xfId="5821"/>
    <cellStyle name="_Chelan Debt Forecast 12.19.05_NIM Summary 4" xfId="5822"/>
    <cellStyle name="_Chelan Debt Forecast 12.19.05_NIM Summary 4 2" xfId="5823"/>
    <cellStyle name="_Chelan Debt Forecast 12.19.05_NIM Summary 40" xfId="5824"/>
    <cellStyle name="_Chelan Debt Forecast 12.19.05_NIM Summary 41" xfId="5825"/>
    <cellStyle name="_Chelan Debt Forecast 12.19.05_NIM Summary 42" xfId="5826"/>
    <cellStyle name="_Chelan Debt Forecast 12.19.05_NIM Summary 43" xfId="5827"/>
    <cellStyle name="_Chelan Debt Forecast 12.19.05_NIM Summary 44" xfId="5828"/>
    <cellStyle name="_Chelan Debt Forecast 12.19.05_NIM Summary 45" xfId="5829"/>
    <cellStyle name="_Chelan Debt Forecast 12.19.05_NIM Summary 46" xfId="5830"/>
    <cellStyle name="_Chelan Debt Forecast 12.19.05_NIM Summary 47" xfId="5831"/>
    <cellStyle name="_Chelan Debt Forecast 12.19.05_NIM Summary 48" xfId="5832"/>
    <cellStyle name="_Chelan Debt Forecast 12.19.05_NIM Summary 49" xfId="5833"/>
    <cellStyle name="_Chelan Debt Forecast 12.19.05_NIM Summary 5" xfId="5834"/>
    <cellStyle name="_Chelan Debt Forecast 12.19.05_NIM Summary 5 2" xfId="5835"/>
    <cellStyle name="_Chelan Debt Forecast 12.19.05_NIM Summary 50" xfId="5836"/>
    <cellStyle name="_Chelan Debt Forecast 12.19.05_NIM Summary 51" xfId="5837"/>
    <cellStyle name="_Chelan Debt Forecast 12.19.05_NIM Summary 52" xfId="5838"/>
    <cellStyle name="_Chelan Debt Forecast 12.19.05_NIM Summary 53" xfId="5839"/>
    <cellStyle name="_Chelan Debt Forecast 12.19.05_NIM Summary 54" xfId="5840"/>
    <cellStyle name="_Chelan Debt Forecast 12.19.05_NIM Summary 55" xfId="5841"/>
    <cellStyle name="_Chelan Debt Forecast 12.19.05_NIM Summary 56" xfId="5842"/>
    <cellStyle name="_Chelan Debt Forecast 12.19.05_NIM Summary 57" xfId="5843"/>
    <cellStyle name="_Chelan Debt Forecast 12.19.05_NIM Summary 58" xfId="5844"/>
    <cellStyle name="_Chelan Debt Forecast 12.19.05_NIM Summary 59" xfId="5845"/>
    <cellStyle name="_Chelan Debt Forecast 12.19.05_NIM Summary 6" xfId="5846"/>
    <cellStyle name="_Chelan Debt Forecast 12.19.05_NIM Summary 6 2" xfId="5847"/>
    <cellStyle name="_Chelan Debt Forecast 12.19.05_NIM Summary 60" xfId="5848"/>
    <cellStyle name="_Chelan Debt Forecast 12.19.05_NIM Summary 61" xfId="5849"/>
    <cellStyle name="_Chelan Debt Forecast 12.19.05_NIM Summary 62" xfId="5850"/>
    <cellStyle name="_Chelan Debt Forecast 12.19.05_NIM Summary 63" xfId="5851"/>
    <cellStyle name="_Chelan Debt Forecast 12.19.05_NIM Summary 64" xfId="5852"/>
    <cellStyle name="_Chelan Debt Forecast 12.19.05_NIM Summary 65" xfId="5853"/>
    <cellStyle name="_Chelan Debt Forecast 12.19.05_NIM Summary 66" xfId="5854"/>
    <cellStyle name="_Chelan Debt Forecast 12.19.05_NIM Summary 67" xfId="5855"/>
    <cellStyle name="_Chelan Debt Forecast 12.19.05_NIM Summary 68" xfId="5856"/>
    <cellStyle name="_Chelan Debt Forecast 12.19.05_NIM Summary 69" xfId="5857"/>
    <cellStyle name="_Chelan Debt Forecast 12.19.05_NIM Summary 7" xfId="5858"/>
    <cellStyle name="_Chelan Debt Forecast 12.19.05_NIM Summary 7 2" xfId="5859"/>
    <cellStyle name="_Chelan Debt Forecast 12.19.05_NIM Summary 70" xfId="5860"/>
    <cellStyle name="_Chelan Debt Forecast 12.19.05_NIM Summary 71" xfId="5861"/>
    <cellStyle name="_Chelan Debt Forecast 12.19.05_NIM Summary 72" xfId="5862"/>
    <cellStyle name="_Chelan Debt Forecast 12.19.05_NIM Summary 73" xfId="5863"/>
    <cellStyle name="_Chelan Debt Forecast 12.19.05_NIM Summary 74" xfId="5864"/>
    <cellStyle name="_Chelan Debt Forecast 12.19.05_NIM Summary 75" xfId="5865"/>
    <cellStyle name="_Chelan Debt Forecast 12.19.05_NIM Summary 76" xfId="5866"/>
    <cellStyle name="_Chelan Debt Forecast 12.19.05_NIM Summary 77" xfId="5867"/>
    <cellStyle name="_Chelan Debt Forecast 12.19.05_NIM Summary 78" xfId="5868"/>
    <cellStyle name="_Chelan Debt Forecast 12.19.05_NIM Summary 79" xfId="5869"/>
    <cellStyle name="_Chelan Debt Forecast 12.19.05_NIM Summary 8" xfId="5870"/>
    <cellStyle name="_Chelan Debt Forecast 12.19.05_NIM Summary 8 2" xfId="5871"/>
    <cellStyle name="_Chelan Debt Forecast 12.19.05_NIM Summary 80" xfId="5872"/>
    <cellStyle name="_Chelan Debt Forecast 12.19.05_NIM Summary 81" xfId="5873"/>
    <cellStyle name="_Chelan Debt Forecast 12.19.05_NIM Summary 82" xfId="5874"/>
    <cellStyle name="_Chelan Debt Forecast 12.19.05_NIM Summary 83" xfId="5875"/>
    <cellStyle name="_Chelan Debt Forecast 12.19.05_NIM Summary 84" xfId="5876"/>
    <cellStyle name="_Chelan Debt Forecast 12.19.05_NIM Summary 85" xfId="5877"/>
    <cellStyle name="_Chelan Debt Forecast 12.19.05_NIM Summary 86" xfId="5878"/>
    <cellStyle name="_Chelan Debt Forecast 12.19.05_NIM Summary 87" xfId="5879"/>
    <cellStyle name="_Chelan Debt Forecast 12.19.05_NIM Summary 88" xfId="5880"/>
    <cellStyle name="_Chelan Debt Forecast 12.19.05_NIM Summary 9" xfId="5881"/>
    <cellStyle name="_Chelan Debt Forecast 12.19.05_NIM Summary 9 2" xfId="5882"/>
    <cellStyle name="_Chelan Debt Forecast 12.19.05_NIM Summary_DEM-WP(C) ENERG10C--ctn Mid-C_042010 2010GRC" xfId="5883"/>
    <cellStyle name="_Chelan Debt Forecast 12.19.05_NIM+O&amp;M" xfId="5884"/>
    <cellStyle name="_Chelan Debt Forecast 12.19.05_NIM+O&amp;M 2" xfId="5885"/>
    <cellStyle name="_Chelan Debt Forecast 12.19.05_NIM+O&amp;M 2 2" xfId="5886"/>
    <cellStyle name="_Chelan Debt Forecast 12.19.05_NIM+O&amp;M 3" xfId="5887"/>
    <cellStyle name="_Chelan Debt Forecast 12.19.05_NIM+O&amp;M Monthly" xfId="5888"/>
    <cellStyle name="_Chelan Debt Forecast 12.19.05_NIM+O&amp;M Monthly 2" xfId="5889"/>
    <cellStyle name="_Chelan Debt Forecast 12.19.05_NIM+O&amp;M Monthly 2 2" xfId="5890"/>
    <cellStyle name="_Chelan Debt Forecast 12.19.05_NIM+O&amp;M Monthly 3" xfId="5891"/>
    <cellStyle name="_Chelan Debt Forecast 12.19.05_PCA 10 -  Exhibit D Dec 2011" xfId="5892"/>
    <cellStyle name="_Chelan Debt Forecast 12.19.05_PCA 10 -  Exhibit D from A Kellogg Jan 2011" xfId="5893"/>
    <cellStyle name="_Chelan Debt Forecast 12.19.05_PCA 10 -  Exhibit D from A Kellogg July 2011" xfId="5894"/>
    <cellStyle name="_Chelan Debt Forecast 12.19.05_PCA 10 -  Exhibit D from S Free Rcv'd 12-11" xfId="5895"/>
    <cellStyle name="_Chelan Debt Forecast 12.19.05_PCA 11 -  Exhibit D Apr 2012 fr A Kellogg v2" xfId="5896"/>
    <cellStyle name="_Chelan Debt Forecast 12.19.05_PCA 11 -  Exhibit D Jan 2012 fr A Kellogg" xfId="5897"/>
    <cellStyle name="_Chelan Debt Forecast 12.19.05_PCA 11 -  Exhibit D Jan 2012 WF" xfId="5898"/>
    <cellStyle name="_Chelan Debt Forecast 12.19.05_PCA 7 - Exhibit D update 11_30_08 (2)" xfId="5899"/>
    <cellStyle name="_Chelan Debt Forecast 12.19.05_PCA 7 - Exhibit D update 11_30_08 (2) 2" xfId="5900"/>
    <cellStyle name="_Chelan Debt Forecast 12.19.05_PCA 7 - Exhibit D update 11_30_08 (2) 2 2" xfId="5901"/>
    <cellStyle name="_Chelan Debt Forecast 12.19.05_PCA 7 - Exhibit D update 11_30_08 (2) 2 2 2" xfId="5902"/>
    <cellStyle name="_Chelan Debt Forecast 12.19.05_PCA 7 - Exhibit D update 11_30_08 (2) 2 3" xfId="5903"/>
    <cellStyle name="_Chelan Debt Forecast 12.19.05_PCA 7 - Exhibit D update 11_30_08 (2) 2 4" xfId="5904"/>
    <cellStyle name="_Chelan Debt Forecast 12.19.05_PCA 7 - Exhibit D update 11_30_08 (2) 3" xfId="5905"/>
    <cellStyle name="_Chelan Debt Forecast 12.19.05_PCA 7 - Exhibit D update 11_30_08 (2) 3 2" xfId="5906"/>
    <cellStyle name="_Chelan Debt Forecast 12.19.05_PCA 7 - Exhibit D update 11_30_08 (2) 4" xfId="5907"/>
    <cellStyle name="_Chelan Debt Forecast 12.19.05_PCA 7 - Exhibit D update 11_30_08 (2) 5" xfId="5908"/>
    <cellStyle name="_Chelan Debt Forecast 12.19.05_PCA 7 - Exhibit D update 11_30_08 (2) 6" xfId="5909"/>
    <cellStyle name="_Chelan Debt Forecast 12.19.05_PCA 7 - Exhibit D update 11_30_08 (2) 7" xfId="5910"/>
    <cellStyle name="_Chelan Debt Forecast 12.19.05_PCA 7 - Exhibit D update 11_30_08 (2) 8" xfId="5911"/>
    <cellStyle name="_Chelan Debt Forecast 12.19.05_PCA 7 - Exhibit D update 11_30_08 (2)_DEM-WP(C) ENERG10C--ctn Mid-C_042010 2010GRC" xfId="5912"/>
    <cellStyle name="_Chelan Debt Forecast 12.19.05_PCA 7 - Exhibit D update 11_30_08 (2)_NIM Summary" xfId="5913"/>
    <cellStyle name="_Chelan Debt Forecast 12.19.05_PCA 7 - Exhibit D update 11_30_08 (2)_NIM Summary 2" xfId="5914"/>
    <cellStyle name="_Chelan Debt Forecast 12.19.05_PCA 7 - Exhibit D update 11_30_08 (2)_NIM Summary 2 2" xfId="5915"/>
    <cellStyle name="_Chelan Debt Forecast 12.19.05_PCA 7 - Exhibit D update 11_30_08 (2)_NIM Summary 3" xfId="5916"/>
    <cellStyle name="_Chelan Debt Forecast 12.19.05_PCA 7 - Exhibit D update 11_30_08 (2)_NIM Summary 4" xfId="5917"/>
    <cellStyle name="_Chelan Debt Forecast 12.19.05_PCA 7 - Exhibit D update 11_30_08 (2)_NIM Summary 5" xfId="5918"/>
    <cellStyle name="_Chelan Debt Forecast 12.19.05_PCA 7 - Exhibit D update 11_30_08 (2)_NIM Summary 6" xfId="5919"/>
    <cellStyle name="_Chelan Debt Forecast 12.19.05_PCA 7 - Exhibit D update 11_30_08 (2)_NIM Summary 7" xfId="5920"/>
    <cellStyle name="_Chelan Debt Forecast 12.19.05_PCA 7 - Exhibit D update 11_30_08 (2)_NIM Summary_DEM-WP(C) ENERG10C--ctn Mid-C_042010 2010GRC" xfId="5921"/>
    <cellStyle name="_Chelan Debt Forecast 12.19.05_PCA 8 - Exhibit D update 12_31_09" xfId="5922"/>
    <cellStyle name="_Chelan Debt Forecast 12.19.05_PCA 8 - Exhibit D update 12_31_09 2" xfId="5923"/>
    <cellStyle name="_Chelan Debt Forecast 12.19.05_PCA 9 -  Exhibit D April 2010" xfId="5924"/>
    <cellStyle name="_Chelan Debt Forecast 12.19.05_PCA 9 -  Exhibit D April 2010 (3)" xfId="5925"/>
    <cellStyle name="_Chelan Debt Forecast 12.19.05_PCA 9 -  Exhibit D April 2010 (3) 2" xfId="5926"/>
    <cellStyle name="_Chelan Debt Forecast 12.19.05_PCA 9 -  Exhibit D April 2010 (3) 2 2" xfId="5927"/>
    <cellStyle name="_Chelan Debt Forecast 12.19.05_PCA 9 -  Exhibit D April 2010 (3) 3" xfId="5928"/>
    <cellStyle name="_Chelan Debt Forecast 12.19.05_PCA 9 -  Exhibit D April 2010 (3) 4" xfId="5929"/>
    <cellStyle name="_Chelan Debt Forecast 12.19.05_PCA 9 -  Exhibit D April 2010 (3) 5" xfId="5930"/>
    <cellStyle name="_Chelan Debt Forecast 12.19.05_PCA 9 -  Exhibit D April 2010 (3) 6" xfId="5931"/>
    <cellStyle name="_Chelan Debt Forecast 12.19.05_PCA 9 -  Exhibit D April 2010 (3) 7" xfId="5932"/>
    <cellStyle name="_Chelan Debt Forecast 12.19.05_PCA 9 -  Exhibit D April 2010 (3)_DEM-WP(C) ENERG10C--ctn Mid-C_042010 2010GRC" xfId="5933"/>
    <cellStyle name="_Chelan Debt Forecast 12.19.05_PCA 9 -  Exhibit D April 2010 2" xfId="5934"/>
    <cellStyle name="_Chelan Debt Forecast 12.19.05_PCA 9 -  Exhibit D April 2010 3" xfId="5935"/>
    <cellStyle name="_Chelan Debt Forecast 12.19.05_PCA 9 -  Exhibit D April 2010 4" xfId="5936"/>
    <cellStyle name="_Chelan Debt Forecast 12.19.05_PCA 9 -  Exhibit D April 2010 5" xfId="5937"/>
    <cellStyle name="_Chelan Debt Forecast 12.19.05_PCA 9 -  Exhibit D April 2010 6" xfId="5938"/>
    <cellStyle name="_Chelan Debt Forecast 12.19.05_PCA 9 -  Exhibit D Feb 2010" xfId="5939"/>
    <cellStyle name="_Chelan Debt Forecast 12.19.05_PCA 9 -  Exhibit D Feb 2010 2" xfId="5940"/>
    <cellStyle name="_Chelan Debt Forecast 12.19.05_PCA 9 -  Exhibit D Feb 2010 v2" xfId="5941"/>
    <cellStyle name="_Chelan Debt Forecast 12.19.05_PCA 9 -  Exhibit D Feb 2010 v2 2" xfId="5942"/>
    <cellStyle name="_Chelan Debt Forecast 12.19.05_PCA 9 -  Exhibit D Feb 2010 WF" xfId="5943"/>
    <cellStyle name="_Chelan Debt Forecast 12.19.05_PCA 9 -  Exhibit D Feb 2010 WF 2" xfId="5944"/>
    <cellStyle name="_Chelan Debt Forecast 12.19.05_PCA 9 -  Exhibit D Jan 2010" xfId="5945"/>
    <cellStyle name="_Chelan Debt Forecast 12.19.05_PCA 9 -  Exhibit D Jan 2010 2" xfId="5946"/>
    <cellStyle name="_Chelan Debt Forecast 12.19.05_PCA 9 -  Exhibit D March 2010 (2)" xfId="5947"/>
    <cellStyle name="_Chelan Debt Forecast 12.19.05_PCA 9 -  Exhibit D March 2010 (2) 2" xfId="5948"/>
    <cellStyle name="_Chelan Debt Forecast 12.19.05_PCA 9 -  Exhibit D Nov 2010" xfId="5949"/>
    <cellStyle name="_Chelan Debt Forecast 12.19.05_PCA 9 -  Exhibit D Nov 2010 2" xfId="5950"/>
    <cellStyle name="_Chelan Debt Forecast 12.19.05_PCA 9 - Exhibit D at August 2010" xfId="5951"/>
    <cellStyle name="_Chelan Debt Forecast 12.19.05_PCA 9 - Exhibit D at August 2010 2" xfId="5952"/>
    <cellStyle name="_Chelan Debt Forecast 12.19.05_PCA 9 - Exhibit D June 2010 GRC" xfId="5953"/>
    <cellStyle name="_Chelan Debt Forecast 12.19.05_PCA 9 - Exhibit D June 2010 GRC 2" xfId="5954"/>
    <cellStyle name="_Chelan Debt Forecast 12.19.05_Power Costs - Comparison bx Rbtl-Staff-Jt-PC" xfId="5955"/>
    <cellStyle name="_Chelan Debt Forecast 12.19.05_Power Costs - Comparison bx Rbtl-Staff-Jt-PC 2" xfId="5956"/>
    <cellStyle name="_Chelan Debt Forecast 12.19.05_Power Costs - Comparison bx Rbtl-Staff-Jt-PC 2 2" xfId="5957"/>
    <cellStyle name="_Chelan Debt Forecast 12.19.05_Power Costs - Comparison bx Rbtl-Staff-Jt-PC 2 2 2" xfId="5958"/>
    <cellStyle name="_Chelan Debt Forecast 12.19.05_Power Costs - Comparison bx Rbtl-Staff-Jt-PC 2 3" xfId="5959"/>
    <cellStyle name="_Chelan Debt Forecast 12.19.05_Power Costs - Comparison bx Rbtl-Staff-Jt-PC 3" xfId="5960"/>
    <cellStyle name="_Chelan Debt Forecast 12.19.05_Power Costs - Comparison bx Rbtl-Staff-Jt-PC 3 2" xfId="5961"/>
    <cellStyle name="_Chelan Debt Forecast 12.19.05_Power Costs - Comparison bx Rbtl-Staff-Jt-PC 4" xfId="5962"/>
    <cellStyle name="_Chelan Debt Forecast 12.19.05_Power Costs - Comparison bx Rbtl-Staff-Jt-PC 5" xfId="5963"/>
    <cellStyle name="_Chelan Debt Forecast 12.19.05_Power Costs - Comparison bx Rbtl-Staff-Jt-PC 6" xfId="5964"/>
    <cellStyle name="_Chelan Debt Forecast 12.19.05_Power Costs - Comparison bx Rbtl-Staff-Jt-PC 7" xfId="5965"/>
    <cellStyle name="_Chelan Debt Forecast 12.19.05_Power Costs - Comparison bx Rbtl-Staff-Jt-PC_Adj Bench DR 3 for Initial Briefs (Electric)" xfId="5966"/>
    <cellStyle name="_Chelan Debt Forecast 12.19.05_Power Costs - Comparison bx Rbtl-Staff-Jt-PC_Adj Bench DR 3 for Initial Briefs (Electric) 2" xfId="5967"/>
    <cellStyle name="_Chelan Debt Forecast 12.19.05_Power Costs - Comparison bx Rbtl-Staff-Jt-PC_Adj Bench DR 3 for Initial Briefs (Electric) 2 2" xfId="5968"/>
    <cellStyle name="_Chelan Debt Forecast 12.19.05_Power Costs - Comparison bx Rbtl-Staff-Jt-PC_Adj Bench DR 3 for Initial Briefs (Electric) 2 2 2" xfId="5969"/>
    <cellStyle name="_Chelan Debt Forecast 12.19.05_Power Costs - Comparison bx Rbtl-Staff-Jt-PC_Adj Bench DR 3 for Initial Briefs (Electric) 2 3" xfId="5970"/>
    <cellStyle name="_Chelan Debt Forecast 12.19.05_Power Costs - Comparison bx Rbtl-Staff-Jt-PC_Adj Bench DR 3 for Initial Briefs (Electric) 3" xfId="5971"/>
    <cellStyle name="_Chelan Debt Forecast 12.19.05_Power Costs - Comparison bx Rbtl-Staff-Jt-PC_Adj Bench DR 3 for Initial Briefs (Electric) 3 2" xfId="5972"/>
    <cellStyle name="_Chelan Debt Forecast 12.19.05_Power Costs - Comparison bx Rbtl-Staff-Jt-PC_Adj Bench DR 3 for Initial Briefs (Electric) 4" xfId="5973"/>
    <cellStyle name="_Chelan Debt Forecast 12.19.05_Power Costs - Comparison bx Rbtl-Staff-Jt-PC_Adj Bench DR 3 for Initial Briefs (Electric) 5" xfId="5974"/>
    <cellStyle name="_Chelan Debt Forecast 12.19.05_Power Costs - Comparison bx Rbtl-Staff-Jt-PC_Adj Bench DR 3 for Initial Briefs (Electric) 6" xfId="5975"/>
    <cellStyle name="_Chelan Debt Forecast 12.19.05_Power Costs - Comparison bx Rbtl-Staff-Jt-PC_Adj Bench DR 3 for Initial Briefs (Electric) 7" xfId="5976"/>
    <cellStyle name="_Chelan Debt Forecast 12.19.05_Power Costs - Comparison bx Rbtl-Staff-Jt-PC_Adj Bench DR 3 for Initial Briefs (Electric)_DEM-WP(C) ENERG10C--ctn Mid-C_042010 2010GRC" xfId="5977"/>
    <cellStyle name="_Chelan Debt Forecast 12.19.05_Power Costs - Comparison bx Rbtl-Staff-Jt-PC_DEM-WP(C) ENERG10C--ctn Mid-C_042010 2010GRC" xfId="5978"/>
    <cellStyle name="_Chelan Debt Forecast 12.19.05_Power Costs - Comparison bx Rbtl-Staff-Jt-PC_Electric Rev Req Model (2009 GRC) Rebuttal" xfId="5979"/>
    <cellStyle name="_Chelan Debt Forecast 12.19.05_Power Costs - Comparison bx Rbtl-Staff-Jt-PC_Electric Rev Req Model (2009 GRC) Rebuttal 2" xfId="5980"/>
    <cellStyle name="_Chelan Debt Forecast 12.19.05_Power Costs - Comparison bx Rbtl-Staff-Jt-PC_Electric Rev Req Model (2009 GRC) Rebuttal 2 2" xfId="5981"/>
    <cellStyle name="_Chelan Debt Forecast 12.19.05_Power Costs - Comparison bx Rbtl-Staff-Jt-PC_Electric Rev Req Model (2009 GRC) Rebuttal 2 2 2" xfId="5982"/>
    <cellStyle name="_Chelan Debt Forecast 12.19.05_Power Costs - Comparison bx Rbtl-Staff-Jt-PC_Electric Rev Req Model (2009 GRC) Rebuttal 2 3" xfId="5983"/>
    <cellStyle name="_Chelan Debt Forecast 12.19.05_Power Costs - Comparison bx Rbtl-Staff-Jt-PC_Electric Rev Req Model (2009 GRC) Rebuttal 3" xfId="5984"/>
    <cellStyle name="_Chelan Debt Forecast 12.19.05_Power Costs - Comparison bx Rbtl-Staff-Jt-PC_Electric Rev Req Model (2009 GRC) Rebuttal 3 2" xfId="5985"/>
    <cellStyle name="_Chelan Debt Forecast 12.19.05_Power Costs - Comparison bx Rbtl-Staff-Jt-PC_Electric Rev Req Model (2009 GRC) Rebuttal 4" xfId="5986"/>
    <cellStyle name="_Chelan Debt Forecast 12.19.05_Power Costs - Comparison bx Rbtl-Staff-Jt-PC_Electric Rev Req Model (2009 GRC) Rebuttal REmoval of New  WH Solar AdjustMI" xfId="5987"/>
    <cellStyle name="_Chelan Debt Forecast 12.19.05_Power Costs - Comparison bx Rbtl-Staff-Jt-PC_Electric Rev Req Model (2009 GRC) Rebuttal REmoval of New  WH Solar AdjustMI 2" xfId="5988"/>
    <cellStyle name="_Chelan Debt Forecast 12.19.05_Power Costs - Comparison bx Rbtl-Staff-Jt-PC_Electric Rev Req Model (2009 GRC) Rebuttal REmoval of New  WH Solar AdjustMI 2 2" xfId="5989"/>
    <cellStyle name="_Chelan Debt Forecast 12.19.05_Power Costs - Comparison bx Rbtl-Staff-Jt-PC_Electric Rev Req Model (2009 GRC) Rebuttal REmoval of New  WH Solar AdjustMI 2 2 2" xfId="5990"/>
    <cellStyle name="_Chelan Debt Forecast 12.19.05_Power Costs - Comparison bx Rbtl-Staff-Jt-PC_Electric Rev Req Model (2009 GRC) Rebuttal REmoval of New  WH Solar AdjustMI 2 3" xfId="5991"/>
    <cellStyle name="_Chelan Debt Forecast 12.19.05_Power Costs - Comparison bx Rbtl-Staff-Jt-PC_Electric Rev Req Model (2009 GRC) Rebuttal REmoval of New  WH Solar AdjustMI 3" xfId="5992"/>
    <cellStyle name="_Chelan Debt Forecast 12.19.05_Power Costs - Comparison bx Rbtl-Staff-Jt-PC_Electric Rev Req Model (2009 GRC) Rebuttal REmoval of New  WH Solar AdjustMI 3 2" xfId="5993"/>
    <cellStyle name="_Chelan Debt Forecast 12.19.05_Power Costs - Comparison bx Rbtl-Staff-Jt-PC_Electric Rev Req Model (2009 GRC) Rebuttal REmoval of New  WH Solar AdjustMI 4" xfId="5994"/>
    <cellStyle name="_Chelan Debt Forecast 12.19.05_Power Costs - Comparison bx Rbtl-Staff-Jt-PC_Electric Rev Req Model (2009 GRC) Rebuttal REmoval of New  WH Solar AdjustMI 5" xfId="5995"/>
    <cellStyle name="_Chelan Debt Forecast 12.19.05_Power Costs - Comparison bx Rbtl-Staff-Jt-PC_Electric Rev Req Model (2009 GRC) Rebuttal REmoval of New  WH Solar AdjustMI 6" xfId="5996"/>
    <cellStyle name="_Chelan Debt Forecast 12.19.05_Power Costs - Comparison bx Rbtl-Staff-Jt-PC_Electric Rev Req Model (2009 GRC) Rebuttal REmoval of New  WH Solar AdjustMI 7" xfId="5997"/>
    <cellStyle name="_Chelan Debt Forecast 12.19.05_Power Costs - Comparison bx Rbtl-Staff-Jt-PC_Electric Rev Req Model (2009 GRC) Rebuttal REmoval of New  WH Solar AdjustMI_DEM-WP(C) ENERG10C--ctn Mid-C_042010 2010GRC" xfId="5998"/>
    <cellStyle name="_Chelan Debt Forecast 12.19.05_Power Costs - Comparison bx Rbtl-Staff-Jt-PC_Electric Rev Req Model (2009 GRC) Revised 01-18-2010" xfId="5999"/>
    <cellStyle name="_Chelan Debt Forecast 12.19.05_Power Costs - Comparison bx Rbtl-Staff-Jt-PC_Electric Rev Req Model (2009 GRC) Revised 01-18-2010 2" xfId="6000"/>
    <cellStyle name="_Chelan Debt Forecast 12.19.05_Power Costs - Comparison bx Rbtl-Staff-Jt-PC_Electric Rev Req Model (2009 GRC) Revised 01-18-2010 2 2" xfId="6001"/>
    <cellStyle name="_Chelan Debt Forecast 12.19.05_Power Costs - Comparison bx Rbtl-Staff-Jt-PC_Electric Rev Req Model (2009 GRC) Revised 01-18-2010 2 2 2" xfId="6002"/>
    <cellStyle name="_Chelan Debt Forecast 12.19.05_Power Costs - Comparison bx Rbtl-Staff-Jt-PC_Electric Rev Req Model (2009 GRC) Revised 01-18-2010 2 3" xfId="6003"/>
    <cellStyle name="_Chelan Debt Forecast 12.19.05_Power Costs - Comparison bx Rbtl-Staff-Jt-PC_Electric Rev Req Model (2009 GRC) Revised 01-18-2010 3" xfId="6004"/>
    <cellStyle name="_Chelan Debt Forecast 12.19.05_Power Costs - Comparison bx Rbtl-Staff-Jt-PC_Electric Rev Req Model (2009 GRC) Revised 01-18-2010 3 2" xfId="6005"/>
    <cellStyle name="_Chelan Debt Forecast 12.19.05_Power Costs - Comparison bx Rbtl-Staff-Jt-PC_Electric Rev Req Model (2009 GRC) Revised 01-18-2010 4" xfId="6006"/>
    <cellStyle name="_Chelan Debt Forecast 12.19.05_Power Costs - Comparison bx Rbtl-Staff-Jt-PC_Electric Rev Req Model (2009 GRC) Revised 01-18-2010 5" xfId="6007"/>
    <cellStyle name="_Chelan Debt Forecast 12.19.05_Power Costs - Comparison bx Rbtl-Staff-Jt-PC_Electric Rev Req Model (2009 GRC) Revised 01-18-2010 6" xfId="6008"/>
    <cellStyle name="_Chelan Debt Forecast 12.19.05_Power Costs - Comparison bx Rbtl-Staff-Jt-PC_Electric Rev Req Model (2009 GRC) Revised 01-18-2010 7" xfId="6009"/>
    <cellStyle name="_Chelan Debt Forecast 12.19.05_Power Costs - Comparison bx Rbtl-Staff-Jt-PC_Electric Rev Req Model (2009 GRC) Revised 01-18-2010_DEM-WP(C) ENERG10C--ctn Mid-C_042010 2010GRC" xfId="6010"/>
    <cellStyle name="_Chelan Debt Forecast 12.19.05_Power Costs - Comparison bx Rbtl-Staff-Jt-PC_Final Order Electric EXHIBIT A-1" xfId="6011"/>
    <cellStyle name="_Chelan Debt Forecast 12.19.05_Power Costs - Comparison bx Rbtl-Staff-Jt-PC_Final Order Electric EXHIBIT A-1 2" xfId="6012"/>
    <cellStyle name="_Chelan Debt Forecast 12.19.05_Power Costs - Comparison bx Rbtl-Staff-Jt-PC_Final Order Electric EXHIBIT A-1 2 2" xfId="6013"/>
    <cellStyle name="_Chelan Debt Forecast 12.19.05_Power Costs - Comparison bx Rbtl-Staff-Jt-PC_Final Order Electric EXHIBIT A-1 2 2 2" xfId="6014"/>
    <cellStyle name="_Chelan Debt Forecast 12.19.05_Power Costs - Comparison bx Rbtl-Staff-Jt-PC_Final Order Electric EXHIBIT A-1 2 3" xfId="6015"/>
    <cellStyle name="_Chelan Debt Forecast 12.19.05_Power Costs - Comparison bx Rbtl-Staff-Jt-PC_Final Order Electric EXHIBIT A-1 3" xfId="6016"/>
    <cellStyle name="_Chelan Debt Forecast 12.19.05_Power Costs - Comparison bx Rbtl-Staff-Jt-PC_Final Order Electric EXHIBIT A-1 3 2" xfId="6017"/>
    <cellStyle name="_Chelan Debt Forecast 12.19.05_Power Costs - Comparison bx Rbtl-Staff-Jt-PC_Final Order Electric EXHIBIT A-1 4" xfId="6018"/>
    <cellStyle name="_Chelan Debt Forecast 12.19.05_Production Adj 4.37" xfId="6019"/>
    <cellStyle name="_Chelan Debt Forecast 12.19.05_Production Adj 4.37 2" xfId="6020"/>
    <cellStyle name="_Chelan Debt Forecast 12.19.05_Production Adj 4.37 2 2" xfId="6021"/>
    <cellStyle name="_Chelan Debt Forecast 12.19.05_Production Adj 4.37 2 2 2" xfId="6022"/>
    <cellStyle name="_Chelan Debt Forecast 12.19.05_Production Adj 4.37 2 3" xfId="6023"/>
    <cellStyle name="_Chelan Debt Forecast 12.19.05_Production Adj 4.37 3" xfId="6024"/>
    <cellStyle name="_Chelan Debt Forecast 12.19.05_Production Adj 4.37 3 2" xfId="6025"/>
    <cellStyle name="_Chelan Debt Forecast 12.19.05_Production Adj 4.37 4" xfId="6026"/>
    <cellStyle name="_Chelan Debt Forecast 12.19.05_Purchased Power Adj 4.03" xfId="6027"/>
    <cellStyle name="_Chelan Debt Forecast 12.19.05_Purchased Power Adj 4.03 2" xfId="6028"/>
    <cellStyle name="_Chelan Debt Forecast 12.19.05_Purchased Power Adj 4.03 2 2" xfId="6029"/>
    <cellStyle name="_Chelan Debt Forecast 12.19.05_Purchased Power Adj 4.03 2 2 2" xfId="6030"/>
    <cellStyle name="_Chelan Debt Forecast 12.19.05_Purchased Power Adj 4.03 2 3" xfId="6031"/>
    <cellStyle name="_Chelan Debt Forecast 12.19.05_Purchased Power Adj 4.03 3" xfId="6032"/>
    <cellStyle name="_Chelan Debt Forecast 12.19.05_Purchased Power Adj 4.03 3 2" xfId="6033"/>
    <cellStyle name="_Chelan Debt Forecast 12.19.05_Purchased Power Adj 4.03 4" xfId="6034"/>
    <cellStyle name="_Chelan Debt Forecast 12.19.05_Rebuttal Power Costs" xfId="6035"/>
    <cellStyle name="_Chelan Debt Forecast 12.19.05_Rebuttal Power Costs 2" xfId="6036"/>
    <cellStyle name="_Chelan Debt Forecast 12.19.05_Rebuttal Power Costs 2 2" xfId="6037"/>
    <cellStyle name="_Chelan Debt Forecast 12.19.05_Rebuttal Power Costs 2 2 2" xfId="6038"/>
    <cellStyle name="_Chelan Debt Forecast 12.19.05_Rebuttal Power Costs 2 3" xfId="6039"/>
    <cellStyle name="_Chelan Debt Forecast 12.19.05_Rebuttal Power Costs 3" xfId="6040"/>
    <cellStyle name="_Chelan Debt Forecast 12.19.05_Rebuttal Power Costs 3 2" xfId="6041"/>
    <cellStyle name="_Chelan Debt Forecast 12.19.05_Rebuttal Power Costs 4" xfId="6042"/>
    <cellStyle name="_Chelan Debt Forecast 12.19.05_Rebuttal Power Costs 5" xfId="6043"/>
    <cellStyle name="_Chelan Debt Forecast 12.19.05_Rebuttal Power Costs 6" xfId="6044"/>
    <cellStyle name="_Chelan Debt Forecast 12.19.05_Rebuttal Power Costs 7" xfId="6045"/>
    <cellStyle name="_Chelan Debt Forecast 12.19.05_Rebuttal Power Costs_Adj Bench DR 3 for Initial Briefs (Electric)" xfId="6046"/>
    <cellStyle name="_Chelan Debt Forecast 12.19.05_Rebuttal Power Costs_Adj Bench DR 3 for Initial Briefs (Electric) 2" xfId="6047"/>
    <cellStyle name="_Chelan Debt Forecast 12.19.05_Rebuttal Power Costs_Adj Bench DR 3 for Initial Briefs (Electric) 2 2" xfId="6048"/>
    <cellStyle name="_Chelan Debt Forecast 12.19.05_Rebuttal Power Costs_Adj Bench DR 3 for Initial Briefs (Electric) 2 2 2" xfId="6049"/>
    <cellStyle name="_Chelan Debt Forecast 12.19.05_Rebuttal Power Costs_Adj Bench DR 3 for Initial Briefs (Electric) 2 3" xfId="6050"/>
    <cellStyle name="_Chelan Debt Forecast 12.19.05_Rebuttal Power Costs_Adj Bench DR 3 for Initial Briefs (Electric) 3" xfId="6051"/>
    <cellStyle name="_Chelan Debt Forecast 12.19.05_Rebuttal Power Costs_Adj Bench DR 3 for Initial Briefs (Electric) 3 2" xfId="6052"/>
    <cellStyle name="_Chelan Debt Forecast 12.19.05_Rebuttal Power Costs_Adj Bench DR 3 for Initial Briefs (Electric) 4" xfId="6053"/>
    <cellStyle name="_Chelan Debt Forecast 12.19.05_Rebuttal Power Costs_Adj Bench DR 3 for Initial Briefs (Electric) 5" xfId="6054"/>
    <cellStyle name="_Chelan Debt Forecast 12.19.05_Rebuttal Power Costs_Adj Bench DR 3 for Initial Briefs (Electric) 6" xfId="6055"/>
    <cellStyle name="_Chelan Debt Forecast 12.19.05_Rebuttal Power Costs_Adj Bench DR 3 for Initial Briefs (Electric) 7" xfId="6056"/>
    <cellStyle name="_Chelan Debt Forecast 12.19.05_Rebuttal Power Costs_Adj Bench DR 3 for Initial Briefs (Electric)_DEM-WP(C) ENERG10C--ctn Mid-C_042010 2010GRC" xfId="6057"/>
    <cellStyle name="_Chelan Debt Forecast 12.19.05_Rebuttal Power Costs_DEM-WP(C) ENERG10C--ctn Mid-C_042010 2010GRC" xfId="6058"/>
    <cellStyle name="_Chelan Debt Forecast 12.19.05_Rebuttal Power Costs_Electric Rev Req Model (2009 GRC) Rebuttal" xfId="6059"/>
    <cellStyle name="_Chelan Debt Forecast 12.19.05_Rebuttal Power Costs_Electric Rev Req Model (2009 GRC) Rebuttal 2" xfId="6060"/>
    <cellStyle name="_Chelan Debt Forecast 12.19.05_Rebuttal Power Costs_Electric Rev Req Model (2009 GRC) Rebuttal 2 2" xfId="6061"/>
    <cellStyle name="_Chelan Debt Forecast 12.19.05_Rebuttal Power Costs_Electric Rev Req Model (2009 GRC) Rebuttal 2 2 2" xfId="6062"/>
    <cellStyle name="_Chelan Debt Forecast 12.19.05_Rebuttal Power Costs_Electric Rev Req Model (2009 GRC) Rebuttal 2 3" xfId="6063"/>
    <cellStyle name="_Chelan Debt Forecast 12.19.05_Rebuttal Power Costs_Electric Rev Req Model (2009 GRC) Rebuttal 3" xfId="6064"/>
    <cellStyle name="_Chelan Debt Forecast 12.19.05_Rebuttal Power Costs_Electric Rev Req Model (2009 GRC) Rebuttal 3 2" xfId="6065"/>
    <cellStyle name="_Chelan Debt Forecast 12.19.05_Rebuttal Power Costs_Electric Rev Req Model (2009 GRC) Rebuttal 4" xfId="6066"/>
    <cellStyle name="_Chelan Debt Forecast 12.19.05_Rebuttal Power Costs_Electric Rev Req Model (2009 GRC) Rebuttal REmoval of New  WH Solar AdjustMI" xfId="6067"/>
    <cellStyle name="_Chelan Debt Forecast 12.19.05_Rebuttal Power Costs_Electric Rev Req Model (2009 GRC) Rebuttal REmoval of New  WH Solar AdjustMI 2" xfId="6068"/>
    <cellStyle name="_Chelan Debt Forecast 12.19.05_Rebuttal Power Costs_Electric Rev Req Model (2009 GRC) Rebuttal REmoval of New  WH Solar AdjustMI 2 2" xfId="6069"/>
    <cellStyle name="_Chelan Debt Forecast 12.19.05_Rebuttal Power Costs_Electric Rev Req Model (2009 GRC) Rebuttal REmoval of New  WH Solar AdjustMI 2 2 2" xfId="6070"/>
    <cellStyle name="_Chelan Debt Forecast 12.19.05_Rebuttal Power Costs_Electric Rev Req Model (2009 GRC) Rebuttal REmoval of New  WH Solar AdjustMI 2 3" xfId="6071"/>
    <cellStyle name="_Chelan Debt Forecast 12.19.05_Rebuttal Power Costs_Electric Rev Req Model (2009 GRC) Rebuttal REmoval of New  WH Solar AdjustMI 3" xfId="6072"/>
    <cellStyle name="_Chelan Debt Forecast 12.19.05_Rebuttal Power Costs_Electric Rev Req Model (2009 GRC) Rebuttal REmoval of New  WH Solar AdjustMI 3 2" xfId="6073"/>
    <cellStyle name="_Chelan Debt Forecast 12.19.05_Rebuttal Power Costs_Electric Rev Req Model (2009 GRC) Rebuttal REmoval of New  WH Solar AdjustMI 4" xfId="6074"/>
    <cellStyle name="_Chelan Debt Forecast 12.19.05_Rebuttal Power Costs_Electric Rev Req Model (2009 GRC) Rebuttal REmoval of New  WH Solar AdjustMI 5" xfId="6075"/>
    <cellStyle name="_Chelan Debt Forecast 12.19.05_Rebuttal Power Costs_Electric Rev Req Model (2009 GRC) Rebuttal REmoval of New  WH Solar AdjustMI 6" xfId="6076"/>
    <cellStyle name="_Chelan Debt Forecast 12.19.05_Rebuttal Power Costs_Electric Rev Req Model (2009 GRC) Rebuttal REmoval of New  WH Solar AdjustMI 7" xfId="6077"/>
    <cellStyle name="_Chelan Debt Forecast 12.19.05_Rebuttal Power Costs_Electric Rev Req Model (2009 GRC) Rebuttal REmoval of New  WH Solar AdjustMI_DEM-WP(C) ENERG10C--ctn Mid-C_042010 2010GRC" xfId="6078"/>
    <cellStyle name="_Chelan Debt Forecast 12.19.05_Rebuttal Power Costs_Electric Rev Req Model (2009 GRC) Revised 01-18-2010" xfId="6079"/>
    <cellStyle name="_Chelan Debt Forecast 12.19.05_Rebuttal Power Costs_Electric Rev Req Model (2009 GRC) Revised 01-18-2010 2" xfId="6080"/>
    <cellStyle name="_Chelan Debt Forecast 12.19.05_Rebuttal Power Costs_Electric Rev Req Model (2009 GRC) Revised 01-18-2010 2 2" xfId="6081"/>
    <cellStyle name="_Chelan Debt Forecast 12.19.05_Rebuttal Power Costs_Electric Rev Req Model (2009 GRC) Revised 01-18-2010 2 2 2" xfId="6082"/>
    <cellStyle name="_Chelan Debt Forecast 12.19.05_Rebuttal Power Costs_Electric Rev Req Model (2009 GRC) Revised 01-18-2010 2 3" xfId="6083"/>
    <cellStyle name="_Chelan Debt Forecast 12.19.05_Rebuttal Power Costs_Electric Rev Req Model (2009 GRC) Revised 01-18-2010 3" xfId="6084"/>
    <cellStyle name="_Chelan Debt Forecast 12.19.05_Rebuttal Power Costs_Electric Rev Req Model (2009 GRC) Revised 01-18-2010 3 2" xfId="6085"/>
    <cellStyle name="_Chelan Debt Forecast 12.19.05_Rebuttal Power Costs_Electric Rev Req Model (2009 GRC) Revised 01-18-2010 4" xfId="6086"/>
    <cellStyle name="_Chelan Debt Forecast 12.19.05_Rebuttal Power Costs_Electric Rev Req Model (2009 GRC) Revised 01-18-2010 5" xfId="6087"/>
    <cellStyle name="_Chelan Debt Forecast 12.19.05_Rebuttal Power Costs_Electric Rev Req Model (2009 GRC) Revised 01-18-2010 6" xfId="6088"/>
    <cellStyle name="_Chelan Debt Forecast 12.19.05_Rebuttal Power Costs_Electric Rev Req Model (2009 GRC) Revised 01-18-2010 7" xfId="6089"/>
    <cellStyle name="_Chelan Debt Forecast 12.19.05_Rebuttal Power Costs_Electric Rev Req Model (2009 GRC) Revised 01-18-2010_DEM-WP(C) ENERG10C--ctn Mid-C_042010 2010GRC" xfId="6090"/>
    <cellStyle name="_Chelan Debt Forecast 12.19.05_Rebuttal Power Costs_Final Order Electric EXHIBIT A-1" xfId="6091"/>
    <cellStyle name="_Chelan Debt Forecast 12.19.05_Rebuttal Power Costs_Final Order Electric EXHIBIT A-1 2" xfId="6092"/>
    <cellStyle name="_Chelan Debt Forecast 12.19.05_Rebuttal Power Costs_Final Order Electric EXHIBIT A-1 2 2" xfId="6093"/>
    <cellStyle name="_Chelan Debt Forecast 12.19.05_Rebuttal Power Costs_Final Order Electric EXHIBIT A-1 2 2 2" xfId="6094"/>
    <cellStyle name="_Chelan Debt Forecast 12.19.05_Rebuttal Power Costs_Final Order Electric EXHIBIT A-1 2 3" xfId="6095"/>
    <cellStyle name="_Chelan Debt Forecast 12.19.05_Rebuttal Power Costs_Final Order Electric EXHIBIT A-1 3" xfId="6096"/>
    <cellStyle name="_Chelan Debt Forecast 12.19.05_Rebuttal Power Costs_Final Order Electric EXHIBIT A-1 3 2" xfId="6097"/>
    <cellStyle name="_Chelan Debt Forecast 12.19.05_Rebuttal Power Costs_Final Order Electric EXHIBIT A-1 4" xfId="6098"/>
    <cellStyle name="_Chelan Debt Forecast 12.19.05_RECS vs PTC's w Interest 6-28-10" xfId="6099"/>
    <cellStyle name="_Chelan Debt Forecast 12.19.05_revised april pca for Annette" xfId="6100"/>
    <cellStyle name="_Chelan Debt Forecast 12.19.05_ROR &amp; CONV FACTOR" xfId="6101"/>
    <cellStyle name="_Chelan Debt Forecast 12.19.05_ROR &amp; CONV FACTOR 2" xfId="6102"/>
    <cellStyle name="_Chelan Debt Forecast 12.19.05_ROR &amp; CONV FACTOR 2 2" xfId="6103"/>
    <cellStyle name="_Chelan Debt Forecast 12.19.05_ROR &amp; CONV FACTOR 2 2 2" xfId="6104"/>
    <cellStyle name="_Chelan Debt Forecast 12.19.05_ROR &amp; CONV FACTOR 2 3" xfId="6105"/>
    <cellStyle name="_Chelan Debt Forecast 12.19.05_ROR &amp; CONV FACTOR 3" xfId="6106"/>
    <cellStyle name="_Chelan Debt Forecast 12.19.05_ROR &amp; CONV FACTOR 3 2" xfId="6107"/>
    <cellStyle name="_Chelan Debt Forecast 12.19.05_ROR &amp; CONV FACTOR 4" xfId="6108"/>
    <cellStyle name="_Chelan Debt Forecast 12.19.05_ROR 5.02" xfId="6109"/>
    <cellStyle name="_Chelan Debt Forecast 12.19.05_ROR 5.02 2" xfId="6110"/>
    <cellStyle name="_Chelan Debt Forecast 12.19.05_ROR 5.02 2 2" xfId="6111"/>
    <cellStyle name="_Chelan Debt Forecast 12.19.05_ROR 5.02 2 2 2" xfId="6112"/>
    <cellStyle name="_Chelan Debt Forecast 12.19.05_ROR 5.02 2 3" xfId="6113"/>
    <cellStyle name="_Chelan Debt Forecast 12.19.05_ROR 5.02 3" xfId="6114"/>
    <cellStyle name="_Chelan Debt Forecast 12.19.05_ROR 5.02 3 2" xfId="6115"/>
    <cellStyle name="_Chelan Debt Forecast 12.19.05_ROR 5.02 4" xfId="6116"/>
    <cellStyle name="_Chelan Debt Forecast 12.19.05_Transmission Workbook for May BOD" xfId="6117"/>
    <cellStyle name="_Chelan Debt Forecast 12.19.05_Transmission Workbook for May BOD 2" xfId="6118"/>
    <cellStyle name="_Chelan Debt Forecast 12.19.05_Transmission Workbook for May BOD 2 2" xfId="6119"/>
    <cellStyle name="_Chelan Debt Forecast 12.19.05_Transmission Workbook for May BOD 3" xfId="6120"/>
    <cellStyle name="_Chelan Debt Forecast 12.19.05_Transmission Workbook for May BOD 4" xfId="6121"/>
    <cellStyle name="_Chelan Debt Forecast 12.19.05_Transmission Workbook for May BOD 5" xfId="6122"/>
    <cellStyle name="_Chelan Debt Forecast 12.19.05_Transmission Workbook for May BOD 6" xfId="6123"/>
    <cellStyle name="_Chelan Debt Forecast 12.19.05_Transmission Workbook for May BOD 7" xfId="6124"/>
    <cellStyle name="_Chelan Debt Forecast 12.19.05_Transmission Workbook for May BOD_DEM-WP(C) ENERG10C--ctn Mid-C_042010 2010GRC" xfId="6125"/>
    <cellStyle name="_Chelan Debt Forecast 12.19.05_Wind Integration 10GRC" xfId="6126"/>
    <cellStyle name="_Chelan Debt Forecast 12.19.05_Wind Integration 10GRC 2" xfId="6127"/>
    <cellStyle name="_Chelan Debt Forecast 12.19.05_Wind Integration 10GRC 2 2" xfId="6128"/>
    <cellStyle name="_Chelan Debt Forecast 12.19.05_Wind Integration 10GRC 3" xfId="6129"/>
    <cellStyle name="_Chelan Debt Forecast 12.19.05_Wind Integration 10GRC 4" xfId="6130"/>
    <cellStyle name="_Chelan Debt Forecast 12.19.05_Wind Integration 10GRC 5" xfId="6131"/>
    <cellStyle name="_Chelan Debt Forecast 12.19.05_Wind Integration 10GRC 6" xfId="6132"/>
    <cellStyle name="_Chelan Debt Forecast 12.19.05_Wind Integration 10GRC 7" xfId="6133"/>
    <cellStyle name="_Chelan Debt Forecast 12.19.05_Wind Integration 10GRC_DEM-WP(C) ENERG10C--ctn Mid-C_042010 2010GRC" xfId="6134"/>
    <cellStyle name="_x0013__Colstrip 1&amp;2 Annual O&amp;M Budgets" xfId="6135"/>
    <cellStyle name="_x0013__Colstrip 1&amp;2 Annual O&amp;M Budgets 2" xfId="6136"/>
    <cellStyle name="_x0013__Colstrip 1&amp;2 Annual O&amp;M Budgets 3" xfId="6137"/>
    <cellStyle name="_Colstrip FOR - GADS 1990-2009" xfId="6138"/>
    <cellStyle name="_Colstrip FOR - GADS 1990-2009 2" xfId="6139"/>
    <cellStyle name="_Colstrip FOR - GADS 1990-2009 2 2" xfId="6140"/>
    <cellStyle name="_Colstrip FOR - GADS 1990-2009 2 3" xfId="6141"/>
    <cellStyle name="_Colstrip FOR - GADS 1990-2009 3" xfId="6142"/>
    <cellStyle name="_Colstrip FOR - GADS 1990-2009 3 2" xfId="6143"/>
    <cellStyle name="_Colstrip FOR - GADS 1990-2009 4" xfId="6144"/>
    <cellStyle name="_Colstrip FOR - GADS 1990-2009 4 2" xfId="6145"/>
    <cellStyle name="_Colstrip FOR - GADS 1990-2009 5" xfId="6146"/>
    <cellStyle name="_Colstrip FOR - GADS 1990-2009 5 2" xfId="6147"/>
    <cellStyle name="_Colstrip FOR - GADS 1990-2009 6" xfId="6148"/>
    <cellStyle name="_Colstrip FOR - GADS 1990-2009 6 2" xfId="6149"/>
    <cellStyle name="_compare wind integration" xfId="6150"/>
    <cellStyle name="_x0013__Confidential Material" xfId="6151"/>
    <cellStyle name="_x0013__Confidential Material 2" xfId="6152"/>
    <cellStyle name="_Copy 11-9 Sumas Proforma - Current" xfId="6153"/>
    <cellStyle name="_Costs not in AURORA 06GRC" xfId="6154"/>
    <cellStyle name="_Costs not in AURORA 06GRC 2" xfId="6155"/>
    <cellStyle name="_Costs not in AURORA 06GRC 2 2" xfId="6156"/>
    <cellStyle name="_Costs not in AURORA 06GRC 2 2 2" xfId="6157"/>
    <cellStyle name="_Costs not in AURORA 06GRC 2 2 2 2" xfId="6158"/>
    <cellStyle name="_Costs not in AURORA 06GRC 2 2 3" xfId="6159"/>
    <cellStyle name="_Costs not in AURORA 06GRC 2 3" xfId="6160"/>
    <cellStyle name="_Costs not in AURORA 06GRC 2 3 2" xfId="6161"/>
    <cellStyle name="_Costs not in AURORA 06GRC 2 4" xfId="6162"/>
    <cellStyle name="_Costs not in AURORA 06GRC 3" xfId="6163"/>
    <cellStyle name="_Costs not in AURORA 06GRC 3 2" xfId="6164"/>
    <cellStyle name="_Costs not in AURORA 06GRC 3 2 2" xfId="6165"/>
    <cellStyle name="_Costs not in AURORA 06GRC 3 2 2 2" xfId="6166"/>
    <cellStyle name="_Costs not in AURORA 06GRC 3 2 3" xfId="6167"/>
    <cellStyle name="_Costs not in AURORA 06GRC 3 3" xfId="6168"/>
    <cellStyle name="_Costs not in AURORA 06GRC 3 3 2" xfId="6169"/>
    <cellStyle name="_Costs not in AURORA 06GRC 3 3 2 2" xfId="6170"/>
    <cellStyle name="_Costs not in AURORA 06GRC 3 3 3" xfId="6171"/>
    <cellStyle name="_Costs not in AURORA 06GRC 3 4" xfId="6172"/>
    <cellStyle name="_Costs not in AURORA 06GRC 3 4 2" xfId="6173"/>
    <cellStyle name="_Costs not in AURORA 06GRC 3 4 2 2" xfId="6174"/>
    <cellStyle name="_Costs not in AURORA 06GRC 3 4 3" xfId="6175"/>
    <cellStyle name="_Costs not in AURORA 06GRC 3 5" xfId="6176"/>
    <cellStyle name="_Costs not in AURORA 06GRC 4" xfId="6177"/>
    <cellStyle name="_Costs not in AURORA 06GRC 4 2" xfId="6178"/>
    <cellStyle name="_Costs not in AURORA 06GRC 4 2 2" xfId="6179"/>
    <cellStyle name="_Costs not in AURORA 06GRC 4 3" xfId="6180"/>
    <cellStyle name="_Costs not in AURORA 06GRC 5" xfId="6181"/>
    <cellStyle name="_Costs not in AURORA 06GRC 5 2" xfId="6182"/>
    <cellStyle name="_Costs not in AURORA 06GRC 5 2 2" xfId="6183"/>
    <cellStyle name="_Costs not in AURORA 06GRC 5 3" xfId="6184"/>
    <cellStyle name="_Costs not in AURORA 06GRC 6" xfId="6185"/>
    <cellStyle name="_Costs not in AURORA 06GRC 6 2" xfId="6186"/>
    <cellStyle name="_Costs not in AURORA 06GRC 7" xfId="6187"/>
    <cellStyle name="_Costs not in AURORA 06GRC 7 2" xfId="6188"/>
    <cellStyle name="_Costs not in AURORA 06GRC 8" xfId="6189"/>
    <cellStyle name="_Costs not in AURORA 06GRC 8 2" xfId="6190"/>
    <cellStyle name="_Costs not in AURORA 06GRC 9" xfId="6191"/>
    <cellStyle name="_Costs not in AURORA 06GRC 9 2" xfId="6192"/>
    <cellStyle name="_Costs not in AURORA 06GRC_04 07E Wild Horse Wind Expansion (C) (2)" xfId="6193"/>
    <cellStyle name="_Costs not in AURORA 06GRC_04 07E Wild Horse Wind Expansion (C) (2) 2" xfId="6194"/>
    <cellStyle name="_Costs not in AURORA 06GRC_04 07E Wild Horse Wind Expansion (C) (2) 2 2" xfId="6195"/>
    <cellStyle name="_Costs not in AURORA 06GRC_04 07E Wild Horse Wind Expansion (C) (2) 2 2 2" xfId="6196"/>
    <cellStyle name="_Costs not in AURORA 06GRC_04 07E Wild Horse Wind Expansion (C) (2) 2 3" xfId="6197"/>
    <cellStyle name="_Costs not in AURORA 06GRC_04 07E Wild Horse Wind Expansion (C) (2) 3" xfId="6198"/>
    <cellStyle name="_Costs not in AURORA 06GRC_04 07E Wild Horse Wind Expansion (C) (2) 3 2" xfId="6199"/>
    <cellStyle name="_Costs not in AURORA 06GRC_04 07E Wild Horse Wind Expansion (C) (2) 4" xfId="6200"/>
    <cellStyle name="_Costs not in AURORA 06GRC_04 07E Wild Horse Wind Expansion (C) (2) 5" xfId="6201"/>
    <cellStyle name="_Costs not in AURORA 06GRC_04 07E Wild Horse Wind Expansion (C) (2) 6" xfId="6202"/>
    <cellStyle name="_Costs not in AURORA 06GRC_04 07E Wild Horse Wind Expansion (C) (2) 7" xfId="6203"/>
    <cellStyle name="_Costs not in AURORA 06GRC_04 07E Wild Horse Wind Expansion (C) (2)_Adj Bench DR 3 for Initial Briefs (Electric)" xfId="6204"/>
    <cellStyle name="_Costs not in AURORA 06GRC_04 07E Wild Horse Wind Expansion (C) (2)_Adj Bench DR 3 for Initial Briefs (Electric) 2" xfId="6205"/>
    <cellStyle name="_Costs not in AURORA 06GRC_04 07E Wild Horse Wind Expansion (C) (2)_Adj Bench DR 3 for Initial Briefs (Electric) 2 2" xfId="6206"/>
    <cellStyle name="_Costs not in AURORA 06GRC_04 07E Wild Horse Wind Expansion (C) (2)_Adj Bench DR 3 for Initial Briefs (Electric) 2 2 2" xfId="6207"/>
    <cellStyle name="_Costs not in AURORA 06GRC_04 07E Wild Horse Wind Expansion (C) (2)_Adj Bench DR 3 for Initial Briefs (Electric) 2 3" xfId="6208"/>
    <cellStyle name="_Costs not in AURORA 06GRC_04 07E Wild Horse Wind Expansion (C) (2)_Adj Bench DR 3 for Initial Briefs (Electric) 3" xfId="6209"/>
    <cellStyle name="_Costs not in AURORA 06GRC_04 07E Wild Horse Wind Expansion (C) (2)_Adj Bench DR 3 for Initial Briefs (Electric) 3 2" xfId="6210"/>
    <cellStyle name="_Costs not in AURORA 06GRC_04 07E Wild Horse Wind Expansion (C) (2)_Adj Bench DR 3 for Initial Briefs (Electric) 4" xfId="6211"/>
    <cellStyle name="_Costs not in AURORA 06GRC_04 07E Wild Horse Wind Expansion (C) (2)_Adj Bench DR 3 for Initial Briefs (Electric) 5" xfId="6212"/>
    <cellStyle name="_Costs not in AURORA 06GRC_04 07E Wild Horse Wind Expansion (C) (2)_Adj Bench DR 3 for Initial Briefs (Electric) 6" xfId="6213"/>
    <cellStyle name="_Costs not in AURORA 06GRC_04 07E Wild Horse Wind Expansion (C) (2)_Adj Bench DR 3 for Initial Briefs (Electric) 7" xfId="6214"/>
    <cellStyle name="_Costs not in AURORA 06GRC_04 07E Wild Horse Wind Expansion (C) (2)_Adj Bench DR 3 for Initial Briefs (Electric)_DEM-WP(C) ENERG10C--ctn Mid-C_042010 2010GRC" xfId="6215"/>
    <cellStyle name="_Costs not in AURORA 06GRC_04 07E Wild Horse Wind Expansion (C) (2)_Book1" xfId="6216"/>
    <cellStyle name="_Costs not in AURORA 06GRC_04 07E Wild Horse Wind Expansion (C) (2)_DEM-WP(C) ENERG10C--ctn Mid-C_042010 2010GRC" xfId="6217"/>
    <cellStyle name="_Costs not in AURORA 06GRC_04 07E Wild Horse Wind Expansion (C) (2)_Electric Rev Req Model (2009 GRC) " xfId="6218"/>
    <cellStyle name="_Costs not in AURORA 06GRC_04 07E Wild Horse Wind Expansion (C) (2)_Electric Rev Req Model (2009 GRC)  2" xfId="6219"/>
    <cellStyle name="_Costs not in AURORA 06GRC_04 07E Wild Horse Wind Expansion (C) (2)_Electric Rev Req Model (2009 GRC)  2 2" xfId="6220"/>
    <cellStyle name="_Costs not in AURORA 06GRC_04 07E Wild Horse Wind Expansion (C) (2)_Electric Rev Req Model (2009 GRC)  2 2 2" xfId="6221"/>
    <cellStyle name="_Costs not in AURORA 06GRC_04 07E Wild Horse Wind Expansion (C) (2)_Electric Rev Req Model (2009 GRC)  2 3" xfId="6222"/>
    <cellStyle name="_Costs not in AURORA 06GRC_04 07E Wild Horse Wind Expansion (C) (2)_Electric Rev Req Model (2009 GRC)  3" xfId="6223"/>
    <cellStyle name="_Costs not in AURORA 06GRC_04 07E Wild Horse Wind Expansion (C) (2)_Electric Rev Req Model (2009 GRC)  3 2" xfId="6224"/>
    <cellStyle name="_Costs not in AURORA 06GRC_04 07E Wild Horse Wind Expansion (C) (2)_Electric Rev Req Model (2009 GRC)  4" xfId="6225"/>
    <cellStyle name="_Costs not in AURORA 06GRC_04 07E Wild Horse Wind Expansion (C) (2)_Electric Rev Req Model (2009 GRC)  5" xfId="6226"/>
    <cellStyle name="_Costs not in AURORA 06GRC_04 07E Wild Horse Wind Expansion (C) (2)_Electric Rev Req Model (2009 GRC)  6" xfId="6227"/>
    <cellStyle name="_Costs not in AURORA 06GRC_04 07E Wild Horse Wind Expansion (C) (2)_Electric Rev Req Model (2009 GRC)  7" xfId="6228"/>
    <cellStyle name="_Costs not in AURORA 06GRC_04 07E Wild Horse Wind Expansion (C) (2)_Electric Rev Req Model (2009 GRC) _DEM-WP(C) ENERG10C--ctn Mid-C_042010 2010GRC" xfId="6229"/>
    <cellStyle name="_Costs not in AURORA 06GRC_04 07E Wild Horse Wind Expansion (C) (2)_Electric Rev Req Model (2009 GRC) Rebuttal" xfId="6230"/>
    <cellStyle name="_Costs not in AURORA 06GRC_04 07E Wild Horse Wind Expansion (C) (2)_Electric Rev Req Model (2009 GRC) Rebuttal 2" xfId="6231"/>
    <cellStyle name="_Costs not in AURORA 06GRC_04 07E Wild Horse Wind Expansion (C) (2)_Electric Rev Req Model (2009 GRC) Rebuttal 2 2" xfId="6232"/>
    <cellStyle name="_Costs not in AURORA 06GRC_04 07E Wild Horse Wind Expansion (C) (2)_Electric Rev Req Model (2009 GRC) Rebuttal 2 2 2" xfId="6233"/>
    <cellStyle name="_Costs not in AURORA 06GRC_04 07E Wild Horse Wind Expansion (C) (2)_Electric Rev Req Model (2009 GRC) Rebuttal 2 3" xfId="6234"/>
    <cellStyle name="_Costs not in AURORA 06GRC_04 07E Wild Horse Wind Expansion (C) (2)_Electric Rev Req Model (2009 GRC) Rebuttal 3" xfId="6235"/>
    <cellStyle name="_Costs not in AURORA 06GRC_04 07E Wild Horse Wind Expansion (C) (2)_Electric Rev Req Model (2009 GRC) Rebuttal 3 2" xfId="6236"/>
    <cellStyle name="_Costs not in AURORA 06GRC_04 07E Wild Horse Wind Expansion (C) (2)_Electric Rev Req Model (2009 GRC) Rebuttal 4" xfId="6237"/>
    <cellStyle name="_Costs not in AURORA 06GRC_04 07E Wild Horse Wind Expansion (C) (2)_Electric Rev Req Model (2009 GRC) Rebuttal REmoval of New  WH Solar AdjustMI" xfId="6238"/>
    <cellStyle name="_Costs not in AURORA 06GRC_04 07E Wild Horse Wind Expansion (C) (2)_Electric Rev Req Model (2009 GRC) Rebuttal REmoval of New  WH Solar AdjustMI 2" xfId="6239"/>
    <cellStyle name="_Costs not in AURORA 06GRC_04 07E Wild Horse Wind Expansion (C) (2)_Electric Rev Req Model (2009 GRC) Rebuttal REmoval of New  WH Solar AdjustMI 2 2" xfId="6240"/>
    <cellStyle name="_Costs not in AURORA 06GRC_04 07E Wild Horse Wind Expansion (C) (2)_Electric Rev Req Model (2009 GRC) Rebuttal REmoval of New  WH Solar AdjustMI 2 2 2" xfId="6241"/>
    <cellStyle name="_Costs not in AURORA 06GRC_04 07E Wild Horse Wind Expansion (C) (2)_Electric Rev Req Model (2009 GRC) Rebuttal REmoval of New  WH Solar AdjustMI 2 3" xfId="6242"/>
    <cellStyle name="_Costs not in AURORA 06GRC_04 07E Wild Horse Wind Expansion (C) (2)_Electric Rev Req Model (2009 GRC) Rebuttal REmoval of New  WH Solar AdjustMI 3" xfId="6243"/>
    <cellStyle name="_Costs not in AURORA 06GRC_04 07E Wild Horse Wind Expansion (C) (2)_Electric Rev Req Model (2009 GRC) Rebuttal REmoval of New  WH Solar AdjustMI 3 2" xfId="6244"/>
    <cellStyle name="_Costs not in AURORA 06GRC_04 07E Wild Horse Wind Expansion (C) (2)_Electric Rev Req Model (2009 GRC) Rebuttal REmoval of New  WH Solar AdjustMI 4" xfId="6245"/>
    <cellStyle name="_Costs not in AURORA 06GRC_04 07E Wild Horse Wind Expansion (C) (2)_Electric Rev Req Model (2009 GRC) Rebuttal REmoval of New  WH Solar AdjustMI 5" xfId="6246"/>
    <cellStyle name="_Costs not in AURORA 06GRC_04 07E Wild Horse Wind Expansion (C) (2)_Electric Rev Req Model (2009 GRC) Rebuttal REmoval of New  WH Solar AdjustMI 6" xfId="6247"/>
    <cellStyle name="_Costs not in AURORA 06GRC_04 07E Wild Horse Wind Expansion (C) (2)_Electric Rev Req Model (2009 GRC) Rebuttal REmoval of New  WH Solar AdjustMI 7" xfId="6248"/>
    <cellStyle name="_Costs not in AURORA 06GRC_04 07E Wild Horse Wind Expansion (C) (2)_Electric Rev Req Model (2009 GRC) Rebuttal REmoval of New  WH Solar AdjustMI_DEM-WP(C) ENERG10C--ctn Mid-C_042010 2010GRC" xfId="6249"/>
    <cellStyle name="_Costs not in AURORA 06GRC_04 07E Wild Horse Wind Expansion (C) (2)_Electric Rev Req Model (2009 GRC) Revised 01-18-2010" xfId="6250"/>
    <cellStyle name="_Costs not in AURORA 06GRC_04 07E Wild Horse Wind Expansion (C) (2)_Electric Rev Req Model (2009 GRC) Revised 01-18-2010 2" xfId="6251"/>
    <cellStyle name="_Costs not in AURORA 06GRC_04 07E Wild Horse Wind Expansion (C) (2)_Electric Rev Req Model (2009 GRC) Revised 01-18-2010 2 2" xfId="6252"/>
    <cellStyle name="_Costs not in AURORA 06GRC_04 07E Wild Horse Wind Expansion (C) (2)_Electric Rev Req Model (2009 GRC) Revised 01-18-2010 2 2 2" xfId="6253"/>
    <cellStyle name="_Costs not in AURORA 06GRC_04 07E Wild Horse Wind Expansion (C) (2)_Electric Rev Req Model (2009 GRC) Revised 01-18-2010 2 3" xfId="6254"/>
    <cellStyle name="_Costs not in AURORA 06GRC_04 07E Wild Horse Wind Expansion (C) (2)_Electric Rev Req Model (2009 GRC) Revised 01-18-2010 3" xfId="6255"/>
    <cellStyle name="_Costs not in AURORA 06GRC_04 07E Wild Horse Wind Expansion (C) (2)_Electric Rev Req Model (2009 GRC) Revised 01-18-2010 3 2" xfId="6256"/>
    <cellStyle name="_Costs not in AURORA 06GRC_04 07E Wild Horse Wind Expansion (C) (2)_Electric Rev Req Model (2009 GRC) Revised 01-18-2010 4" xfId="6257"/>
    <cellStyle name="_Costs not in AURORA 06GRC_04 07E Wild Horse Wind Expansion (C) (2)_Electric Rev Req Model (2009 GRC) Revised 01-18-2010 5" xfId="6258"/>
    <cellStyle name="_Costs not in AURORA 06GRC_04 07E Wild Horse Wind Expansion (C) (2)_Electric Rev Req Model (2009 GRC) Revised 01-18-2010 6" xfId="6259"/>
    <cellStyle name="_Costs not in AURORA 06GRC_04 07E Wild Horse Wind Expansion (C) (2)_Electric Rev Req Model (2009 GRC) Revised 01-18-2010 7" xfId="6260"/>
    <cellStyle name="_Costs not in AURORA 06GRC_04 07E Wild Horse Wind Expansion (C) (2)_Electric Rev Req Model (2009 GRC) Revised 01-18-2010_DEM-WP(C) ENERG10C--ctn Mid-C_042010 2010GRC" xfId="6261"/>
    <cellStyle name="_Costs not in AURORA 06GRC_04 07E Wild Horse Wind Expansion (C) (2)_Electric Rev Req Model (2010 GRC)" xfId="6262"/>
    <cellStyle name="_Costs not in AURORA 06GRC_04 07E Wild Horse Wind Expansion (C) (2)_Electric Rev Req Model (2010 GRC) SF" xfId="6263"/>
    <cellStyle name="_Costs not in AURORA 06GRC_04 07E Wild Horse Wind Expansion (C) (2)_Final Order Electric EXHIBIT A-1" xfId="6264"/>
    <cellStyle name="_Costs not in AURORA 06GRC_04 07E Wild Horse Wind Expansion (C) (2)_Final Order Electric EXHIBIT A-1 2" xfId="6265"/>
    <cellStyle name="_Costs not in AURORA 06GRC_04 07E Wild Horse Wind Expansion (C) (2)_Final Order Electric EXHIBIT A-1 2 2" xfId="6266"/>
    <cellStyle name="_Costs not in AURORA 06GRC_04 07E Wild Horse Wind Expansion (C) (2)_Final Order Electric EXHIBIT A-1 2 2 2" xfId="6267"/>
    <cellStyle name="_Costs not in AURORA 06GRC_04 07E Wild Horse Wind Expansion (C) (2)_Final Order Electric EXHIBIT A-1 2 3" xfId="6268"/>
    <cellStyle name="_Costs not in AURORA 06GRC_04 07E Wild Horse Wind Expansion (C) (2)_Final Order Electric EXHIBIT A-1 3" xfId="6269"/>
    <cellStyle name="_Costs not in AURORA 06GRC_04 07E Wild Horse Wind Expansion (C) (2)_Final Order Electric EXHIBIT A-1 3 2" xfId="6270"/>
    <cellStyle name="_Costs not in AURORA 06GRC_04 07E Wild Horse Wind Expansion (C) (2)_Final Order Electric EXHIBIT A-1 4" xfId="6271"/>
    <cellStyle name="_Costs not in AURORA 06GRC_04 07E Wild Horse Wind Expansion (C) (2)_TENASKA REGULATORY ASSET" xfId="6272"/>
    <cellStyle name="_Costs not in AURORA 06GRC_04 07E Wild Horse Wind Expansion (C) (2)_TENASKA REGULATORY ASSET 2" xfId="6273"/>
    <cellStyle name="_Costs not in AURORA 06GRC_04 07E Wild Horse Wind Expansion (C) (2)_TENASKA REGULATORY ASSET 2 2" xfId="6274"/>
    <cellStyle name="_Costs not in AURORA 06GRC_04 07E Wild Horse Wind Expansion (C) (2)_TENASKA REGULATORY ASSET 2 2 2" xfId="6275"/>
    <cellStyle name="_Costs not in AURORA 06GRC_04 07E Wild Horse Wind Expansion (C) (2)_TENASKA REGULATORY ASSET 2 3" xfId="6276"/>
    <cellStyle name="_Costs not in AURORA 06GRC_04 07E Wild Horse Wind Expansion (C) (2)_TENASKA REGULATORY ASSET 3" xfId="6277"/>
    <cellStyle name="_Costs not in AURORA 06GRC_04 07E Wild Horse Wind Expansion (C) (2)_TENASKA REGULATORY ASSET 3 2" xfId="6278"/>
    <cellStyle name="_Costs not in AURORA 06GRC_04 07E Wild Horse Wind Expansion (C) (2)_TENASKA REGULATORY ASSET 4" xfId="6279"/>
    <cellStyle name="_Costs not in AURORA 06GRC_16.37E Wild Horse Expansion DeferralRevwrkingfile SF" xfId="6280"/>
    <cellStyle name="_Costs not in AURORA 06GRC_16.37E Wild Horse Expansion DeferralRevwrkingfile SF 2" xfId="6281"/>
    <cellStyle name="_Costs not in AURORA 06GRC_16.37E Wild Horse Expansion DeferralRevwrkingfile SF 2 2" xfId="6282"/>
    <cellStyle name="_Costs not in AURORA 06GRC_16.37E Wild Horse Expansion DeferralRevwrkingfile SF 2 2 2" xfId="6283"/>
    <cellStyle name="_Costs not in AURORA 06GRC_16.37E Wild Horse Expansion DeferralRevwrkingfile SF 2 3" xfId="6284"/>
    <cellStyle name="_Costs not in AURORA 06GRC_16.37E Wild Horse Expansion DeferralRevwrkingfile SF 3" xfId="6285"/>
    <cellStyle name="_Costs not in AURORA 06GRC_16.37E Wild Horse Expansion DeferralRevwrkingfile SF 3 2" xfId="6286"/>
    <cellStyle name="_Costs not in AURORA 06GRC_16.37E Wild Horse Expansion DeferralRevwrkingfile SF 4" xfId="6287"/>
    <cellStyle name="_Costs not in AURORA 06GRC_16.37E Wild Horse Expansion DeferralRevwrkingfile SF 5" xfId="6288"/>
    <cellStyle name="_Costs not in AURORA 06GRC_16.37E Wild Horse Expansion DeferralRevwrkingfile SF 6" xfId="6289"/>
    <cellStyle name="_Costs not in AURORA 06GRC_16.37E Wild Horse Expansion DeferralRevwrkingfile SF 7" xfId="6290"/>
    <cellStyle name="_Costs not in AURORA 06GRC_16.37E Wild Horse Expansion DeferralRevwrkingfile SF_DEM-WP(C) ENERG10C--ctn Mid-C_042010 2010GRC" xfId="6291"/>
    <cellStyle name="_Costs not in AURORA 06GRC_2009 Compliance Filing PCA Exhibits for GRC" xfId="6292"/>
    <cellStyle name="_Costs not in AURORA 06GRC_2009 Compliance Filing PCA Exhibits for GRC 2" xfId="6293"/>
    <cellStyle name="_Costs not in AURORA 06GRC_2009 GRC Compl Filing - Exhibit D" xfId="6294"/>
    <cellStyle name="_Costs not in AURORA 06GRC_2009 GRC Compl Filing - Exhibit D 2" xfId="6295"/>
    <cellStyle name="_Costs not in AURORA 06GRC_2009 GRC Compl Filing - Exhibit D 2 2" xfId="6296"/>
    <cellStyle name="_Costs not in AURORA 06GRC_2009 GRC Compl Filing - Exhibit D 3" xfId="6297"/>
    <cellStyle name="_Costs not in AURORA 06GRC_2009 GRC Compl Filing - Exhibit D 4" xfId="6298"/>
    <cellStyle name="_Costs not in AURORA 06GRC_2009 GRC Compl Filing - Exhibit D 5" xfId="6299"/>
    <cellStyle name="_Costs not in AURORA 06GRC_2009 GRC Compl Filing - Exhibit D 6" xfId="6300"/>
    <cellStyle name="_Costs not in AURORA 06GRC_2009 GRC Compl Filing - Exhibit D 7" xfId="6301"/>
    <cellStyle name="_Costs not in AURORA 06GRC_2009 GRC Compl Filing - Exhibit D_DEM-WP(C) ENERG10C--ctn Mid-C_042010 2010GRC" xfId="6302"/>
    <cellStyle name="_Costs not in AURORA 06GRC_2010 PTC's July1_Dec31 2010 " xfId="6303"/>
    <cellStyle name="_Costs not in AURORA 06GRC_2010 PTC's Sept10_Aug11 (Version 4)" xfId="6304"/>
    <cellStyle name="_Costs not in AURORA 06GRC_3.01 Income Statement" xfId="6305"/>
    <cellStyle name="_Costs not in AURORA 06GRC_4 31 Regulatory Assets and Liabilities  7 06- Exhibit D" xfId="6306"/>
    <cellStyle name="_Costs not in AURORA 06GRC_4 31 Regulatory Assets and Liabilities  7 06- Exhibit D 2" xfId="6307"/>
    <cellStyle name="_Costs not in AURORA 06GRC_4 31 Regulatory Assets and Liabilities  7 06- Exhibit D 2 2" xfId="6308"/>
    <cellStyle name="_Costs not in AURORA 06GRC_4 31 Regulatory Assets and Liabilities  7 06- Exhibit D 2 2 2" xfId="6309"/>
    <cellStyle name="_Costs not in AURORA 06GRC_4 31 Regulatory Assets and Liabilities  7 06- Exhibit D 2 3" xfId="6310"/>
    <cellStyle name="_Costs not in AURORA 06GRC_4 31 Regulatory Assets and Liabilities  7 06- Exhibit D 3" xfId="6311"/>
    <cellStyle name="_Costs not in AURORA 06GRC_4 31 Regulatory Assets and Liabilities  7 06- Exhibit D 3 2" xfId="6312"/>
    <cellStyle name="_Costs not in AURORA 06GRC_4 31 Regulatory Assets and Liabilities  7 06- Exhibit D 4" xfId="6313"/>
    <cellStyle name="_Costs not in AURORA 06GRC_4 31 Regulatory Assets and Liabilities  7 06- Exhibit D 5" xfId="6314"/>
    <cellStyle name="_Costs not in AURORA 06GRC_4 31 Regulatory Assets and Liabilities  7 06- Exhibit D 6" xfId="6315"/>
    <cellStyle name="_Costs not in AURORA 06GRC_4 31 Regulatory Assets and Liabilities  7 06- Exhibit D 7" xfId="6316"/>
    <cellStyle name="_Costs not in AURORA 06GRC_4 31 Regulatory Assets and Liabilities  7 06- Exhibit D_DEM-WP(C) ENERG10C--ctn Mid-C_042010 2010GRC" xfId="6317"/>
    <cellStyle name="_Costs not in AURORA 06GRC_4 31 Regulatory Assets and Liabilities  7 06- Exhibit D_NIM Summary" xfId="6318"/>
    <cellStyle name="_Costs not in AURORA 06GRC_4 31 Regulatory Assets and Liabilities  7 06- Exhibit D_NIM Summary 2" xfId="6319"/>
    <cellStyle name="_Costs not in AURORA 06GRC_4 31 Regulatory Assets and Liabilities  7 06- Exhibit D_NIM Summary 2 2" xfId="6320"/>
    <cellStyle name="_Costs not in AURORA 06GRC_4 31 Regulatory Assets and Liabilities  7 06- Exhibit D_NIM Summary 3" xfId="6321"/>
    <cellStyle name="_Costs not in AURORA 06GRC_4 31 Regulatory Assets and Liabilities  7 06- Exhibit D_NIM Summary 4" xfId="6322"/>
    <cellStyle name="_Costs not in AURORA 06GRC_4 31 Regulatory Assets and Liabilities  7 06- Exhibit D_NIM Summary 5" xfId="6323"/>
    <cellStyle name="_Costs not in AURORA 06GRC_4 31 Regulatory Assets and Liabilities  7 06- Exhibit D_NIM Summary 6" xfId="6324"/>
    <cellStyle name="_Costs not in AURORA 06GRC_4 31 Regulatory Assets and Liabilities  7 06- Exhibit D_NIM Summary 7" xfId="6325"/>
    <cellStyle name="_Costs not in AURORA 06GRC_4 31 Regulatory Assets and Liabilities  7 06- Exhibit D_NIM Summary_DEM-WP(C) ENERG10C--ctn Mid-C_042010 2010GRC" xfId="6326"/>
    <cellStyle name="_Costs not in AURORA 06GRC_4 31E Reg Asset  Liab and EXH D" xfId="6327"/>
    <cellStyle name="_Costs not in AURORA 06GRC_4 31E Reg Asset  Liab and EXH D _ Aug 10 Filing (2)" xfId="6328"/>
    <cellStyle name="_Costs not in AURORA 06GRC_4 31E Reg Asset  Liab and EXH D _ Aug 10 Filing (2) 2" xfId="6329"/>
    <cellStyle name="_Costs not in AURORA 06GRC_4 31E Reg Asset  Liab and EXH D 10" xfId="6330"/>
    <cellStyle name="_Costs not in AURORA 06GRC_4 31E Reg Asset  Liab and EXH D 11" xfId="6331"/>
    <cellStyle name="_Costs not in AURORA 06GRC_4 31E Reg Asset  Liab and EXH D 12" xfId="6332"/>
    <cellStyle name="_Costs not in AURORA 06GRC_4 31E Reg Asset  Liab and EXH D 13" xfId="6333"/>
    <cellStyle name="_Costs not in AURORA 06GRC_4 31E Reg Asset  Liab and EXH D 14" xfId="6334"/>
    <cellStyle name="_Costs not in AURORA 06GRC_4 31E Reg Asset  Liab and EXH D 15" xfId="6335"/>
    <cellStyle name="_Costs not in AURORA 06GRC_4 31E Reg Asset  Liab and EXH D 16" xfId="6336"/>
    <cellStyle name="_Costs not in AURORA 06GRC_4 31E Reg Asset  Liab and EXH D 17" xfId="6337"/>
    <cellStyle name="_Costs not in AURORA 06GRC_4 31E Reg Asset  Liab and EXH D 18" xfId="6338"/>
    <cellStyle name="_Costs not in AURORA 06GRC_4 31E Reg Asset  Liab and EXH D 19" xfId="6339"/>
    <cellStyle name="_Costs not in AURORA 06GRC_4 31E Reg Asset  Liab and EXH D 2" xfId="6340"/>
    <cellStyle name="_Costs not in AURORA 06GRC_4 31E Reg Asset  Liab and EXH D 20" xfId="6341"/>
    <cellStyle name="_Costs not in AURORA 06GRC_4 31E Reg Asset  Liab and EXH D 21" xfId="6342"/>
    <cellStyle name="_Costs not in AURORA 06GRC_4 31E Reg Asset  Liab and EXH D 22" xfId="6343"/>
    <cellStyle name="_Costs not in AURORA 06GRC_4 31E Reg Asset  Liab and EXH D 23" xfId="6344"/>
    <cellStyle name="_Costs not in AURORA 06GRC_4 31E Reg Asset  Liab and EXH D 24" xfId="6345"/>
    <cellStyle name="_Costs not in AURORA 06GRC_4 31E Reg Asset  Liab and EXH D 25" xfId="6346"/>
    <cellStyle name="_Costs not in AURORA 06GRC_4 31E Reg Asset  Liab and EXH D 26" xfId="6347"/>
    <cellStyle name="_Costs not in AURORA 06GRC_4 31E Reg Asset  Liab and EXH D 27" xfId="6348"/>
    <cellStyle name="_Costs not in AURORA 06GRC_4 31E Reg Asset  Liab and EXH D 28" xfId="6349"/>
    <cellStyle name="_Costs not in AURORA 06GRC_4 31E Reg Asset  Liab and EXH D 29" xfId="6350"/>
    <cellStyle name="_Costs not in AURORA 06GRC_4 31E Reg Asset  Liab and EXH D 3" xfId="6351"/>
    <cellStyle name="_Costs not in AURORA 06GRC_4 31E Reg Asset  Liab and EXH D 30" xfId="6352"/>
    <cellStyle name="_Costs not in AURORA 06GRC_4 31E Reg Asset  Liab and EXH D 31" xfId="6353"/>
    <cellStyle name="_Costs not in AURORA 06GRC_4 31E Reg Asset  Liab and EXH D 32" xfId="6354"/>
    <cellStyle name="_Costs not in AURORA 06GRC_4 31E Reg Asset  Liab and EXH D 33" xfId="6355"/>
    <cellStyle name="_Costs not in AURORA 06GRC_4 31E Reg Asset  Liab and EXH D 34" xfId="6356"/>
    <cellStyle name="_Costs not in AURORA 06GRC_4 31E Reg Asset  Liab and EXH D 35" xfId="6357"/>
    <cellStyle name="_Costs not in AURORA 06GRC_4 31E Reg Asset  Liab and EXH D 36" xfId="6358"/>
    <cellStyle name="_Costs not in AURORA 06GRC_4 31E Reg Asset  Liab and EXH D 4" xfId="6359"/>
    <cellStyle name="_Costs not in AURORA 06GRC_4 31E Reg Asset  Liab and EXH D 5" xfId="6360"/>
    <cellStyle name="_Costs not in AURORA 06GRC_4 31E Reg Asset  Liab and EXH D 6" xfId="6361"/>
    <cellStyle name="_Costs not in AURORA 06GRC_4 31E Reg Asset  Liab and EXH D 7" xfId="6362"/>
    <cellStyle name="_Costs not in AURORA 06GRC_4 31E Reg Asset  Liab and EXH D 8" xfId="6363"/>
    <cellStyle name="_Costs not in AURORA 06GRC_4 31E Reg Asset  Liab and EXH D 9" xfId="6364"/>
    <cellStyle name="_Costs not in AURORA 06GRC_4 32 Regulatory Assets and Liabilities  7 06- Exhibit D" xfId="6365"/>
    <cellStyle name="_Costs not in AURORA 06GRC_4 32 Regulatory Assets and Liabilities  7 06- Exhibit D 2" xfId="6366"/>
    <cellStyle name="_Costs not in AURORA 06GRC_4 32 Regulatory Assets and Liabilities  7 06- Exhibit D 2 2" xfId="6367"/>
    <cellStyle name="_Costs not in AURORA 06GRC_4 32 Regulatory Assets and Liabilities  7 06- Exhibit D 2 2 2" xfId="6368"/>
    <cellStyle name="_Costs not in AURORA 06GRC_4 32 Regulatory Assets and Liabilities  7 06- Exhibit D 2 3" xfId="6369"/>
    <cellStyle name="_Costs not in AURORA 06GRC_4 32 Regulatory Assets and Liabilities  7 06- Exhibit D 3" xfId="6370"/>
    <cellStyle name="_Costs not in AURORA 06GRC_4 32 Regulatory Assets and Liabilities  7 06- Exhibit D 3 2" xfId="6371"/>
    <cellStyle name="_Costs not in AURORA 06GRC_4 32 Regulatory Assets and Liabilities  7 06- Exhibit D 4" xfId="6372"/>
    <cellStyle name="_Costs not in AURORA 06GRC_4 32 Regulatory Assets and Liabilities  7 06- Exhibit D 5" xfId="6373"/>
    <cellStyle name="_Costs not in AURORA 06GRC_4 32 Regulatory Assets and Liabilities  7 06- Exhibit D 6" xfId="6374"/>
    <cellStyle name="_Costs not in AURORA 06GRC_4 32 Regulatory Assets and Liabilities  7 06- Exhibit D 7" xfId="6375"/>
    <cellStyle name="_Costs not in AURORA 06GRC_4 32 Regulatory Assets and Liabilities  7 06- Exhibit D_DEM-WP(C) ENERG10C--ctn Mid-C_042010 2010GRC" xfId="6376"/>
    <cellStyle name="_Costs not in AURORA 06GRC_4 32 Regulatory Assets and Liabilities  7 06- Exhibit D_NIM Summary" xfId="6377"/>
    <cellStyle name="_Costs not in AURORA 06GRC_4 32 Regulatory Assets and Liabilities  7 06- Exhibit D_NIM Summary 2" xfId="6378"/>
    <cellStyle name="_Costs not in AURORA 06GRC_4 32 Regulatory Assets and Liabilities  7 06- Exhibit D_NIM Summary 2 2" xfId="6379"/>
    <cellStyle name="_Costs not in AURORA 06GRC_4 32 Regulatory Assets and Liabilities  7 06- Exhibit D_NIM Summary 3" xfId="6380"/>
    <cellStyle name="_Costs not in AURORA 06GRC_4 32 Regulatory Assets and Liabilities  7 06- Exhibit D_NIM Summary 4" xfId="6381"/>
    <cellStyle name="_Costs not in AURORA 06GRC_4 32 Regulatory Assets and Liabilities  7 06- Exhibit D_NIM Summary 5" xfId="6382"/>
    <cellStyle name="_Costs not in AURORA 06GRC_4 32 Regulatory Assets and Liabilities  7 06- Exhibit D_NIM Summary 6" xfId="6383"/>
    <cellStyle name="_Costs not in AURORA 06GRC_4 32 Regulatory Assets and Liabilities  7 06- Exhibit D_NIM Summary 7" xfId="6384"/>
    <cellStyle name="_Costs not in AURORA 06GRC_4 32 Regulatory Assets and Liabilities  7 06- Exhibit D_NIM Summary_DEM-WP(C) ENERG10C--ctn Mid-C_042010 2010GRC" xfId="6385"/>
    <cellStyle name="_Costs not in AURORA 06GRC_ACCOUNTS" xfId="6386"/>
    <cellStyle name="_Costs not in AURORA 06GRC_Att B to RECs proceeds proposal" xfId="6387"/>
    <cellStyle name="_Costs not in AURORA 06GRC_AURORA Total New" xfId="6388"/>
    <cellStyle name="_Costs not in AURORA 06GRC_AURORA Total New 2" xfId="6389"/>
    <cellStyle name="_Costs not in AURORA 06GRC_AURORA Total New 2 2" xfId="6390"/>
    <cellStyle name="_Costs not in AURORA 06GRC_AURORA Total New 3" xfId="6391"/>
    <cellStyle name="_Costs not in AURORA 06GRC_Backup for Attachment B 2010-09-09" xfId="6392"/>
    <cellStyle name="_Costs not in AURORA 06GRC_Bench Request - Attachment B" xfId="6393"/>
    <cellStyle name="_Costs not in AURORA 06GRC_Book2" xfId="6394"/>
    <cellStyle name="_Costs not in AURORA 06GRC_Book2 2" xfId="6395"/>
    <cellStyle name="_Costs not in AURORA 06GRC_Book2 2 2" xfId="6396"/>
    <cellStyle name="_Costs not in AURORA 06GRC_Book2 2 2 2" xfId="6397"/>
    <cellStyle name="_Costs not in AURORA 06GRC_Book2 2 3" xfId="6398"/>
    <cellStyle name="_Costs not in AURORA 06GRC_Book2 3" xfId="6399"/>
    <cellStyle name="_Costs not in AURORA 06GRC_Book2 3 2" xfId="6400"/>
    <cellStyle name="_Costs not in AURORA 06GRC_Book2 4" xfId="6401"/>
    <cellStyle name="_Costs not in AURORA 06GRC_Book2 5" xfId="6402"/>
    <cellStyle name="_Costs not in AURORA 06GRC_Book2 6" xfId="6403"/>
    <cellStyle name="_Costs not in AURORA 06GRC_Book2 7" xfId="6404"/>
    <cellStyle name="_Costs not in AURORA 06GRC_Book2_Adj Bench DR 3 for Initial Briefs (Electric)" xfId="6405"/>
    <cellStyle name="_Costs not in AURORA 06GRC_Book2_Adj Bench DR 3 for Initial Briefs (Electric) 2" xfId="6406"/>
    <cellStyle name="_Costs not in AURORA 06GRC_Book2_Adj Bench DR 3 for Initial Briefs (Electric) 2 2" xfId="6407"/>
    <cellStyle name="_Costs not in AURORA 06GRC_Book2_Adj Bench DR 3 for Initial Briefs (Electric) 2 2 2" xfId="6408"/>
    <cellStyle name="_Costs not in AURORA 06GRC_Book2_Adj Bench DR 3 for Initial Briefs (Electric) 2 3" xfId="6409"/>
    <cellStyle name="_Costs not in AURORA 06GRC_Book2_Adj Bench DR 3 for Initial Briefs (Electric) 3" xfId="6410"/>
    <cellStyle name="_Costs not in AURORA 06GRC_Book2_Adj Bench DR 3 for Initial Briefs (Electric) 3 2" xfId="6411"/>
    <cellStyle name="_Costs not in AURORA 06GRC_Book2_Adj Bench DR 3 for Initial Briefs (Electric) 4" xfId="6412"/>
    <cellStyle name="_Costs not in AURORA 06GRC_Book2_Adj Bench DR 3 for Initial Briefs (Electric) 5" xfId="6413"/>
    <cellStyle name="_Costs not in AURORA 06GRC_Book2_Adj Bench DR 3 for Initial Briefs (Electric) 6" xfId="6414"/>
    <cellStyle name="_Costs not in AURORA 06GRC_Book2_Adj Bench DR 3 for Initial Briefs (Electric) 7" xfId="6415"/>
    <cellStyle name="_Costs not in AURORA 06GRC_Book2_Adj Bench DR 3 for Initial Briefs (Electric)_DEM-WP(C) ENERG10C--ctn Mid-C_042010 2010GRC" xfId="6416"/>
    <cellStyle name="_Costs not in AURORA 06GRC_Book2_DEM-WP(C) ENERG10C--ctn Mid-C_042010 2010GRC" xfId="6417"/>
    <cellStyle name="_Costs not in AURORA 06GRC_Book2_Electric Rev Req Model (2009 GRC) Rebuttal" xfId="6418"/>
    <cellStyle name="_Costs not in AURORA 06GRC_Book2_Electric Rev Req Model (2009 GRC) Rebuttal 2" xfId="6419"/>
    <cellStyle name="_Costs not in AURORA 06GRC_Book2_Electric Rev Req Model (2009 GRC) Rebuttal 2 2" xfId="6420"/>
    <cellStyle name="_Costs not in AURORA 06GRC_Book2_Electric Rev Req Model (2009 GRC) Rebuttal 2 2 2" xfId="6421"/>
    <cellStyle name="_Costs not in AURORA 06GRC_Book2_Electric Rev Req Model (2009 GRC) Rebuttal 2 3" xfId="6422"/>
    <cellStyle name="_Costs not in AURORA 06GRC_Book2_Electric Rev Req Model (2009 GRC) Rebuttal 3" xfId="6423"/>
    <cellStyle name="_Costs not in AURORA 06GRC_Book2_Electric Rev Req Model (2009 GRC) Rebuttal 3 2" xfId="6424"/>
    <cellStyle name="_Costs not in AURORA 06GRC_Book2_Electric Rev Req Model (2009 GRC) Rebuttal 4" xfId="6425"/>
    <cellStyle name="_Costs not in AURORA 06GRC_Book2_Electric Rev Req Model (2009 GRC) Rebuttal REmoval of New  WH Solar AdjustMI" xfId="6426"/>
    <cellStyle name="_Costs not in AURORA 06GRC_Book2_Electric Rev Req Model (2009 GRC) Rebuttal REmoval of New  WH Solar AdjustMI 2" xfId="6427"/>
    <cellStyle name="_Costs not in AURORA 06GRC_Book2_Electric Rev Req Model (2009 GRC) Rebuttal REmoval of New  WH Solar AdjustMI 2 2" xfId="6428"/>
    <cellStyle name="_Costs not in AURORA 06GRC_Book2_Electric Rev Req Model (2009 GRC) Rebuttal REmoval of New  WH Solar AdjustMI 2 2 2" xfId="6429"/>
    <cellStyle name="_Costs not in AURORA 06GRC_Book2_Electric Rev Req Model (2009 GRC) Rebuttal REmoval of New  WH Solar AdjustMI 2 3" xfId="6430"/>
    <cellStyle name="_Costs not in AURORA 06GRC_Book2_Electric Rev Req Model (2009 GRC) Rebuttal REmoval of New  WH Solar AdjustMI 3" xfId="6431"/>
    <cellStyle name="_Costs not in AURORA 06GRC_Book2_Electric Rev Req Model (2009 GRC) Rebuttal REmoval of New  WH Solar AdjustMI 3 2" xfId="6432"/>
    <cellStyle name="_Costs not in AURORA 06GRC_Book2_Electric Rev Req Model (2009 GRC) Rebuttal REmoval of New  WH Solar AdjustMI 4" xfId="6433"/>
    <cellStyle name="_Costs not in AURORA 06GRC_Book2_Electric Rev Req Model (2009 GRC) Rebuttal REmoval of New  WH Solar AdjustMI 5" xfId="6434"/>
    <cellStyle name="_Costs not in AURORA 06GRC_Book2_Electric Rev Req Model (2009 GRC) Rebuttal REmoval of New  WH Solar AdjustMI 6" xfId="6435"/>
    <cellStyle name="_Costs not in AURORA 06GRC_Book2_Electric Rev Req Model (2009 GRC) Rebuttal REmoval of New  WH Solar AdjustMI 7" xfId="6436"/>
    <cellStyle name="_Costs not in AURORA 06GRC_Book2_Electric Rev Req Model (2009 GRC) Rebuttal REmoval of New  WH Solar AdjustMI_DEM-WP(C) ENERG10C--ctn Mid-C_042010 2010GRC" xfId="6437"/>
    <cellStyle name="_Costs not in AURORA 06GRC_Book2_Electric Rev Req Model (2009 GRC) Revised 01-18-2010" xfId="6438"/>
    <cellStyle name="_Costs not in AURORA 06GRC_Book2_Electric Rev Req Model (2009 GRC) Revised 01-18-2010 2" xfId="6439"/>
    <cellStyle name="_Costs not in AURORA 06GRC_Book2_Electric Rev Req Model (2009 GRC) Revised 01-18-2010 2 2" xfId="6440"/>
    <cellStyle name="_Costs not in AURORA 06GRC_Book2_Electric Rev Req Model (2009 GRC) Revised 01-18-2010 2 2 2" xfId="6441"/>
    <cellStyle name="_Costs not in AURORA 06GRC_Book2_Electric Rev Req Model (2009 GRC) Revised 01-18-2010 2 3" xfId="6442"/>
    <cellStyle name="_Costs not in AURORA 06GRC_Book2_Electric Rev Req Model (2009 GRC) Revised 01-18-2010 3" xfId="6443"/>
    <cellStyle name="_Costs not in AURORA 06GRC_Book2_Electric Rev Req Model (2009 GRC) Revised 01-18-2010 3 2" xfId="6444"/>
    <cellStyle name="_Costs not in AURORA 06GRC_Book2_Electric Rev Req Model (2009 GRC) Revised 01-18-2010 4" xfId="6445"/>
    <cellStyle name="_Costs not in AURORA 06GRC_Book2_Electric Rev Req Model (2009 GRC) Revised 01-18-2010 5" xfId="6446"/>
    <cellStyle name="_Costs not in AURORA 06GRC_Book2_Electric Rev Req Model (2009 GRC) Revised 01-18-2010 6" xfId="6447"/>
    <cellStyle name="_Costs not in AURORA 06GRC_Book2_Electric Rev Req Model (2009 GRC) Revised 01-18-2010 7" xfId="6448"/>
    <cellStyle name="_Costs not in AURORA 06GRC_Book2_Electric Rev Req Model (2009 GRC) Revised 01-18-2010_DEM-WP(C) ENERG10C--ctn Mid-C_042010 2010GRC" xfId="6449"/>
    <cellStyle name="_Costs not in AURORA 06GRC_Book2_Final Order Electric EXHIBIT A-1" xfId="6450"/>
    <cellStyle name="_Costs not in AURORA 06GRC_Book2_Final Order Electric EXHIBIT A-1 2" xfId="6451"/>
    <cellStyle name="_Costs not in AURORA 06GRC_Book2_Final Order Electric EXHIBIT A-1 2 2" xfId="6452"/>
    <cellStyle name="_Costs not in AURORA 06GRC_Book2_Final Order Electric EXHIBIT A-1 2 2 2" xfId="6453"/>
    <cellStyle name="_Costs not in AURORA 06GRC_Book2_Final Order Electric EXHIBIT A-1 2 3" xfId="6454"/>
    <cellStyle name="_Costs not in AURORA 06GRC_Book2_Final Order Electric EXHIBIT A-1 3" xfId="6455"/>
    <cellStyle name="_Costs not in AURORA 06GRC_Book2_Final Order Electric EXHIBIT A-1 3 2" xfId="6456"/>
    <cellStyle name="_Costs not in AURORA 06GRC_Book2_Final Order Electric EXHIBIT A-1 4" xfId="6457"/>
    <cellStyle name="_Costs not in AURORA 06GRC_Book4" xfId="6458"/>
    <cellStyle name="_Costs not in AURORA 06GRC_Book4 2" xfId="6459"/>
    <cellStyle name="_Costs not in AURORA 06GRC_Book4 2 2" xfId="6460"/>
    <cellStyle name="_Costs not in AURORA 06GRC_Book4 2 2 2" xfId="6461"/>
    <cellStyle name="_Costs not in AURORA 06GRC_Book4 2 3" xfId="6462"/>
    <cellStyle name="_Costs not in AURORA 06GRC_Book4 3" xfId="6463"/>
    <cellStyle name="_Costs not in AURORA 06GRC_Book4 3 2" xfId="6464"/>
    <cellStyle name="_Costs not in AURORA 06GRC_Book4 4" xfId="6465"/>
    <cellStyle name="_Costs not in AURORA 06GRC_Book4 5" xfId="6466"/>
    <cellStyle name="_Costs not in AURORA 06GRC_Book4 6" xfId="6467"/>
    <cellStyle name="_Costs not in AURORA 06GRC_Book4 7" xfId="6468"/>
    <cellStyle name="_Costs not in AURORA 06GRC_Book4_DEM-WP(C) ENERG10C--ctn Mid-C_042010 2010GRC" xfId="6469"/>
    <cellStyle name="_Costs not in AURORA 06GRC_Book9" xfId="6470"/>
    <cellStyle name="_Costs not in AURORA 06GRC_Book9 2" xfId="6471"/>
    <cellStyle name="_Costs not in AURORA 06GRC_Book9 2 2" xfId="6472"/>
    <cellStyle name="_Costs not in AURORA 06GRC_Book9 2 2 2" xfId="6473"/>
    <cellStyle name="_Costs not in AURORA 06GRC_Book9 2 3" xfId="6474"/>
    <cellStyle name="_Costs not in AURORA 06GRC_Book9 3" xfId="6475"/>
    <cellStyle name="_Costs not in AURORA 06GRC_Book9 3 2" xfId="6476"/>
    <cellStyle name="_Costs not in AURORA 06GRC_Book9 4" xfId="6477"/>
    <cellStyle name="_Costs not in AURORA 06GRC_Book9 5" xfId="6478"/>
    <cellStyle name="_Costs not in AURORA 06GRC_Book9 6" xfId="6479"/>
    <cellStyle name="_Costs not in AURORA 06GRC_Book9 7" xfId="6480"/>
    <cellStyle name="_Costs not in AURORA 06GRC_Book9_DEM-WP(C) ENERG10C--ctn Mid-C_042010 2010GRC" xfId="6481"/>
    <cellStyle name="_Costs not in AURORA 06GRC_Check the Interest Calculation" xfId="6482"/>
    <cellStyle name="_Costs not in AURORA 06GRC_Check the Interest Calculation_Scenario 1 REC vs PTC Offset" xfId="6483"/>
    <cellStyle name="_Costs not in AURORA 06GRC_Check the Interest Calculation_Scenario 3" xfId="6484"/>
    <cellStyle name="_Costs not in AURORA 06GRC_Chelan PUD Power Costs (8-10)" xfId="6485"/>
    <cellStyle name="_Costs not in AURORA 06GRC_Chelan PUD Power Costs (8-10) 2" xfId="6486"/>
    <cellStyle name="_Costs not in AURORA 06GRC_DEM-WP(C) Chelan Power Costs" xfId="6487"/>
    <cellStyle name="_Costs not in AURORA 06GRC_DEM-WP(C) Chelan Power Costs 2" xfId="6488"/>
    <cellStyle name="_Costs not in AURORA 06GRC_DEM-WP(C) ENERG10C--ctn Mid-C_042010 2010GRC" xfId="6489"/>
    <cellStyle name="_Costs not in AURORA 06GRC_DEM-WP(C) Gas Transport 2010GRC" xfId="6490"/>
    <cellStyle name="_Costs not in AURORA 06GRC_DEM-WP(C) Gas Transport 2010GRC 2" xfId="6491"/>
    <cellStyle name="_Costs not in AURORA 06GRC_Exh A-1 resulting from UE-112050 effective Jan 1 2012" xfId="6492"/>
    <cellStyle name="_Costs not in AURORA 06GRC_Exh G - Klamath Peaker PPA fr C Locke 2-12" xfId="6493"/>
    <cellStyle name="_Costs not in AURORA 06GRC_Exhibit A-1 effective 4-1-11 fr S Free 12-11" xfId="6494"/>
    <cellStyle name="_Costs not in AURORA 06GRC_Exhibit D fr R Gho 12-31-08" xfId="6495"/>
    <cellStyle name="_Costs not in AURORA 06GRC_Exhibit D fr R Gho 12-31-08 2" xfId="6496"/>
    <cellStyle name="_Costs not in AURORA 06GRC_Exhibit D fr R Gho 12-31-08 2 2" xfId="6497"/>
    <cellStyle name="_Costs not in AURORA 06GRC_Exhibit D fr R Gho 12-31-08 3" xfId="6498"/>
    <cellStyle name="_Costs not in AURORA 06GRC_Exhibit D fr R Gho 12-31-08 4" xfId="6499"/>
    <cellStyle name="_Costs not in AURORA 06GRC_Exhibit D fr R Gho 12-31-08 5" xfId="6500"/>
    <cellStyle name="_Costs not in AURORA 06GRC_Exhibit D fr R Gho 12-31-08 6" xfId="6501"/>
    <cellStyle name="_Costs not in AURORA 06GRC_Exhibit D fr R Gho 12-31-08 7" xfId="6502"/>
    <cellStyle name="_Costs not in AURORA 06GRC_Exhibit D fr R Gho 12-31-08 v2" xfId="6503"/>
    <cellStyle name="_Costs not in AURORA 06GRC_Exhibit D fr R Gho 12-31-08 v2 2" xfId="6504"/>
    <cellStyle name="_Costs not in AURORA 06GRC_Exhibit D fr R Gho 12-31-08 v2 2 2" xfId="6505"/>
    <cellStyle name="_Costs not in AURORA 06GRC_Exhibit D fr R Gho 12-31-08 v2 3" xfId="6506"/>
    <cellStyle name="_Costs not in AURORA 06GRC_Exhibit D fr R Gho 12-31-08 v2 4" xfId="6507"/>
    <cellStyle name="_Costs not in AURORA 06GRC_Exhibit D fr R Gho 12-31-08 v2 5" xfId="6508"/>
    <cellStyle name="_Costs not in AURORA 06GRC_Exhibit D fr R Gho 12-31-08 v2 6" xfId="6509"/>
    <cellStyle name="_Costs not in AURORA 06GRC_Exhibit D fr R Gho 12-31-08 v2 7" xfId="6510"/>
    <cellStyle name="_Costs not in AURORA 06GRC_Exhibit D fr R Gho 12-31-08 v2_DEM-WP(C) ENERG10C--ctn Mid-C_042010 2010GRC" xfId="6511"/>
    <cellStyle name="_Costs not in AURORA 06GRC_Exhibit D fr R Gho 12-31-08 v2_NIM Summary" xfId="6512"/>
    <cellStyle name="_Costs not in AURORA 06GRC_Exhibit D fr R Gho 12-31-08 v2_NIM Summary 2" xfId="6513"/>
    <cellStyle name="_Costs not in AURORA 06GRC_Exhibit D fr R Gho 12-31-08 v2_NIM Summary 2 2" xfId="6514"/>
    <cellStyle name="_Costs not in AURORA 06GRC_Exhibit D fr R Gho 12-31-08 v2_NIM Summary 3" xfId="6515"/>
    <cellStyle name="_Costs not in AURORA 06GRC_Exhibit D fr R Gho 12-31-08 v2_NIM Summary 4" xfId="6516"/>
    <cellStyle name="_Costs not in AURORA 06GRC_Exhibit D fr R Gho 12-31-08 v2_NIM Summary 5" xfId="6517"/>
    <cellStyle name="_Costs not in AURORA 06GRC_Exhibit D fr R Gho 12-31-08 v2_NIM Summary 6" xfId="6518"/>
    <cellStyle name="_Costs not in AURORA 06GRC_Exhibit D fr R Gho 12-31-08 v2_NIM Summary 7" xfId="6519"/>
    <cellStyle name="_Costs not in AURORA 06GRC_Exhibit D fr R Gho 12-31-08 v2_NIM Summary_DEM-WP(C) ENERG10C--ctn Mid-C_042010 2010GRC" xfId="6520"/>
    <cellStyle name="_Costs not in AURORA 06GRC_Exhibit D fr R Gho 12-31-08_DEM-WP(C) ENERG10C--ctn Mid-C_042010 2010GRC" xfId="6521"/>
    <cellStyle name="_Costs not in AURORA 06GRC_Exhibit D fr R Gho 12-31-08_NIM Summary" xfId="6522"/>
    <cellStyle name="_Costs not in AURORA 06GRC_Exhibit D fr R Gho 12-31-08_NIM Summary 2" xfId="6523"/>
    <cellStyle name="_Costs not in AURORA 06GRC_Exhibit D fr R Gho 12-31-08_NIM Summary 2 2" xfId="6524"/>
    <cellStyle name="_Costs not in AURORA 06GRC_Exhibit D fr R Gho 12-31-08_NIM Summary 3" xfId="6525"/>
    <cellStyle name="_Costs not in AURORA 06GRC_Exhibit D fr R Gho 12-31-08_NIM Summary 4" xfId="6526"/>
    <cellStyle name="_Costs not in AURORA 06GRC_Exhibit D fr R Gho 12-31-08_NIM Summary 5" xfId="6527"/>
    <cellStyle name="_Costs not in AURORA 06GRC_Exhibit D fr R Gho 12-31-08_NIM Summary 6" xfId="6528"/>
    <cellStyle name="_Costs not in AURORA 06GRC_Exhibit D fr R Gho 12-31-08_NIM Summary 7" xfId="6529"/>
    <cellStyle name="_Costs not in AURORA 06GRC_Exhibit D fr R Gho 12-31-08_NIM Summary_DEM-WP(C) ENERG10C--ctn Mid-C_042010 2010GRC" xfId="6530"/>
    <cellStyle name="_Costs not in AURORA 06GRC_Gas Rev Req Model (2010 GRC)" xfId="6531"/>
    <cellStyle name="_Costs not in AURORA 06GRC_Hopkins Ridge Prepaid Tran - Interest Earned RY 12ME Feb  '11" xfId="6532"/>
    <cellStyle name="_Costs not in AURORA 06GRC_Hopkins Ridge Prepaid Tran - Interest Earned RY 12ME Feb  '11 2" xfId="6533"/>
    <cellStyle name="_Costs not in AURORA 06GRC_Hopkins Ridge Prepaid Tran - Interest Earned RY 12ME Feb  '11 2 2" xfId="6534"/>
    <cellStyle name="_Costs not in AURORA 06GRC_Hopkins Ridge Prepaid Tran - Interest Earned RY 12ME Feb  '11 3" xfId="6535"/>
    <cellStyle name="_Costs not in AURORA 06GRC_Hopkins Ridge Prepaid Tran - Interest Earned RY 12ME Feb  '11 4" xfId="6536"/>
    <cellStyle name="_Costs not in AURORA 06GRC_Hopkins Ridge Prepaid Tran - Interest Earned RY 12ME Feb  '11 5" xfId="6537"/>
    <cellStyle name="_Costs not in AURORA 06GRC_Hopkins Ridge Prepaid Tran - Interest Earned RY 12ME Feb  '11 6" xfId="6538"/>
    <cellStyle name="_Costs not in AURORA 06GRC_Hopkins Ridge Prepaid Tran - Interest Earned RY 12ME Feb  '11 7" xfId="6539"/>
    <cellStyle name="_Costs not in AURORA 06GRC_Hopkins Ridge Prepaid Tran - Interest Earned RY 12ME Feb  '11_DEM-WP(C) ENERG10C--ctn Mid-C_042010 2010GRC" xfId="6540"/>
    <cellStyle name="_Costs not in AURORA 06GRC_Hopkins Ridge Prepaid Tran - Interest Earned RY 12ME Feb  '11_NIM Summary" xfId="6541"/>
    <cellStyle name="_Costs not in AURORA 06GRC_Hopkins Ridge Prepaid Tran - Interest Earned RY 12ME Feb  '11_NIM Summary 2" xfId="6542"/>
    <cellStyle name="_Costs not in AURORA 06GRC_Hopkins Ridge Prepaid Tran - Interest Earned RY 12ME Feb  '11_NIM Summary 2 2" xfId="6543"/>
    <cellStyle name="_Costs not in AURORA 06GRC_Hopkins Ridge Prepaid Tran - Interest Earned RY 12ME Feb  '11_NIM Summary 3" xfId="6544"/>
    <cellStyle name="_Costs not in AURORA 06GRC_Hopkins Ridge Prepaid Tran - Interest Earned RY 12ME Feb  '11_NIM Summary 4" xfId="6545"/>
    <cellStyle name="_Costs not in AURORA 06GRC_Hopkins Ridge Prepaid Tran - Interest Earned RY 12ME Feb  '11_NIM Summary 5" xfId="6546"/>
    <cellStyle name="_Costs not in AURORA 06GRC_Hopkins Ridge Prepaid Tran - Interest Earned RY 12ME Feb  '11_NIM Summary 6" xfId="6547"/>
    <cellStyle name="_Costs not in AURORA 06GRC_Hopkins Ridge Prepaid Tran - Interest Earned RY 12ME Feb  '11_NIM Summary 7" xfId="6548"/>
    <cellStyle name="_Costs not in AURORA 06GRC_Hopkins Ridge Prepaid Tran - Interest Earned RY 12ME Feb  '11_NIM Summary_DEM-WP(C) ENERG10C--ctn Mid-C_042010 2010GRC" xfId="6549"/>
    <cellStyle name="_Costs not in AURORA 06GRC_Hopkins Ridge Prepaid Tran - Interest Earned RY 12ME Feb  '11_Transmission Workbook for May BOD" xfId="6550"/>
    <cellStyle name="_Costs not in AURORA 06GRC_Hopkins Ridge Prepaid Tran - Interest Earned RY 12ME Feb  '11_Transmission Workbook for May BOD 2" xfId="6551"/>
    <cellStyle name="_Costs not in AURORA 06GRC_Hopkins Ridge Prepaid Tran - Interest Earned RY 12ME Feb  '11_Transmission Workbook for May BOD 2 2" xfId="6552"/>
    <cellStyle name="_Costs not in AURORA 06GRC_Hopkins Ridge Prepaid Tran - Interest Earned RY 12ME Feb  '11_Transmission Workbook for May BOD 3" xfId="6553"/>
    <cellStyle name="_Costs not in AURORA 06GRC_Hopkins Ridge Prepaid Tran - Interest Earned RY 12ME Feb  '11_Transmission Workbook for May BOD 4" xfId="6554"/>
    <cellStyle name="_Costs not in AURORA 06GRC_Hopkins Ridge Prepaid Tran - Interest Earned RY 12ME Feb  '11_Transmission Workbook for May BOD 5" xfId="6555"/>
    <cellStyle name="_Costs not in AURORA 06GRC_Hopkins Ridge Prepaid Tran - Interest Earned RY 12ME Feb  '11_Transmission Workbook for May BOD 6" xfId="6556"/>
    <cellStyle name="_Costs not in AURORA 06GRC_Hopkins Ridge Prepaid Tran - Interest Earned RY 12ME Feb  '11_Transmission Workbook for May BOD 7" xfId="6557"/>
    <cellStyle name="_Costs not in AURORA 06GRC_Hopkins Ridge Prepaid Tran - Interest Earned RY 12ME Feb  '11_Transmission Workbook for May BOD_DEM-WP(C) ENERG10C--ctn Mid-C_042010 2010GRC" xfId="6558"/>
    <cellStyle name="_Costs not in AURORA 06GRC_INPUTS" xfId="6559"/>
    <cellStyle name="_Costs not in AURORA 06GRC_INPUTS 2" xfId="6560"/>
    <cellStyle name="_Costs not in AURORA 06GRC_INPUTS 2 2" xfId="6561"/>
    <cellStyle name="_Costs not in AURORA 06GRC_INPUTS 2 2 2" xfId="6562"/>
    <cellStyle name="_Costs not in AURORA 06GRC_INPUTS 2 3" xfId="6563"/>
    <cellStyle name="_Costs not in AURORA 06GRC_INPUTS 3" xfId="6564"/>
    <cellStyle name="_Costs not in AURORA 06GRC_INPUTS 3 2" xfId="6565"/>
    <cellStyle name="_Costs not in AURORA 06GRC_INPUTS 4" xfId="6566"/>
    <cellStyle name="_Costs not in AURORA 06GRC_Mint Farm Generation BPA" xfId="6567"/>
    <cellStyle name="_Costs not in AURORA 06GRC_NIM Summary" xfId="6568"/>
    <cellStyle name="_Costs not in AURORA 06GRC_NIM Summary 09GRC" xfId="6569"/>
    <cellStyle name="_Costs not in AURORA 06GRC_NIM Summary 09GRC 2" xfId="6570"/>
    <cellStyle name="_Costs not in AURORA 06GRC_NIM Summary 09GRC 2 2" xfId="6571"/>
    <cellStyle name="_Costs not in AURORA 06GRC_NIM Summary 09GRC 3" xfId="6572"/>
    <cellStyle name="_Costs not in AURORA 06GRC_NIM Summary 09GRC 4" xfId="6573"/>
    <cellStyle name="_Costs not in AURORA 06GRC_NIM Summary 09GRC 5" xfId="6574"/>
    <cellStyle name="_Costs not in AURORA 06GRC_NIM Summary 09GRC 6" xfId="6575"/>
    <cellStyle name="_Costs not in AURORA 06GRC_NIM Summary 09GRC 7" xfId="6576"/>
    <cellStyle name="_Costs not in AURORA 06GRC_NIM Summary 09GRC_DEM-WP(C) ENERG10C--ctn Mid-C_042010 2010GRC" xfId="6577"/>
    <cellStyle name="_Costs not in AURORA 06GRC_NIM Summary 10" xfId="6578"/>
    <cellStyle name="_Costs not in AURORA 06GRC_NIM Summary 11" xfId="6579"/>
    <cellStyle name="_Costs not in AURORA 06GRC_NIM Summary 12" xfId="6580"/>
    <cellStyle name="_Costs not in AURORA 06GRC_NIM Summary 13" xfId="6581"/>
    <cellStyle name="_Costs not in AURORA 06GRC_NIM Summary 14" xfId="6582"/>
    <cellStyle name="_Costs not in AURORA 06GRC_NIM Summary 15" xfId="6583"/>
    <cellStyle name="_Costs not in AURORA 06GRC_NIM Summary 16" xfId="6584"/>
    <cellStyle name="_Costs not in AURORA 06GRC_NIM Summary 17" xfId="6585"/>
    <cellStyle name="_Costs not in AURORA 06GRC_NIM Summary 18" xfId="6586"/>
    <cellStyle name="_Costs not in AURORA 06GRC_NIM Summary 19" xfId="6587"/>
    <cellStyle name="_Costs not in AURORA 06GRC_NIM Summary 2" xfId="6588"/>
    <cellStyle name="_Costs not in AURORA 06GRC_NIM Summary 2 2" xfId="6589"/>
    <cellStyle name="_Costs not in AURORA 06GRC_NIM Summary 20" xfId="6590"/>
    <cellStyle name="_Costs not in AURORA 06GRC_NIM Summary 21" xfId="6591"/>
    <cellStyle name="_Costs not in AURORA 06GRC_NIM Summary 22" xfId="6592"/>
    <cellStyle name="_Costs not in AURORA 06GRC_NIM Summary 23" xfId="6593"/>
    <cellStyle name="_Costs not in AURORA 06GRC_NIM Summary 24" xfId="6594"/>
    <cellStyle name="_Costs not in AURORA 06GRC_NIM Summary 25" xfId="6595"/>
    <cellStyle name="_Costs not in AURORA 06GRC_NIM Summary 26" xfId="6596"/>
    <cellStyle name="_Costs not in AURORA 06GRC_NIM Summary 27" xfId="6597"/>
    <cellStyle name="_Costs not in AURORA 06GRC_NIM Summary 28" xfId="6598"/>
    <cellStyle name="_Costs not in AURORA 06GRC_NIM Summary 29" xfId="6599"/>
    <cellStyle name="_Costs not in AURORA 06GRC_NIM Summary 3" xfId="6600"/>
    <cellStyle name="_Costs not in AURORA 06GRC_NIM Summary 3 2" xfId="6601"/>
    <cellStyle name="_Costs not in AURORA 06GRC_NIM Summary 30" xfId="6602"/>
    <cellStyle name="_Costs not in AURORA 06GRC_NIM Summary 31" xfId="6603"/>
    <cellStyle name="_Costs not in AURORA 06GRC_NIM Summary 32" xfId="6604"/>
    <cellStyle name="_Costs not in AURORA 06GRC_NIM Summary 33" xfId="6605"/>
    <cellStyle name="_Costs not in AURORA 06GRC_NIM Summary 34" xfId="6606"/>
    <cellStyle name="_Costs not in AURORA 06GRC_NIM Summary 35" xfId="6607"/>
    <cellStyle name="_Costs not in AURORA 06GRC_NIM Summary 36" xfId="6608"/>
    <cellStyle name="_Costs not in AURORA 06GRC_NIM Summary 37" xfId="6609"/>
    <cellStyle name="_Costs not in AURORA 06GRC_NIM Summary 38" xfId="6610"/>
    <cellStyle name="_Costs not in AURORA 06GRC_NIM Summary 39" xfId="6611"/>
    <cellStyle name="_Costs not in AURORA 06GRC_NIM Summary 4" xfId="6612"/>
    <cellStyle name="_Costs not in AURORA 06GRC_NIM Summary 4 2" xfId="6613"/>
    <cellStyle name="_Costs not in AURORA 06GRC_NIM Summary 40" xfId="6614"/>
    <cellStyle name="_Costs not in AURORA 06GRC_NIM Summary 41" xfId="6615"/>
    <cellStyle name="_Costs not in AURORA 06GRC_NIM Summary 42" xfId="6616"/>
    <cellStyle name="_Costs not in AURORA 06GRC_NIM Summary 43" xfId="6617"/>
    <cellStyle name="_Costs not in AURORA 06GRC_NIM Summary 44" xfId="6618"/>
    <cellStyle name="_Costs not in AURORA 06GRC_NIM Summary 45" xfId="6619"/>
    <cellStyle name="_Costs not in AURORA 06GRC_NIM Summary 46" xfId="6620"/>
    <cellStyle name="_Costs not in AURORA 06GRC_NIM Summary 47" xfId="6621"/>
    <cellStyle name="_Costs not in AURORA 06GRC_NIM Summary 48" xfId="6622"/>
    <cellStyle name="_Costs not in AURORA 06GRC_NIM Summary 49" xfId="6623"/>
    <cellStyle name="_Costs not in AURORA 06GRC_NIM Summary 5" xfId="6624"/>
    <cellStyle name="_Costs not in AURORA 06GRC_NIM Summary 5 2" xfId="6625"/>
    <cellStyle name="_Costs not in AURORA 06GRC_NIM Summary 50" xfId="6626"/>
    <cellStyle name="_Costs not in AURORA 06GRC_NIM Summary 51" xfId="6627"/>
    <cellStyle name="_Costs not in AURORA 06GRC_NIM Summary 52" xfId="6628"/>
    <cellStyle name="_Costs not in AURORA 06GRC_NIM Summary 53" xfId="6629"/>
    <cellStyle name="_Costs not in AURORA 06GRC_NIM Summary 54" xfId="6630"/>
    <cellStyle name="_Costs not in AURORA 06GRC_NIM Summary 55" xfId="6631"/>
    <cellStyle name="_Costs not in AURORA 06GRC_NIM Summary 56" xfId="6632"/>
    <cellStyle name="_Costs not in AURORA 06GRC_NIM Summary 57" xfId="6633"/>
    <cellStyle name="_Costs not in AURORA 06GRC_NIM Summary 58" xfId="6634"/>
    <cellStyle name="_Costs not in AURORA 06GRC_NIM Summary 59" xfId="6635"/>
    <cellStyle name="_Costs not in AURORA 06GRC_NIM Summary 6" xfId="6636"/>
    <cellStyle name="_Costs not in AURORA 06GRC_NIM Summary 6 2" xfId="6637"/>
    <cellStyle name="_Costs not in AURORA 06GRC_NIM Summary 60" xfId="6638"/>
    <cellStyle name="_Costs not in AURORA 06GRC_NIM Summary 61" xfId="6639"/>
    <cellStyle name="_Costs not in AURORA 06GRC_NIM Summary 62" xfId="6640"/>
    <cellStyle name="_Costs not in AURORA 06GRC_NIM Summary 63" xfId="6641"/>
    <cellStyle name="_Costs not in AURORA 06GRC_NIM Summary 64" xfId="6642"/>
    <cellStyle name="_Costs not in AURORA 06GRC_NIM Summary 65" xfId="6643"/>
    <cellStyle name="_Costs not in AURORA 06GRC_NIM Summary 66" xfId="6644"/>
    <cellStyle name="_Costs not in AURORA 06GRC_NIM Summary 67" xfId="6645"/>
    <cellStyle name="_Costs not in AURORA 06GRC_NIM Summary 68" xfId="6646"/>
    <cellStyle name="_Costs not in AURORA 06GRC_NIM Summary 69" xfId="6647"/>
    <cellStyle name="_Costs not in AURORA 06GRC_NIM Summary 7" xfId="6648"/>
    <cellStyle name="_Costs not in AURORA 06GRC_NIM Summary 7 2" xfId="6649"/>
    <cellStyle name="_Costs not in AURORA 06GRC_NIM Summary 70" xfId="6650"/>
    <cellStyle name="_Costs not in AURORA 06GRC_NIM Summary 71" xfId="6651"/>
    <cellStyle name="_Costs not in AURORA 06GRC_NIM Summary 72" xfId="6652"/>
    <cellStyle name="_Costs not in AURORA 06GRC_NIM Summary 73" xfId="6653"/>
    <cellStyle name="_Costs not in AURORA 06GRC_NIM Summary 74" xfId="6654"/>
    <cellStyle name="_Costs not in AURORA 06GRC_NIM Summary 75" xfId="6655"/>
    <cellStyle name="_Costs not in AURORA 06GRC_NIM Summary 76" xfId="6656"/>
    <cellStyle name="_Costs not in AURORA 06GRC_NIM Summary 77" xfId="6657"/>
    <cellStyle name="_Costs not in AURORA 06GRC_NIM Summary 78" xfId="6658"/>
    <cellStyle name="_Costs not in AURORA 06GRC_NIM Summary 79" xfId="6659"/>
    <cellStyle name="_Costs not in AURORA 06GRC_NIM Summary 8" xfId="6660"/>
    <cellStyle name="_Costs not in AURORA 06GRC_NIM Summary 8 2" xfId="6661"/>
    <cellStyle name="_Costs not in AURORA 06GRC_NIM Summary 80" xfId="6662"/>
    <cellStyle name="_Costs not in AURORA 06GRC_NIM Summary 81" xfId="6663"/>
    <cellStyle name="_Costs not in AURORA 06GRC_NIM Summary 82" xfId="6664"/>
    <cellStyle name="_Costs not in AURORA 06GRC_NIM Summary 83" xfId="6665"/>
    <cellStyle name="_Costs not in AURORA 06GRC_NIM Summary 84" xfId="6666"/>
    <cellStyle name="_Costs not in AURORA 06GRC_NIM Summary 85" xfId="6667"/>
    <cellStyle name="_Costs not in AURORA 06GRC_NIM Summary 86" xfId="6668"/>
    <cellStyle name="_Costs not in AURORA 06GRC_NIM Summary 87" xfId="6669"/>
    <cellStyle name="_Costs not in AURORA 06GRC_NIM Summary 88" xfId="6670"/>
    <cellStyle name="_Costs not in AURORA 06GRC_NIM Summary 9" xfId="6671"/>
    <cellStyle name="_Costs not in AURORA 06GRC_NIM Summary 9 2" xfId="6672"/>
    <cellStyle name="_Costs not in AURORA 06GRC_NIM Summary_DEM-WP(C) ENERG10C--ctn Mid-C_042010 2010GRC" xfId="6673"/>
    <cellStyle name="_Costs not in AURORA 06GRC_PCA 10 -  Exhibit D Dec 2011" xfId="6674"/>
    <cellStyle name="_Costs not in AURORA 06GRC_PCA 10 -  Exhibit D from A Kellogg Jan 2011" xfId="6675"/>
    <cellStyle name="_Costs not in AURORA 06GRC_PCA 10 -  Exhibit D from A Kellogg July 2011" xfId="6676"/>
    <cellStyle name="_Costs not in AURORA 06GRC_PCA 10 -  Exhibit D from S Free Rcv'd 12-11" xfId="6677"/>
    <cellStyle name="_Costs not in AURORA 06GRC_PCA 11 -  Exhibit D Apr 2012 fr A Kellogg v2" xfId="6678"/>
    <cellStyle name="_Costs not in AURORA 06GRC_PCA 11 -  Exhibit D Jan 2012 fr A Kellogg" xfId="6679"/>
    <cellStyle name="_Costs not in AURORA 06GRC_PCA 11 -  Exhibit D Jan 2012 WF" xfId="6680"/>
    <cellStyle name="_Costs not in AURORA 06GRC_PCA 7 - Exhibit D update 11_30_08 (2)" xfId="6681"/>
    <cellStyle name="_Costs not in AURORA 06GRC_PCA 7 - Exhibit D update 11_30_08 (2) 2" xfId="6682"/>
    <cellStyle name="_Costs not in AURORA 06GRC_PCA 7 - Exhibit D update 11_30_08 (2) 2 2" xfId="6683"/>
    <cellStyle name="_Costs not in AURORA 06GRC_PCA 7 - Exhibit D update 11_30_08 (2) 2 2 2" xfId="6684"/>
    <cellStyle name="_Costs not in AURORA 06GRC_PCA 7 - Exhibit D update 11_30_08 (2) 2 3" xfId="6685"/>
    <cellStyle name="_Costs not in AURORA 06GRC_PCA 7 - Exhibit D update 11_30_08 (2) 2 4" xfId="6686"/>
    <cellStyle name="_Costs not in AURORA 06GRC_PCA 7 - Exhibit D update 11_30_08 (2) 3" xfId="6687"/>
    <cellStyle name="_Costs not in AURORA 06GRC_PCA 7 - Exhibit D update 11_30_08 (2) 3 2" xfId="6688"/>
    <cellStyle name="_Costs not in AURORA 06GRC_PCA 7 - Exhibit D update 11_30_08 (2) 4" xfId="6689"/>
    <cellStyle name="_Costs not in AURORA 06GRC_PCA 7 - Exhibit D update 11_30_08 (2) 5" xfId="6690"/>
    <cellStyle name="_Costs not in AURORA 06GRC_PCA 7 - Exhibit D update 11_30_08 (2) 6" xfId="6691"/>
    <cellStyle name="_Costs not in AURORA 06GRC_PCA 7 - Exhibit D update 11_30_08 (2) 7" xfId="6692"/>
    <cellStyle name="_Costs not in AURORA 06GRC_PCA 7 - Exhibit D update 11_30_08 (2) 8" xfId="6693"/>
    <cellStyle name="_Costs not in AURORA 06GRC_PCA 7 - Exhibit D update 11_30_08 (2)_DEM-WP(C) ENERG10C--ctn Mid-C_042010 2010GRC" xfId="6694"/>
    <cellStyle name="_Costs not in AURORA 06GRC_PCA 7 - Exhibit D update 11_30_08 (2)_NIM Summary" xfId="6695"/>
    <cellStyle name="_Costs not in AURORA 06GRC_PCA 7 - Exhibit D update 11_30_08 (2)_NIM Summary 2" xfId="6696"/>
    <cellStyle name="_Costs not in AURORA 06GRC_PCA 7 - Exhibit D update 11_30_08 (2)_NIM Summary 2 2" xfId="6697"/>
    <cellStyle name="_Costs not in AURORA 06GRC_PCA 7 - Exhibit D update 11_30_08 (2)_NIM Summary 3" xfId="6698"/>
    <cellStyle name="_Costs not in AURORA 06GRC_PCA 7 - Exhibit D update 11_30_08 (2)_NIM Summary 4" xfId="6699"/>
    <cellStyle name="_Costs not in AURORA 06GRC_PCA 7 - Exhibit D update 11_30_08 (2)_NIM Summary 5" xfId="6700"/>
    <cellStyle name="_Costs not in AURORA 06GRC_PCA 7 - Exhibit D update 11_30_08 (2)_NIM Summary 6" xfId="6701"/>
    <cellStyle name="_Costs not in AURORA 06GRC_PCA 7 - Exhibit D update 11_30_08 (2)_NIM Summary 7" xfId="6702"/>
    <cellStyle name="_Costs not in AURORA 06GRC_PCA 7 - Exhibit D update 11_30_08 (2)_NIM Summary_DEM-WP(C) ENERG10C--ctn Mid-C_042010 2010GRC" xfId="6703"/>
    <cellStyle name="_Costs not in AURORA 06GRC_PCA 8 - Exhibit D update 12_31_09" xfId="6704"/>
    <cellStyle name="_Costs not in AURORA 06GRC_PCA 8 - Exhibit D update 12_31_09 2" xfId="6705"/>
    <cellStyle name="_Costs not in AURORA 06GRC_PCA 9 -  Exhibit D April 2010" xfId="6706"/>
    <cellStyle name="_Costs not in AURORA 06GRC_PCA 9 -  Exhibit D April 2010 (3)" xfId="6707"/>
    <cellStyle name="_Costs not in AURORA 06GRC_PCA 9 -  Exhibit D April 2010 (3) 2" xfId="6708"/>
    <cellStyle name="_Costs not in AURORA 06GRC_PCA 9 -  Exhibit D April 2010 (3) 2 2" xfId="6709"/>
    <cellStyle name="_Costs not in AURORA 06GRC_PCA 9 -  Exhibit D April 2010 (3) 3" xfId="6710"/>
    <cellStyle name="_Costs not in AURORA 06GRC_PCA 9 -  Exhibit D April 2010 (3) 4" xfId="6711"/>
    <cellStyle name="_Costs not in AURORA 06GRC_PCA 9 -  Exhibit D April 2010 (3) 5" xfId="6712"/>
    <cellStyle name="_Costs not in AURORA 06GRC_PCA 9 -  Exhibit D April 2010 (3) 6" xfId="6713"/>
    <cellStyle name="_Costs not in AURORA 06GRC_PCA 9 -  Exhibit D April 2010 (3) 7" xfId="6714"/>
    <cellStyle name="_Costs not in AURORA 06GRC_PCA 9 -  Exhibit D April 2010 (3)_DEM-WP(C) ENERG10C--ctn Mid-C_042010 2010GRC" xfId="6715"/>
    <cellStyle name="_Costs not in AURORA 06GRC_PCA 9 -  Exhibit D April 2010 2" xfId="6716"/>
    <cellStyle name="_Costs not in AURORA 06GRC_PCA 9 -  Exhibit D April 2010 3" xfId="6717"/>
    <cellStyle name="_Costs not in AURORA 06GRC_PCA 9 -  Exhibit D April 2010 4" xfId="6718"/>
    <cellStyle name="_Costs not in AURORA 06GRC_PCA 9 -  Exhibit D April 2010 5" xfId="6719"/>
    <cellStyle name="_Costs not in AURORA 06GRC_PCA 9 -  Exhibit D April 2010 6" xfId="6720"/>
    <cellStyle name="_Costs not in AURORA 06GRC_PCA 9 -  Exhibit D Feb 2010" xfId="6721"/>
    <cellStyle name="_Costs not in AURORA 06GRC_PCA 9 -  Exhibit D Feb 2010 2" xfId="6722"/>
    <cellStyle name="_Costs not in AURORA 06GRC_PCA 9 -  Exhibit D Feb 2010 v2" xfId="6723"/>
    <cellStyle name="_Costs not in AURORA 06GRC_PCA 9 -  Exhibit D Feb 2010 v2 2" xfId="6724"/>
    <cellStyle name="_Costs not in AURORA 06GRC_PCA 9 -  Exhibit D Feb 2010 WF" xfId="6725"/>
    <cellStyle name="_Costs not in AURORA 06GRC_PCA 9 -  Exhibit D Feb 2010 WF 2" xfId="6726"/>
    <cellStyle name="_Costs not in AURORA 06GRC_PCA 9 -  Exhibit D Jan 2010" xfId="6727"/>
    <cellStyle name="_Costs not in AURORA 06GRC_PCA 9 -  Exhibit D Jan 2010 2" xfId="6728"/>
    <cellStyle name="_Costs not in AURORA 06GRC_PCA 9 -  Exhibit D March 2010 (2)" xfId="6729"/>
    <cellStyle name="_Costs not in AURORA 06GRC_PCA 9 -  Exhibit D March 2010 (2) 2" xfId="6730"/>
    <cellStyle name="_Costs not in AURORA 06GRC_PCA 9 -  Exhibit D Nov 2010" xfId="6731"/>
    <cellStyle name="_Costs not in AURORA 06GRC_PCA 9 -  Exhibit D Nov 2010 2" xfId="6732"/>
    <cellStyle name="_Costs not in AURORA 06GRC_PCA 9 - Exhibit D at August 2010" xfId="6733"/>
    <cellStyle name="_Costs not in AURORA 06GRC_PCA 9 - Exhibit D at August 2010 2" xfId="6734"/>
    <cellStyle name="_Costs not in AURORA 06GRC_PCA 9 - Exhibit D June 2010 GRC" xfId="6735"/>
    <cellStyle name="_Costs not in AURORA 06GRC_PCA 9 - Exhibit D June 2010 GRC 2" xfId="6736"/>
    <cellStyle name="_Costs not in AURORA 06GRC_Power Costs - Comparison bx Rbtl-Staff-Jt-PC" xfId="6737"/>
    <cellStyle name="_Costs not in AURORA 06GRC_Power Costs - Comparison bx Rbtl-Staff-Jt-PC 2" xfId="6738"/>
    <cellStyle name="_Costs not in AURORA 06GRC_Power Costs - Comparison bx Rbtl-Staff-Jt-PC 2 2" xfId="6739"/>
    <cellStyle name="_Costs not in AURORA 06GRC_Power Costs - Comparison bx Rbtl-Staff-Jt-PC 2 2 2" xfId="6740"/>
    <cellStyle name="_Costs not in AURORA 06GRC_Power Costs - Comparison bx Rbtl-Staff-Jt-PC 2 3" xfId="6741"/>
    <cellStyle name="_Costs not in AURORA 06GRC_Power Costs - Comparison bx Rbtl-Staff-Jt-PC 3" xfId="6742"/>
    <cellStyle name="_Costs not in AURORA 06GRC_Power Costs - Comparison bx Rbtl-Staff-Jt-PC 3 2" xfId="6743"/>
    <cellStyle name="_Costs not in AURORA 06GRC_Power Costs - Comparison bx Rbtl-Staff-Jt-PC 4" xfId="6744"/>
    <cellStyle name="_Costs not in AURORA 06GRC_Power Costs - Comparison bx Rbtl-Staff-Jt-PC 5" xfId="6745"/>
    <cellStyle name="_Costs not in AURORA 06GRC_Power Costs - Comparison bx Rbtl-Staff-Jt-PC 6" xfId="6746"/>
    <cellStyle name="_Costs not in AURORA 06GRC_Power Costs - Comparison bx Rbtl-Staff-Jt-PC 7" xfId="6747"/>
    <cellStyle name="_Costs not in AURORA 06GRC_Power Costs - Comparison bx Rbtl-Staff-Jt-PC_Adj Bench DR 3 for Initial Briefs (Electric)" xfId="6748"/>
    <cellStyle name="_Costs not in AURORA 06GRC_Power Costs - Comparison bx Rbtl-Staff-Jt-PC_Adj Bench DR 3 for Initial Briefs (Electric) 2" xfId="6749"/>
    <cellStyle name="_Costs not in AURORA 06GRC_Power Costs - Comparison bx Rbtl-Staff-Jt-PC_Adj Bench DR 3 for Initial Briefs (Electric) 2 2" xfId="6750"/>
    <cellStyle name="_Costs not in AURORA 06GRC_Power Costs - Comparison bx Rbtl-Staff-Jt-PC_Adj Bench DR 3 for Initial Briefs (Electric) 2 2 2" xfId="6751"/>
    <cellStyle name="_Costs not in AURORA 06GRC_Power Costs - Comparison bx Rbtl-Staff-Jt-PC_Adj Bench DR 3 for Initial Briefs (Electric) 2 3" xfId="6752"/>
    <cellStyle name="_Costs not in AURORA 06GRC_Power Costs - Comparison bx Rbtl-Staff-Jt-PC_Adj Bench DR 3 for Initial Briefs (Electric) 3" xfId="6753"/>
    <cellStyle name="_Costs not in AURORA 06GRC_Power Costs - Comparison bx Rbtl-Staff-Jt-PC_Adj Bench DR 3 for Initial Briefs (Electric) 3 2" xfId="6754"/>
    <cellStyle name="_Costs not in AURORA 06GRC_Power Costs - Comparison bx Rbtl-Staff-Jt-PC_Adj Bench DR 3 for Initial Briefs (Electric) 4" xfId="6755"/>
    <cellStyle name="_Costs not in AURORA 06GRC_Power Costs - Comparison bx Rbtl-Staff-Jt-PC_Adj Bench DR 3 for Initial Briefs (Electric) 5" xfId="6756"/>
    <cellStyle name="_Costs not in AURORA 06GRC_Power Costs - Comparison bx Rbtl-Staff-Jt-PC_Adj Bench DR 3 for Initial Briefs (Electric) 6" xfId="6757"/>
    <cellStyle name="_Costs not in AURORA 06GRC_Power Costs - Comparison bx Rbtl-Staff-Jt-PC_Adj Bench DR 3 for Initial Briefs (Electric) 7" xfId="6758"/>
    <cellStyle name="_Costs not in AURORA 06GRC_Power Costs - Comparison bx Rbtl-Staff-Jt-PC_Adj Bench DR 3 for Initial Briefs (Electric)_DEM-WP(C) ENERG10C--ctn Mid-C_042010 2010GRC" xfId="6759"/>
    <cellStyle name="_Costs not in AURORA 06GRC_Power Costs - Comparison bx Rbtl-Staff-Jt-PC_DEM-WP(C) ENERG10C--ctn Mid-C_042010 2010GRC" xfId="6760"/>
    <cellStyle name="_Costs not in AURORA 06GRC_Power Costs - Comparison bx Rbtl-Staff-Jt-PC_Electric Rev Req Model (2009 GRC) Rebuttal" xfId="6761"/>
    <cellStyle name="_Costs not in AURORA 06GRC_Power Costs - Comparison bx Rbtl-Staff-Jt-PC_Electric Rev Req Model (2009 GRC) Rebuttal 2" xfId="6762"/>
    <cellStyle name="_Costs not in AURORA 06GRC_Power Costs - Comparison bx Rbtl-Staff-Jt-PC_Electric Rev Req Model (2009 GRC) Rebuttal 2 2" xfId="6763"/>
    <cellStyle name="_Costs not in AURORA 06GRC_Power Costs - Comparison bx Rbtl-Staff-Jt-PC_Electric Rev Req Model (2009 GRC) Rebuttal 2 2 2" xfId="6764"/>
    <cellStyle name="_Costs not in AURORA 06GRC_Power Costs - Comparison bx Rbtl-Staff-Jt-PC_Electric Rev Req Model (2009 GRC) Rebuttal 2 3" xfId="6765"/>
    <cellStyle name="_Costs not in AURORA 06GRC_Power Costs - Comparison bx Rbtl-Staff-Jt-PC_Electric Rev Req Model (2009 GRC) Rebuttal 3" xfId="6766"/>
    <cellStyle name="_Costs not in AURORA 06GRC_Power Costs - Comparison bx Rbtl-Staff-Jt-PC_Electric Rev Req Model (2009 GRC) Rebuttal 3 2" xfId="6767"/>
    <cellStyle name="_Costs not in AURORA 06GRC_Power Costs - Comparison bx Rbtl-Staff-Jt-PC_Electric Rev Req Model (2009 GRC) Rebuttal 4" xfId="6768"/>
    <cellStyle name="_Costs not in AURORA 06GRC_Power Costs - Comparison bx Rbtl-Staff-Jt-PC_Electric Rev Req Model (2009 GRC) Rebuttal REmoval of New  WH Solar AdjustMI" xfId="6769"/>
    <cellStyle name="_Costs not in AURORA 06GRC_Power Costs - Comparison bx Rbtl-Staff-Jt-PC_Electric Rev Req Model (2009 GRC) Rebuttal REmoval of New  WH Solar AdjustMI 2" xfId="6770"/>
    <cellStyle name="_Costs not in AURORA 06GRC_Power Costs - Comparison bx Rbtl-Staff-Jt-PC_Electric Rev Req Model (2009 GRC) Rebuttal REmoval of New  WH Solar AdjustMI 2 2" xfId="6771"/>
    <cellStyle name="_Costs not in AURORA 06GRC_Power Costs - Comparison bx Rbtl-Staff-Jt-PC_Electric Rev Req Model (2009 GRC) Rebuttal REmoval of New  WH Solar AdjustMI 2 2 2" xfId="6772"/>
    <cellStyle name="_Costs not in AURORA 06GRC_Power Costs - Comparison bx Rbtl-Staff-Jt-PC_Electric Rev Req Model (2009 GRC) Rebuttal REmoval of New  WH Solar AdjustMI 2 3" xfId="6773"/>
    <cellStyle name="_Costs not in AURORA 06GRC_Power Costs - Comparison bx Rbtl-Staff-Jt-PC_Electric Rev Req Model (2009 GRC) Rebuttal REmoval of New  WH Solar AdjustMI 3" xfId="6774"/>
    <cellStyle name="_Costs not in AURORA 06GRC_Power Costs - Comparison bx Rbtl-Staff-Jt-PC_Electric Rev Req Model (2009 GRC) Rebuttal REmoval of New  WH Solar AdjustMI 3 2" xfId="6775"/>
    <cellStyle name="_Costs not in AURORA 06GRC_Power Costs - Comparison bx Rbtl-Staff-Jt-PC_Electric Rev Req Model (2009 GRC) Rebuttal REmoval of New  WH Solar AdjustMI 4" xfId="6776"/>
    <cellStyle name="_Costs not in AURORA 06GRC_Power Costs - Comparison bx Rbtl-Staff-Jt-PC_Electric Rev Req Model (2009 GRC) Rebuttal REmoval of New  WH Solar AdjustMI 5" xfId="6777"/>
    <cellStyle name="_Costs not in AURORA 06GRC_Power Costs - Comparison bx Rbtl-Staff-Jt-PC_Electric Rev Req Model (2009 GRC) Rebuttal REmoval of New  WH Solar AdjustMI 6" xfId="6778"/>
    <cellStyle name="_Costs not in AURORA 06GRC_Power Costs - Comparison bx Rbtl-Staff-Jt-PC_Electric Rev Req Model (2009 GRC) Rebuttal REmoval of New  WH Solar AdjustMI 7" xfId="6779"/>
    <cellStyle name="_Costs not in AURORA 06GRC_Power Costs - Comparison bx Rbtl-Staff-Jt-PC_Electric Rev Req Model (2009 GRC) Rebuttal REmoval of New  WH Solar AdjustMI_DEM-WP(C) ENERG10C--ctn Mid-C_042010 2010GRC" xfId="6780"/>
    <cellStyle name="_Costs not in AURORA 06GRC_Power Costs - Comparison bx Rbtl-Staff-Jt-PC_Electric Rev Req Model (2009 GRC) Revised 01-18-2010" xfId="6781"/>
    <cellStyle name="_Costs not in AURORA 06GRC_Power Costs - Comparison bx Rbtl-Staff-Jt-PC_Electric Rev Req Model (2009 GRC) Revised 01-18-2010 2" xfId="6782"/>
    <cellStyle name="_Costs not in AURORA 06GRC_Power Costs - Comparison bx Rbtl-Staff-Jt-PC_Electric Rev Req Model (2009 GRC) Revised 01-18-2010 2 2" xfId="6783"/>
    <cellStyle name="_Costs not in AURORA 06GRC_Power Costs - Comparison bx Rbtl-Staff-Jt-PC_Electric Rev Req Model (2009 GRC) Revised 01-18-2010 2 2 2" xfId="6784"/>
    <cellStyle name="_Costs not in AURORA 06GRC_Power Costs - Comparison bx Rbtl-Staff-Jt-PC_Electric Rev Req Model (2009 GRC) Revised 01-18-2010 2 3" xfId="6785"/>
    <cellStyle name="_Costs not in AURORA 06GRC_Power Costs - Comparison bx Rbtl-Staff-Jt-PC_Electric Rev Req Model (2009 GRC) Revised 01-18-2010 3" xfId="6786"/>
    <cellStyle name="_Costs not in AURORA 06GRC_Power Costs - Comparison bx Rbtl-Staff-Jt-PC_Electric Rev Req Model (2009 GRC) Revised 01-18-2010 3 2" xfId="6787"/>
    <cellStyle name="_Costs not in AURORA 06GRC_Power Costs - Comparison bx Rbtl-Staff-Jt-PC_Electric Rev Req Model (2009 GRC) Revised 01-18-2010 4" xfId="6788"/>
    <cellStyle name="_Costs not in AURORA 06GRC_Power Costs - Comparison bx Rbtl-Staff-Jt-PC_Electric Rev Req Model (2009 GRC) Revised 01-18-2010 5" xfId="6789"/>
    <cellStyle name="_Costs not in AURORA 06GRC_Power Costs - Comparison bx Rbtl-Staff-Jt-PC_Electric Rev Req Model (2009 GRC) Revised 01-18-2010 6" xfId="6790"/>
    <cellStyle name="_Costs not in AURORA 06GRC_Power Costs - Comparison bx Rbtl-Staff-Jt-PC_Electric Rev Req Model (2009 GRC) Revised 01-18-2010 7" xfId="6791"/>
    <cellStyle name="_Costs not in AURORA 06GRC_Power Costs - Comparison bx Rbtl-Staff-Jt-PC_Electric Rev Req Model (2009 GRC) Revised 01-18-2010_DEM-WP(C) ENERG10C--ctn Mid-C_042010 2010GRC" xfId="6792"/>
    <cellStyle name="_Costs not in AURORA 06GRC_Power Costs - Comparison bx Rbtl-Staff-Jt-PC_Final Order Electric EXHIBIT A-1" xfId="6793"/>
    <cellStyle name="_Costs not in AURORA 06GRC_Power Costs - Comparison bx Rbtl-Staff-Jt-PC_Final Order Electric EXHIBIT A-1 2" xfId="6794"/>
    <cellStyle name="_Costs not in AURORA 06GRC_Power Costs - Comparison bx Rbtl-Staff-Jt-PC_Final Order Electric EXHIBIT A-1 2 2" xfId="6795"/>
    <cellStyle name="_Costs not in AURORA 06GRC_Power Costs - Comparison bx Rbtl-Staff-Jt-PC_Final Order Electric EXHIBIT A-1 2 2 2" xfId="6796"/>
    <cellStyle name="_Costs not in AURORA 06GRC_Power Costs - Comparison bx Rbtl-Staff-Jt-PC_Final Order Electric EXHIBIT A-1 2 3" xfId="6797"/>
    <cellStyle name="_Costs not in AURORA 06GRC_Power Costs - Comparison bx Rbtl-Staff-Jt-PC_Final Order Electric EXHIBIT A-1 3" xfId="6798"/>
    <cellStyle name="_Costs not in AURORA 06GRC_Power Costs - Comparison bx Rbtl-Staff-Jt-PC_Final Order Electric EXHIBIT A-1 3 2" xfId="6799"/>
    <cellStyle name="_Costs not in AURORA 06GRC_Power Costs - Comparison bx Rbtl-Staff-Jt-PC_Final Order Electric EXHIBIT A-1 4" xfId="6800"/>
    <cellStyle name="_Costs not in AURORA 06GRC_Production Adj 4.37" xfId="6801"/>
    <cellStyle name="_Costs not in AURORA 06GRC_Production Adj 4.37 2" xfId="6802"/>
    <cellStyle name="_Costs not in AURORA 06GRC_Production Adj 4.37 2 2" xfId="6803"/>
    <cellStyle name="_Costs not in AURORA 06GRC_Production Adj 4.37 2 2 2" xfId="6804"/>
    <cellStyle name="_Costs not in AURORA 06GRC_Production Adj 4.37 2 3" xfId="6805"/>
    <cellStyle name="_Costs not in AURORA 06GRC_Production Adj 4.37 3" xfId="6806"/>
    <cellStyle name="_Costs not in AURORA 06GRC_Production Adj 4.37 3 2" xfId="6807"/>
    <cellStyle name="_Costs not in AURORA 06GRC_Production Adj 4.37 4" xfId="6808"/>
    <cellStyle name="_Costs not in AURORA 06GRC_Purchased Power Adj 4.03" xfId="6809"/>
    <cellStyle name="_Costs not in AURORA 06GRC_Purchased Power Adj 4.03 2" xfId="6810"/>
    <cellStyle name="_Costs not in AURORA 06GRC_Purchased Power Adj 4.03 2 2" xfId="6811"/>
    <cellStyle name="_Costs not in AURORA 06GRC_Purchased Power Adj 4.03 2 2 2" xfId="6812"/>
    <cellStyle name="_Costs not in AURORA 06GRC_Purchased Power Adj 4.03 2 3" xfId="6813"/>
    <cellStyle name="_Costs not in AURORA 06GRC_Purchased Power Adj 4.03 3" xfId="6814"/>
    <cellStyle name="_Costs not in AURORA 06GRC_Purchased Power Adj 4.03 3 2" xfId="6815"/>
    <cellStyle name="_Costs not in AURORA 06GRC_Purchased Power Adj 4.03 4" xfId="6816"/>
    <cellStyle name="_Costs not in AURORA 06GRC_Rebuttal Power Costs" xfId="6817"/>
    <cellStyle name="_Costs not in AURORA 06GRC_Rebuttal Power Costs 2" xfId="6818"/>
    <cellStyle name="_Costs not in AURORA 06GRC_Rebuttal Power Costs 2 2" xfId="6819"/>
    <cellStyle name="_Costs not in AURORA 06GRC_Rebuttal Power Costs 2 2 2" xfId="6820"/>
    <cellStyle name="_Costs not in AURORA 06GRC_Rebuttal Power Costs 2 3" xfId="6821"/>
    <cellStyle name="_Costs not in AURORA 06GRC_Rebuttal Power Costs 3" xfId="6822"/>
    <cellStyle name="_Costs not in AURORA 06GRC_Rebuttal Power Costs 3 2" xfId="6823"/>
    <cellStyle name="_Costs not in AURORA 06GRC_Rebuttal Power Costs 4" xfId="6824"/>
    <cellStyle name="_Costs not in AURORA 06GRC_Rebuttal Power Costs 5" xfId="6825"/>
    <cellStyle name="_Costs not in AURORA 06GRC_Rebuttal Power Costs 6" xfId="6826"/>
    <cellStyle name="_Costs not in AURORA 06GRC_Rebuttal Power Costs 7" xfId="6827"/>
    <cellStyle name="_Costs not in AURORA 06GRC_Rebuttal Power Costs_Adj Bench DR 3 for Initial Briefs (Electric)" xfId="6828"/>
    <cellStyle name="_Costs not in AURORA 06GRC_Rebuttal Power Costs_Adj Bench DR 3 for Initial Briefs (Electric) 2" xfId="6829"/>
    <cellStyle name="_Costs not in AURORA 06GRC_Rebuttal Power Costs_Adj Bench DR 3 for Initial Briefs (Electric) 2 2" xfId="6830"/>
    <cellStyle name="_Costs not in AURORA 06GRC_Rebuttal Power Costs_Adj Bench DR 3 for Initial Briefs (Electric) 2 2 2" xfId="6831"/>
    <cellStyle name="_Costs not in AURORA 06GRC_Rebuttal Power Costs_Adj Bench DR 3 for Initial Briefs (Electric) 2 3" xfId="6832"/>
    <cellStyle name="_Costs not in AURORA 06GRC_Rebuttal Power Costs_Adj Bench DR 3 for Initial Briefs (Electric) 3" xfId="6833"/>
    <cellStyle name="_Costs not in AURORA 06GRC_Rebuttal Power Costs_Adj Bench DR 3 for Initial Briefs (Electric) 3 2" xfId="6834"/>
    <cellStyle name="_Costs not in AURORA 06GRC_Rebuttal Power Costs_Adj Bench DR 3 for Initial Briefs (Electric) 4" xfId="6835"/>
    <cellStyle name="_Costs not in AURORA 06GRC_Rebuttal Power Costs_Adj Bench DR 3 for Initial Briefs (Electric) 5" xfId="6836"/>
    <cellStyle name="_Costs not in AURORA 06GRC_Rebuttal Power Costs_Adj Bench DR 3 for Initial Briefs (Electric) 6" xfId="6837"/>
    <cellStyle name="_Costs not in AURORA 06GRC_Rebuttal Power Costs_Adj Bench DR 3 for Initial Briefs (Electric) 7" xfId="6838"/>
    <cellStyle name="_Costs not in AURORA 06GRC_Rebuttal Power Costs_Adj Bench DR 3 for Initial Briefs (Electric)_DEM-WP(C) ENERG10C--ctn Mid-C_042010 2010GRC" xfId="6839"/>
    <cellStyle name="_Costs not in AURORA 06GRC_Rebuttal Power Costs_DEM-WP(C) ENERG10C--ctn Mid-C_042010 2010GRC" xfId="6840"/>
    <cellStyle name="_Costs not in AURORA 06GRC_Rebuttal Power Costs_Electric Rev Req Model (2009 GRC) Rebuttal" xfId="6841"/>
    <cellStyle name="_Costs not in AURORA 06GRC_Rebuttal Power Costs_Electric Rev Req Model (2009 GRC) Rebuttal 2" xfId="6842"/>
    <cellStyle name="_Costs not in AURORA 06GRC_Rebuttal Power Costs_Electric Rev Req Model (2009 GRC) Rebuttal 2 2" xfId="6843"/>
    <cellStyle name="_Costs not in AURORA 06GRC_Rebuttal Power Costs_Electric Rev Req Model (2009 GRC) Rebuttal 2 2 2" xfId="6844"/>
    <cellStyle name="_Costs not in AURORA 06GRC_Rebuttal Power Costs_Electric Rev Req Model (2009 GRC) Rebuttal 2 3" xfId="6845"/>
    <cellStyle name="_Costs not in AURORA 06GRC_Rebuttal Power Costs_Electric Rev Req Model (2009 GRC) Rebuttal 3" xfId="6846"/>
    <cellStyle name="_Costs not in AURORA 06GRC_Rebuttal Power Costs_Electric Rev Req Model (2009 GRC) Rebuttal 3 2" xfId="6847"/>
    <cellStyle name="_Costs not in AURORA 06GRC_Rebuttal Power Costs_Electric Rev Req Model (2009 GRC) Rebuttal 4" xfId="6848"/>
    <cellStyle name="_Costs not in AURORA 06GRC_Rebuttal Power Costs_Electric Rev Req Model (2009 GRC) Rebuttal REmoval of New  WH Solar AdjustMI" xfId="6849"/>
    <cellStyle name="_Costs not in AURORA 06GRC_Rebuttal Power Costs_Electric Rev Req Model (2009 GRC) Rebuttal REmoval of New  WH Solar AdjustMI 2" xfId="6850"/>
    <cellStyle name="_Costs not in AURORA 06GRC_Rebuttal Power Costs_Electric Rev Req Model (2009 GRC) Rebuttal REmoval of New  WH Solar AdjustMI 2 2" xfId="6851"/>
    <cellStyle name="_Costs not in AURORA 06GRC_Rebuttal Power Costs_Electric Rev Req Model (2009 GRC) Rebuttal REmoval of New  WH Solar AdjustMI 2 2 2" xfId="6852"/>
    <cellStyle name="_Costs not in AURORA 06GRC_Rebuttal Power Costs_Electric Rev Req Model (2009 GRC) Rebuttal REmoval of New  WH Solar AdjustMI 2 3" xfId="6853"/>
    <cellStyle name="_Costs not in AURORA 06GRC_Rebuttal Power Costs_Electric Rev Req Model (2009 GRC) Rebuttal REmoval of New  WH Solar AdjustMI 3" xfId="6854"/>
    <cellStyle name="_Costs not in AURORA 06GRC_Rebuttal Power Costs_Electric Rev Req Model (2009 GRC) Rebuttal REmoval of New  WH Solar AdjustMI 3 2" xfId="6855"/>
    <cellStyle name="_Costs not in AURORA 06GRC_Rebuttal Power Costs_Electric Rev Req Model (2009 GRC) Rebuttal REmoval of New  WH Solar AdjustMI 4" xfId="6856"/>
    <cellStyle name="_Costs not in AURORA 06GRC_Rebuttal Power Costs_Electric Rev Req Model (2009 GRC) Rebuttal REmoval of New  WH Solar AdjustMI 5" xfId="6857"/>
    <cellStyle name="_Costs not in AURORA 06GRC_Rebuttal Power Costs_Electric Rev Req Model (2009 GRC) Rebuttal REmoval of New  WH Solar AdjustMI 6" xfId="6858"/>
    <cellStyle name="_Costs not in AURORA 06GRC_Rebuttal Power Costs_Electric Rev Req Model (2009 GRC) Rebuttal REmoval of New  WH Solar AdjustMI 7" xfId="6859"/>
    <cellStyle name="_Costs not in AURORA 06GRC_Rebuttal Power Costs_Electric Rev Req Model (2009 GRC) Rebuttal REmoval of New  WH Solar AdjustMI_DEM-WP(C) ENERG10C--ctn Mid-C_042010 2010GRC" xfId="6860"/>
    <cellStyle name="_Costs not in AURORA 06GRC_Rebuttal Power Costs_Electric Rev Req Model (2009 GRC) Revised 01-18-2010" xfId="6861"/>
    <cellStyle name="_Costs not in AURORA 06GRC_Rebuttal Power Costs_Electric Rev Req Model (2009 GRC) Revised 01-18-2010 2" xfId="6862"/>
    <cellStyle name="_Costs not in AURORA 06GRC_Rebuttal Power Costs_Electric Rev Req Model (2009 GRC) Revised 01-18-2010 2 2" xfId="6863"/>
    <cellStyle name="_Costs not in AURORA 06GRC_Rebuttal Power Costs_Electric Rev Req Model (2009 GRC) Revised 01-18-2010 2 2 2" xfId="6864"/>
    <cellStyle name="_Costs not in AURORA 06GRC_Rebuttal Power Costs_Electric Rev Req Model (2009 GRC) Revised 01-18-2010 2 3" xfId="6865"/>
    <cellStyle name="_Costs not in AURORA 06GRC_Rebuttal Power Costs_Electric Rev Req Model (2009 GRC) Revised 01-18-2010 3" xfId="6866"/>
    <cellStyle name="_Costs not in AURORA 06GRC_Rebuttal Power Costs_Electric Rev Req Model (2009 GRC) Revised 01-18-2010 3 2" xfId="6867"/>
    <cellStyle name="_Costs not in AURORA 06GRC_Rebuttal Power Costs_Electric Rev Req Model (2009 GRC) Revised 01-18-2010 4" xfId="6868"/>
    <cellStyle name="_Costs not in AURORA 06GRC_Rebuttal Power Costs_Electric Rev Req Model (2009 GRC) Revised 01-18-2010 5" xfId="6869"/>
    <cellStyle name="_Costs not in AURORA 06GRC_Rebuttal Power Costs_Electric Rev Req Model (2009 GRC) Revised 01-18-2010 6" xfId="6870"/>
    <cellStyle name="_Costs not in AURORA 06GRC_Rebuttal Power Costs_Electric Rev Req Model (2009 GRC) Revised 01-18-2010 7" xfId="6871"/>
    <cellStyle name="_Costs not in AURORA 06GRC_Rebuttal Power Costs_Electric Rev Req Model (2009 GRC) Revised 01-18-2010_DEM-WP(C) ENERG10C--ctn Mid-C_042010 2010GRC" xfId="6872"/>
    <cellStyle name="_Costs not in AURORA 06GRC_Rebuttal Power Costs_Final Order Electric EXHIBIT A-1" xfId="6873"/>
    <cellStyle name="_Costs not in AURORA 06GRC_Rebuttal Power Costs_Final Order Electric EXHIBIT A-1 2" xfId="6874"/>
    <cellStyle name="_Costs not in AURORA 06GRC_Rebuttal Power Costs_Final Order Electric EXHIBIT A-1 2 2" xfId="6875"/>
    <cellStyle name="_Costs not in AURORA 06GRC_Rebuttal Power Costs_Final Order Electric EXHIBIT A-1 2 2 2" xfId="6876"/>
    <cellStyle name="_Costs not in AURORA 06GRC_Rebuttal Power Costs_Final Order Electric EXHIBIT A-1 2 3" xfId="6877"/>
    <cellStyle name="_Costs not in AURORA 06GRC_Rebuttal Power Costs_Final Order Electric EXHIBIT A-1 3" xfId="6878"/>
    <cellStyle name="_Costs not in AURORA 06GRC_Rebuttal Power Costs_Final Order Electric EXHIBIT A-1 3 2" xfId="6879"/>
    <cellStyle name="_Costs not in AURORA 06GRC_Rebuttal Power Costs_Final Order Electric EXHIBIT A-1 4" xfId="6880"/>
    <cellStyle name="_Costs not in AURORA 06GRC_RECS vs PTC's w Interest 6-28-10" xfId="6881"/>
    <cellStyle name="_Costs not in AURORA 06GRC_revised april pca for Annette" xfId="6882"/>
    <cellStyle name="_Costs not in AURORA 06GRC_ROR &amp; CONV FACTOR" xfId="6883"/>
    <cellStyle name="_Costs not in AURORA 06GRC_ROR &amp; CONV FACTOR 2" xfId="6884"/>
    <cellStyle name="_Costs not in AURORA 06GRC_ROR &amp; CONV FACTOR 2 2" xfId="6885"/>
    <cellStyle name="_Costs not in AURORA 06GRC_ROR &amp; CONV FACTOR 2 2 2" xfId="6886"/>
    <cellStyle name="_Costs not in AURORA 06GRC_ROR &amp; CONV FACTOR 2 3" xfId="6887"/>
    <cellStyle name="_Costs not in AURORA 06GRC_ROR &amp; CONV FACTOR 3" xfId="6888"/>
    <cellStyle name="_Costs not in AURORA 06GRC_ROR &amp; CONV FACTOR 3 2" xfId="6889"/>
    <cellStyle name="_Costs not in AURORA 06GRC_ROR &amp; CONV FACTOR 4" xfId="6890"/>
    <cellStyle name="_Costs not in AURORA 06GRC_ROR 5.02" xfId="6891"/>
    <cellStyle name="_Costs not in AURORA 06GRC_ROR 5.02 2" xfId="6892"/>
    <cellStyle name="_Costs not in AURORA 06GRC_ROR 5.02 2 2" xfId="6893"/>
    <cellStyle name="_Costs not in AURORA 06GRC_ROR 5.02 2 2 2" xfId="6894"/>
    <cellStyle name="_Costs not in AURORA 06GRC_ROR 5.02 2 3" xfId="6895"/>
    <cellStyle name="_Costs not in AURORA 06GRC_ROR 5.02 3" xfId="6896"/>
    <cellStyle name="_Costs not in AURORA 06GRC_ROR 5.02 3 2" xfId="6897"/>
    <cellStyle name="_Costs not in AURORA 06GRC_ROR 5.02 4" xfId="6898"/>
    <cellStyle name="_Costs not in AURORA 06GRC_Transmission Workbook for May BOD" xfId="6899"/>
    <cellStyle name="_Costs not in AURORA 06GRC_Transmission Workbook for May BOD 2" xfId="6900"/>
    <cellStyle name="_Costs not in AURORA 06GRC_Transmission Workbook for May BOD 2 2" xfId="6901"/>
    <cellStyle name="_Costs not in AURORA 06GRC_Transmission Workbook for May BOD 3" xfId="6902"/>
    <cellStyle name="_Costs not in AURORA 06GRC_Transmission Workbook for May BOD 4" xfId="6903"/>
    <cellStyle name="_Costs not in AURORA 06GRC_Transmission Workbook for May BOD 5" xfId="6904"/>
    <cellStyle name="_Costs not in AURORA 06GRC_Transmission Workbook for May BOD 6" xfId="6905"/>
    <cellStyle name="_Costs not in AURORA 06GRC_Transmission Workbook for May BOD 7" xfId="6906"/>
    <cellStyle name="_Costs not in AURORA 06GRC_Transmission Workbook for May BOD_DEM-WP(C) ENERG10C--ctn Mid-C_042010 2010GRC" xfId="6907"/>
    <cellStyle name="_Costs not in AURORA 06GRC_Wind Integration 10GRC" xfId="6908"/>
    <cellStyle name="_Costs not in AURORA 06GRC_Wind Integration 10GRC 2" xfId="6909"/>
    <cellStyle name="_Costs not in AURORA 06GRC_Wind Integration 10GRC 2 2" xfId="6910"/>
    <cellStyle name="_Costs not in AURORA 06GRC_Wind Integration 10GRC 3" xfId="6911"/>
    <cellStyle name="_Costs not in AURORA 06GRC_Wind Integration 10GRC 4" xfId="6912"/>
    <cellStyle name="_Costs not in AURORA 06GRC_Wind Integration 10GRC 5" xfId="6913"/>
    <cellStyle name="_Costs not in AURORA 06GRC_Wind Integration 10GRC 6" xfId="6914"/>
    <cellStyle name="_Costs not in AURORA 06GRC_Wind Integration 10GRC 7" xfId="6915"/>
    <cellStyle name="_Costs not in AURORA 06GRC_Wind Integration 10GRC_DEM-WP(C) ENERG10C--ctn Mid-C_042010 2010GRC" xfId="6916"/>
    <cellStyle name="_Costs not in AURORA 2006GRC 6.15.06" xfId="6917"/>
    <cellStyle name="_Costs not in AURORA 2006GRC 6.15.06 2" xfId="6918"/>
    <cellStyle name="_Costs not in AURORA 2006GRC 6.15.06 2 2" xfId="6919"/>
    <cellStyle name="_Costs not in AURORA 2006GRC 6.15.06 2 2 2" xfId="6920"/>
    <cellStyle name="_Costs not in AURORA 2006GRC 6.15.06 2 2 2 2" xfId="6921"/>
    <cellStyle name="_Costs not in AURORA 2006GRC 6.15.06 2 2 3" xfId="6922"/>
    <cellStyle name="_Costs not in AURORA 2006GRC 6.15.06 2 3" xfId="6923"/>
    <cellStyle name="_Costs not in AURORA 2006GRC 6.15.06 2 3 2" xfId="6924"/>
    <cellStyle name="_Costs not in AURORA 2006GRC 6.15.06 2 4" xfId="6925"/>
    <cellStyle name="_Costs not in AURORA 2006GRC 6.15.06 3" xfId="6926"/>
    <cellStyle name="_Costs not in AURORA 2006GRC 6.15.06 3 2" xfId="6927"/>
    <cellStyle name="_Costs not in AURORA 2006GRC 6.15.06 3 2 2" xfId="6928"/>
    <cellStyle name="_Costs not in AURORA 2006GRC 6.15.06 3 2 2 2" xfId="6929"/>
    <cellStyle name="_Costs not in AURORA 2006GRC 6.15.06 3 2 3" xfId="6930"/>
    <cellStyle name="_Costs not in AURORA 2006GRC 6.15.06 3 3" xfId="6931"/>
    <cellStyle name="_Costs not in AURORA 2006GRC 6.15.06 3 3 2" xfId="6932"/>
    <cellStyle name="_Costs not in AURORA 2006GRC 6.15.06 3 3 2 2" xfId="6933"/>
    <cellStyle name="_Costs not in AURORA 2006GRC 6.15.06 3 3 3" xfId="6934"/>
    <cellStyle name="_Costs not in AURORA 2006GRC 6.15.06 3 4" xfId="6935"/>
    <cellStyle name="_Costs not in AURORA 2006GRC 6.15.06 3 4 2" xfId="6936"/>
    <cellStyle name="_Costs not in AURORA 2006GRC 6.15.06 3 4 2 2" xfId="6937"/>
    <cellStyle name="_Costs not in AURORA 2006GRC 6.15.06 3 4 3" xfId="6938"/>
    <cellStyle name="_Costs not in AURORA 2006GRC 6.15.06 3 5" xfId="6939"/>
    <cellStyle name="_Costs not in AURORA 2006GRC 6.15.06 4" xfId="6940"/>
    <cellStyle name="_Costs not in AURORA 2006GRC 6.15.06 4 2" xfId="6941"/>
    <cellStyle name="_Costs not in AURORA 2006GRC 6.15.06 4 2 2" xfId="6942"/>
    <cellStyle name="_Costs not in AURORA 2006GRC 6.15.06 4 3" xfId="6943"/>
    <cellStyle name="_Costs not in AURORA 2006GRC 6.15.06 5" xfId="6944"/>
    <cellStyle name="_Costs not in AURORA 2006GRC 6.15.06 5 2" xfId="6945"/>
    <cellStyle name="_Costs not in AURORA 2006GRC 6.15.06 5 2 2" xfId="6946"/>
    <cellStyle name="_Costs not in AURORA 2006GRC 6.15.06 5 3" xfId="6947"/>
    <cellStyle name="_Costs not in AURORA 2006GRC 6.15.06 6" xfId="6948"/>
    <cellStyle name="_Costs not in AURORA 2006GRC 6.15.06 6 2" xfId="6949"/>
    <cellStyle name="_Costs not in AURORA 2006GRC 6.15.06 7" xfId="6950"/>
    <cellStyle name="_Costs not in AURORA 2006GRC 6.15.06 7 2" xfId="6951"/>
    <cellStyle name="_Costs not in AURORA 2006GRC 6.15.06 8" xfId="6952"/>
    <cellStyle name="_Costs not in AURORA 2006GRC 6.15.06 8 2" xfId="6953"/>
    <cellStyle name="_Costs not in AURORA 2006GRC 6.15.06 9" xfId="6954"/>
    <cellStyle name="_Costs not in AURORA 2006GRC 6.15.06 9 2" xfId="6955"/>
    <cellStyle name="_Costs not in AURORA 2006GRC 6.15.06_04 07E Wild Horse Wind Expansion (C) (2)" xfId="6956"/>
    <cellStyle name="_Costs not in AURORA 2006GRC 6.15.06_04 07E Wild Horse Wind Expansion (C) (2) 2" xfId="6957"/>
    <cellStyle name="_Costs not in AURORA 2006GRC 6.15.06_04 07E Wild Horse Wind Expansion (C) (2) 2 2" xfId="6958"/>
    <cellStyle name="_Costs not in AURORA 2006GRC 6.15.06_04 07E Wild Horse Wind Expansion (C) (2) 2 2 2" xfId="6959"/>
    <cellStyle name="_Costs not in AURORA 2006GRC 6.15.06_04 07E Wild Horse Wind Expansion (C) (2) 2 3" xfId="6960"/>
    <cellStyle name="_Costs not in AURORA 2006GRC 6.15.06_04 07E Wild Horse Wind Expansion (C) (2) 3" xfId="6961"/>
    <cellStyle name="_Costs not in AURORA 2006GRC 6.15.06_04 07E Wild Horse Wind Expansion (C) (2) 3 2" xfId="6962"/>
    <cellStyle name="_Costs not in AURORA 2006GRC 6.15.06_04 07E Wild Horse Wind Expansion (C) (2) 4" xfId="6963"/>
    <cellStyle name="_Costs not in AURORA 2006GRC 6.15.06_04 07E Wild Horse Wind Expansion (C) (2) 5" xfId="6964"/>
    <cellStyle name="_Costs not in AURORA 2006GRC 6.15.06_04 07E Wild Horse Wind Expansion (C) (2) 6" xfId="6965"/>
    <cellStyle name="_Costs not in AURORA 2006GRC 6.15.06_04 07E Wild Horse Wind Expansion (C) (2) 7" xfId="6966"/>
    <cellStyle name="_Costs not in AURORA 2006GRC 6.15.06_04 07E Wild Horse Wind Expansion (C) (2)_Adj Bench DR 3 for Initial Briefs (Electric)" xfId="6967"/>
    <cellStyle name="_Costs not in AURORA 2006GRC 6.15.06_04 07E Wild Horse Wind Expansion (C) (2)_Adj Bench DR 3 for Initial Briefs (Electric) 2" xfId="6968"/>
    <cellStyle name="_Costs not in AURORA 2006GRC 6.15.06_04 07E Wild Horse Wind Expansion (C) (2)_Adj Bench DR 3 for Initial Briefs (Electric) 2 2" xfId="6969"/>
    <cellStyle name="_Costs not in AURORA 2006GRC 6.15.06_04 07E Wild Horse Wind Expansion (C) (2)_Adj Bench DR 3 for Initial Briefs (Electric) 2 2 2" xfId="6970"/>
    <cellStyle name="_Costs not in AURORA 2006GRC 6.15.06_04 07E Wild Horse Wind Expansion (C) (2)_Adj Bench DR 3 for Initial Briefs (Electric) 2 3" xfId="6971"/>
    <cellStyle name="_Costs not in AURORA 2006GRC 6.15.06_04 07E Wild Horse Wind Expansion (C) (2)_Adj Bench DR 3 for Initial Briefs (Electric) 3" xfId="6972"/>
    <cellStyle name="_Costs not in AURORA 2006GRC 6.15.06_04 07E Wild Horse Wind Expansion (C) (2)_Adj Bench DR 3 for Initial Briefs (Electric) 3 2" xfId="6973"/>
    <cellStyle name="_Costs not in AURORA 2006GRC 6.15.06_04 07E Wild Horse Wind Expansion (C) (2)_Adj Bench DR 3 for Initial Briefs (Electric) 4" xfId="6974"/>
    <cellStyle name="_Costs not in AURORA 2006GRC 6.15.06_04 07E Wild Horse Wind Expansion (C) (2)_Adj Bench DR 3 for Initial Briefs (Electric) 5" xfId="6975"/>
    <cellStyle name="_Costs not in AURORA 2006GRC 6.15.06_04 07E Wild Horse Wind Expansion (C) (2)_Adj Bench DR 3 for Initial Briefs (Electric) 6" xfId="6976"/>
    <cellStyle name="_Costs not in AURORA 2006GRC 6.15.06_04 07E Wild Horse Wind Expansion (C) (2)_Adj Bench DR 3 for Initial Briefs (Electric) 7" xfId="6977"/>
    <cellStyle name="_Costs not in AURORA 2006GRC 6.15.06_04 07E Wild Horse Wind Expansion (C) (2)_Adj Bench DR 3 for Initial Briefs (Electric)_DEM-WP(C) ENERG10C--ctn Mid-C_042010 2010GRC" xfId="6978"/>
    <cellStyle name="_Costs not in AURORA 2006GRC 6.15.06_04 07E Wild Horse Wind Expansion (C) (2)_Book1" xfId="6979"/>
    <cellStyle name="_Costs not in AURORA 2006GRC 6.15.06_04 07E Wild Horse Wind Expansion (C) (2)_DEM-WP(C) ENERG10C--ctn Mid-C_042010 2010GRC" xfId="6980"/>
    <cellStyle name="_Costs not in AURORA 2006GRC 6.15.06_04 07E Wild Horse Wind Expansion (C) (2)_Electric Rev Req Model (2009 GRC) " xfId="6981"/>
    <cellStyle name="_Costs not in AURORA 2006GRC 6.15.06_04 07E Wild Horse Wind Expansion (C) (2)_Electric Rev Req Model (2009 GRC)  2" xfId="6982"/>
    <cellStyle name="_Costs not in AURORA 2006GRC 6.15.06_04 07E Wild Horse Wind Expansion (C) (2)_Electric Rev Req Model (2009 GRC)  2 2" xfId="6983"/>
    <cellStyle name="_Costs not in AURORA 2006GRC 6.15.06_04 07E Wild Horse Wind Expansion (C) (2)_Electric Rev Req Model (2009 GRC)  2 2 2" xfId="6984"/>
    <cellStyle name="_Costs not in AURORA 2006GRC 6.15.06_04 07E Wild Horse Wind Expansion (C) (2)_Electric Rev Req Model (2009 GRC)  2 3" xfId="6985"/>
    <cellStyle name="_Costs not in AURORA 2006GRC 6.15.06_04 07E Wild Horse Wind Expansion (C) (2)_Electric Rev Req Model (2009 GRC)  3" xfId="6986"/>
    <cellStyle name="_Costs not in AURORA 2006GRC 6.15.06_04 07E Wild Horse Wind Expansion (C) (2)_Electric Rev Req Model (2009 GRC)  3 2" xfId="6987"/>
    <cellStyle name="_Costs not in AURORA 2006GRC 6.15.06_04 07E Wild Horse Wind Expansion (C) (2)_Electric Rev Req Model (2009 GRC)  4" xfId="6988"/>
    <cellStyle name="_Costs not in AURORA 2006GRC 6.15.06_04 07E Wild Horse Wind Expansion (C) (2)_Electric Rev Req Model (2009 GRC)  5" xfId="6989"/>
    <cellStyle name="_Costs not in AURORA 2006GRC 6.15.06_04 07E Wild Horse Wind Expansion (C) (2)_Electric Rev Req Model (2009 GRC)  6" xfId="6990"/>
    <cellStyle name="_Costs not in AURORA 2006GRC 6.15.06_04 07E Wild Horse Wind Expansion (C) (2)_Electric Rev Req Model (2009 GRC)  7" xfId="6991"/>
    <cellStyle name="_Costs not in AURORA 2006GRC 6.15.06_04 07E Wild Horse Wind Expansion (C) (2)_Electric Rev Req Model (2009 GRC) _DEM-WP(C) ENERG10C--ctn Mid-C_042010 2010GRC" xfId="6992"/>
    <cellStyle name="_Costs not in AURORA 2006GRC 6.15.06_04 07E Wild Horse Wind Expansion (C) (2)_Electric Rev Req Model (2009 GRC) Rebuttal" xfId="6993"/>
    <cellStyle name="_Costs not in AURORA 2006GRC 6.15.06_04 07E Wild Horse Wind Expansion (C) (2)_Electric Rev Req Model (2009 GRC) Rebuttal 2" xfId="6994"/>
    <cellStyle name="_Costs not in AURORA 2006GRC 6.15.06_04 07E Wild Horse Wind Expansion (C) (2)_Electric Rev Req Model (2009 GRC) Rebuttal 2 2" xfId="6995"/>
    <cellStyle name="_Costs not in AURORA 2006GRC 6.15.06_04 07E Wild Horse Wind Expansion (C) (2)_Electric Rev Req Model (2009 GRC) Rebuttal 2 2 2" xfId="6996"/>
    <cellStyle name="_Costs not in AURORA 2006GRC 6.15.06_04 07E Wild Horse Wind Expansion (C) (2)_Electric Rev Req Model (2009 GRC) Rebuttal 2 3" xfId="6997"/>
    <cellStyle name="_Costs not in AURORA 2006GRC 6.15.06_04 07E Wild Horse Wind Expansion (C) (2)_Electric Rev Req Model (2009 GRC) Rebuttal 3" xfId="6998"/>
    <cellStyle name="_Costs not in AURORA 2006GRC 6.15.06_04 07E Wild Horse Wind Expansion (C) (2)_Electric Rev Req Model (2009 GRC) Rebuttal 3 2" xfId="6999"/>
    <cellStyle name="_Costs not in AURORA 2006GRC 6.15.06_04 07E Wild Horse Wind Expansion (C) (2)_Electric Rev Req Model (2009 GRC) Rebuttal 4" xfId="7000"/>
    <cellStyle name="_Costs not in AURORA 2006GRC 6.15.06_04 07E Wild Horse Wind Expansion (C) (2)_Electric Rev Req Model (2009 GRC) Rebuttal REmoval of New  WH Solar AdjustMI" xfId="7001"/>
    <cellStyle name="_Costs not in AURORA 2006GRC 6.15.06_04 07E Wild Horse Wind Expansion (C) (2)_Electric Rev Req Model (2009 GRC) Rebuttal REmoval of New  WH Solar AdjustMI 2" xfId="7002"/>
    <cellStyle name="_Costs not in AURORA 2006GRC 6.15.06_04 07E Wild Horse Wind Expansion (C) (2)_Electric Rev Req Model (2009 GRC) Rebuttal REmoval of New  WH Solar AdjustMI 2 2" xfId="7003"/>
    <cellStyle name="_Costs not in AURORA 2006GRC 6.15.06_04 07E Wild Horse Wind Expansion (C) (2)_Electric Rev Req Model (2009 GRC) Rebuttal REmoval of New  WH Solar AdjustMI 2 2 2" xfId="7004"/>
    <cellStyle name="_Costs not in AURORA 2006GRC 6.15.06_04 07E Wild Horse Wind Expansion (C) (2)_Electric Rev Req Model (2009 GRC) Rebuttal REmoval of New  WH Solar AdjustMI 2 3" xfId="7005"/>
    <cellStyle name="_Costs not in AURORA 2006GRC 6.15.06_04 07E Wild Horse Wind Expansion (C) (2)_Electric Rev Req Model (2009 GRC) Rebuttal REmoval of New  WH Solar AdjustMI 3" xfId="7006"/>
    <cellStyle name="_Costs not in AURORA 2006GRC 6.15.06_04 07E Wild Horse Wind Expansion (C) (2)_Electric Rev Req Model (2009 GRC) Rebuttal REmoval of New  WH Solar AdjustMI 3 2" xfId="7007"/>
    <cellStyle name="_Costs not in AURORA 2006GRC 6.15.06_04 07E Wild Horse Wind Expansion (C) (2)_Electric Rev Req Model (2009 GRC) Rebuttal REmoval of New  WH Solar AdjustMI 4" xfId="7008"/>
    <cellStyle name="_Costs not in AURORA 2006GRC 6.15.06_04 07E Wild Horse Wind Expansion (C) (2)_Electric Rev Req Model (2009 GRC) Rebuttal REmoval of New  WH Solar AdjustMI 5" xfId="7009"/>
    <cellStyle name="_Costs not in AURORA 2006GRC 6.15.06_04 07E Wild Horse Wind Expansion (C) (2)_Electric Rev Req Model (2009 GRC) Rebuttal REmoval of New  WH Solar AdjustMI 6" xfId="7010"/>
    <cellStyle name="_Costs not in AURORA 2006GRC 6.15.06_04 07E Wild Horse Wind Expansion (C) (2)_Electric Rev Req Model (2009 GRC) Rebuttal REmoval of New  WH Solar AdjustMI 7" xfId="7011"/>
    <cellStyle name="_Costs not in AURORA 2006GRC 6.15.06_04 07E Wild Horse Wind Expansion (C) (2)_Electric Rev Req Model (2009 GRC) Rebuttal REmoval of New  WH Solar AdjustMI_DEM-WP(C) ENERG10C--ctn Mid-C_042010 2010GRC" xfId="7012"/>
    <cellStyle name="_Costs not in AURORA 2006GRC 6.15.06_04 07E Wild Horse Wind Expansion (C) (2)_Electric Rev Req Model (2009 GRC) Revised 01-18-2010" xfId="7013"/>
    <cellStyle name="_Costs not in AURORA 2006GRC 6.15.06_04 07E Wild Horse Wind Expansion (C) (2)_Electric Rev Req Model (2009 GRC) Revised 01-18-2010 2" xfId="7014"/>
    <cellStyle name="_Costs not in AURORA 2006GRC 6.15.06_04 07E Wild Horse Wind Expansion (C) (2)_Electric Rev Req Model (2009 GRC) Revised 01-18-2010 2 2" xfId="7015"/>
    <cellStyle name="_Costs not in AURORA 2006GRC 6.15.06_04 07E Wild Horse Wind Expansion (C) (2)_Electric Rev Req Model (2009 GRC) Revised 01-18-2010 2 2 2" xfId="7016"/>
    <cellStyle name="_Costs not in AURORA 2006GRC 6.15.06_04 07E Wild Horse Wind Expansion (C) (2)_Electric Rev Req Model (2009 GRC) Revised 01-18-2010 2 3" xfId="7017"/>
    <cellStyle name="_Costs not in AURORA 2006GRC 6.15.06_04 07E Wild Horse Wind Expansion (C) (2)_Electric Rev Req Model (2009 GRC) Revised 01-18-2010 3" xfId="7018"/>
    <cellStyle name="_Costs not in AURORA 2006GRC 6.15.06_04 07E Wild Horse Wind Expansion (C) (2)_Electric Rev Req Model (2009 GRC) Revised 01-18-2010 3 2" xfId="7019"/>
    <cellStyle name="_Costs not in AURORA 2006GRC 6.15.06_04 07E Wild Horse Wind Expansion (C) (2)_Electric Rev Req Model (2009 GRC) Revised 01-18-2010 4" xfId="7020"/>
    <cellStyle name="_Costs not in AURORA 2006GRC 6.15.06_04 07E Wild Horse Wind Expansion (C) (2)_Electric Rev Req Model (2009 GRC) Revised 01-18-2010 5" xfId="7021"/>
    <cellStyle name="_Costs not in AURORA 2006GRC 6.15.06_04 07E Wild Horse Wind Expansion (C) (2)_Electric Rev Req Model (2009 GRC) Revised 01-18-2010 6" xfId="7022"/>
    <cellStyle name="_Costs not in AURORA 2006GRC 6.15.06_04 07E Wild Horse Wind Expansion (C) (2)_Electric Rev Req Model (2009 GRC) Revised 01-18-2010 7" xfId="7023"/>
    <cellStyle name="_Costs not in AURORA 2006GRC 6.15.06_04 07E Wild Horse Wind Expansion (C) (2)_Electric Rev Req Model (2009 GRC) Revised 01-18-2010_DEM-WP(C) ENERG10C--ctn Mid-C_042010 2010GRC" xfId="7024"/>
    <cellStyle name="_Costs not in AURORA 2006GRC 6.15.06_04 07E Wild Horse Wind Expansion (C) (2)_Electric Rev Req Model (2010 GRC)" xfId="7025"/>
    <cellStyle name="_Costs not in AURORA 2006GRC 6.15.06_04 07E Wild Horse Wind Expansion (C) (2)_Electric Rev Req Model (2010 GRC) SF" xfId="7026"/>
    <cellStyle name="_Costs not in AURORA 2006GRC 6.15.06_04 07E Wild Horse Wind Expansion (C) (2)_Final Order Electric EXHIBIT A-1" xfId="7027"/>
    <cellStyle name="_Costs not in AURORA 2006GRC 6.15.06_04 07E Wild Horse Wind Expansion (C) (2)_Final Order Electric EXHIBIT A-1 2" xfId="7028"/>
    <cellStyle name="_Costs not in AURORA 2006GRC 6.15.06_04 07E Wild Horse Wind Expansion (C) (2)_Final Order Electric EXHIBIT A-1 2 2" xfId="7029"/>
    <cellStyle name="_Costs not in AURORA 2006GRC 6.15.06_04 07E Wild Horse Wind Expansion (C) (2)_Final Order Electric EXHIBIT A-1 2 2 2" xfId="7030"/>
    <cellStyle name="_Costs not in AURORA 2006GRC 6.15.06_04 07E Wild Horse Wind Expansion (C) (2)_Final Order Electric EXHIBIT A-1 2 3" xfId="7031"/>
    <cellStyle name="_Costs not in AURORA 2006GRC 6.15.06_04 07E Wild Horse Wind Expansion (C) (2)_Final Order Electric EXHIBIT A-1 3" xfId="7032"/>
    <cellStyle name="_Costs not in AURORA 2006GRC 6.15.06_04 07E Wild Horse Wind Expansion (C) (2)_Final Order Electric EXHIBIT A-1 3 2" xfId="7033"/>
    <cellStyle name="_Costs not in AURORA 2006GRC 6.15.06_04 07E Wild Horse Wind Expansion (C) (2)_Final Order Electric EXHIBIT A-1 4" xfId="7034"/>
    <cellStyle name="_Costs not in AURORA 2006GRC 6.15.06_04 07E Wild Horse Wind Expansion (C) (2)_TENASKA REGULATORY ASSET" xfId="7035"/>
    <cellStyle name="_Costs not in AURORA 2006GRC 6.15.06_04 07E Wild Horse Wind Expansion (C) (2)_TENASKA REGULATORY ASSET 2" xfId="7036"/>
    <cellStyle name="_Costs not in AURORA 2006GRC 6.15.06_04 07E Wild Horse Wind Expansion (C) (2)_TENASKA REGULATORY ASSET 2 2" xfId="7037"/>
    <cellStyle name="_Costs not in AURORA 2006GRC 6.15.06_04 07E Wild Horse Wind Expansion (C) (2)_TENASKA REGULATORY ASSET 2 2 2" xfId="7038"/>
    <cellStyle name="_Costs not in AURORA 2006GRC 6.15.06_04 07E Wild Horse Wind Expansion (C) (2)_TENASKA REGULATORY ASSET 2 3" xfId="7039"/>
    <cellStyle name="_Costs not in AURORA 2006GRC 6.15.06_04 07E Wild Horse Wind Expansion (C) (2)_TENASKA REGULATORY ASSET 3" xfId="7040"/>
    <cellStyle name="_Costs not in AURORA 2006GRC 6.15.06_04 07E Wild Horse Wind Expansion (C) (2)_TENASKA REGULATORY ASSET 3 2" xfId="7041"/>
    <cellStyle name="_Costs not in AURORA 2006GRC 6.15.06_04 07E Wild Horse Wind Expansion (C) (2)_TENASKA REGULATORY ASSET 4" xfId="7042"/>
    <cellStyle name="_Costs not in AURORA 2006GRC 6.15.06_16.37E Wild Horse Expansion DeferralRevwrkingfile SF" xfId="7043"/>
    <cellStyle name="_Costs not in AURORA 2006GRC 6.15.06_16.37E Wild Horse Expansion DeferralRevwrkingfile SF 2" xfId="7044"/>
    <cellStyle name="_Costs not in AURORA 2006GRC 6.15.06_16.37E Wild Horse Expansion DeferralRevwrkingfile SF 2 2" xfId="7045"/>
    <cellStyle name="_Costs not in AURORA 2006GRC 6.15.06_16.37E Wild Horse Expansion DeferralRevwrkingfile SF 2 2 2" xfId="7046"/>
    <cellStyle name="_Costs not in AURORA 2006GRC 6.15.06_16.37E Wild Horse Expansion DeferralRevwrkingfile SF 2 3" xfId="7047"/>
    <cellStyle name="_Costs not in AURORA 2006GRC 6.15.06_16.37E Wild Horse Expansion DeferralRevwrkingfile SF 3" xfId="7048"/>
    <cellStyle name="_Costs not in AURORA 2006GRC 6.15.06_16.37E Wild Horse Expansion DeferralRevwrkingfile SF 3 2" xfId="7049"/>
    <cellStyle name="_Costs not in AURORA 2006GRC 6.15.06_16.37E Wild Horse Expansion DeferralRevwrkingfile SF 4" xfId="7050"/>
    <cellStyle name="_Costs not in AURORA 2006GRC 6.15.06_16.37E Wild Horse Expansion DeferralRevwrkingfile SF 5" xfId="7051"/>
    <cellStyle name="_Costs not in AURORA 2006GRC 6.15.06_16.37E Wild Horse Expansion DeferralRevwrkingfile SF 6" xfId="7052"/>
    <cellStyle name="_Costs not in AURORA 2006GRC 6.15.06_16.37E Wild Horse Expansion DeferralRevwrkingfile SF 7" xfId="7053"/>
    <cellStyle name="_Costs not in AURORA 2006GRC 6.15.06_16.37E Wild Horse Expansion DeferralRevwrkingfile SF_DEM-WP(C) ENERG10C--ctn Mid-C_042010 2010GRC" xfId="7054"/>
    <cellStyle name="_Costs not in AURORA 2006GRC 6.15.06_2009 Compliance Filing PCA Exhibits for GRC" xfId="7055"/>
    <cellStyle name="_Costs not in AURORA 2006GRC 6.15.06_2009 Compliance Filing PCA Exhibits for GRC 2" xfId="7056"/>
    <cellStyle name="_Costs not in AURORA 2006GRC 6.15.06_2009 GRC Compl Filing - Exhibit D" xfId="7057"/>
    <cellStyle name="_Costs not in AURORA 2006GRC 6.15.06_2009 GRC Compl Filing - Exhibit D 2" xfId="7058"/>
    <cellStyle name="_Costs not in AURORA 2006GRC 6.15.06_2009 GRC Compl Filing - Exhibit D 2 2" xfId="7059"/>
    <cellStyle name="_Costs not in AURORA 2006GRC 6.15.06_2009 GRC Compl Filing - Exhibit D 3" xfId="7060"/>
    <cellStyle name="_Costs not in AURORA 2006GRC 6.15.06_2009 GRC Compl Filing - Exhibit D 4" xfId="7061"/>
    <cellStyle name="_Costs not in AURORA 2006GRC 6.15.06_2009 GRC Compl Filing - Exhibit D 5" xfId="7062"/>
    <cellStyle name="_Costs not in AURORA 2006GRC 6.15.06_2009 GRC Compl Filing - Exhibit D 6" xfId="7063"/>
    <cellStyle name="_Costs not in AURORA 2006GRC 6.15.06_2009 GRC Compl Filing - Exhibit D 7" xfId="7064"/>
    <cellStyle name="_Costs not in AURORA 2006GRC 6.15.06_2009 GRC Compl Filing - Exhibit D_DEM-WP(C) ENERG10C--ctn Mid-C_042010 2010GRC" xfId="7065"/>
    <cellStyle name="_Costs not in AURORA 2006GRC 6.15.06_2010 PTC's July1_Dec31 2010 " xfId="7066"/>
    <cellStyle name="_Costs not in AURORA 2006GRC 6.15.06_2010 PTC's Sept10_Aug11 (Version 4)" xfId="7067"/>
    <cellStyle name="_Costs not in AURORA 2006GRC 6.15.06_3.01 Income Statement" xfId="7068"/>
    <cellStyle name="_Costs not in AURORA 2006GRC 6.15.06_4 31 Regulatory Assets and Liabilities  7 06- Exhibit D" xfId="7069"/>
    <cellStyle name="_Costs not in AURORA 2006GRC 6.15.06_4 31 Regulatory Assets and Liabilities  7 06- Exhibit D 2" xfId="7070"/>
    <cellStyle name="_Costs not in AURORA 2006GRC 6.15.06_4 31 Regulatory Assets and Liabilities  7 06- Exhibit D 2 2" xfId="7071"/>
    <cellStyle name="_Costs not in AURORA 2006GRC 6.15.06_4 31 Regulatory Assets and Liabilities  7 06- Exhibit D 2 2 2" xfId="7072"/>
    <cellStyle name="_Costs not in AURORA 2006GRC 6.15.06_4 31 Regulatory Assets and Liabilities  7 06- Exhibit D 2 3" xfId="7073"/>
    <cellStyle name="_Costs not in AURORA 2006GRC 6.15.06_4 31 Regulatory Assets and Liabilities  7 06- Exhibit D 3" xfId="7074"/>
    <cellStyle name="_Costs not in AURORA 2006GRC 6.15.06_4 31 Regulatory Assets and Liabilities  7 06- Exhibit D 3 2" xfId="7075"/>
    <cellStyle name="_Costs not in AURORA 2006GRC 6.15.06_4 31 Regulatory Assets and Liabilities  7 06- Exhibit D 4" xfId="7076"/>
    <cellStyle name="_Costs not in AURORA 2006GRC 6.15.06_4 31 Regulatory Assets and Liabilities  7 06- Exhibit D 5" xfId="7077"/>
    <cellStyle name="_Costs not in AURORA 2006GRC 6.15.06_4 31 Regulatory Assets and Liabilities  7 06- Exhibit D 6" xfId="7078"/>
    <cellStyle name="_Costs not in AURORA 2006GRC 6.15.06_4 31 Regulatory Assets and Liabilities  7 06- Exhibit D 7" xfId="7079"/>
    <cellStyle name="_Costs not in AURORA 2006GRC 6.15.06_4 31 Regulatory Assets and Liabilities  7 06- Exhibit D_DEM-WP(C) ENERG10C--ctn Mid-C_042010 2010GRC" xfId="7080"/>
    <cellStyle name="_Costs not in AURORA 2006GRC 6.15.06_4 31 Regulatory Assets and Liabilities  7 06- Exhibit D_NIM Summary" xfId="7081"/>
    <cellStyle name="_Costs not in AURORA 2006GRC 6.15.06_4 31 Regulatory Assets and Liabilities  7 06- Exhibit D_NIM Summary 2" xfId="7082"/>
    <cellStyle name="_Costs not in AURORA 2006GRC 6.15.06_4 31 Regulatory Assets and Liabilities  7 06- Exhibit D_NIM Summary 2 2" xfId="7083"/>
    <cellStyle name="_Costs not in AURORA 2006GRC 6.15.06_4 31 Regulatory Assets and Liabilities  7 06- Exhibit D_NIM Summary 3" xfId="7084"/>
    <cellStyle name="_Costs not in AURORA 2006GRC 6.15.06_4 31 Regulatory Assets and Liabilities  7 06- Exhibit D_NIM Summary 4" xfId="7085"/>
    <cellStyle name="_Costs not in AURORA 2006GRC 6.15.06_4 31 Regulatory Assets and Liabilities  7 06- Exhibit D_NIM Summary 5" xfId="7086"/>
    <cellStyle name="_Costs not in AURORA 2006GRC 6.15.06_4 31 Regulatory Assets and Liabilities  7 06- Exhibit D_NIM Summary 6" xfId="7087"/>
    <cellStyle name="_Costs not in AURORA 2006GRC 6.15.06_4 31 Regulatory Assets and Liabilities  7 06- Exhibit D_NIM Summary 7" xfId="7088"/>
    <cellStyle name="_Costs not in AURORA 2006GRC 6.15.06_4 31 Regulatory Assets and Liabilities  7 06- Exhibit D_NIM Summary_DEM-WP(C) ENERG10C--ctn Mid-C_042010 2010GRC" xfId="7089"/>
    <cellStyle name="_Costs not in AURORA 2006GRC 6.15.06_4 31E Reg Asset  Liab and EXH D" xfId="7090"/>
    <cellStyle name="_Costs not in AURORA 2006GRC 6.15.06_4 31E Reg Asset  Liab and EXH D _ Aug 10 Filing (2)" xfId="7091"/>
    <cellStyle name="_Costs not in AURORA 2006GRC 6.15.06_4 31E Reg Asset  Liab and EXH D _ Aug 10 Filing (2) 2" xfId="7092"/>
    <cellStyle name="_Costs not in AURORA 2006GRC 6.15.06_4 31E Reg Asset  Liab and EXH D 10" xfId="7093"/>
    <cellStyle name="_Costs not in AURORA 2006GRC 6.15.06_4 31E Reg Asset  Liab and EXH D 11" xfId="7094"/>
    <cellStyle name="_Costs not in AURORA 2006GRC 6.15.06_4 31E Reg Asset  Liab and EXH D 12" xfId="7095"/>
    <cellStyle name="_Costs not in AURORA 2006GRC 6.15.06_4 31E Reg Asset  Liab and EXH D 13" xfId="7096"/>
    <cellStyle name="_Costs not in AURORA 2006GRC 6.15.06_4 31E Reg Asset  Liab and EXH D 14" xfId="7097"/>
    <cellStyle name="_Costs not in AURORA 2006GRC 6.15.06_4 31E Reg Asset  Liab and EXH D 15" xfId="7098"/>
    <cellStyle name="_Costs not in AURORA 2006GRC 6.15.06_4 31E Reg Asset  Liab and EXH D 16" xfId="7099"/>
    <cellStyle name="_Costs not in AURORA 2006GRC 6.15.06_4 31E Reg Asset  Liab and EXH D 17" xfId="7100"/>
    <cellStyle name="_Costs not in AURORA 2006GRC 6.15.06_4 31E Reg Asset  Liab and EXH D 18" xfId="7101"/>
    <cellStyle name="_Costs not in AURORA 2006GRC 6.15.06_4 31E Reg Asset  Liab and EXH D 19" xfId="7102"/>
    <cellStyle name="_Costs not in AURORA 2006GRC 6.15.06_4 31E Reg Asset  Liab and EXH D 2" xfId="7103"/>
    <cellStyle name="_Costs not in AURORA 2006GRC 6.15.06_4 31E Reg Asset  Liab and EXH D 20" xfId="7104"/>
    <cellStyle name="_Costs not in AURORA 2006GRC 6.15.06_4 31E Reg Asset  Liab and EXH D 21" xfId="7105"/>
    <cellStyle name="_Costs not in AURORA 2006GRC 6.15.06_4 31E Reg Asset  Liab and EXH D 22" xfId="7106"/>
    <cellStyle name="_Costs not in AURORA 2006GRC 6.15.06_4 31E Reg Asset  Liab and EXH D 23" xfId="7107"/>
    <cellStyle name="_Costs not in AURORA 2006GRC 6.15.06_4 31E Reg Asset  Liab and EXH D 24" xfId="7108"/>
    <cellStyle name="_Costs not in AURORA 2006GRC 6.15.06_4 31E Reg Asset  Liab and EXH D 25" xfId="7109"/>
    <cellStyle name="_Costs not in AURORA 2006GRC 6.15.06_4 31E Reg Asset  Liab and EXH D 26" xfId="7110"/>
    <cellStyle name="_Costs not in AURORA 2006GRC 6.15.06_4 31E Reg Asset  Liab and EXH D 27" xfId="7111"/>
    <cellStyle name="_Costs not in AURORA 2006GRC 6.15.06_4 31E Reg Asset  Liab and EXH D 28" xfId="7112"/>
    <cellStyle name="_Costs not in AURORA 2006GRC 6.15.06_4 31E Reg Asset  Liab and EXH D 29" xfId="7113"/>
    <cellStyle name="_Costs not in AURORA 2006GRC 6.15.06_4 31E Reg Asset  Liab and EXH D 3" xfId="7114"/>
    <cellStyle name="_Costs not in AURORA 2006GRC 6.15.06_4 31E Reg Asset  Liab and EXH D 30" xfId="7115"/>
    <cellStyle name="_Costs not in AURORA 2006GRC 6.15.06_4 31E Reg Asset  Liab and EXH D 31" xfId="7116"/>
    <cellStyle name="_Costs not in AURORA 2006GRC 6.15.06_4 31E Reg Asset  Liab and EXH D 32" xfId="7117"/>
    <cellStyle name="_Costs not in AURORA 2006GRC 6.15.06_4 31E Reg Asset  Liab and EXH D 33" xfId="7118"/>
    <cellStyle name="_Costs not in AURORA 2006GRC 6.15.06_4 31E Reg Asset  Liab and EXH D 34" xfId="7119"/>
    <cellStyle name="_Costs not in AURORA 2006GRC 6.15.06_4 31E Reg Asset  Liab and EXH D 35" xfId="7120"/>
    <cellStyle name="_Costs not in AURORA 2006GRC 6.15.06_4 31E Reg Asset  Liab and EXH D 36" xfId="7121"/>
    <cellStyle name="_Costs not in AURORA 2006GRC 6.15.06_4 31E Reg Asset  Liab and EXH D 4" xfId="7122"/>
    <cellStyle name="_Costs not in AURORA 2006GRC 6.15.06_4 31E Reg Asset  Liab and EXH D 5" xfId="7123"/>
    <cellStyle name="_Costs not in AURORA 2006GRC 6.15.06_4 31E Reg Asset  Liab and EXH D 6" xfId="7124"/>
    <cellStyle name="_Costs not in AURORA 2006GRC 6.15.06_4 31E Reg Asset  Liab and EXH D 7" xfId="7125"/>
    <cellStyle name="_Costs not in AURORA 2006GRC 6.15.06_4 31E Reg Asset  Liab and EXH D 8" xfId="7126"/>
    <cellStyle name="_Costs not in AURORA 2006GRC 6.15.06_4 31E Reg Asset  Liab and EXH D 9" xfId="7127"/>
    <cellStyle name="_Costs not in AURORA 2006GRC 6.15.06_4 32 Regulatory Assets and Liabilities  7 06- Exhibit D" xfId="7128"/>
    <cellStyle name="_Costs not in AURORA 2006GRC 6.15.06_4 32 Regulatory Assets and Liabilities  7 06- Exhibit D 2" xfId="7129"/>
    <cellStyle name="_Costs not in AURORA 2006GRC 6.15.06_4 32 Regulatory Assets and Liabilities  7 06- Exhibit D 2 2" xfId="7130"/>
    <cellStyle name="_Costs not in AURORA 2006GRC 6.15.06_4 32 Regulatory Assets and Liabilities  7 06- Exhibit D 2 2 2" xfId="7131"/>
    <cellStyle name="_Costs not in AURORA 2006GRC 6.15.06_4 32 Regulatory Assets and Liabilities  7 06- Exhibit D 2 3" xfId="7132"/>
    <cellStyle name="_Costs not in AURORA 2006GRC 6.15.06_4 32 Regulatory Assets and Liabilities  7 06- Exhibit D 3" xfId="7133"/>
    <cellStyle name="_Costs not in AURORA 2006GRC 6.15.06_4 32 Regulatory Assets and Liabilities  7 06- Exhibit D 3 2" xfId="7134"/>
    <cellStyle name="_Costs not in AURORA 2006GRC 6.15.06_4 32 Regulatory Assets and Liabilities  7 06- Exhibit D 4" xfId="7135"/>
    <cellStyle name="_Costs not in AURORA 2006GRC 6.15.06_4 32 Regulatory Assets and Liabilities  7 06- Exhibit D 5" xfId="7136"/>
    <cellStyle name="_Costs not in AURORA 2006GRC 6.15.06_4 32 Regulatory Assets and Liabilities  7 06- Exhibit D 6" xfId="7137"/>
    <cellStyle name="_Costs not in AURORA 2006GRC 6.15.06_4 32 Regulatory Assets and Liabilities  7 06- Exhibit D 7" xfId="7138"/>
    <cellStyle name="_Costs not in AURORA 2006GRC 6.15.06_4 32 Regulatory Assets and Liabilities  7 06- Exhibit D_DEM-WP(C) ENERG10C--ctn Mid-C_042010 2010GRC" xfId="7139"/>
    <cellStyle name="_Costs not in AURORA 2006GRC 6.15.06_4 32 Regulatory Assets and Liabilities  7 06- Exhibit D_NIM Summary" xfId="7140"/>
    <cellStyle name="_Costs not in AURORA 2006GRC 6.15.06_4 32 Regulatory Assets and Liabilities  7 06- Exhibit D_NIM Summary 2" xfId="7141"/>
    <cellStyle name="_Costs not in AURORA 2006GRC 6.15.06_4 32 Regulatory Assets and Liabilities  7 06- Exhibit D_NIM Summary 2 2" xfId="7142"/>
    <cellStyle name="_Costs not in AURORA 2006GRC 6.15.06_4 32 Regulatory Assets and Liabilities  7 06- Exhibit D_NIM Summary 3" xfId="7143"/>
    <cellStyle name="_Costs not in AURORA 2006GRC 6.15.06_4 32 Regulatory Assets and Liabilities  7 06- Exhibit D_NIM Summary 4" xfId="7144"/>
    <cellStyle name="_Costs not in AURORA 2006GRC 6.15.06_4 32 Regulatory Assets and Liabilities  7 06- Exhibit D_NIM Summary 5" xfId="7145"/>
    <cellStyle name="_Costs not in AURORA 2006GRC 6.15.06_4 32 Regulatory Assets and Liabilities  7 06- Exhibit D_NIM Summary 6" xfId="7146"/>
    <cellStyle name="_Costs not in AURORA 2006GRC 6.15.06_4 32 Regulatory Assets and Liabilities  7 06- Exhibit D_NIM Summary 7" xfId="7147"/>
    <cellStyle name="_Costs not in AURORA 2006GRC 6.15.06_4 32 Regulatory Assets and Liabilities  7 06- Exhibit D_NIM Summary_DEM-WP(C) ENERG10C--ctn Mid-C_042010 2010GRC" xfId="7148"/>
    <cellStyle name="_Costs not in AURORA 2006GRC 6.15.06_ACCOUNTS" xfId="7149"/>
    <cellStyle name="_Costs not in AURORA 2006GRC 6.15.06_Att B to RECs proceeds proposal" xfId="7150"/>
    <cellStyle name="_Costs not in AURORA 2006GRC 6.15.06_AURORA Total New" xfId="7151"/>
    <cellStyle name="_Costs not in AURORA 2006GRC 6.15.06_AURORA Total New 2" xfId="7152"/>
    <cellStyle name="_Costs not in AURORA 2006GRC 6.15.06_AURORA Total New 2 2" xfId="7153"/>
    <cellStyle name="_Costs not in AURORA 2006GRC 6.15.06_AURORA Total New 3" xfId="7154"/>
    <cellStyle name="_Costs not in AURORA 2006GRC 6.15.06_Backup for Attachment B 2010-09-09" xfId="7155"/>
    <cellStyle name="_Costs not in AURORA 2006GRC 6.15.06_Bench Request - Attachment B" xfId="7156"/>
    <cellStyle name="_Costs not in AURORA 2006GRC 6.15.06_Book2" xfId="7157"/>
    <cellStyle name="_Costs not in AURORA 2006GRC 6.15.06_Book2 2" xfId="7158"/>
    <cellStyle name="_Costs not in AURORA 2006GRC 6.15.06_Book2 2 2" xfId="7159"/>
    <cellStyle name="_Costs not in AURORA 2006GRC 6.15.06_Book2 2 2 2" xfId="7160"/>
    <cellStyle name="_Costs not in AURORA 2006GRC 6.15.06_Book2 2 3" xfId="7161"/>
    <cellStyle name="_Costs not in AURORA 2006GRC 6.15.06_Book2 3" xfId="7162"/>
    <cellStyle name="_Costs not in AURORA 2006GRC 6.15.06_Book2 3 2" xfId="7163"/>
    <cellStyle name="_Costs not in AURORA 2006GRC 6.15.06_Book2 4" xfId="7164"/>
    <cellStyle name="_Costs not in AURORA 2006GRC 6.15.06_Book2 5" xfId="7165"/>
    <cellStyle name="_Costs not in AURORA 2006GRC 6.15.06_Book2 6" xfId="7166"/>
    <cellStyle name="_Costs not in AURORA 2006GRC 6.15.06_Book2 7" xfId="7167"/>
    <cellStyle name="_Costs not in AURORA 2006GRC 6.15.06_Book2_Adj Bench DR 3 for Initial Briefs (Electric)" xfId="7168"/>
    <cellStyle name="_Costs not in AURORA 2006GRC 6.15.06_Book2_Adj Bench DR 3 for Initial Briefs (Electric) 2" xfId="7169"/>
    <cellStyle name="_Costs not in AURORA 2006GRC 6.15.06_Book2_Adj Bench DR 3 for Initial Briefs (Electric) 2 2" xfId="7170"/>
    <cellStyle name="_Costs not in AURORA 2006GRC 6.15.06_Book2_Adj Bench DR 3 for Initial Briefs (Electric) 2 2 2" xfId="7171"/>
    <cellStyle name="_Costs not in AURORA 2006GRC 6.15.06_Book2_Adj Bench DR 3 for Initial Briefs (Electric) 2 3" xfId="7172"/>
    <cellStyle name="_Costs not in AURORA 2006GRC 6.15.06_Book2_Adj Bench DR 3 for Initial Briefs (Electric) 3" xfId="7173"/>
    <cellStyle name="_Costs not in AURORA 2006GRC 6.15.06_Book2_Adj Bench DR 3 for Initial Briefs (Electric) 3 2" xfId="7174"/>
    <cellStyle name="_Costs not in AURORA 2006GRC 6.15.06_Book2_Adj Bench DR 3 for Initial Briefs (Electric) 4" xfId="7175"/>
    <cellStyle name="_Costs not in AURORA 2006GRC 6.15.06_Book2_Adj Bench DR 3 for Initial Briefs (Electric) 5" xfId="7176"/>
    <cellStyle name="_Costs not in AURORA 2006GRC 6.15.06_Book2_Adj Bench DR 3 for Initial Briefs (Electric) 6" xfId="7177"/>
    <cellStyle name="_Costs not in AURORA 2006GRC 6.15.06_Book2_Adj Bench DR 3 for Initial Briefs (Electric) 7" xfId="7178"/>
    <cellStyle name="_Costs not in AURORA 2006GRC 6.15.06_Book2_Adj Bench DR 3 for Initial Briefs (Electric)_DEM-WP(C) ENERG10C--ctn Mid-C_042010 2010GRC" xfId="7179"/>
    <cellStyle name="_Costs not in AURORA 2006GRC 6.15.06_Book2_DEM-WP(C) ENERG10C--ctn Mid-C_042010 2010GRC" xfId="7180"/>
    <cellStyle name="_Costs not in AURORA 2006GRC 6.15.06_Book2_Electric Rev Req Model (2009 GRC) Rebuttal" xfId="7181"/>
    <cellStyle name="_Costs not in AURORA 2006GRC 6.15.06_Book2_Electric Rev Req Model (2009 GRC) Rebuttal 2" xfId="7182"/>
    <cellStyle name="_Costs not in AURORA 2006GRC 6.15.06_Book2_Electric Rev Req Model (2009 GRC) Rebuttal 2 2" xfId="7183"/>
    <cellStyle name="_Costs not in AURORA 2006GRC 6.15.06_Book2_Electric Rev Req Model (2009 GRC) Rebuttal 2 2 2" xfId="7184"/>
    <cellStyle name="_Costs not in AURORA 2006GRC 6.15.06_Book2_Electric Rev Req Model (2009 GRC) Rebuttal 2 3" xfId="7185"/>
    <cellStyle name="_Costs not in AURORA 2006GRC 6.15.06_Book2_Electric Rev Req Model (2009 GRC) Rebuttal 3" xfId="7186"/>
    <cellStyle name="_Costs not in AURORA 2006GRC 6.15.06_Book2_Electric Rev Req Model (2009 GRC) Rebuttal 3 2" xfId="7187"/>
    <cellStyle name="_Costs not in AURORA 2006GRC 6.15.06_Book2_Electric Rev Req Model (2009 GRC) Rebuttal 4" xfId="7188"/>
    <cellStyle name="_Costs not in AURORA 2006GRC 6.15.06_Book2_Electric Rev Req Model (2009 GRC) Rebuttal REmoval of New  WH Solar AdjustMI" xfId="7189"/>
    <cellStyle name="_Costs not in AURORA 2006GRC 6.15.06_Book2_Electric Rev Req Model (2009 GRC) Rebuttal REmoval of New  WH Solar AdjustMI 2" xfId="7190"/>
    <cellStyle name="_Costs not in AURORA 2006GRC 6.15.06_Book2_Electric Rev Req Model (2009 GRC) Rebuttal REmoval of New  WH Solar AdjustMI 2 2" xfId="7191"/>
    <cellStyle name="_Costs not in AURORA 2006GRC 6.15.06_Book2_Electric Rev Req Model (2009 GRC) Rebuttal REmoval of New  WH Solar AdjustMI 2 2 2" xfId="7192"/>
    <cellStyle name="_Costs not in AURORA 2006GRC 6.15.06_Book2_Electric Rev Req Model (2009 GRC) Rebuttal REmoval of New  WH Solar AdjustMI 2 3" xfId="7193"/>
    <cellStyle name="_Costs not in AURORA 2006GRC 6.15.06_Book2_Electric Rev Req Model (2009 GRC) Rebuttal REmoval of New  WH Solar AdjustMI 3" xfId="7194"/>
    <cellStyle name="_Costs not in AURORA 2006GRC 6.15.06_Book2_Electric Rev Req Model (2009 GRC) Rebuttal REmoval of New  WH Solar AdjustMI 3 2" xfId="7195"/>
    <cellStyle name="_Costs not in AURORA 2006GRC 6.15.06_Book2_Electric Rev Req Model (2009 GRC) Rebuttal REmoval of New  WH Solar AdjustMI 4" xfId="7196"/>
    <cellStyle name="_Costs not in AURORA 2006GRC 6.15.06_Book2_Electric Rev Req Model (2009 GRC) Rebuttal REmoval of New  WH Solar AdjustMI 5" xfId="7197"/>
    <cellStyle name="_Costs not in AURORA 2006GRC 6.15.06_Book2_Electric Rev Req Model (2009 GRC) Rebuttal REmoval of New  WH Solar AdjustMI 6" xfId="7198"/>
    <cellStyle name="_Costs not in AURORA 2006GRC 6.15.06_Book2_Electric Rev Req Model (2009 GRC) Rebuttal REmoval of New  WH Solar AdjustMI 7" xfId="7199"/>
    <cellStyle name="_Costs not in AURORA 2006GRC 6.15.06_Book2_Electric Rev Req Model (2009 GRC) Rebuttal REmoval of New  WH Solar AdjustMI_DEM-WP(C) ENERG10C--ctn Mid-C_042010 2010GRC" xfId="7200"/>
    <cellStyle name="_Costs not in AURORA 2006GRC 6.15.06_Book2_Electric Rev Req Model (2009 GRC) Revised 01-18-2010" xfId="7201"/>
    <cellStyle name="_Costs not in AURORA 2006GRC 6.15.06_Book2_Electric Rev Req Model (2009 GRC) Revised 01-18-2010 2" xfId="7202"/>
    <cellStyle name="_Costs not in AURORA 2006GRC 6.15.06_Book2_Electric Rev Req Model (2009 GRC) Revised 01-18-2010 2 2" xfId="7203"/>
    <cellStyle name="_Costs not in AURORA 2006GRC 6.15.06_Book2_Electric Rev Req Model (2009 GRC) Revised 01-18-2010 2 2 2" xfId="7204"/>
    <cellStyle name="_Costs not in AURORA 2006GRC 6.15.06_Book2_Electric Rev Req Model (2009 GRC) Revised 01-18-2010 2 3" xfId="7205"/>
    <cellStyle name="_Costs not in AURORA 2006GRC 6.15.06_Book2_Electric Rev Req Model (2009 GRC) Revised 01-18-2010 3" xfId="7206"/>
    <cellStyle name="_Costs not in AURORA 2006GRC 6.15.06_Book2_Electric Rev Req Model (2009 GRC) Revised 01-18-2010 3 2" xfId="7207"/>
    <cellStyle name="_Costs not in AURORA 2006GRC 6.15.06_Book2_Electric Rev Req Model (2009 GRC) Revised 01-18-2010 4" xfId="7208"/>
    <cellStyle name="_Costs not in AURORA 2006GRC 6.15.06_Book2_Electric Rev Req Model (2009 GRC) Revised 01-18-2010 5" xfId="7209"/>
    <cellStyle name="_Costs not in AURORA 2006GRC 6.15.06_Book2_Electric Rev Req Model (2009 GRC) Revised 01-18-2010 6" xfId="7210"/>
    <cellStyle name="_Costs not in AURORA 2006GRC 6.15.06_Book2_Electric Rev Req Model (2009 GRC) Revised 01-18-2010 7" xfId="7211"/>
    <cellStyle name="_Costs not in AURORA 2006GRC 6.15.06_Book2_Electric Rev Req Model (2009 GRC) Revised 01-18-2010_DEM-WP(C) ENERG10C--ctn Mid-C_042010 2010GRC" xfId="7212"/>
    <cellStyle name="_Costs not in AURORA 2006GRC 6.15.06_Book2_Final Order Electric EXHIBIT A-1" xfId="7213"/>
    <cellStyle name="_Costs not in AURORA 2006GRC 6.15.06_Book2_Final Order Electric EXHIBIT A-1 2" xfId="7214"/>
    <cellStyle name="_Costs not in AURORA 2006GRC 6.15.06_Book2_Final Order Electric EXHIBIT A-1 2 2" xfId="7215"/>
    <cellStyle name="_Costs not in AURORA 2006GRC 6.15.06_Book2_Final Order Electric EXHIBIT A-1 2 2 2" xfId="7216"/>
    <cellStyle name="_Costs not in AURORA 2006GRC 6.15.06_Book2_Final Order Electric EXHIBIT A-1 2 3" xfId="7217"/>
    <cellStyle name="_Costs not in AURORA 2006GRC 6.15.06_Book2_Final Order Electric EXHIBIT A-1 3" xfId="7218"/>
    <cellStyle name="_Costs not in AURORA 2006GRC 6.15.06_Book2_Final Order Electric EXHIBIT A-1 3 2" xfId="7219"/>
    <cellStyle name="_Costs not in AURORA 2006GRC 6.15.06_Book2_Final Order Electric EXHIBIT A-1 4" xfId="7220"/>
    <cellStyle name="_Costs not in AURORA 2006GRC 6.15.06_Book4" xfId="7221"/>
    <cellStyle name="_Costs not in AURORA 2006GRC 6.15.06_Book4 2" xfId="7222"/>
    <cellStyle name="_Costs not in AURORA 2006GRC 6.15.06_Book4 2 2" xfId="7223"/>
    <cellStyle name="_Costs not in AURORA 2006GRC 6.15.06_Book4 2 2 2" xfId="7224"/>
    <cellStyle name="_Costs not in AURORA 2006GRC 6.15.06_Book4 2 3" xfId="7225"/>
    <cellStyle name="_Costs not in AURORA 2006GRC 6.15.06_Book4 3" xfId="7226"/>
    <cellStyle name="_Costs not in AURORA 2006GRC 6.15.06_Book4 3 2" xfId="7227"/>
    <cellStyle name="_Costs not in AURORA 2006GRC 6.15.06_Book4 4" xfId="7228"/>
    <cellStyle name="_Costs not in AURORA 2006GRC 6.15.06_Book4 5" xfId="7229"/>
    <cellStyle name="_Costs not in AURORA 2006GRC 6.15.06_Book4 6" xfId="7230"/>
    <cellStyle name="_Costs not in AURORA 2006GRC 6.15.06_Book4 7" xfId="7231"/>
    <cellStyle name="_Costs not in AURORA 2006GRC 6.15.06_Book4_DEM-WP(C) ENERG10C--ctn Mid-C_042010 2010GRC" xfId="7232"/>
    <cellStyle name="_Costs not in AURORA 2006GRC 6.15.06_Book9" xfId="7233"/>
    <cellStyle name="_Costs not in AURORA 2006GRC 6.15.06_Book9 2" xfId="7234"/>
    <cellStyle name="_Costs not in AURORA 2006GRC 6.15.06_Book9 2 2" xfId="7235"/>
    <cellStyle name="_Costs not in AURORA 2006GRC 6.15.06_Book9 2 2 2" xfId="7236"/>
    <cellStyle name="_Costs not in AURORA 2006GRC 6.15.06_Book9 2 3" xfId="7237"/>
    <cellStyle name="_Costs not in AURORA 2006GRC 6.15.06_Book9 3" xfId="7238"/>
    <cellStyle name="_Costs not in AURORA 2006GRC 6.15.06_Book9 3 2" xfId="7239"/>
    <cellStyle name="_Costs not in AURORA 2006GRC 6.15.06_Book9 4" xfId="7240"/>
    <cellStyle name="_Costs not in AURORA 2006GRC 6.15.06_Book9 5" xfId="7241"/>
    <cellStyle name="_Costs not in AURORA 2006GRC 6.15.06_Book9 6" xfId="7242"/>
    <cellStyle name="_Costs not in AURORA 2006GRC 6.15.06_Book9 7" xfId="7243"/>
    <cellStyle name="_Costs not in AURORA 2006GRC 6.15.06_Book9_DEM-WP(C) ENERG10C--ctn Mid-C_042010 2010GRC" xfId="7244"/>
    <cellStyle name="_Costs not in AURORA 2006GRC 6.15.06_Chelan PUD Power Costs (8-10)" xfId="7245"/>
    <cellStyle name="_Costs not in AURORA 2006GRC 6.15.06_Chelan PUD Power Costs (8-10) 2" xfId="7246"/>
    <cellStyle name="_Costs not in AURORA 2006GRC 6.15.06_DEM-WP(C) Chelan Power Costs" xfId="7247"/>
    <cellStyle name="_Costs not in AURORA 2006GRC 6.15.06_DEM-WP(C) Chelan Power Costs 2" xfId="7248"/>
    <cellStyle name="_Costs not in AURORA 2006GRC 6.15.06_DEM-WP(C) ENERG10C--ctn Mid-C_042010 2010GRC" xfId="7249"/>
    <cellStyle name="_Costs not in AURORA 2006GRC 6.15.06_DEM-WP(C) Gas Transport 2010GRC" xfId="7250"/>
    <cellStyle name="_Costs not in AURORA 2006GRC 6.15.06_DEM-WP(C) Gas Transport 2010GRC 2" xfId="7251"/>
    <cellStyle name="_Costs not in AURORA 2006GRC 6.15.06_Exh A-1 resulting from UE-112050 effective Jan 1 2012" xfId="7252"/>
    <cellStyle name="_Costs not in AURORA 2006GRC 6.15.06_Exh G - Klamath Peaker PPA fr C Locke 2-12" xfId="7253"/>
    <cellStyle name="_Costs not in AURORA 2006GRC 6.15.06_Exhibit A-1 effective 4-1-11 fr S Free 12-11" xfId="7254"/>
    <cellStyle name="_Costs not in AURORA 2006GRC 6.15.06_Gas Rev Req Model (2010 GRC)" xfId="7255"/>
    <cellStyle name="_Costs not in AURORA 2006GRC 6.15.06_INPUTS" xfId="7256"/>
    <cellStyle name="_Costs not in AURORA 2006GRC 6.15.06_INPUTS 2" xfId="7257"/>
    <cellStyle name="_Costs not in AURORA 2006GRC 6.15.06_INPUTS 2 2" xfId="7258"/>
    <cellStyle name="_Costs not in AURORA 2006GRC 6.15.06_INPUTS 2 2 2" xfId="7259"/>
    <cellStyle name="_Costs not in AURORA 2006GRC 6.15.06_INPUTS 2 3" xfId="7260"/>
    <cellStyle name="_Costs not in AURORA 2006GRC 6.15.06_INPUTS 3" xfId="7261"/>
    <cellStyle name="_Costs not in AURORA 2006GRC 6.15.06_INPUTS 3 2" xfId="7262"/>
    <cellStyle name="_Costs not in AURORA 2006GRC 6.15.06_INPUTS 4" xfId="7263"/>
    <cellStyle name="_Costs not in AURORA 2006GRC 6.15.06_Mint Farm Generation BPA" xfId="7264"/>
    <cellStyle name="_Costs not in AURORA 2006GRC 6.15.06_NIM Summary" xfId="7265"/>
    <cellStyle name="_Costs not in AURORA 2006GRC 6.15.06_NIM Summary 09GRC" xfId="7266"/>
    <cellStyle name="_Costs not in AURORA 2006GRC 6.15.06_NIM Summary 09GRC 2" xfId="7267"/>
    <cellStyle name="_Costs not in AURORA 2006GRC 6.15.06_NIM Summary 09GRC 2 2" xfId="7268"/>
    <cellStyle name="_Costs not in AURORA 2006GRC 6.15.06_NIM Summary 09GRC 3" xfId="7269"/>
    <cellStyle name="_Costs not in AURORA 2006GRC 6.15.06_NIM Summary 09GRC 4" xfId="7270"/>
    <cellStyle name="_Costs not in AURORA 2006GRC 6.15.06_NIM Summary 09GRC 5" xfId="7271"/>
    <cellStyle name="_Costs not in AURORA 2006GRC 6.15.06_NIM Summary 09GRC 6" xfId="7272"/>
    <cellStyle name="_Costs not in AURORA 2006GRC 6.15.06_NIM Summary 09GRC 7" xfId="7273"/>
    <cellStyle name="_Costs not in AURORA 2006GRC 6.15.06_NIM Summary 09GRC_DEM-WP(C) ENERG10C--ctn Mid-C_042010 2010GRC" xfId="7274"/>
    <cellStyle name="_Costs not in AURORA 2006GRC 6.15.06_NIM Summary 10" xfId="7275"/>
    <cellStyle name="_Costs not in AURORA 2006GRC 6.15.06_NIM Summary 11" xfId="7276"/>
    <cellStyle name="_Costs not in AURORA 2006GRC 6.15.06_NIM Summary 12" xfId="7277"/>
    <cellStyle name="_Costs not in AURORA 2006GRC 6.15.06_NIM Summary 13" xfId="7278"/>
    <cellStyle name="_Costs not in AURORA 2006GRC 6.15.06_NIM Summary 14" xfId="7279"/>
    <cellStyle name="_Costs not in AURORA 2006GRC 6.15.06_NIM Summary 15" xfId="7280"/>
    <cellStyle name="_Costs not in AURORA 2006GRC 6.15.06_NIM Summary 16" xfId="7281"/>
    <cellStyle name="_Costs not in AURORA 2006GRC 6.15.06_NIM Summary 17" xfId="7282"/>
    <cellStyle name="_Costs not in AURORA 2006GRC 6.15.06_NIM Summary 18" xfId="7283"/>
    <cellStyle name="_Costs not in AURORA 2006GRC 6.15.06_NIM Summary 19" xfId="7284"/>
    <cellStyle name="_Costs not in AURORA 2006GRC 6.15.06_NIM Summary 2" xfId="7285"/>
    <cellStyle name="_Costs not in AURORA 2006GRC 6.15.06_NIM Summary 2 2" xfId="7286"/>
    <cellStyle name="_Costs not in AURORA 2006GRC 6.15.06_NIM Summary 20" xfId="7287"/>
    <cellStyle name="_Costs not in AURORA 2006GRC 6.15.06_NIM Summary 21" xfId="7288"/>
    <cellStyle name="_Costs not in AURORA 2006GRC 6.15.06_NIM Summary 22" xfId="7289"/>
    <cellStyle name="_Costs not in AURORA 2006GRC 6.15.06_NIM Summary 23" xfId="7290"/>
    <cellStyle name="_Costs not in AURORA 2006GRC 6.15.06_NIM Summary 24" xfId="7291"/>
    <cellStyle name="_Costs not in AURORA 2006GRC 6.15.06_NIM Summary 25" xfId="7292"/>
    <cellStyle name="_Costs not in AURORA 2006GRC 6.15.06_NIM Summary 26" xfId="7293"/>
    <cellStyle name="_Costs not in AURORA 2006GRC 6.15.06_NIM Summary 27" xfId="7294"/>
    <cellStyle name="_Costs not in AURORA 2006GRC 6.15.06_NIM Summary 28" xfId="7295"/>
    <cellStyle name="_Costs not in AURORA 2006GRC 6.15.06_NIM Summary 29" xfId="7296"/>
    <cellStyle name="_Costs not in AURORA 2006GRC 6.15.06_NIM Summary 3" xfId="7297"/>
    <cellStyle name="_Costs not in AURORA 2006GRC 6.15.06_NIM Summary 3 2" xfId="7298"/>
    <cellStyle name="_Costs not in AURORA 2006GRC 6.15.06_NIM Summary 30" xfId="7299"/>
    <cellStyle name="_Costs not in AURORA 2006GRC 6.15.06_NIM Summary 31" xfId="7300"/>
    <cellStyle name="_Costs not in AURORA 2006GRC 6.15.06_NIM Summary 32" xfId="7301"/>
    <cellStyle name="_Costs not in AURORA 2006GRC 6.15.06_NIM Summary 33" xfId="7302"/>
    <cellStyle name="_Costs not in AURORA 2006GRC 6.15.06_NIM Summary 34" xfId="7303"/>
    <cellStyle name="_Costs not in AURORA 2006GRC 6.15.06_NIM Summary 35" xfId="7304"/>
    <cellStyle name="_Costs not in AURORA 2006GRC 6.15.06_NIM Summary 36" xfId="7305"/>
    <cellStyle name="_Costs not in AURORA 2006GRC 6.15.06_NIM Summary 37" xfId="7306"/>
    <cellStyle name="_Costs not in AURORA 2006GRC 6.15.06_NIM Summary 38" xfId="7307"/>
    <cellStyle name="_Costs not in AURORA 2006GRC 6.15.06_NIM Summary 39" xfId="7308"/>
    <cellStyle name="_Costs not in AURORA 2006GRC 6.15.06_NIM Summary 4" xfId="7309"/>
    <cellStyle name="_Costs not in AURORA 2006GRC 6.15.06_NIM Summary 4 2" xfId="7310"/>
    <cellStyle name="_Costs not in AURORA 2006GRC 6.15.06_NIM Summary 40" xfId="7311"/>
    <cellStyle name="_Costs not in AURORA 2006GRC 6.15.06_NIM Summary 41" xfId="7312"/>
    <cellStyle name="_Costs not in AURORA 2006GRC 6.15.06_NIM Summary 42" xfId="7313"/>
    <cellStyle name="_Costs not in AURORA 2006GRC 6.15.06_NIM Summary 43" xfId="7314"/>
    <cellStyle name="_Costs not in AURORA 2006GRC 6.15.06_NIM Summary 44" xfId="7315"/>
    <cellStyle name="_Costs not in AURORA 2006GRC 6.15.06_NIM Summary 45" xfId="7316"/>
    <cellStyle name="_Costs not in AURORA 2006GRC 6.15.06_NIM Summary 46" xfId="7317"/>
    <cellStyle name="_Costs not in AURORA 2006GRC 6.15.06_NIM Summary 47" xfId="7318"/>
    <cellStyle name="_Costs not in AURORA 2006GRC 6.15.06_NIM Summary 48" xfId="7319"/>
    <cellStyle name="_Costs not in AURORA 2006GRC 6.15.06_NIM Summary 49" xfId="7320"/>
    <cellStyle name="_Costs not in AURORA 2006GRC 6.15.06_NIM Summary 5" xfId="7321"/>
    <cellStyle name="_Costs not in AURORA 2006GRC 6.15.06_NIM Summary 5 2" xfId="7322"/>
    <cellStyle name="_Costs not in AURORA 2006GRC 6.15.06_NIM Summary 50" xfId="7323"/>
    <cellStyle name="_Costs not in AURORA 2006GRC 6.15.06_NIM Summary 51" xfId="7324"/>
    <cellStyle name="_Costs not in AURORA 2006GRC 6.15.06_NIM Summary 52" xfId="7325"/>
    <cellStyle name="_Costs not in AURORA 2006GRC 6.15.06_NIM Summary 53" xfId="7326"/>
    <cellStyle name="_Costs not in AURORA 2006GRC 6.15.06_NIM Summary 54" xfId="7327"/>
    <cellStyle name="_Costs not in AURORA 2006GRC 6.15.06_NIM Summary 55" xfId="7328"/>
    <cellStyle name="_Costs not in AURORA 2006GRC 6.15.06_NIM Summary 56" xfId="7329"/>
    <cellStyle name="_Costs not in AURORA 2006GRC 6.15.06_NIM Summary 57" xfId="7330"/>
    <cellStyle name="_Costs not in AURORA 2006GRC 6.15.06_NIM Summary 58" xfId="7331"/>
    <cellStyle name="_Costs not in AURORA 2006GRC 6.15.06_NIM Summary 59" xfId="7332"/>
    <cellStyle name="_Costs not in AURORA 2006GRC 6.15.06_NIM Summary 6" xfId="7333"/>
    <cellStyle name="_Costs not in AURORA 2006GRC 6.15.06_NIM Summary 6 2" xfId="7334"/>
    <cellStyle name="_Costs not in AURORA 2006GRC 6.15.06_NIM Summary 60" xfId="7335"/>
    <cellStyle name="_Costs not in AURORA 2006GRC 6.15.06_NIM Summary 61" xfId="7336"/>
    <cellStyle name="_Costs not in AURORA 2006GRC 6.15.06_NIM Summary 62" xfId="7337"/>
    <cellStyle name="_Costs not in AURORA 2006GRC 6.15.06_NIM Summary 63" xfId="7338"/>
    <cellStyle name="_Costs not in AURORA 2006GRC 6.15.06_NIM Summary 64" xfId="7339"/>
    <cellStyle name="_Costs not in AURORA 2006GRC 6.15.06_NIM Summary 65" xfId="7340"/>
    <cellStyle name="_Costs not in AURORA 2006GRC 6.15.06_NIM Summary 66" xfId="7341"/>
    <cellStyle name="_Costs not in AURORA 2006GRC 6.15.06_NIM Summary 67" xfId="7342"/>
    <cellStyle name="_Costs not in AURORA 2006GRC 6.15.06_NIM Summary 68" xfId="7343"/>
    <cellStyle name="_Costs not in AURORA 2006GRC 6.15.06_NIM Summary 69" xfId="7344"/>
    <cellStyle name="_Costs not in AURORA 2006GRC 6.15.06_NIM Summary 7" xfId="7345"/>
    <cellStyle name="_Costs not in AURORA 2006GRC 6.15.06_NIM Summary 7 2" xfId="7346"/>
    <cellStyle name="_Costs not in AURORA 2006GRC 6.15.06_NIM Summary 70" xfId="7347"/>
    <cellStyle name="_Costs not in AURORA 2006GRC 6.15.06_NIM Summary 71" xfId="7348"/>
    <cellStyle name="_Costs not in AURORA 2006GRC 6.15.06_NIM Summary 72" xfId="7349"/>
    <cellStyle name="_Costs not in AURORA 2006GRC 6.15.06_NIM Summary 73" xfId="7350"/>
    <cellStyle name="_Costs not in AURORA 2006GRC 6.15.06_NIM Summary 74" xfId="7351"/>
    <cellStyle name="_Costs not in AURORA 2006GRC 6.15.06_NIM Summary 75" xfId="7352"/>
    <cellStyle name="_Costs not in AURORA 2006GRC 6.15.06_NIM Summary 76" xfId="7353"/>
    <cellStyle name="_Costs not in AURORA 2006GRC 6.15.06_NIM Summary 77" xfId="7354"/>
    <cellStyle name="_Costs not in AURORA 2006GRC 6.15.06_NIM Summary 78" xfId="7355"/>
    <cellStyle name="_Costs not in AURORA 2006GRC 6.15.06_NIM Summary 79" xfId="7356"/>
    <cellStyle name="_Costs not in AURORA 2006GRC 6.15.06_NIM Summary 8" xfId="7357"/>
    <cellStyle name="_Costs not in AURORA 2006GRC 6.15.06_NIM Summary 8 2" xfId="7358"/>
    <cellStyle name="_Costs not in AURORA 2006GRC 6.15.06_NIM Summary 80" xfId="7359"/>
    <cellStyle name="_Costs not in AURORA 2006GRC 6.15.06_NIM Summary 81" xfId="7360"/>
    <cellStyle name="_Costs not in AURORA 2006GRC 6.15.06_NIM Summary 82" xfId="7361"/>
    <cellStyle name="_Costs not in AURORA 2006GRC 6.15.06_NIM Summary 83" xfId="7362"/>
    <cellStyle name="_Costs not in AURORA 2006GRC 6.15.06_NIM Summary 84" xfId="7363"/>
    <cellStyle name="_Costs not in AURORA 2006GRC 6.15.06_NIM Summary 85" xfId="7364"/>
    <cellStyle name="_Costs not in AURORA 2006GRC 6.15.06_NIM Summary 86" xfId="7365"/>
    <cellStyle name="_Costs not in AURORA 2006GRC 6.15.06_NIM Summary 87" xfId="7366"/>
    <cellStyle name="_Costs not in AURORA 2006GRC 6.15.06_NIM Summary 88" xfId="7367"/>
    <cellStyle name="_Costs not in AURORA 2006GRC 6.15.06_NIM Summary 9" xfId="7368"/>
    <cellStyle name="_Costs not in AURORA 2006GRC 6.15.06_NIM Summary 9 2" xfId="7369"/>
    <cellStyle name="_Costs not in AURORA 2006GRC 6.15.06_NIM Summary_DEM-WP(C) ENERG10C--ctn Mid-C_042010 2010GRC" xfId="7370"/>
    <cellStyle name="_Costs not in AURORA 2006GRC 6.15.06_PCA 10 -  Exhibit D Dec 2011" xfId="7371"/>
    <cellStyle name="_Costs not in AURORA 2006GRC 6.15.06_PCA 10 -  Exhibit D from A Kellogg Jan 2011" xfId="7372"/>
    <cellStyle name="_Costs not in AURORA 2006GRC 6.15.06_PCA 10 -  Exhibit D from A Kellogg July 2011" xfId="7373"/>
    <cellStyle name="_Costs not in AURORA 2006GRC 6.15.06_PCA 10 -  Exhibit D from S Free Rcv'd 12-11" xfId="7374"/>
    <cellStyle name="_Costs not in AURORA 2006GRC 6.15.06_PCA 11 -  Exhibit D Apr 2012 fr A Kellogg v2" xfId="7375"/>
    <cellStyle name="_Costs not in AURORA 2006GRC 6.15.06_PCA 11 -  Exhibit D Jan 2012 fr A Kellogg" xfId="7376"/>
    <cellStyle name="_Costs not in AURORA 2006GRC 6.15.06_PCA 11 -  Exhibit D Jan 2012 WF" xfId="7377"/>
    <cellStyle name="_Costs not in AURORA 2006GRC 6.15.06_PCA 9 -  Exhibit D April 2010" xfId="7378"/>
    <cellStyle name="_Costs not in AURORA 2006GRC 6.15.06_PCA 9 -  Exhibit D April 2010 (3)" xfId="7379"/>
    <cellStyle name="_Costs not in AURORA 2006GRC 6.15.06_PCA 9 -  Exhibit D April 2010 (3) 2" xfId="7380"/>
    <cellStyle name="_Costs not in AURORA 2006GRC 6.15.06_PCA 9 -  Exhibit D April 2010 (3) 2 2" xfId="7381"/>
    <cellStyle name="_Costs not in AURORA 2006GRC 6.15.06_PCA 9 -  Exhibit D April 2010 (3) 3" xfId="7382"/>
    <cellStyle name="_Costs not in AURORA 2006GRC 6.15.06_PCA 9 -  Exhibit D April 2010 (3) 4" xfId="7383"/>
    <cellStyle name="_Costs not in AURORA 2006GRC 6.15.06_PCA 9 -  Exhibit D April 2010 (3) 5" xfId="7384"/>
    <cellStyle name="_Costs not in AURORA 2006GRC 6.15.06_PCA 9 -  Exhibit D April 2010 (3) 6" xfId="7385"/>
    <cellStyle name="_Costs not in AURORA 2006GRC 6.15.06_PCA 9 -  Exhibit D April 2010 (3) 7" xfId="7386"/>
    <cellStyle name="_Costs not in AURORA 2006GRC 6.15.06_PCA 9 -  Exhibit D April 2010 (3)_DEM-WP(C) ENERG10C--ctn Mid-C_042010 2010GRC" xfId="7387"/>
    <cellStyle name="_Costs not in AURORA 2006GRC 6.15.06_PCA 9 -  Exhibit D April 2010 2" xfId="7388"/>
    <cellStyle name="_Costs not in AURORA 2006GRC 6.15.06_PCA 9 -  Exhibit D April 2010 3" xfId="7389"/>
    <cellStyle name="_Costs not in AURORA 2006GRC 6.15.06_PCA 9 -  Exhibit D April 2010 4" xfId="7390"/>
    <cellStyle name="_Costs not in AURORA 2006GRC 6.15.06_PCA 9 -  Exhibit D April 2010 5" xfId="7391"/>
    <cellStyle name="_Costs not in AURORA 2006GRC 6.15.06_PCA 9 -  Exhibit D April 2010 6" xfId="7392"/>
    <cellStyle name="_Costs not in AURORA 2006GRC 6.15.06_PCA 9 -  Exhibit D Nov 2010" xfId="7393"/>
    <cellStyle name="_Costs not in AURORA 2006GRC 6.15.06_PCA 9 -  Exhibit D Nov 2010 2" xfId="7394"/>
    <cellStyle name="_Costs not in AURORA 2006GRC 6.15.06_PCA 9 - Exhibit D at August 2010" xfId="7395"/>
    <cellStyle name="_Costs not in AURORA 2006GRC 6.15.06_PCA 9 - Exhibit D at August 2010 2" xfId="7396"/>
    <cellStyle name="_Costs not in AURORA 2006GRC 6.15.06_PCA 9 - Exhibit D June 2010 GRC" xfId="7397"/>
    <cellStyle name="_Costs not in AURORA 2006GRC 6.15.06_PCA 9 - Exhibit D June 2010 GRC 2" xfId="7398"/>
    <cellStyle name="_Costs not in AURORA 2006GRC 6.15.06_Power Costs - Comparison bx Rbtl-Staff-Jt-PC" xfId="7399"/>
    <cellStyle name="_Costs not in AURORA 2006GRC 6.15.06_Power Costs - Comparison bx Rbtl-Staff-Jt-PC 2" xfId="7400"/>
    <cellStyle name="_Costs not in AURORA 2006GRC 6.15.06_Power Costs - Comparison bx Rbtl-Staff-Jt-PC 2 2" xfId="7401"/>
    <cellStyle name="_Costs not in AURORA 2006GRC 6.15.06_Power Costs - Comparison bx Rbtl-Staff-Jt-PC 2 2 2" xfId="7402"/>
    <cellStyle name="_Costs not in AURORA 2006GRC 6.15.06_Power Costs - Comparison bx Rbtl-Staff-Jt-PC 2 3" xfId="7403"/>
    <cellStyle name="_Costs not in AURORA 2006GRC 6.15.06_Power Costs - Comparison bx Rbtl-Staff-Jt-PC 3" xfId="7404"/>
    <cellStyle name="_Costs not in AURORA 2006GRC 6.15.06_Power Costs - Comparison bx Rbtl-Staff-Jt-PC 3 2" xfId="7405"/>
    <cellStyle name="_Costs not in AURORA 2006GRC 6.15.06_Power Costs - Comparison bx Rbtl-Staff-Jt-PC 4" xfId="7406"/>
    <cellStyle name="_Costs not in AURORA 2006GRC 6.15.06_Power Costs - Comparison bx Rbtl-Staff-Jt-PC 5" xfId="7407"/>
    <cellStyle name="_Costs not in AURORA 2006GRC 6.15.06_Power Costs - Comparison bx Rbtl-Staff-Jt-PC 6" xfId="7408"/>
    <cellStyle name="_Costs not in AURORA 2006GRC 6.15.06_Power Costs - Comparison bx Rbtl-Staff-Jt-PC 7" xfId="7409"/>
    <cellStyle name="_Costs not in AURORA 2006GRC 6.15.06_Power Costs - Comparison bx Rbtl-Staff-Jt-PC_Adj Bench DR 3 for Initial Briefs (Electric)" xfId="7410"/>
    <cellStyle name="_Costs not in AURORA 2006GRC 6.15.06_Power Costs - Comparison bx Rbtl-Staff-Jt-PC_Adj Bench DR 3 for Initial Briefs (Electric) 2" xfId="7411"/>
    <cellStyle name="_Costs not in AURORA 2006GRC 6.15.06_Power Costs - Comparison bx Rbtl-Staff-Jt-PC_Adj Bench DR 3 for Initial Briefs (Electric) 2 2" xfId="7412"/>
    <cellStyle name="_Costs not in AURORA 2006GRC 6.15.06_Power Costs - Comparison bx Rbtl-Staff-Jt-PC_Adj Bench DR 3 for Initial Briefs (Electric) 2 2 2" xfId="7413"/>
    <cellStyle name="_Costs not in AURORA 2006GRC 6.15.06_Power Costs - Comparison bx Rbtl-Staff-Jt-PC_Adj Bench DR 3 for Initial Briefs (Electric) 2 3" xfId="7414"/>
    <cellStyle name="_Costs not in AURORA 2006GRC 6.15.06_Power Costs - Comparison bx Rbtl-Staff-Jt-PC_Adj Bench DR 3 for Initial Briefs (Electric) 3" xfId="7415"/>
    <cellStyle name="_Costs not in AURORA 2006GRC 6.15.06_Power Costs - Comparison bx Rbtl-Staff-Jt-PC_Adj Bench DR 3 for Initial Briefs (Electric) 3 2" xfId="7416"/>
    <cellStyle name="_Costs not in AURORA 2006GRC 6.15.06_Power Costs - Comparison bx Rbtl-Staff-Jt-PC_Adj Bench DR 3 for Initial Briefs (Electric) 4" xfId="7417"/>
    <cellStyle name="_Costs not in AURORA 2006GRC 6.15.06_Power Costs - Comparison bx Rbtl-Staff-Jt-PC_Adj Bench DR 3 for Initial Briefs (Electric) 5" xfId="7418"/>
    <cellStyle name="_Costs not in AURORA 2006GRC 6.15.06_Power Costs - Comparison bx Rbtl-Staff-Jt-PC_Adj Bench DR 3 for Initial Briefs (Electric) 6" xfId="7419"/>
    <cellStyle name="_Costs not in AURORA 2006GRC 6.15.06_Power Costs - Comparison bx Rbtl-Staff-Jt-PC_Adj Bench DR 3 for Initial Briefs (Electric) 7" xfId="7420"/>
    <cellStyle name="_Costs not in AURORA 2006GRC 6.15.06_Power Costs - Comparison bx Rbtl-Staff-Jt-PC_Adj Bench DR 3 for Initial Briefs (Electric)_DEM-WP(C) ENERG10C--ctn Mid-C_042010 2010GRC" xfId="7421"/>
    <cellStyle name="_Costs not in AURORA 2006GRC 6.15.06_Power Costs - Comparison bx Rbtl-Staff-Jt-PC_DEM-WP(C) ENERG10C--ctn Mid-C_042010 2010GRC" xfId="7422"/>
    <cellStyle name="_Costs not in AURORA 2006GRC 6.15.06_Power Costs - Comparison bx Rbtl-Staff-Jt-PC_Electric Rev Req Model (2009 GRC) Rebuttal" xfId="7423"/>
    <cellStyle name="_Costs not in AURORA 2006GRC 6.15.06_Power Costs - Comparison bx Rbtl-Staff-Jt-PC_Electric Rev Req Model (2009 GRC) Rebuttal 2" xfId="7424"/>
    <cellStyle name="_Costs not in AURORA 2006GRC 6.15.06_Power Costs - Comparison bx Rbtl-Staff-Jt-PC_Electric Rev Req Model (2009 GRC) Rebuttal 2 2" xfId="7425"/>
    <cellStyle name="_Costs not in AURORA 2006GRC 6.15.06_Power Costs - Comparison bx Rbtl-Staff-Jt-PC_Electric Rev Req Model (2009 GRC) Rebuttal 2 2 2" xfId="7426"/>
    <cellStyle name="_Costs not in AURORA 2006GRC 6.15.06_Power Costs - Comparison bx Rbtl-Staff-Jt-PC_Electric Rev Req Model (2009 GRC) Rebuttal 2 3" xfId="7427"/>
    <cellStyle name="_Costs not in AURORA 2006GRC 6.15.06_Power Costs - Comparison bx Rbtl-Staff-Jt-PC_Electric Rev Req Model (2009 GRC) Rebuttal 3" xfId="7428"/>
    <cellStyle name="_Costs not in AURORA 2006GRC 6.15.06_Power Costs - Comparison bx Rbtl-Staff-Jt-PC_Electric Rev Req Model (2009 GRC) Rebuttal 3 2" xfId="7429"/>
    <cellStyle name="_Costs not in AURORA 2006GRC 6.15.06_Power Costs - Comparison bx Rbtl-Staff-Jt-PC_Electric Rev Req Model (2009 GRC) Rebuttal 4" xfId="7430"/>
    <cellStyle name="_Costs not in AURORA 2006GRC 6.15.06_Power Costs - Comparison bx Rbtl-Staff-Jt-PC_Electric Rev Req Model (2009 GRC) Rebuttal REmoval of New  WH Solar AdjustMI" xfId="7431"/>
    <cellStyle name="_Costs not in AURORA 2006GRC 6.15.06_Power Costs - Comparison bx Rbtl-Staff-Jt-PC_Electric Rev Req Model (2009 GRC) Rebuttal REmoval of New  WH Solar AdjustMI 2" xfId="7432"/>
    <cellStyle name="_Costs not in AURORA 2006GRC 6.15.06_Power Costs - Comparison bx Rbtl-Staff-Jt-PC_Electric Rev Req Model (2009 GRC) Rebuttal REmoval of New  WH Solar AdjustMI 2 2" xfId="7433"/>
    <cellStyle name="_Costs not in AURORA 2006GRC 6.15.06_Power Costs - Comparison bx Rbtl-Staff-Jt-PC_Electric Rev Req Model (2009 GRC) Rebuttal REmoval of New  WH Solar AdjustMI 2 2 2" xfId="7434"/>
    <cellStyle name="_Costs not in AURORA 2006GRC 6.15.06_Power Costs - Comparison bx Rbtl-Staff-Jt-PC_Electric Rev Req Model (2009 GRC) Rebuttal REmoval of New  WH Solar AdjustMI 2 3" xfId="7435"/>
    <cellStyle name="_Costs not in AURORA 2006GRC 6.15.06_Power Costs - Comparison bx Rbtl-Staff-Jt-PC_Electric Rev Req Model (2009 GRC) Rebuttal REmoval of New  WH Solar AdjustMI 3" xfId="7436"/>
    <cellStyle name="_Costs not in AURORA 2006GRC 6.15.06_Power Costs - Comparison bx Rbtl-Staff-Jt-PC_Electric Rev Req Model (2009 GRC) Rebuttal REmoval of New  WH Solar AdjustMI 3 2" xfId="7437"/>
    <cellStyle name="_Costs not in AURORA 2006GRC 6.15.06_Power Costs - Comparison bx Rbtl-Staff-Jt-PC_Electric Rev Req Model (2009 GRC) Rebuttal REmoval of New  WH Solar AdjustMI 4" xfId="7438"/>
    <cellStyle name="_Costs not in AURORA 2006GRC 6.15.06_Power Costs - Comparison bx Rbtl-Staff-Jt-PC_Electric Rev Req Model (2009 GRC) Rebuttal REmoval of New  WH Solar AdjustMI 5" xfId="7439"/>
    <cellStyle name="_Costs not in AURORA 2006GRC 6.15.06_Power Costs - Comparison bx Rbtl-Staff-Jt-PC_Electric Rev Req Model (2009 GRC) Rebuttal REmoval of New  WH Solar AdjustMI 6" xfId="7440"/>
    <cellStyle name="_Costs not in AURORA 2006GRC 6.15.06_Power Costs - Comparison bx Rbtl-Staff-Jt-PC_Electric Rev Req Model (2009 GRC) Rebuttal REmoval of New  WH Solar AdjustMI 7" xfId="7441"/>
    <cellStyle name="_Costs not in AURORA 2006GRC 6.15.06_Power Costs - Comparison bx Rbtl-Staff-Jt-PC_Electric Rev Req Model (2009 GRC) Rebuttal REmoval of New  WH Solar AdjustMI_DEM-WP(C) ENERG10C--ctn Mid-C_042010 2010GRC" xfId="7442"/>
    <cellStyle name="_Costs not in AURORA 2006GRC 6.15.06_Power Costs - Comparison bx Rbtl-Staff-Jt-PC_Electric Rev Req Model (2009 GRC) Revised 01-18-2010" xfId="7443"/>
    <cellStyle name="_Costs not in AURORA 2006GRC 6.15.06_Power Costs - Comparison bx Rbtl-Staff-Jt-PC_Electric Rev Req Model (2009 GRC) Revised 01-18-2010 2" xfId="7444"/>
    <cellStyle name="_Costs not in AURORA 2006GRC 6.15.06_Power Costs - Comparison bx Rbtl-Staff-Jt-PC_Electric Rev Req Model (2009 GRC) Revised 01-18-2010 2 2" xfId="7445"/>
    <cellStyle name="_Costs not in AURORA 2006GRC 6.15.06_Power Costs - Comparison bx Rbtl-Staff-Jt-PC_Electric Rev Req Model (2009 GRC) Revised 01-18-2010 2 2 2" xfId="7446"/>
    <cellStyle name="_Costs not in AURORA 2006GRC 6.15.06_Power Costs - Comparison bx Rbtl-Staff-Jt-PC_Electric Rev Req Model (2009 GRC) Revised 01-18-2010 2 3" xfId="7447"/>
    <cellStyle name="_Costs not in AURORA 2006GRC 6.15.06_Power Costs - Comparison bx Rbtl-Staff-Jt-PC_Electric Rev Req Model (2009 GRC) Revised 01-18-2010 3" xfId="7448"/>
    <cellStyle name="_Costs not in AURORA 2006GRC 6.15.06_Power Costs - Comparison bx Rbtl-Staff-Jt-PC_Electric Rev Req Model (2009 GRC) Revised 01-18-2010 3 2" xfId="7449"/>
    <cellStyle name="_Costs not in AURORA 2006GRC 6.15.06_Power Costs - Comparison bx Rbtl-Staff-Jt-PC_Electric Rev Req Model (2009 GRC) Revised 01-18-2010 4" xfId="7450"/>
    <cellStyle name="_Costs not in AURORA 2006GRC 6.15.06_Power Costs - Comparison bx Rbtl-Staff-Jt-PC_Electric Rev Req Model (2009 GRC) Revised 01-18-2010 5" xfId="7451"/>
    <cellStyle name="_Costs not in AURORA 2006GRC 6.15.06_Power Costs - Comparison bx Rbtl-Staff-Jt-PC_Electric Rev Req Model (2009 GRC) Revised 01-18-2010 6" xfId="7452"/>
    <cellStyle name="_Costs not in AURORA 2006GRC 6.15.06_Power Costs - Comparison bx Rbtl-Staff-Jt-PC_Electric Rev Req Model (2009 GRC) Revised 01-18-2010 7" xfId="7453"/>
    <cellStyle name="_Costs not in AURORA 2006GRC 6.15.06_Power Costs - Comparison bx Rbtl-Staff-Jt-PC_Electric Rev Req Model (2009 GRC) Revised 01-18-2010_DEM-WP(C) ENERG10C--ctn Mid-C_042010 2010GRC" xfId="7454"/>
    <cellStyle name="_Costs not in AURORA 2006GRC 6.15.06_Power Costs - Comparison bx Rbtl-Staff-Jt-PC_Final Order Electric EXHIBIT A-1" xfId="7455"/>
    <cellStyle name="_Costs not in AURORA 2006GRC 6.15.06_Power Costs - Comparison bx Rbtl-Staff-Jt-PC_Final Order Electric EXHIBIT A-1 2" xfId="7456"/>
    <cellStyle name="_Costs not in AURORA 2006GRC 6.15.06_Power Costs - Comparison bx Rbtl-Staff-Jt-PC_Final Order Electric EXHIBIT A-1 2 2" xfId="7457"/>
    <cellStyle name="_Costs not in AURORA 2006GRC 6.15.06_Power Costs - Comparison bx Rbtl-Staff-Jt-PC_Final Order Electric EXHIBIT A-1 2 2 2" xfId="7458"/>
    <cellStyle name="_Costs not in AURORA 2006GRC 6.15.06_Power Costs - Comparison bx Rbtl-Staff-Jt-PC_Final Order Electric EXHIBIT A-1 2 3" xfId="7459"/>
    <cellStyle name="_Costs not in AURORA 2006GRC 6.15.06_Power Costs - Comparison bx Rbtl-Staff-Jt-PC_Final Order Electric EXHIBIT A-1 3" xfId="7460"/>
    <cellStyle name="_Costs not in AURORA 2006GRC 6.15.06_Power Costs - Comparison bx Rbtl-Staff-Jt-PC_Final Order Electric EXHIBIT A-1 3 2" xfId="7461"/>
    <cellStyle name="_Costs not in AURORA 2006GRC 6.15.06_Power Costs - Comparison bx Rbtl-Staff-Jt-PC_Final Order Electric EXHIBIT A-1 4" xfId="7462"/>
    <cellStyle name="_Costs not in AURORA 2006GRC 6.15.06_Production Adj 4.37" xfId="7463"/>
    <cellStyle name="_Costs not in AURORA 2006GRC 6.15.06_Production Adj 4.37 2" xfId="7464"/>
    <cellStyle name="_Costs not in AURORA 2006GRC 6.15.06_Production Adj 4.37 2 2" xfId="7465"/>
    <cellStyle name="_Costs not in AURORA 2006GRC 6.15.06_Production Adj 4.37 2 2 2" xfId="7466"/>
    <cellStyle name="_Costs not in AURORA 2006GRC 6.15.06_Production Adj 4.37 2 3" xfId="7467"/>
    <cellStyle name="_Costs not in AURORA 2006GRC 6.15.06_Production Adj 4.37 3" xfId="7468"/>
    <cellStyle name="_Costs not in AURORA 2006GRC 6.15.06_Production Adj 4.37 3 2" xfId="7469"/>
    <cellStyle name="_Costs not in AURORA 2006GRC 6.15.06_Production Adj 4.37 4" xfId="7470"/>
    <cellStyle name="_Costs not in AURORA 2006GRC 6.15.06_Purchased Power Adj 4.03" xfId="7471"/>
    <cellStyle name="_Costs not in AURORA 2006GRC 6.15.06_Purchased Power Adj 4.03 2" xfId="7472"/>
    <cellStyle name="_Costs not in AURORA 2006GRC 6.15.06_Purchased Power Adj 4.03 2 2" xfId="7473"/>
    <cellStyle name="_Costs not in AURORA 2006GRC 6.15.06_Purchased Power Adj 4.03 2 2 2" xfId="7474"/>
    <cellStyle name="_Costs not in AURORA 2006GRC 6.15.06_Purchased Power Adj 4.03 2 3" xfId="7475"/>
    <cellStyle name="_Costs not in AURORA 2006GRC 6.15.06_Purchased Power Adj 4.03 3" xfId="7476"/>
    <cellStyle name="_Costs not in AURORA 2006GRC 6.15.06_Purchased Power Adj 4.03 3 2" xfId="7477"/>
    <cellStyle name="_Costs not in AURORA 2006GRC 6.15.06_Purchased Power Adj 4.03 4" xfId="7478"/>
    <cellStyle name="_Costs not in AURORA 2006GRC 6.15.06_Rebuttal Power Costs" xfId="7479"/>
    <cellStyle name="_Costs not in AURORA 2006GRC 6.15.06_Rebuttal Power Costs 2" xfId="7480"/>
    <cellStyle name="_Costs not in AURORA 2006GRC 6.15.06_Rebuttal Power Costs 2 2" xfId="7481"/>
    <cellStyle name="_Costs not in AURORA 2006GRC 6.15.06_Rebuttal Power Costs 2 2 2" xfId="7482"/>
    <cellStyle name="_Costs not in AURORA 2006GRC 6.15.06_Rebuttal Power Costs 2 3" xfId="7483"/>
    <cellStyle name="_Costs not in AURORA 2006GRC 6.15.06_Rebuttal Power Costs 3" xfId="7484"/>
    <cellStyle name="_Costs not in AURORA 2006GRC 6.15.06_Rebuttal Power Costs 3 2" xfId="7485"/>
    <cellStyle name="_Costs not in AURORA 2006GRC 6.15.06_Rebuttal Power Costs 4" xfId="7486"/>
    <cellStyle name="_Costs not in AURORA 2006GRC 6.15.06_Rebuttal Power Costs 5" xfId="7487"/>
    <cellStyle name="_Costs not in AURORA 2006GRC 6.15.06_Rebuttal Power Costs 6" xfId="7488"/>
    <cellStyle name="_Costs not in AURORA 2006GRC 6.15.06_Rebuttal Power Costs 7" xfId="7489"/>
    <cellStyle name="_Costs not in AURORA 2006GRC 6.15.06_Rebuttal Power Costs_Adj Bench DR 3 for Initial Briefs (Electric)" xfId="7490"/>
    <cellStyle name="_Costs not in AURORA 2006GRC 6.15.06_Rebuttal Power Costs_Adj Bench DR 3 for Initial Briefs (Electric) 2" xfId="7491"/>
    <cellStyle name="_Costs not in AURORA 2006GRC 6.15.06_Rebuttal Power Costs_Adj Bench DR 3 for Initial Briefs (Electric) 2 2" xfId="7492"/>
    <cellStyle name="_Costs not in AURORA 2006GRC 6.15.06_Rebuttal Power Costs_Adj Bench DR 3 for Initial Briefs (Electric) 2 2 2" xfId="7493"/>
    <cellStyle name="_Costs not in AURORA 2006GRC 6.15.06_Rebuttal Power Costs_Adj Bench DR 3 for Initial Briefs (Electric) 2 3" xfId="7494"/>
    <cellStyle name="_Costs not in AURORA 2006GRC 6.15.06_Rebuttal Power Costs_Adj Bench DR 3 for Initial Briefs (Electric) 3" xfId="7495"/>
    <cellStyle name="_Costs not in AURORA 2006GRC 6.15.06_Rebuttal Power Costs_Adj Bench DR 3 for Initial Briefs (Electric) 3 2" xfId="7496"/>
    <cellStyle name="_Costs not in AURORA 2006GRC 6.15.06_Rebuttal Power Costs_Adj Bench DR 3 for Initial Briefs (Electric) 4" xfId="7497"/>
    <cellStyle name="_Costs not in AURORA 2006GRC 6.15.06_Rebuttal Power Costs_Adj Bench DR 3 for Initial Briefs (Electric) 5" xfId="7498"/>
    <cellStyle name="_Costs not in AURORA 2006GRC 6.15.06_Rebuttal Power Costs_Adj Bench DR 3 for Initial Briefs (Electric) 6" xfId="7499"/>
    <cellStyle name="_Costs not in AURORA 2006GRC 6.15.06_Rebuttal Power Costs_Adj Bench DR 3 for Initial Briefs (Electric) 7" xfId="7500"/>
    <cellStyle name="_Costs not in AURORA 2006GRC 6.15.06_Rebuttal Power Costs_Adj Bench DR 3 for Initial Briefs (Electric)_DEM-WP(C) ENERG10C--ctn Mid-C_042010 2010GRC" xfId="7501"/>
    <cellStyle name="_Costs not in AURORA 2006GRC 6.15.06_Rebuttal Power Costs_DEM-WP(C) ENERG10C--ctn Mid-C_042010 2010GRC" xfId="7502"/>
    <cellStyle name="_Costs not in AURORA 2006GRC 6.15.06_Rebuttal Power Costs_Electric Rev Req Model (2009 GRC) Rebuttal" xfId="7503"/>
    <cellStyle name="_Costs not in AURORA 2006GRC 6.15.06_Rebuttal Power Costs_Electric Rev Req Model (2009 GRC) Rebuttal 2" xfId="7504"/>
    <cellStyle name="_Costs not in AURORA 2006GRC 6.15.06_Rebuttal Power Costs_Electric Rev Req Model (2009 GRC) Rebuttal 2 2" xfId="7505"/>
    <cellStyle name="_Costs not in AURORA 2006GRC 6.15.06_Rebuttal Power Costs_Electric Rev Req Model (2009 GRC) Rebuttal 2 2 2" xfId="7506"/>
    <cellStyle name="_Costs not in AURORA 2006GRC 6.15.06_Rebuttal Power Costs_Electric Rev Req Model (2009 GRC) Rebuttal 2 3" xfId="7507"/>
    <cellStyle name="_Costs not in AURORA 2006GRC 6.15.06_Rebuttal Power Costs_Electric Rev Req Model (2009 GRC) Rebuttal 3" xfId="7508"/>
    <cellStyle name="_Costs not in AURORA 2006GRC 6.15.06_Rebuttal Power Costs_Electric Rev Req Model (2009 GRC) Rebuttal 3 2" xfId="7509"/>
    <cellStyle name="_Costs not in AURORA 2006GRC 6.15.06_Rebuttal Power Costs_Electric Rev Req Model (2009 GRC) Rebuttal 4" xfId="7510"/>
    <cellStyle name="_Costs not in AURORA 2006GRC 6.15.06_Rebuttal Power Costs_Electric Rev Req Model (2009 GRC) Rebuttal REmoval of New  WH Solar AdjustMI" xfId="7511"/>
    <cellStyle name="_Costs not in AURORA 2006GRC 6.15.06_Rebuttal Power Costs_Electric Rev Req Model (2009 GRC) Rebuttal REmoval of New  WH Solar AdjustMI 2" xfId="7512"/>
    <cellStyle name="_Costs not in AURORA 2006GRC 6.15.06_Rebuttal Power Costs_Electric Rev Req Model (2009 GRC) Rebuttal REmoval of New  WH Solar AdjustMI 2 2" xfId="7513"/>
    <cellStyle name="_Costs not in AURORA 2006GRC 6.15.06_Rebuttal Power Costs_Electric Rev Req Model (2009 GRC) Rebuttal REmoval of New  WH Solar AdjustMI 2 2 2" xfId="7514"/>
    <cellStyle name="_Costs not in AURORA 2006GRC 6.15.06_Rebuttal Power Costs_Electric Rev Req Model (2009 GRC) Rebuttal REmoval of New  WH Solar AdjustMI 2 3" xfId="7515"/>
    <cellStyle name="_Costs not in AURORA 2006GRC 6.15.06_Rebuttal Power Costs_Electric Rev Req Model (2009 GRC) Rebuttal REmoval of New  WH Solar AdjustMI 3" xfId="7516"/>
    <cellStyle name="_Costs not in AURORA 2006GRC 6.15.06_Rebuttal Power Costs_Electric Rev Req Model (2009 GRC) Rebuttal REmoval of New  WH Solar AdjustMI 3 2" xfId="7517"/>
    <cellStyle name="_Costs not in AURORA 2006GRC 6.15.06_Rebuttal Power Costs_Electric Rev Req Model (2009 GRC) Rebuttal REmoval of New  WH Solar AdjustMI 4" xfId="7518"/>
    <cellStyle name="_Costs not in AURORA 2006GRC 6.15.06_Rebuttal Power Costs_Electric Rev Req Model (2009 GRC) Rebuttal REmoval of New  WH Solar AdjustMI 5" xfId="7519"/>
    <cellStyle name="_Costs not in AURORA 2006GRC 6.15.06_Rebuttal Power Costs_Electric Rev Req Model (2009 GRC) Rebuttal REmoval of New  WH Solar AdjustMI 6" xfId="7520"/>
    <cellStyle name="_Costs not in AURORA 2006GRC 6.15.06_Rebuttal Power Costs_Electric Rev Req Model (2009 GRC) Rebuttal REmoval of New  WH Solar AdjustMI 7" xfId="7521"/>
    <cellStyle name="_Costs not in AURORA 2006GRC 6.15.06_Rebuttal Power Costs_Electric Rev Req Model (2009 GRC) Rebuttal REmoval of New  WH Solar AdjustMI_DEM-WP(C) ENERG10C--ctn Mid-C_042010 2010GRC" xfId="7522"/>
    <cellStyle name="_Costs not in AURORA 2006GRC 6.15.06_Rebuttal Power Costs_Electric Rev Req Model (2009 GRC) Revised 01-18-2010" xfId="7523"/>
    <cellStyle name="_Costs not in AURORA 2006GRC 6.15.06_Rebuttal Power Costs_Electric Rev Req Model (2009 GRC) Revised 01-18-2010 2" xfId="7524"/>
    <cellStyle name="_Costs not in AURORA 2006GRC 6.15.06_Rebuttal Power Costs_Electric Rev Req Model (2009 GRC) Revised 01-18-2010 2 2" xfId="7525"/>
    <cellStyle name="_Costs not in AURORA 2006GRC 6.15.06_Rebuttal Power Costs_Electric Rev Req Model (2009 GRC) Revised 01-18-2010 2 2 2" xfId="7526"/>
    <cellStyle name="_Costs not in AURORA 2006GRC 6.15.06_Rebuttal Power Costs_Electric Rev Req Model (2009 GRC) Revised 01-18-2010 2 3" xfId="7527"/>
    <cellStyle name="_Costs not in AURORA 2006GRC 6.15.06_Rebuttal Power Costs_Electric Rev Req Model (2009 GRC) Revised 01-18-2010 3" xfId="7528"/>
    <cellStyle name="_Costs not in AURORA 2006GRC 6.15.06_Rebuttal Power Costs_Electric Rev Req Model (2009 GRC) Revised 01-18-2010 3 2" xfId="7529"/>
    <cellStyle name="_Costs not in AURORA 2006GRC 6.15.06_Rebuttal Power Costs_Electric Rev Req Model (2009 GRC) Revised 01-18-2010 4" xfId="7530"/>
    <cellStyle name="_Costs not in AURORA 2006GRC 6.15.06_Rebuttal Power Costs_Electric Rev Req Model (2009 GRC) Revised 01-18-2010 5" xfId="7531"/>
    <cellStyle name="_Costs not in AURORA 2006GRC 6.15.06_Rebuttal Power Costs_Electric Rev Req Model (2009 GRC) Revised 01-18-2010 6" xfId="7532"/>
    <cellStyle name="_Costs not in AURORA 2006GRC 6.15.06_Rebuttal Power Costs_Electric Rev Req Model (2009 GRC) Revised 01-18-2010 7" xfId="7533"/>
    <cellStyle name="_Costs not in AURORA 2006GRC 6.15.06_Rebuttal Power Costs_Electric Rev Req Model (2009 GRC) Revised 01-18-2010_DEM-WP(C) ENERG10C--ctn Mid-C_042010 2010GRC" xfId="7534"/>
    <cellStyle name="_Costs not in AURORA 2006GRC 6.15.06_Rebuttal Power Costs_Final Order Electric EXHIBIT A-1" xfId="7535"/>
    <cellStyle name="_Costs not in AURORA 2006GRC 6.15.06_Rebuttal Power Costs_Final Order Electric EXHIBIT A-1 2" xfId="7536"/>
    <cellStyle name="_Costs not in AURORA 2006GRC 6.15.06_Rebuttal Power Costs_Final Order Electric EXHIBIT A-1 2 2" xfId="7537"/>
    <cellStyle name="_Costs not in AURORA 2006GRC 6.15.06_Rebuttal Power Costs_Final Order Electric EXHIBIT A-1 2 2 2" xfId="7538"/>
    <cellStyle name="_Costs not in AURORA 2006GRC 6.15.06_Rebuttal Power Costs_Final Order Electric EXHIBIT A-1 2 3" xfId="7539"/>
    <cellStyle name="_Costs not in AURORA 2006GRC 6.15.06_Rebuttal Power Costs_Final Order Electric EXHIBIT A-1 3" xfId="7540"/>
    <cellStyle name="_Costs not in AURORA 2006GRC 6.15.06_Rebuttal Power Costs_Final Order Electric EXHIBIT A-1 3 2" xfId="7541"/>
    <cellStyle name="_Costs not in AURORA 2006GRC 6.15.06_Rebuttal Power Costs_Final Order Electric EXHIBIT A-1 4" xfId="7542"/>
    <cellStyle name="_Costs not in AURORA 2006GRC 6.15.06_RECS vs PTC's w Interest 6-28-10" xfId="7543"/>
    <cellStyle name="_Costs not in AURORA 2006GRC 6.15.06_revised april pca for Annette" xfId="7544"/>
    <cellStyle name="_Costs not in AURORA 2006GRC 6.15.06_ROR &amp; CONV FACTOR" xfId="7545"/>
    <cellStyle name="_Costs not in AURORA 2006GRC 6.15.06_ROR &amp; CONV FACTOR 2" xfId="7546"/>
    <cellStyle name="_Costs not in AURORA 2006GRC 6.15.06_ROR &amp; CONV FACTOR 2 2" xfId="7547"/>
    <cellStyle name="_Costs not in AURORA 2006GRC 6.15.06_ROR &amp; CONV FACTOR 2 2 2" xfId="7548"/>
    <cellStyle name="_Costs not in AURORA 2006GRC 6.15.06_ROR &amp; CONV FACTOR 2 3" xfId="7549"/>
    <cellStyle name="_Costs not in AURORA 2006GRC 6.15.06_ROR &amp; CONV FACTOR 3" xfId="7550"/>
    <cellStyle name="_Costs not in AURORA 2006GRC 6.15.06_ROR &amp; CONV FACTOR 3 2" xfId="7551"/>
    <cellStyle name="_Costs not in AURORA 2006GRC 6.15.06_ROR &amp; CONV FACTOR 4" xfId="7552"/>
    <cellStyle name="_Costs not in AURORA 2006GRC 6.15.06_ROR 5.02" xfId="7553"/>
    <cellStyle name="_Costs not in AURORA 2006GRC 6.15.06_ROR 5.02 2" xfId="7554"/>
    <cellStyle name="_Costs not in AURORA 2006GRC 6.15.06_ROR 5.02 2 2" xfId="7555"/>
    <cellStyle name="_Costs not in AURORA 2006GRC 6.15.06_ROR 5.02 2 2 2" xfId="7556"/>
    <cellStyle name="_Costs not in AURORA 2006GRC 6.15.06_ROR 5.02 2 3" xfId="7557"/>
    <cellStyle name="_Costs not in AURORA 2006GRC 6.15.06_ROR 5.02 3" xfId="7558"/>
    <cellStyle name="_Costs not in AURORA 2006GRC 6.15.06_ROR 5.02 3 2" xfId="7559"/>
    <cellStyle name="_Costs not in AURORA 2006GRC 6.15.06_ROR 5.02 4" xfId="7560"/>
    <cellStyle name="_Costs not in AURORA 2006GRC 6.15.06_Wind Integration 10GRC" xfId="7561"/>
    <cellStyle name="_Costs not in AURORA 2006GRC 6.15.06_Wind Integration 10GRC 2" xfId="7562"/>
    <cellStyle name="_Costs not in AURORA 2006GRC 6.15.06_Wind Integration 10GRC 2 2" xfId="7563"/>
    <cellStyle name="_Costs not in AURORA 2006GRC 6.15.06_Wind Integration 10GRC 3" xfId="7564"/>
    <cellStyle name="_Costs not in AURORA 2006GRC 6.15.06_Wind Integration 10GRC 4" xfId="7565"/>
    <cellStyle name="_Costs not in AURORA 2006GRC 6.15.06_Wind Integration 10GRC 5" xfId="7566"/>
    <cellStyle name="_Costs not in AURORA 2006GRC 6.15.06_Wind Integration 10GRC 6" xfId="7567"/>
    <cellStyle name="_Costs not in AURORA 2006GRC 6.15.06_Wind Integration 10GRC 7" xfId="7568"/>
    <cellStyle name="_Costs not in AURORA 2006GRC 6.15.06_Wind Integration 10GRC_DEM-WP(C) ENERG10C--ctn Mid-C_042010 2010GRC" xfId="7569"/>
    <cellStyle name="_Costs not in AURORA 2006GRC w gas price updated" xfId="7570"/>
    <cellStyle name="_Costs not in AURORA 2006GRC w gas price updated 2" xfId="7571"/>
    <cellStyle name="_Costs not in AURORA 2006GRC w gas price updated 2 2" xfId="7572"/>
    <cellStyle name="_Costs not in AURORA 2006GRC w gas price updated 2 2 2" xfId="7573"/>
    <cellStyle name="_Costs not in AURORA 2006GRC w gas price updated 2 3" xfId="7574"/>
    <cellStyle name="_Costs not in AURORA 2006GRC w gas price updated 3" xfId="7575"/>
    <cellStyle name="_Costs not in AURORA 2006GRC w gas price updated 3 2" xfId="7576"/>
    <cellStyle name="_Costs not in AURORA 2006GRC w gas price updated 4" xfId="7577"/>
    <cellStyle name="_Costs not in AURORA 2006GRC w gas price updated 4 2" xfId="7578"/>
    <cellStyle name="_Costs not in AURORA 2006GRC w gas price updated 5" xfId="7579"/>
    <cellStyle name="_Costs not in AURORA 2006GRC w gas price updated 5 2" xfId="7580"/>
    <cellStyle name="_Costs not in AURORA 2006GRC w gas price updated 6" xfId="7581"/>
    <cellStyle name="_Costs not in AURORA 2006GRC w gas price updated 6 2" xfId="7582"/>
    <cellStyle name="_Costs not in AURORA 2006GRC w gas price updated 7" xfId="7583"/>
    <cellStyle name="_Costs not in AURORA 2006GRC w gas price updated_Adj Bench DR 3 for Initial Briefs (Electric)" xfId="7584"/>
    <cellStyle name="_Costs not in AURORA 2006GRC w gas price updated_Adj Bench DR 3 for Initial Briefs (Electric) 2" xfId="7585"/>
    <cellStyle name="_Costs not in AURORA 2006GRC w gas price updated_Adj Bench DR 3 for Initial Briefs (Electric) 2 2" xfId="7586"/>
    <cellStyle name="_Costs not in AURORA 2006GRC w gas price updated_Adj Bench DR 3 for Initial Briefs (Electric) 2 2 2" xfId="7587"/>
    <cellStyle name="_Costs not in AURORA 2006GRC w gas price updated_Adj Bench DR 3 for Initial Briefs (Electric) 2 3" xfId="7588"/>
    <cellStyle name="_Costs not in AURORA 2006GRC w gas price updated_Adj Bench DR 3 for Initial Briefs (Electric) 3" xfId="7589"/>
    <cellStyle name="_Costs not in AURORA 2006GRC w gas price updated_Adj Bench DR 3 for Initial Briefs (Electric) 3 2" xfId="7590"/>
    <cellStyle name="_Costs not in AURORA 2006GRC w gas price updated_Adj Bench DR 3 for Initial Briefs (Electric) 4" xfId="7591"/>
    <cellStyle name="_Costs not in AURORA 2006GRC w gas price updated_Adj Bench DR 3 for Initial Briefs (Electric) 5" xfId="7592"/>
    <cellStyle name="_Costs not in AURORA 2006GRC w gas price updated_Adj Bench DR 3 for Initial Briefs (Electric) 6" xfId="7593"/>
    <cellStyle name="_Costs not in AURORA 2006GRC w gas price updated_Adj Bench DR 3 for Initial Briefs (Electric) 7" xfId="7594"/>
    <cellStyle name="_Costs not in AURORA 2006GRC w gas price updated_Adj Bench DR 3 for Initial Briefs (Electric)_DEM-WP(C) ENERG10C--ctn Mid-C_042010 2010GRC" xfId="7595"/>
    <cellStyle name="_Costs not in AURORA 2006GRC w gas price updated_Book1" xfId="7596"/>
    <cellStyle name="_Costs not in AURORA 2006GRC w gas price updated_Book2" xfId="7597"/>
    <cellStyle name="_Costs not in AURORA 2006GRC w gas price updated_Book2 2" xfId="7598"/>
    <cellStyle name="_Costs not in AURORA 2006GRC w gas price updated_Book2 2 2" xfId="7599"/>
    <cellStyle name="_Costs not in AURORA 2006GRC w gas price updated_Book2 2 2 2" xfId="7600"/>
    <cellStyle name="_Costs not in AURORA 2006GRC w gas price updated_Book2 2 3" xfId="7601"/>
    <cellStyle name="_Costs not in AURORA 2006GRC w gas price updated_Book2 3" xfId="7602"/>
    <cellStyle name="_Costs not in AURORA 2006GRC w gas price updated_Book2 3 2" xfId="7603"/>
    <cellStyle name="_Costs not in AURORA 2006GRC w gas price updated_Book2 4" xfId="7604"/>
    <cellStyle name="_Costs not in AURORA 2006GRC w gas price updated_Book2 5" xfId="7605"/>
    <cellStyle name="_Costs not in AURORA 2006GRC w gas price updated_Book2 6" xfId="7606"/>
    <cellStyle name="_Costs not in AURORA 2006GRC w gas price updated_Book2 7" xfId="7607"/>
    <cellStyle name="_Costs not in AURORA 2006GRC w gas price updated_Book2_Adj Bench DR 3 for Initial Briefs (Electric)" xfId="7608"/>
    <cellStyle name="_Costs not in AURORA 2006GRC w gas price updated_Book2_Adj Bench DR 3 for Initial Briefs (Electric) 2" xfId="7609"/>
    <cellStyle name="_Costs not in AURORA 2006GRC w gas price updated_Book2_Adj Bench DR 3 for Initial Briefs (Electric) 2 2" xfId="7610"/>
    <cellStyle name="_Costs not in AURORA 2006GRC w gas price updated_Book2_Adj Bench DR 3 for Initial Briefs (Electric) 2 2 2" xfId="7611"/>
    <cellStyle name="_Costs not in AURORA 2006GRC w gas price updated_Book2_Adj Bench DR 3 for Initial Briefs (Electric) 2 3" xfId="7612"/>
    <cellStyle name="_Costs not in AURORA 2006GRC w gas price updated_Book2_Adj Bench DR 3 for Initial Briefs (Electric) 3" xfId="7613"/>
    <cellStyle name="_Costs not in AURORA 2006GRC w gas price updated_Book2_Adj Bench DR 3 for Initial Briefs (Electric) 3 2" xfId="7614"/>
    <cellStyle name="_Costs not in AURORA 2006GRC w gas price updated_Book2_Adj Bench DR 3 for Initial Briefs (Electric) 4" xfId="7615"/>
    <cellStyle name="_Costs not in AURORA 2006GRC w gas price updated_Book2_Adj Bench DR 3 for Initial Briefs (Electric) 5" xfId="7616"/>
    <cellStyle name="_Costs not in AURORA 2006GRC w gas price updated_Book2_Adj Bench DR 3 for Initial Briefs (Electric) 6" xfId="7617"/>
    <cellStyle name="_Costs not in AURORA 2006GRC w gas price updated_Book2_Adj Bench DR 3 for Initial Briefs (Electric) 7" xfId="7618"/>
    <cellStyle name="_Costs not in AURORA 2006GRC w gas price updated_Book2_Adj Bench DR 3 for Initial Briefs (Electric)_DEM-WP(C) ENERG10C--ctn Mid-C_042010 2010GRC" xfId="7619"/>
    <cellStyle name="_Costs not in AURORA 2006GRC w gas price updated_Book2_DEM-WP(C) ENERG10C--ctn Mid-C_042010 2010GRC" xfId="7620"/>
    <cellStyle name="_Costs not in AURORA 2006GRC w gas price updated_Book2_Electric Rev Req Model (2009 GRC) Rebuttal" xfId="7621"/>
    <cellStyle name="_Costs not in AURORA 2006GRC w gas price updated_Book2_Electric Rev Req Model (2009 GRC) Rebuttal 2" xfId="7622"/>
    <cellStyle name="_Costs not in AURORA 2006GRC w gas price updated_Book2_Electric Rev Req Model (2009 GRC) Rebuttal 2 2" xfId="7623"/>
    <cellStyle name="_Costs not in AURORA 2006GRC w gas price updated_Book2_Electric Rev Req Model (2009 GRC) Rebuttal 2 2 2" xfId="7624"/>
    <cellStyle name="_Costs not in AURORA 2006GRC w gas price updated_Book2_Electric Rev Req Model (2009 GRC) Rebuttal 2 3" xfId="7625"/>
    <cellStyle name="_Costs not in AURORA 2006GRC w gas price updated_Book2_Electric Rev Req Model (2009 GRC) Rebuttal 3" xfId="7626"/>
    <cellStyle name="_Costs not in AURORA 2006GRC w gas price updated_Book2_Electric Rev Req Model (2009 GRC) Rebuttal 3 2" xfId="7627"/>
    <cellStyle name="_Costs not in AURORA 2006GRC w gas price updated_Book2_Electric Rev Req Model (2009 GRC) Rebuttal 4" xfId="7628"/>
    <cellStyle name="_Costs not in AURORA 2006GRC w gas price updated_Book2_Electric Rev Req Model (2009 GRC) Rebuttal REmoval of New  WH Solar AdjustMI" xfId="7629"/>
    <cellStyle name="_Costs not in AURORA 2006GRC w gas price updated_Book2_Electric Rev Req Model (2009 GRC) Rebuttal REmoval of New  WH Solar AdjustMI 2" xfId="7630"/>
    <cellStyle name="_Costs not in AURORA 2006GRC w gas price updated_Book2_Electric Rev Req Model (2009 GRC) Rebuttal REmoval of New  WH Solar AdjustMI 2 2" xfId="7631"/>
    <cellStyle name="_Costs not in AURORA 2006GRC w gas price updated_Book2_Electric Rev Req Model (2009 GRC) Rebuttal REmoval of New  WH Solar AdjustMI 2 2 2" xfId="7632"/>
    <cellStyle name="_Costs not in AURORA 2006GRC w gas price updated_Book2_Electric Rev Req Model (2009 GRC) Rebuttal REmoval of New  WH Solar AdjustMI 2 3" xfId="7633"/>
    <cellStyle name="_Costs not in AURORA 2006GRC w gas price updated_Book2_Electric Rev Req Model (2009 GRC) Rebuttal REmoval of New  WH Solar AdjustMI 3" xfId="7634"/>
    <cellStyle name="_Costs not in AURORA 2006GRC w gas price updated_Book2_Electric Rev Req Model (2009 GRC) Rebuttal REmoval of New  WH Solar AdjustMI 3 2" xfId="7635"/>
    <cellStyle name="_Costs not in AURORA 2006GRC w gas price updated_Book2_Electric Rev Req Model (2009 GRC) Rebuttal REmoval of New  WH Solar AdjustMI 4" xfId="7636"/>
    <cellStyle name="_Costs not in AURORA 2006GRC w gas price updated_Book2_Electric Rev Req Model (2009 GRC) Rebuttal REmoval of New  WH Solar AdjustMI 5" xfId="7637"/>
    <cellStyle name="_Costs not in AURORA 2006GRC w gas price updated_Book2_Electric Rev Req Model (2009 GRC) Rebuttal REmoval of New  WH Solar AdjustMI 6" xfId="7638"/>
    <cellStyle name="_Costs not in AURORA 2006GRC w gas price updated_Book2_Electric Rev Req Model (2009 GRC) Rebuttal REmoval of New  WH Solar AdjustMI 7" xfId="7639"/>
    <cellStyle name="_Costs not in AURORA 2006GRC w gas price updated_Book2_Electric Rev Req Model (2009 GRC) Rebuttal REmoval of New  WH Solar AdjustMI_DEM-WP(C) ENERG10C--ctn Mid-C_042010 2010GRC" xfId="7640"/>
    <cellStyle name="_Costs not in AURORA 2006GRC w gas price updated_Book2_Electric Rev Req Model (2009 GRC) Revised 01-18-2010" xfId="7641"/>
    <cellStyle name="_Costs not in AURORA 2006GRC w gas price updated_Book2_Electric Rev Req Model (2009 GRC) Revised 01-18-2010 2" xfId="7642"/>
    <cellStyle name="_Costs not in AURORA 2006GRC w gas price updated_Book2_Electric Rev Req Model (2009 GRC) Revised 01-18-2010 2 2" xfId="7643"/>
    <cellStyle name="_Costs not in AURORA 2006GRC w gas price updated_Book2_Electric Rev Req Model (2009 GRC) Revised 01-18-2010 2 2 2" xfId="7644"/>
    <cellStyle name="_Costs not in AURORA 2006GRC w gas price updated_Book2_Electric Rev Req Model (2009 GRC) Revised 01-18-2010 2 3" xfId="7645"/>
    <cellStyle name="_Costs not in AURORA 2006GRC w gas price updated_Book2_Electric Rev Req Model (2009 GRC) Revised 01-18-2010 3" xfId="7646"/>
    <cellStyle name="_Costs not in AURORA 2006GRC w gas price updated_Book2_Electric Rev Req Model (2009 GRC) Revised 01-18-2010 3 2" xfId="7647"/>
    <cellStyle name="_Costs not in AURORA 2006GRC w gas price updated_Book2_Electric Rev Req Model (2009 GRC) Revised 01-18-2010 4" xfId="7648"/>
    <cellStyle name="_Costs not in AURORA 2006GRC w gas price updated_Book2_Electric Rev Req Model (2009 GRC) Revised 01-18-2010 5" xfId="7649"/>
    <cellStyle name="_Costs not in AURORA 2006GRC w gas price updated_Book2_Electric Rev Req Model (2009 GRC) Revised 01-18-2010 6" xfId="7650"/>
    <cellStyle name="_Costs not in AURORA 2006GRC w gas price updated_Book2_Electric Rev Req Model (2009 GRC) Revised 01-18-2010 7" xfId="7651"/>
    <cellStyle name="_Costs not in AURORA 2006GRC w gas price updated_Book2_Electric Rev Req Model (2009 GRC) Revised 01-18-2010_DEM-WP(C) ENERG10C--ctn Mid-C_042010 2010GRC" xfId="7652"/>
    <cellStyle name="_Costs not in AURORA 2006GRC w gas price updated_Book2_Final Order Electric EXHIBIT A-1" xfId="7653"/>
    <cellStyle name="_Costs not in AURORA 2006GRC w gas price updated_Book2_Final Order Electric EXHIBIT A-1 2" xfId="7654"/>
    <cellStyle name="_Costs not in AURORA 2006GRC w gas price updated_Book2_Final Order Electric EXHIBIT A-1 2 2" xfId="7655"/>
    <cellStyle name="_Costs not in AURORA 2006GRC w gas price updated_Book2_Final Order Electric EXHIBIT A-1 2 2 2" xfId="7656"/>
    <cellStyle name="_Costs not in AURORA 2006GRC w gas price updated_Book2_Final Order Electric EXHIBIT A-1 2 3" xfId="7657"/>
    <cellStyle name="_Costs not in AURORA 2006GRC w gas price updated_Book2_Final Order Electric EXHIBIT A-1 3" xfId="7658"/>
    <cellStyle name="_Costs not in AURORA 2006GRC w gas price updated_Book2_Final Order Electric EXHIBIT A-1 3 2" xfId="7659"/>
    <cellStyle name="_Costs not in AURORA 2006GRC w gas price updated_Book2_Final Order Electric EXHIBIT A-1 4" xfId="7660"/>
    <cellStyle name="_Costs not in AURORA 2006GRC w gas price updated_Chelan PUD Power Costs (8-10)" xfId="7661"/>
    <cellStyle name="_Costs not in AURORA 2006GRC w gas price updated_Chelan PUD Power Costs (8-10) 2" xfId="7662"/>
    <cellStyle name="_Costs not in AURORA 2006GRC w gas price updated_Colstrip 1&amp;2 Annual O&amp;M Budgets" xfId="7663"/>
    <cellStyle name="_Costs not in AURORA 2006GRC w gas price updated_Colstrip 1&amp;2 Annual O&amp;M Budgets 2" xfId="7664"/>
    <cellStyle name="_Costs not in AURORA 2006GRC w gas price updated_Colstrip 1&amp;2 Annual O&amp;M Budgets 3" xfId="7665"/>
    <cellStyle name="_Costs not in AURORA 2006GRC w gas price updated_Confidential Material" xfId="7666"/>
    <cellStyle name="_Costs not in AURORA 2006GRC w gas price updated_Confidential Material 2" xfId="7667"/>
    <cellStyle name="_Costs not in AURORA 2006GRC w gas price updated_DEM-WP(C) Colstrip 12 Coal Cost Forecast 2010GRC" xfId="7668"/>
    <cellStyle name="_Costs not in AURORA 2006GRC w gas price updated_DEM-WP(C) Colstrip 12 Coal Cost Forecast 2010GRC 2" xfId="7669"/>
    <cellStyle name="_Costs not in AURORA 2006GRC w gas price updated_DEM-WP(C) ENERG10C--ctn Mid-C_042010 2010GRC" xfId="7670"/>
    <cellStyle name="_Costs not in AURORA 2006GRC w gas price updated_DEM-WP(C) Production O&amp;M 2010GRC As-Filed" xfId="7671"/>
    <cellStyle name="_Costs not in AURORA 2006GRC w gas price updated_DEM-WP(C) Production O&amp;M 2010GRC As-Filed 2" xfId="7672"/>
    <cellStyle name="_Costs not in AURORA 2006GRC w gas price updated_DEM-WP(C) Production O&amp;M 2010GRC As-Filed 2 2" xfId="7673"/>
    <cellStyle name="_Costs not in AURORA 2006GRC w gas price updated_DEM-WP(C) Production O&amp;M 2010GRC As-Filed 2 3" xfId="7674"/>
    <cellStyle name="_Costs not in AURORA 2006GRC w gas price updated_DEM-WP(C) Production O&amp;M 2010GRC As-Filed 3" xfId="7675"/>
    <cellStyle name="_Costs not in AURORA 2006GRC w gas price updated_DEM-WP(C) Production O&amp;M 2010GRC As-Filed 3 2" xfId="7676"/>
    <cellStyle name="_Costs not in AURORA 2006GRC w gas price updated_DEM-WP(C) Production O&amp;M 2010GRC As-Filed 4" xfId="7677"/>
    <cellStyle name="_Costs not in AURORA 2006GRC w gas price updated_DEM-WP(C) Production O&amp;M 2010GRC As-Filed 4 2" xfId="7678"/>
    <cellStyle name="_Costs not in AURORA 2006GRC w gas price updated_DEM-WP(C) Production O&amp;M 2010GRC As-Filed 5" xfId="7679"/>
    <cellStyle name="_Costs not in AURORA 2006GRC w gas price updated_DEM-WP(C) Production O&amp;M 2010GRC As-Filed 5 2" xfId="7680"/>
    <cellStyle name="_Costs not in AURORA 2006GRC w gas price updated_DEM-WP(C) Production O&amp;M 2010GRC As-Filed 6" xfId="7681"/>
    <cellStyle name="_Costs not in AURORA 2006GRC w gas price updated_DEM-WP(C) Production O&amp;M 2010GRC As-Filed 6 2" xfId="7682"/>
    <cellStyle name="_Costs not in AURORA 2006GRC w gas price updated_Electric Rev Req Model (2009 GRC) " xfId="7683"/>
    <cellStyle name="_Costs not in AURORA 2006GRC w gas price updated_Electric Rev Req Model (2009 GRC)  2" xfId="7684"/>
    <cellStyle name="_Costs not in AURORA 2006GRC w gas price updated_Electric Rev Req Model (2009 GRC)  2 2" xfId="7685"/>
    <cellStyle name="_Costs not in AURORA 2006GRC w gas price updated_Electric Rev Req Model (2009 GRC)  2 2 2" xfId="7686"/>
    <cellStyle name="_Costs not in AURORA 2006GRC w gas price updated_Electric Rev Req Model (2009 GRC)  2 3" xfId="7687"/>
    <cellStyle name="_Costs not in AURORA 2006GRC w gas price updated_Electric Rev Req Model (2009 GRC)  3" xfId="7688"/>
    <cellStyle name="_Costs not in AURORA 2006GRC w gas price updated_Electric Rev Req Model (2009 GRC)  3 2" xfId="7689"/>
    <cellStyle name="_Costs not in AURORA 2006GRC w gas price updated_Electric Rev Req Model (2009 GRC)  4" xfId="7690"/>
    <cellStyle name="_Costs not in AURORA 2006GRC w gas price updated_Electric Rev Req Model (2009 GRC)  5" xfId="7691"/>
    <cellStyle name="_Costs not in AURORA 2006GRC w gas price updated_Electric Rev Req Model (2009 GRC)  6" xfId="7692"/>
    <cellStyle name="_Costs not in AURORA 2006GRC w gas price updated_Electric Rev Req Model (2009 GRC)  7" xfId="7693"/>
    <cellStyle name="_Costs not in AURORA 2006GRC w gas price updated_Electric Rev Req Model (2009 GRC) _DEM-WP(C) ENERG10C--ctn Mid-C_042010 2010GRC" xfId="7694"/>
    <cellStyle name="_Costs not in AURORA 2006GRC w gas price updated_Electric Rev Req Model (2009 GRC) Rebuttal" xfId="7695"/>
    <cellStyle name="_Costs not in AURORA 2006GRC w gas price updated_Electric Rev Req Model (2009 GRC) Rebuttal 2" xfId="7696"/>
    <cellStyle name="_Costs not in AURORA 2006GRC w gas price updated_Electric Rev Req Model (2009 GRC) Rebuttal 2 2" xfId="7697"/>
    <cellStyle name="_Costs not in AURORA 2006GRC w gas price updated_Electric Rev Req Model (2009 GRC) Rebuttal 2 2 2" xfId="7698"/>
    <cellStyle name="_Costs not in AURORA 2006GRC w gas price updated_Electric Rev Req Model (2009 GRC) Rebuttal 2 3" xfId="7699"/>
    <cellStyle name="_Costs not in AURORA 2006GRC w gas price updated_Electric Rev Req Model (2009 GRC) Rebuttal 3" xfId="7700"/>
    <cellStyle name="_Costs not in AURORA 2006GRC w gas price updated_Electric Rev Req Model (2009 GRC) Rebuttal 3 2" xfId="7701"/>
    <cellStyle name="_Costs not in AURORA 2006GRC w gas price updated_Electric Rev Req Model (2009 GRC) Rebuttal 4" xfId="7702"/>
    <cellStyle name="_Costs not in AURORA 2006GRC w gas price updated_Electric Rev Req Model (2009 GRC) Rebuttal REmoval of New  WH Solar AdjustMI" xfId="7703"/>
    <cellStyle name="_Costs not in AURORA 2006GRC w gas price updated_Electric Rev Req Model (2009 GRC) Rebuttal REmoval of New  WH Solar AdjustMI 2" xfId="7704"/>
    <cellStyle name="_Costs not in AURORA 2006GRC w gas price updated_Electric Rev Req Model (2009 GRC) Rebuttal REmoval of New  WH Solar AdjustMI 2 2" xfId="7705"/>
    <cellStyle name="_Costs not in AURORA 2006GRC w gas price updated_Electric Rev Req Model (2009 GRC) Rebuttal REmoval of New  WH Solar AdjustMI 2 2 2" xfId="7706"/>
    <cellStyle name="_Costs not in AURORA 2006GRC w gas price updated_Electric Rev Req Model (2009 GRC) Rebuttal REmoval of New  WH Solar AdjustMI 2 3" xfId="7707"/>
    <cellStyle name="_Costs not in AURORA 2006GRC w gas price updated_Electric Rev Req Model (2009 GRC) Rebuttal REmoval of New  WH Solar AdjustMI 3" xfId="7708"/>
    <cellStyle name="_Costs not in AURORA 2006GRC w gas price updated_Electric Rev Req Model (2009 GRC) Rebuttal REmoval of New  WH Solar AdjustMI 3 2" xfId="7709"/>
    <cellStyle name="_Costs not in AURORA 2006GRC w gas price updated_Electric Rev Req Model (2009 GRC) Rebuttal REmoval of New  WH Solar AdjustMI 4" xfId="7710"/>
    <cellStyle name="_Costs not in AURORA 2006GRC w gas price updated_Electric Rev Req Model (2009 GRC) Rebuttal REmoval of New  WH Solar AdjustMI 5" xfId="7711"/>
    <cellStyle name="_Costs not in AURORA 2006GRC w gas price updated_Electric Rev Req Model (2009 GRC) Rebuttal REmoval of New  WH Solar AdjustMI 6" xfId="7712"/>
    <cellStyle name="_Costs not in AURORA 2006GRC w gas price updated_Electric Rev Req Model (2009 GRC) Rebuttal REmoval of New  WH Solar AdjustMI 7" xfId="7713"/>
    <cellStyle name="_Costs not in AURORA 2006GRC w gas price updated_Electric Rev Req Model (2009 GRC) Rebuttal REmoval of New  WH Solar AdjustMI_DEM-WP(C) ENERG10C--ctn Mid-C_042010 2010GRC" xfId="7714"/>
    <cellStyle name="_Costs not in AURORA 2006GRC w gas price updated_Electric Rev Req Model (2009 GRC) Revised 01-18-2010" xfId="7715"/>
    <cellStyle name="_Costs not in AURORA 2006GRC w gas price updated_Electric Rev Req Model (2009 GRC) Revised 01-18-2010 2" xfId="7716"/>
    <cellStyle name="_Costs not in AURORA 2006GRC w gas price updated_Electric Rev Req Model (2009 GRC) Revised 01-18-2010 2 2" xfId="7717"/>
    <cellStyle name="_Costs not in AURORA 2006GRC w gas price updated_Electric Rev Req Model (2009 GRC) Revised 01-18-2010 2 2 2" xfId="7718"/>
    <cellStyle name="_Costs not in AURORA 2006GRC w gas price updated_Electric Rev Req Model (2009 GRC) Revised 01-18-2010 2 3" xfId="7719"/>
    <cellStyle name="_Costs not in AURORA 2006GRC w gas price updated_Electric Rev Req Model (2009 GRC) Revised 01-18-2010 3" xfId="7720"/>
    <cellStyle name="_Costs not in AURORA 2006GRC w gas price updated_Electric Rev Req Model (2009 GRC) Revised 01-18-2010 3 2" xfId="7721"/>
    <cellStyle name="_Costs not in AURORA 2006GRC w gas price updated_Electric Rev Req Model (2009 GRC) Revised 01-18-2010 4" xfId="7722"/>
    <cellStyle name="_Costs not in AURORA 2006GRC w gas price updated_Electric Rev Req Model (2009 GRC) Revised 01-18-2010 5" xfId="7723"/>
    <cellStyle name="_Costs not in AURORA 2006GRC w gas price updated_Electric Rev Req Model (2009 GRC) Revised 01-18-2010 6" xfId="7724"/>
    <cellStyle name="_Costs not in AURORA 2006GRC w gas price updated_Electric Rev Req Model (2009 GRC) Revised 01-18-2010 7" xfId="7725"/>
    <cellStyle name="_Costs not in AURORA 2006GRC w gas price updated_Electric Rev Req Model (2009 GRC) Revised 01-18-2010_DEM-WP(C) ENERG10C--ctn Mid-C_042010 2010GRC" xfId="7726"/>
    <cellStyle name="_Costs not in AURORA 2006GRC w gas price updated_Electric Rev Req Model (2010 GRC)" xfId="7727"/>
    <cellStyle name="_Costs not in AURORA 2006GRC w gas price updated_Electric Rev Req Model (2010 GRC) SF" xfId="7728"/>
    <cellStyle name="_Costs not in AURORA 2006GRC w gas price updated_Final Order Electric EXHIBIT A-1" xfId="7729"/>
    <cellStyle name="_Costs not in AURORA 2006GRC w gas price updated_Final Order Electric EXHIBIT A-1 2" xfId="7730"/>
    <cellStyle name="_Costs not in AURORA 2006GRC w gas price updated_Final Order Electric EXHIBIT A-1 2 2" xfId="7731"/>
    <cellStyle name="_Costs not in AURORA 2006GRC w gas price updated_Final Order Electric EXHIBIT A-1 2 2 2" xfId="7732"/>
    <cellStyle name="_Costs not in AURORA 2006GRC w gas price updated_Final Order Electric EXHIBIT A-1 2 3" xfId="7733"/>
    <cellStyle name="_Costs not in AURORA 2006GRC w gas price updated_Final Order Electric EXHIBIT A-1 3" xfId="7734"/>
    <cellStyle name="_Costs not in AURORA 2006GRC w gas price updated_Final Order Electric EXHIBIT A-1 3 2" xfId="7735"/>
    <cellStyle name="_Costs not in AURORA 2006GRC w gas price updated_Final Order Electric EXHIBIT A-1 4" xfId="7736"/>
    <cellStyle name="_Costs not in AURORA 2006GRC w gas price updated_NIM Summary" xfId="7737"/>
    <cellStyle name="_Costs not in AURORA 2006GRC w gas price updated_NIM Summary 2" xfId="7738"/>
    <cellStyle name="_Costs not in AURORA 2006GRC w gas price updated_NIM Summary 2 2" xfId="7739"/>
    <cellStyle name="_Costs not in AURORA 2006GRC w gas price updated_NIM Summary 3" xfId="7740"/>
    <cellStyle name="_Costs not in AURORA 2006GRC w gas price updated_NIM Summary 4" xfId="7741"/>
    <cellStyle name="_Costs not in AURORA 2006GRC w gas price updated_NIM Summary 5" xfId="7742"/>
    <cellStyle name="_Costs not in AURORA 2006GRC w gas price updated_NIM Summary 6" xfId="7743"/>
    <cellStyle name="_Costs not in AURORA 2006GRC w gas price updated_NIM Summary 7" xfId="7744"/>
    <cellStyle name="_Costs not in AURORA 2006GRC w gas price updated_NIM Summary_DEM-WP(C) ENERG10C--ctn Mid-C_042010 2010GRC" xfId="7745"/>
    <cellStyle name="_Costs not in AURORA 2006GRC w gas price updated_Rebuttal Power Costs" xfId="7746"/>
    <cellStyle name="_Costs not in AURORA 2006GRC w gas price updated_Rebuttal Power Costs 2" xfId="7747"/>
    <cellStyle name="_Costs not in AURORA 2006GRC w gas price updated_Rebuttal Power Costs 2 2" xfId="7748"/>
    <cellStyle name="_Costs not in AURORA 2006GRC w gas price updated_Rebuttal Power Costs 2 2 2" xfId="7749"/>
    <cellStyle name="_Costs not in AURORA 2006GRC w gas price updated_Rebuttal Power Costs 2 3" xfId="7750"/>
    <cellStyle name="_Costs not in AURORA 2006GRC w gas price updated_Rebuttal Power Costs 3" xfId="7751"/>
    <cellStyle name="_Costs not in AURORA 2006GRC w gas price updated_Rebuttal Power Costs 3 2" xfId="7752"/>
    <cellStyle name="_Costs not in AURORA 2006GRC w gas price updated_Rebuttal Power Costs 4" xfId="7753"/>
    <cellStyle name="_Costs not in AURORA 2006GRC w gas price updated_Rebuttal Power Costs 5" xfId="7754"/>
    <cellStyle name="_Costs not in AURORA 2006GRC w gas price updated_Rebuttal Power Costs 6" xfId="7755"/>
    <cellStyle name="_Costs not in AURORA 2006GRC w gas price updated_Rebuttal Power Costs 7" xfId="7756"/>
    <cellStyle name="_Costs not in AURORA 2006GRC w gas price updated_Rebuttal Power Costs_Adj Bench DR 3 for Initial Briefs (Electric)" xfId="7757"/>
    <cellStyle name="_Costs not in AURORA 2006GRC w gas price updated_Rebuttal Power Costs_Adj Bench DR 3 for Initial Briefs (Electric) 2" xfId="7758"/>
    <cellStyle name="_Costs not in AURORA 2006GRC w gas price updated_Rebuttal Power Costs_Adj Bench DR 3 for Initial Briefs (Electric) 2 2" xfId="7759"/>
    <cellStyle name="_Costs not in AURORA 2006GRC w gas price updated_Rebuttal Power Costs_Adj Bench DR 3 for Initial Briefs (Electric) 2 2 2" xfId="7760"/>
    <cellStyle name="_Costs not in AURORA 2006GRC w gas price updated_Rebuttal Power Costs_Adj Bench DR 3 for Initial Briefs (Electric) 2 3" xfId="7761"/>
    <cellStyle name="_Costs not in AURORA 2006GRC w gas price updated_Rebuttal Power Costs_Adj Bench DR 3 for Initial Briefs (Electric) 3" xfId="7762"/>
    <cellStyle name="_Costs not in AURORA 2006GRC w gas price updated_Rebuttal Power Costs_Adj Bench DR 3 for Initial Briefs (Electric) 3 2" xfId="7763"/>
    <cellStyle name="_Costs not in AURORA 2006GRC w gas price updated_Rebuttal Power Costs_Adj Bench DR 3 for Initial Briefs (Electric) 4" xfId="7764"/>
    <cellStyle name="_Costs not in AURORA 2006GRC w gas price updated_Rebuttal Power Costs_Adj Bench DR 3 for Initial Briefs (Electric) 5" xfId="7765"/>
    <cellStyle name="_Costs not in AURORA 2006GRC w gas price updated_Rebuttal Power Costs_Adj Bench DR 3 for Initial Briefs (Electric) 6" xfId="7766"/>
    <cellStyle name="_Costs not in AURORA 2006GRC w gas price updated_Rebuttal Power Costs_Adj Bench DR 3 for Initial Briefs (Electric) 7" xfId="7767"/>
    <cellStyle name="_Costs not in AURORA 2006GRC w gas price updated_Rebuttal Power Costs_Adj Bench DR 3 for Initial Briefs (Electric)_DEM-WP(C) ENERG10C--ctn Mid-C_042010 2010GRC" xfId="7768"/>
    <cellStyle name="_Costs not in AURORA 2006GRC w gas price updated_Rebuttal Power Costs_DEM-WP(C) ENERG10C--ctn Mid-C_042010 2010GRC" xfId="7769"/>
    <cellStyle name="_Costs not in AURORA 2006GRC w gas price updated_Rebuttal Power Costs_Electric Rev Req Model (2009 GRC) Rebuttal" xfId="7770"/>
    <cellStyle name="_Costs not in AURORA 2006GRC w gas price updated_Rebuttal Power Costs_Electric Rev Req Model (2009 GRC) Rebuttal 2" xfId="7771"/>
    <cellStyle name="_Costs not in AURORA 2006GRC w gas price updated_Rebuttal Power Costs_Electric Rev Req Model (2009 GRC) Rebuttal 2 2" xfId="7772"/>
    <cellStyle name="_Costs not in AURORA 2006GRC w gas price updated_Rebuttal Power Costs_Electric Rev Req Model (2009 GRC) Rebuttal 2 2 2" xfId="7773"/>
    <cellStyle name="_Costs not in AURORA 2006GRC w gas price updated_Rebuttal Power Costs_Electric Rev Req Model (2009 GRC) Rebuttal 2 3" xfId="7774"/>
    <cellStyle name="_Costs not in AURORA 2006GRC w gas price updated_Rebuttal Power Costs_Electric Rev Req Model (2009 GRC) Rebuttal 3" xfId="7775"/>
    <cellStyle name="_Costs not in AURORA 2006GRC w gas price updated_Rebuttal Power Costs_Electric Rev Req Model (2009 GRC) Rebuttal 3 2" xfId="7776"/>
    <cellStyle name="_Costs not in AURORA 2006GRC w gas price updated_Rebuttal Power Costs_Electric Rev Req Model (2009 GRC) Rebuttal 4" xfId="7777"/>
    <cellStyle name="_Costs not in AURORA 2006GRC w gas price updated_Rebuttal Power Costs_Electric Rev Req Model (2009 GRC) Rebuttal REmoval of New  WH Solar AdjustMI" xfId="7778"/>
    <cellStyle name="_Costs not in AURORA 2006GRC w gas price updated_Rebuttal Power Costs_Electric Rev Req Model (2009 GRC) Rebuttal REmoval of New  WH Solar AdjustMI 2" xfId="7779"/>
    <cellStyle name="_Costs not in AURORA 2006GRC w gas price updated_Rebuttal Power Costs_Electric Rev Req Model (2009 GRC) Rebuttal REmoval of New  WH Solar AdjustMI 2 2" xfId="7780"/>
    <cellStyle name="_Costs not in AURORA 2006GRC w gas price updated_Rebuttal Power Costs_Electric Rev Req Model (2009 GRC) Rebuttal REmoval of New  WH Solar AdjustMI 2 2 2" xfId="7781"/>
    <cellStyle name="_Costs not in AURORA 2006GRC w gas price updated_Rebuttal Power Costs_Electric Rev Req Model (2009 GRC) Rebuttal REmoval of New  WH Solar AdjustMI 2 3" xfId="7782"/>
    <cellStyle name="_Costs not in AURORA 2006GRC w gas price updated_Rebuttal Power Costs_Electric Rev Req Model (2009 GRC) Rebuttal REmoval of New  WH Solar AdjustMI 3" xfId="7783"/>
    <cellStyle name="_Costs not in AURORA 2006GRC w gas price updated_Rebuttal Power Costs_Electric Rev Req Model (2009 GRC) Rebuttal REmoval of New  WH Solar AdjustMI 3 2" xfId="7784"/>
    <cellStyle name="_Costs not in AURORA 2006GRC w gas price updated_Rebuttal Power Costs_Electric Rev Req Model (2009 GRC) Rebuttal REmoval of New  WH Solar AdjustMI 4" xfId="7785"/>
    <cellStyle name="_Costs not in AURORA 2006GRC w gas price updated_Rebuttal Power Costs_Electric Rev Req Model (2009 GRC) Rebuttal REmoval of New  WH Solar AdjustMI 5" xfId="7786"/>
    <cellStyle name="_Costs not in AURORA 2006GRC w gas price updated_Rebuttal Power Costs_Electric Rev Req Model (2009 GRC) Rebuttal REmoval of New  WH Solar AdjustMI 6" xfId="7787"/>
    <cellStyle name="_Costs not in AURORA 2006GRC w gas price updated_Rebuttal Power Costs_Electric Rev Req Model (2009 GRC) Rebuttal REmoval of New  WH Solar AdjustMI 7" xfId="7788"/>
    <cellStyle name="_Costs not in AURORA 2006GRC w gas price updated_Rebuttal Power Costs_Electric Rev Req Model (2009 GRC) Rebuttal REmoval of New  WH Solar AdjustMI_DEM-WP(C) ENERG10C--ctn Mid-C_042010 2010GRC" xfId="7789"/>
    <cellStyle name="_Costs not in AURORA 2006GRC w gas price updated_Rebuttal Power Costs_Electric Rev Req Model (2009 GRC) Revised 01-18-2010" xfId="7790"/>
    <cellStyle name="_Costs not in AURORA 2006GRC w gas price updated_Rebuttal Power Costs_Electric Rev Req Model (2009 GRC) Revised 01-18-2010 2" xfId="7791"/>
    <cellStyle name="_Costs not in AURORA 2006GRC w gas price updated_Rebuttal Power Costs_Electric Rev Req Model (2009 GRC) Revised 01-18-2010 2 2" xfId="7792"/>
    <cellStyle name="_Costs not in AURORA 2006GRC w gas price updated_Rebuttal Power Costs_Electric Rev Req Model (2009 GRC) Revised 01-18-2010 2 2 2" xfId="7793"/>
    <cellStyle name="_Costs not in AURORA 2006GRC w gas price updated_Rebuttal Power Costs_Electric Rev Req Model (2009 GRC) Revised 01-18-2010 2 3" xfId="7794"/>
    <cellStyle name="_Costs not in AURORA 2006GRC w gas price updated_Rebuttal Power Costs_Electric Rev Req Model (2009 GRC) Revised 01-18-2010 3" xfId="7795"/>
    <cellStyle name="_Costs not in AURORA 2006GRC w gas price updated_Rebuttal Power Costs_Electric Rev Req Model (2009 GRC) Revised 01-18-2010 3 2" xfId="7796"/>
    <cellStyle name="_Costs not in AURORA 2006GRC w gas price updated_Rebuttal Power Costs_Electric Rev Req Model (2009 GRC) Revised 01-18-2010 4" xfId="7797"/>
    <cellStyle name="_Costs not in AURORA 2006GRC w gas price updated_Rebuttal Power Costs_Electric Rev Req Model (2009 GRC) Revised 01-18-2010 5" xfId="7798"/>
    <cellStyle name="_Costs not in AURORA 2006GRC w gas price updated_Rebuttal Power Costs_Electric Rev Req Model (2009 GRC) Revised 01-18-2010 6" xfId="7799"/>
    <cellStyle name="_Costs not in AURORA 2006GRC w gas price updated_Rebuttal Power Costs_Electric Rev Req Model (2009 GRC) Revised 01-18-2010 7" xfId="7800"/>
    <cellStyle name="_Costs not in AURORA 2006GRC w gas price updated_Rebuttal Power Costs_Electric Rev Req Model (2009 GRC) Revised 01-18-2010_DEM-WP(C) ENERG10C--ctn Mid-C_042010 2010GRC" xfId="7801"/>
    <cellStyle name="_Costs not in AURORA 2006GRC w gas price updated_Rebuttal Power Costs_Final Order Electric EXHIBIT A-1" xfId="7802"/>
    <cellStyle name="_Costs not in AURORA 2006GRC w gas price updated_Rebuttal Power Costs_Final Order Electric EXHIBIT A-1 2" xfId="7803"/>
    <cellStyle name="_Costs not in AURORA 2006GRC w gas price updated_Rebuttal Power Costs_Final Order Electric EXHIBIT A-1 2 2" xfId="7804"/>
    <cellStyle name="_Costs not in AURORA 2006GRC w gas price updated_Rebuttal Power Costs_Final Order Electric EXHIBIT A-1 2 2 2" xfId="7805"/>
    <cellStyle name="_Costs not in AURORA 2006GRC w gas price updated_Rebuttal Power Costs_Final Order Electric EXHIBIT A-1 2 3" xfId="7806"/>
    <cellStyle name="_Costs not in AURORA 2006GRC w gas price updated_Rebuttal Power Costs_Final Order Electric EXHIBIT A-1 3" xfId="7807"/>
    <cellStyle name="_Costs not in AURORA 2006GRC w gas price updated_Rebuttal Power Costs_Final Order Electric EXHIBIT A-1 3 2" xfId="7808"/>
    <cellStyle name="_Costs not in AURORA 2006GRC w gas price updated_Rebuttal Power Costs_Final Order Electric EXHIBIT A-1 4" xfId="7809"/>
    <cellStyle name="_Costs not in AURORA 2006GRC w gas price updated_TENASKA REGULATORY ASSET" xfId="7810"/>
    <cellStyle name="_Costs not in AURORA 2006GRC w gas price updated_TENASKA REGULATORY ASSET 2" xfId="7811"/>
    <cellStyle name="_Costs not in AURORA 2006GRC w gas price updated_TENASKA REGULATORY ASSET 2 2" xfId="7812"/>
    <cellStyle name="_Costs not in AURORA 2006GRC w gas price updated_TENASKA REGULATORY ASSET 2 2 2" xfId="7813"/>
    <cellStyle name="_Costs not in AURORA 2006GRC w gas price updated_TENASKA REGULATORY ASSET 2 3" xfId="7814"/>
    <cellStyle name="_Costs not in AURORA 2006GRC w gas price updated_TENASKA REGULATORY ASSET 3" xfId="7815"/>
    <cellStyle name="_Costs not in AURORA 2006GRC w gas price updated_TENASKA REGULATORY ASSET 3 2" xfId="7816"/>
    <cellStyle name="_Costs not in AURORA 2006GRC w gas price updated_TENASKA REGULATORY ASSET 4" xfId="7817"/>
    <cellStyle name="_Costs not in AURORA 2007 Rate Case" xfId="7818"/>
    <cellStyle name="_Costs not in AURORA 2007 Rate Case 2" xfId="7819"/>
    <cellStyle name="_Costs not in AURORA 2007 Rate Case 2 2" xfId="7820"/>
    <cellStyle name="_Costs not in AURORA 2007 Rate Case 2 2 2" xfId="7821"/>
    <cellStyle name="_Costs not in AURORA 2007 Rate Case 2 2 2 2" xfId="7822"/>
    <cellStyle name="_Costs not in AURORA 2007 Rate Case 2 2 3" xfId="7823"/>
    <cellStyle name="_Costs not in AURORA 2007 Rate Case 2 3" xfId="7824"/>
    <cellStyle name="_Costs not in AURORA 2007 Rate Case 2 3 2" xfId="7825"/>
    <cellStyle name="_Costs not in AURORA 2007 Rate Case 2 4" xfId="7826"/>
    <cellStyle name="_Costs not in AURORA 2007 Rate Case 3" xfId="7827"/>
    <cellStyle name="_Costs not in AURORA 2007 Rate Case 3 2" xfId="7828"/>
    <cellStyle name="_Costs not in AURORA 2007 Rate Case 3 2 2" xfId="7829"/>
    <cellStyle name="_Costs not in AURORA 2007 Rate Case 3 3" xfId="7830"/>
    <cellStyle name="_Costs not in AURORA 2007 Rate Case 4" xfId="7831"/>
    <cellStyle name="_Costs not in AURORA 2007 Rate Case 4 2" xfId="7832"/>
    <cellStyle name="_Costs not in AURORA 2007 Rate Case 4 2 2" xfId="7833"/>
    <cellStyle name="_Costs not in AURORA 2007 Rate Case 4 3" xfId="7834"/>
    <cellStyle name="_Costs not in AURORA 2007 Rate Case 5" xfId="7835"/>
    <cellStyle name="_Costs not in AURORA 2007 Rate Case 5 2" xfId="7836"/>
    <cellStyle name="_Costs not in AURORA 2007 Rate Case 5 2 2" xfId="7837"/>
    <cellStyle name="_Costs not in AURORA 2007 Rate Case 5 3" xfId="7838"/>
    <cellStyle name="_Costs not in AURORA 2007 Rate Case 6" xfId="7839"/>
    <cellStyle name="_Costs not in AURORA 2007 Rate Case 6 2" xfId="7840"/>
    <cellStyle name="_Costs not in AURORA 2007 Rate Case 7" xfId="7841"/>
    <cellStyle name="_Costs not in AURORA 2007 Rate Case 7 2" xfId="7842"/>
    <cellStyle name="_Costs not in AURORA 2007 Rate Case 8" xfId="7843"/>
    <cellStyle name="_Costs not in AURORA 2007 Rate Case 8 2" xfId="7844"/>
    <cellStyle name="_Costs not in AURORA 2007 Rate Case 9" xfId="7845"/>
    <cellStyle name="_Costs not in AURORA 2007 Rate Case 9 2" xfId="7846"/>
    <cellStyle name="_Costs not in AURORA 2007 Rate Case_(C) WHE Proforma with ITC cash grant 10 Yr Amort_for deferral_102809" xfId="7847"/>
    <cellStyle name="_Costs not in AURORA 2007 Rate Case_(C) WHE Proforma with ITC cash grant 10 Yr Amort_for deferral_102809 2" xfId="7848"/>
    <cellStyle name="_Costs not in AURORA 2007 Rate Case_(C) WHE Proforma with ITC cash grant 10 Yr Amort_for deferral_102809 2 2" xfId="7849"/>
    <cellStyle name="_Costs not in AURORA 2007 Rate Case_(C) WHE Proforma with ITC cash grant 10 Yr Amort_for deferral_102809 2 2 2" xfId="7850"/>
    <cellStyle name="_Costs not in AURORA 2007 Rate Case_(C) WHE Proforma with ITC cash grant 10 Yr Amort_for deferral_102809 2 3" xfId="7851"/>
    <cellStyle name="_Costs not in AURORA 2007 Rate Case_(C) WHE Proforma with ITC cash grant 10 Yr Amort_for deferral_102809 3" xfId="7852"/>
    <cellStyle name="_Costs not in AURORA 2007 Rate Case_(C) WHE Proforma with ITC cash grant 10 Yr Amort_for deferral_102809 3 2" xfId="7853"/>
    <cellStyle name="_Costs not in AURORA 2007 Rate Case_(C) WHE Proforma with ITC cash grant 10 Yr Amort_for deferral_102809 4" xfId="7854"/>
    <cellStyle name="_Costs not in AURORA 2007 Rate Case_(C) WHE Proforma with ITC cash grant 10 Yr Amort_for deferral_102809 5" xfId="7855"/>
    <cellStyle name="_Costs not in AURORA 2007 Rate Case_(C) WHE Proforma with ITC cash grant 10 Yr Amort_for deferral_102809 6" xfId="7856"/>
    <cellStyle name="_Costs not in AURORA 2007 Rate Case_(C) WHE Proforma with ITC cash grant 10 Yr Amort_for deferral_102809 7" xfId="7857"/>
    <cellStyle name="_Costs not in AURORA 2007 Rate Case_(C) WHE Proforma with ITC cash grant 10 Yr Amort_for deferral_102809_16.07E Wild Horse Wind Expansionwrkingfile" xfId="7858"/>
    <cellStyle name="_Costs not in AURORA 2007 Rate Case_(C) WHE Proforma with ITC cash grant 10 Yr Amort_for deferral_102809_16.07E Wild Horse Wind Expansionwrkingfile 2" xfId="7859"/>
    <cellStyle name="_Costs not in AURORA 2007 Rate Case_(C) WHE Proforma with ITC cash grant 10 Yr Amort_for deferral_102809_16.07E Wild Horse Wind Expansionwrkingfile 2 2" xfId="7860"/>
    <cellStyle name="_Costs not in AURORA 2007 Rate Case_(C) WHE Proforma with ITC cash grant 10 Yr Amort_for deferral_102809_16.07E Wild Horse Wind Expansionwrkingfile 2 2 2" xfId="7861"/>
    <cellStyle name="_Costs not in AURORA 2007 Rate Case_(C) WHE Proforma with ITC cash grant 10 Yr Amort_for deferral_102809_16.07E Wild Horse Wind Expansionwrkingfile 2 3" xfId="7862"/>
    <cellStyle name="_Costs not in AURORA 2007 Rate Case_(C) WHE Proforma with ITC cash grant 10 Yr Amort_for deferral_102809_16.07E Wild Horse Wind Expansionwrkingfile 3" xfId="7863"/>
    <cellStyle name="_Costs not in AURORA 2007 Rate Case_(C) WHE Proforma with ITC cash grant 10 Yr Amort_for deferral_102809_16.07E Wild Horse Wind Expansionwrkingfile 3 2" xfId="7864"/>
    <cellStyle name="_Costs not in AURORA 2007 Rate Case_(C) WHE Proforma with ITC cash grant 10 Yr Amort_for deferral_102809_16.07E Wild Horse Wind Expansionwrkingfile 4" xfId="7865"/>
    <cellStyle name="_Costs not in AURORA 2007 Rate Case_(C) WHE Proforma with ITC cash grant 10 Yr Amort_for deferral_102809_16.07E Wild Horse Wind Expansionwrkingfile 5" xfId="7866"/>
    <cellStyle name="_Costs not in AURORA 2007 Rate Case_(C) WHE Proforma with ITC cash grant 10 Yr Amort_for deferral_102809_16.07E Wild Horse Wind Expansionwrkingfile 6" xfId="7867"/>
    <cellStyle name="_Costs not in AURORA 2007 Rate Case_(C) WHE Proforma with ITC cash grant 10 Yr Amort_for deferral_102809_16.07E Wild Horse Wind Expansionwrkingfile 7" xfId="7868"/>
    <cellStyle name="_Costs not in AURORA 2007 Rate Case_(C) WHE Proforma with ITC cash grant 10 Yr Amort_for deferral_102809_16.07E Wild Horse Wind Expansionwrkingfile SF" xfId="7869"/>
    <cellStyle name="_Costs not in AURORA 2007 Rate Case_(C) WHE Proforma with ITC cash grant 10 Yr Amort_for deferral_102809_16.07E Wild Horse Wind Expansionwrkingfile SF 2" xfId="7870"/>
    <cellStyle name="_Costs not in AURORA 2007 Rate Case_(C) WHE Proforma with ITC cash grant 10 Yr Amort_for deferral_102809_16.07E Wild Horse Wind Expansionwrkingfile SF 2 2" xfId="7871"/>
    <cellStyle name="_Costs not in AURORA 2007 Rate Case_(C) WHE Proforma with ITC cash grant 10 Yr Amort_for deferral_102809_16.07E Wild Horse Wind Expansionwrkingfile SF 2 2 2" xfId="7872"/>
    <cellStyle name="_Costs not in AURORA 2007 Rate Case_(C) WHE Proforma with ITC cash grant 10 Yr Amort_for deferral_102809_16.07E Wild Horse Wind Expansionwrkingfile SF 2 3" xfId="7873"/>
    <cellStyle name="_Costs not in AURORA 2007 Rate Case_(C) WHE Proforma with ITC cash grant 10 Yr Amort_for deferral_102809_16.07E Wild Horse Wind Expansionwrkingfile SF 3" xfId="7874"/>
    <cellStyle name="_Costs not in AURORA 2007 Rate Case_(C) WHE Proforma with ITC cash grant 10 Yr Amort_for deferral_102809_16.07E Wild Horse Wind Expansionwrkingfile SF 3 2" xfId="7875"/>
    <cellStyle name="_Costs not in AURORA 2007 Rate Case_(C) WHE Proforma with ITC cash grant 10 Yr Amort_for deferral_102809_16.07E Wild Horse Wind Expansionwrkingfile SF 4" xfId="7876"/>
    <cellStyle name="_Costs not in AURORA 2007 Rate Case_(C) WHE Proforma with ITC cash grant 10 Yr Amort_for deferral_102809_16.07E Wild Horse Wind Expansionwrkingfile SF 5" xfId="7877"/>
    <cellStyle name="_Costs not in AURORA 2007 Rate Case_(C) WHE Proforma with ITC cash grant 10 Yr Amort_for deferral_102809_16.07E Wild Horse Wind Expansionwrkingfile SF 6" xfId="7878"/>
    <cellStyle name="_Costs not in AURORA 2007 Rate Case_(C) WHE Proforma with ITC cash grant 10 Yr Amort_for deferral_102809_16.07E Wild Horse Wind Expansionwrkingfile SF 7" xfId="7879"/>
    <cellStyle name="_Costs not in AURORA 2007 Rate Case_(C) WHE Proforma with ITC cash grant 10 Yr Amort_for deferral_102809_16.07E Wild Horse Wind Expansionwrkingfile SF_DEM-WP(C) ENERG10C--ctn Mid-C_042010 2010GRC" xfId="7880"/>
    <cellStyle name="_Costs not in AURORA 2007 Rate Case_(C) WHE Proforma with ITC cash grant 10 Yr Amort_for deferral_102809_16.07E Wild Horse Wind Expansionwrkingfile_DEM-WP(C) ENERG10C--ctn Mid-C_042010 2010GRC" xfId="7881"/>
    <cellStyle name="_Costs not in AURORA 2007 Rate Case_(C) WHE Proforma with ITC cash grant 10 Yr Amort_for deferral_102809_16.37E Wild Horse Expansion DeferralRevwrkingfile SF" xfId="7882"/>
    <cellStyle name="_Costs not in AURORA 2007 Rate Case_(C) WHE Proforma with ITC cash grant 10 Yr Amort_for deferral_102809_16.37E Wild Horse Expansion DeferralRevwrkingfile SF 2" xfId="7883"/>
    <cellStyle name="_Costs not in AURORA 2007 Rate Case_(C) WHE Proforma with ITC cash grant 10 Yr Amort_for deferral_102809_16.37E Wild Horse Expansion DeferralRevwrkingfile SF 2 2" xfId="7884"/>
    <cellStyle name="_Costs not in AURORA 2007 Rate Case_(C) WHE Proforma with ITC cash grant 10 Yr Amort_for deferral_102809_16.37E Wild Horse Expansion DeferralRevwrkingfile SF 2 2 2" xfId="7885"/>
    <cellStyle name="_Costs not in AURORA 2007 Rate Case_(C) WHE Proforma with ITC cash grant 10 Yr Amort_for deferral_102809_16.37E Wild Horse Expansion DeferralRevwrkingfile SF 2 3" xfId="7886"/>
    <cellStyle name="_Costs not in AURORA 2007 Rate Case_(C) WHE Proforma with ITC cash grant 10 Yr Amort_for deferral_102809_16.37E Wild Horse Expansion DeferralRevwrkingfile SF 3" xfId="7887"/>
    <cellStyle name="_Costs not in AURORA 2007 Rate Case_(C) WHE Proforma with ITC cash grant 10 Yr Amort_for deferral_102809_16.37E Wild Horse Expansion DeferralRevwrkingfile SF 3 2" xfId="7888"/>
    <cellStyle name="_Costs not in AURORA 2007 Rate Case_(C) WHE Proforma with ITC cash grant 10 Yr Amort_for deferral_102809_16.37E Wild Horse Expansion DeferralRevwrkingfile SF 4" xfId="7889"/>
    <cellStyle name="_Costs not in AURORA 2007 Rate Case_(C) WHE Proforma with ITC cash grant 10 Yr Amort_for deferral_102809_16.37E Wild Horse Expansion DeferralRevwrkingfile SF 5" xfId="7890"/>
    <cellStyle name="_Costs not in AURORA 2007 Rate Case_(C) WHE Proforma with ITC cash grant 10 Yr Amort_for deferral_102809_16.37E Wild Horse Expansion DeferralRevwrkingfile SF 6" xfId="7891"/>
    <cellStyle name="_Costs not in AURORA 2007 Rate Case_(C) WHE Proforma with ITC cash grant 10 Yr Amort_for deferral_102809_16.37E Wild Horse Expansion DeferralRevwrkingfile SF 7" xfId="7892"/>
    <cellStyle name="_Costs not in AURORA 2007 Rate Case_(C) WHE Proforma with ITC cash grant 10 Yr Amort_for deferral_102809_16.37E Wild Horse Expansion DeferralRevwrkingfile SF_DEM-WP(C) ENERG10C--ctn Mid-C_042010 2010GRC" xfId="7893"/>
    <cellStyle name="_Costs not in AURORA 2007 Rate Case_(C) WHE Proforma with ITC cash grant 10 Yr Amort_for deferral_102809_DEM-WP(C) ENERG10C--ctn Mid-C_042010 2010GRC" xfId="7894"/>
    <cellStyle name="_Costs not in AURORA 2007 Rate Case_(C) WHE Proforma with ITC cash grant 10 Yr Amort_for rebuttal_120709" xfId="7895"/>
    <cellStyle name="_Costs not in AURORA 2007 Rate Case_(C) WHE Proforma with ITC cash grant 10 Yr Amort_for rebuttal_120709 2" xfId="7896"/>
    <cellStyle name="_Costs not in AURORA 2007 Rate Case_(C) WHE Proforma with ITC cash grant 10 Yr Amort_for rebuttal_120709 2 2" xfId="7897"/>
    <cellStyle name="_Costs not in AURORA 2007 Rate Case_(C) WHE Proforma with ITC cash grant 10 Yr Amort_for rebuttal_120709 2 2 2" xfId="7898"/>
    <cellStyle name="_Costs not in AURORA 2007 Rate Case_(C) WHE Proforma with ITC cash grant 10 Yr Amort_for rebuttal_120709 2 3" xfId="7899"/>
    <cellStyle name="_Costs not in AURORA 2007 Rate Case_(C) WHE Proforma with ITC cash grant 10 Yr Amort_for rebuttal_120709 3" xfId="7900"/>
    <cellStyle name="_Costs not in AURORA 2007 Rate Case_(C) WHE Proforma with ITC cash grant 10 Yr Amort_for rebuttal_120709 3 2" xfId="7901"/>
    <cellStyle name="_Costs not in AURORA 2007 Rate Case_(C) WHE Proforma with ITC cash grant 10 Yr Amort_for rebuttal_120709 4" xfId="7902"/>
    <cellStyle name="_Costs not in AURORA 2007 Rate Case_(C) WHE Proforma with ITC cash grant 10 Yr Amort_for rebuttal_120709 5" xfId="7903"/>
    <cellStyle name="_Costs not in AURORA 2007 Rate Case_(C) WHE Proforma with ITC cash grant 10 Yr Amort_for rebuttal_120709 6" xfId="7904"/>
    <cellStyle name="_Costs not in AURORA 2007 Rate Case_(C) WHE Proforma with ITC cash grant 10 Yr Amort_for rebuttal_120709 7" xfId="7905"/>
    <cellStyle name="_Costs not in AURORA 2007 Rate Case_(C) WHE Proforma with ITC cash grant 10 Yr Amort_for rebuttal_120709_DEM-WP(C) ENERG10C--ctn Mid-C_042010 2010GRC" xfId="7906"/>
    <cellStyle name="_Costs not in AURORA 2007 Rate Case_04.07E Wild Horse Wind Expansion" xfId="7907"/>
    <cellStyle name="_Costs not in AURORA 2007 Rate Case_04.07E Wild Horse Wind Expansion 2" xfId="7908"/>
    <cellStyle name="_Costs not in AURORA 2007 Rate Case_04.07E Wild Horse Wind Expansion 2 2" xfId="7909"/>
    <cellStyle name="_Costs not in AURORA 2007 Rate Case_04.07E Wild Horse Wind Expansion 2 2 2" xfId="7910"/>
    <cellStyle name="_Costs not in AURORA 2007 Rate Case_04.07E Wild Horse Wind Expansion 2 3" xfId="7911"/>
    <cellStyle name="_Costs not in AURORA 2007 Rate Case_04.07E Wild Horse Wind Expansion 3" xfId="7912"/>
    <cellStyle name="_Costs not in AURORA 2007 Rate Case_04.07E Wild Horse Wind Expansion 3 2" xfId="7913"/>
    <cellStyle name="_Costs not in AURORA 2007 Rate Case_04.07E Wild Horse Wind Expansion 4" xfId="7914"/>
    <cellStyle name="_Costs not in AURORA 2007 Rate Case_04.07E Wild Horse Wind Expansion 5" xfId="7915"/>
    <cellStyle name="_Costs not in AURORA 2007 Rate Case_04.07E Wild Horse Wind Expansion 6" xfId="7916"/>
    <cellStyle name="_Costs not in AURORA 2007 Rate Case_04.07E Wild Horse Wind Expansion 7" xfId="7917"/>
    <cellStyle name="_Costs not in AURORA 2007 Rate Case_04.07E Wild Horse Wind Expansion_16.07E Wild Horse Wind Expansionwrkingfile" xfId="7918"/>
    <cellStyle name="_Costs not in AURORA 2007 Rate Case_04.07E Wild Horse Wind Expansion_16.07E Wild Horse Wind Expansionwrkingfile 2" xfId="7919"/>
    <cellStyle name="_Costs not in AURORA 2007 Rate Case_04.07E Wild Horse Wind Expansion_16.07E Wild Horse Wind Expansionwrkingfile 2 2" xfId="7920"/>
    <cellStyle name="_Costs not in AURORA 2007 Rate Case_04.07E Wild Horse Wind Expansion_16.07E Wild Horse Wind Expansionwrkingfile 2 2 2" xfId="7921"/>
    <cellStyle name="_Costs not in AURORA 2007 Rate Case_04.07E Wild Horse Wind Expansion_16.07E Wild Horse Wind Expansionwrkingfile 2 3" xfId="7922"/>
    <cellStyle name="_Costs not in AURORA 2007 Rate Case_04.07E Wild Horse Wind Expansion_16.07E Wild Horse Wind Expansionwrkingfile 3" xfId="7923"/>
    <cellStyle name="_Costs not in AURORA 2007 Rate Case_04.07E Wild Horse Wind Expansion_16.07E Wild Horse Wind Expansionwrkingfile 3 2" xfId="7924"/>
    <cellStyle name="_Costs not in AURORA 2007 Rate Case_04.07E Wild Horse Wind Expansion_16.07E Wild Horse Wind Expansionwrkingfile 4" xfId="7925"/>
    <cellStyle name="_Costs not in AURORA 2007 Rate Case_04.07E Wild Horse Wind Expansion_16.07E Wild Horse Wind Expansionwrkingfile 5" xfId="7926"/>
    <cellStyle name="_Costs not in AURORA 2007 Rate Case_04.07E Wild Horse Wind Expansion_16.07E Wild Horse Wind Expansionwrkingfile 6" xfId="7927"/>
    <cellStyle name="_Costs not in AURORA 2007 Rate Case_04.07E Wild Horse Wind Expansion_16.07E Wild Horse Wind Expansionwrkingfile 7" xfId="7928"/>
    <cellStyle name="_Costs not in AURORA 2007 Rate Case_04.07E Wild Horse Wind Expansion_16.07E Wild Horse Wind Expansionwrkingfile SF" xfId="7929"/>
    <cellStyle name="_Costs not in AURORA 2007 Rate Case_04.07E Wild Horse Wind Expansion_16.07E Wild Horse Wind Expansionwrkingfile SF 2" xfId="7930"/>
    <cellStyle name="_Costs not in AURORA 2007 Rate Case_04.07E Wild Horse Wind Expansion_16.07E Wild Horse Wind Expansionwrkingfile SF 2 2" xfId="7931"/>
    <cellStyle name="_Costs not in AURORA 2007 Rate Case_04.07E Wild Horse Wind Expansion_16.07E Wild Horse Wind Expansionwrkingfile SF 2 2 2" xfId="7932"/>
    <cellStyle name="_Costs not in AURORA 2007 Rate Case_04.07E Wild Horse Wind Expansion_16.07E Wild Horse Wind Expansionwrkingfile SF 2 3" xfId="7933"/>
    <cellStyle name="_Costs not in AURORA 2007 Rate Case_04.07E Wild Horse Wind Expansion_16.07E Wild Horse Wind Expansionwrkingfile SF 3" xfId="7934"/>
    <cellStyle name="_Costs not in AURORA 2007 Rate Case_04.07E Wild Horse Wind Expansion_16.07E Wild Horse Wind Expansionwrkingfile SF 3 2" xfId="7935"/>
    <cellStyle name="_Costs not in AURORA 2007 Rate Case_04.07E Wild Horse Wind Expansion_16.07E Wild Horse Wind Expansionwrkingfile SF 4" xfId="7936"/>
    <cellStyle name="_Costs not in AURORA 2007 Rate Case_04.07E Wild Horse Wind Expansion_16.07E Wild Horse Wind Expansionwrkingfile SF 5" xfId="7937"/>
    <cellStyle name="_Costs not in AURORA 2007 Rate Case_04.07E Wild Horse Wind Expansion_16.07E Wild Horse Wind Expansionwrkingfile SF 6" xfId="7938"/>
    <cellStyle name="_Costs not in AURORA 2007 Rate Case_04.07E Wild Horse Wind Expansion_16.07E Wild Horse Wind Expansionwrkingfile SF 7" xfId="7939"/>
    <cellStyle name="_Costs not in AURORA 2007 Rate Case_04.07E Wild Horse Wind Expansion_16.07E Wild Horse Wind Expansionwrkingfile SF_DEM-WP(C) ENERG10C--ctn Mid-C_042010 2010GRC" xfId="7940"/>
    <cellStyle name="_Costs not in AURORA 2007 Rate Case_04.07E Wild Horse Wind Expansion_16.07E Wild Horse Wind Expansionwrkingfile_DEM-WP(C) ENERG10C--ctn Mid-C_042010 2010GRC" xfId="7941"/>
    <cellStyle name="_Costs not in AURORA 2007 Rate Case_04.07E Wild Horse Wind Expansion_16.37E Wild Horse Expansion DeferralRevwrkingfile SF" xfId="7942"/>
    <cellStyle name="_Costs not in AURORA 2007 Rate Case_04.07E Wild Horse Wind Expansion_16.37E Wild Horse Expansion DeferralRevwrkingfile SF 2" xfId="7943"/>
    <cellStyle name="_Costs not in AURORA 2007 Rate Case_04.07E Wild Horse Wind Expansion_16.37E Wild Horse Expansion DeferralRevwrkingfile SF 2 2" xfId="7944"/>
    <cellStyle name="_Costs not in AURORA 2007 Rate Case_04.07E Wild Horse Wind Expansion_16.37E Wild Horse Expansion DeferralRevwrkingfile SF 2 2 2" xfId="7945"/>
    <cellStyle name="_Costs not in AURORA 2007 Rate Case_04.07E Wild Horse Wind Expansion_16.37E Wild Horse Expansion DeferralRevwrkingfile SF 2 3" xfId="7946"/>
    <cellStyle name="_Costs not in AURORA 2007 Rate Case_04.07E Wild Horse Wind Expansion_16.37E Wild Horse Expansion DeferralRevwrkingfile SF 3" xfId="7947"/>
    <cellStyle name="_Costs not in AURORA 2007 Rate Case_04.07E Wild Horse Wind Expansion_16.37E Wild Horse Expansion DeferralRevwrkingfile SF 3 2" xfId="7948"/>
    <cellStyle name="_Costs not in AURORA 2007 Rate Case_04.07E Wild Horse Wind Expansion_16.37E Wild Horse Expansion DeferralRevwrkingfile SF 4" xfId="7949"/>
    <cellStyle name="_Costs not in AURORA 2007 Rate Case_04.07E Wild Horse Wind Expansion_16.37E Wild Horse Expansion DeferralRevwrkingfile SF 5" xfId="7950"/>
    <cellStyle name="_Costs not in AURORA 2007 Rate Case_04.07E Wild Horse Wind Expansion_16.37E Wild Horse Expansion DeferralRevwrkingfile SF 6" xfId="7951"/>
    <cellStyle name="_Costs not in AURORA 2007 Rate Case_04.07E Wild Horse Wind Expansion_16.37E Wild Horse Expansion DeferralRevwrkingfile SF 7" xfId="7952"/>
    <cellStyle name="_Costs not in AURORA 2007 Rate Case_04.07E Wild Horse Wind Expansion_16.37E Wild Horse Expansion DeferralRevwrkingfile SF_DEM-WP(C) ENERG10C--ctn Mid-C_042010 2010GRC" xfId="7953"/>
    <cellStyle name="_Costs not in AURORA 2007 Rate Case_04.07E Wild Horse Wind Expansion_DEM-WP(C) ENERG10C--ctn Mid-C_042010 2010GRC" xfId="7954"/>
    <cellStyle name="_Costs not in AURORA 2007 Rate Case_16.07E Wild Horse Wind Expansionwrkingfile" xfId="7955"/>
    <cellStyle name="_Costs not in AURORA 2007 Rate Case_16.07E Wild Horse Wind Expansionwrkingfile 2" xfId="7956"/>
    <cellStyle name="_Costs not in AURORA 2007 Rate Case_16.07E Wild Horse Wind Expansionwrkingfile 2 2" xfId="7957"/>
    <cellStyle name="_Costs not in AURORA 2007 Rate Case_16.07E Wild Horse Wind Expansionwrkingfile 2 2 2" xfId="7958"/>
    <cellStyle name="_Costs not in AURORA 2007 Rate Case_16.07E Wild Horse Wind Expansionwrkingfile 2 3" xfId="7959"/>
    <cellStyle name="_Costs not in AURORA 2007 Rate Case_16.07E Wild Horse Wind Expansionwrkingfile 3" xfId="7960"/>
    <cellStyle name="_Costs not in AURORA 2007 Rate Case_16.07E Wild Horse Wind Expansionwrkingfile 3 2" xfId="7961"/>
    <cellStyle name="_Costs not in AURORA 2007 Rate Case_16.07E Wild Horse Wind Expansionwrkingfile 4" xfId="7962"/>
    <cellStyle name="_Costs not in AURORA 2007 Rate Case_16.07E Wild Horse Wind Expansionwrkingfile 5" xfId="7963"/>
    <cellStyle name="_Costs not in AURORA 2007 Rate Case_16.07E Wild Horse Wind Expansionwrkingfile 6" xfId="7964"/>
    <cellStyle name="_Costs not in AURORA 2007 Rate Case_16.07E Wild Horse Wind Expansionwrkingfile 7" xfId="7965"/>
    <cellStyle name="_Costs not in AURORA 2007 Rate Case_16.07E Wild Horse Wind Expansionwrkingfile SF" xfId="7966"/>
    <cellStyle name="_Costs not in AURORA 2007 Rate Case_16.07E Wild Horse Wind Expansionwrkingfile SF 2" xfId="7967"/>
    <cellStyle name="_Costs not in AURORA 2007 Rate Case_16.07E Wild Horse Wind Expansionwrkingfile SF 2 2" xfId="7968"/>
    <cellStyle name="_Costs not in AURORA 2007 Rate Case_16.07E Wild Horse Wind Expansionwrkingfile SF 2 2 2" xfId="7969"/>
    <cellStyle name="_Costs not in AURORA 2007 Rate Case_16.07E Wild Horse Wind Expansionwrkingfile SF 2 3" xfId="7970"/>
    <cellStyle name="_Costs not in AURORA 2007 Rate Case_16.07E Wild Horse Wind Expansionwrkingfile SF 3" xfId="7971"/>
    <cellStyle name="_Costs not in AURORA 2007 Rate Case_16.07E Wild Horse Wind Expansionwrkingfile SF 3 2" xfId="7972"/>
    <cellStyle name="_Costs not in AURORA 2007 Rate Case_16.07E Wild Horse Wind Expansionwrkingfile SF 4" xfId="7973"/>
    <cellStyle name="_Costs not in AURORA 2007 Rate Case_16.07E Wild Horse Wind Expansionwrkingfile SF 5" xfId="7974"/>
    <cellStyle name="_Costs not in AURORA 2007 Rate Case_16.07E Wild Horse Wind Expansionwrkingfile SF 6" xfId="7975"/>
    <cellStyle name="_Costs not in AURORA 2007 Rate Case_16.07E Wild Horse Wind Expansionwrkingfile SF 7" xfId="7976"/>
    <cellStyle name="_Costs not in AURORA 2007 Rate Case_16.07E Wild Horse Wind Expansionwrkingfile SF_DEM-WP(C) ENERG10C--ctn Mid-C_042010 2010GRC" xfId="7977"/>
    <cellStyle name="_Costs not in AURORA 2007 Rate Case_16.07E Wild Horse Wind Expansionwrkingfile_DEM-WP(C) ENERG10C--ctn Mid-C_042010 2010GRC" xfId="7978"/>
    <cellStyle name="_Costs not in AURORA 2007 Rate Case_16.37E Wild Horse Expansion DeferralRevwrkingfile SF" xfId="7979"/>
    <cellStyle name="_Costs not in AURORA 2007 Rate Case_16.37E Wild Horse Expansion DeferralRevwrkingfile SF 2" xfId="7980"/>
    <cellStyle name="_Costs not in AURORA 2007 Rate Case_16.37E Wild Horse Expansion DeferralRevwrkingfile SF 2 2" xfId="7981"/>
    <cellStyle name="_Costs not in AURORA 2007 Rate Case_16.37E Wild Horse Expansion DeferralRevwrkingfile SF 2 2 2" xfId="7982"/>
    <cellStyle name="_Costs not in AURORA 2007 Rate Case_16.37E Wild Horse Expansion DeferralRevwrkingfile SF 2 3" xfId="7983"/>
    <cellStyle name="_Costs not in AURORA 2007 Rate Case_16.37E Wild Horse Expansion DeferralRevwrkingfile SF 3" xfId="7984"/>
    <cellStyle name="_Costs not in AURORA 2007 Rate Case_16.37E Wild Horse Expansion DeferralRevwrkingfile SF 3 2" xfId="7985"/>
    <cellStyle name="_Costs not in AURORA 2007 Rate Case_16.37E Wild Horse Expansion DeferralRevwrkingfile SF 4" xfId="7986"/>
    <cellStyle name="_Costs not in AURORA 2007 Rate Case_16.37E Wild Horse Expansion DeferralRevwrkingfile SF 5" xfId="7987"/>
    <cellStyle name="_Costs not in AURORA 2007 Rate Case_16.37E Wild Horse Expansion DeferralRevwrkingfile SF 6" xfId="7988"/>
    <cellStyle name="_Costs not in AURORA 2007 Rate Case_16.37E Wild Horse Expansion DeferralRevwrkingfile SF 7" xfId="7989"/>
    <cellStyle name="_Costs not in AURORA 2007 Rate Case_16.37E Wild Horse Expansion DeferralRevwrkingfile SF_DEM-WP(C) ENERG10C--ctn Mid-C_042010 2010GRC" xfId="7990"/>
    <cellStyle name="_Costs not in AURORA 2007 Rate Case_2009 Compliance Filing PCA Exhibits for GRC" xfId="7991"/>
    <cellStyle name="_Costs not in AURORA 2007 Rate Case_2009 Compliance Filing PCA Exhibits for GRC 2" xfId="7992"/>
    <cellStyle name="_Costs not in AURORA 2007 Rate Case_2009 GRC Compl Filing - Exhibit D" xfId="7993"/>
    <cellStyle name="_Costs not in AURORA 2007 Rate Case_2009 GRC Compl Filing - Exhibit D 2" xfId="7994"/>
    <cellStyle name="_Costs not in AURORA 2007 Rate Case_2009 GRC Compl Filing - Exhibit D 2 2" xfId="7995"/>
    <cellStyle name="_Costs not in AURORA 2007 Rate Case_2009 GRC Compl Filing - Exhibit D 3" xfId="7996"/>
    <cellStyle name="_Costs not in AURORA 2007 Rate Case_2009 GRC Compl Filing - Exhibit D 4" xfId="7997"/>
    <cellStyle name="_Costs not in AURORA 2007 Rate Case_2009 GRC Compl Filing - Exhibit D 5" xfId="7998"/>
    <cellStyle name="_Costs not in AURORA 2007 Rate Case_2009 GRC Compl Filing - Exhibit D 6" xfId="7999"/>
    <cellStyle name="_Costs not in AURORA 2007 Rate Case_2009 GRC Compl Filing - Exhibit D 7" xfId="8000"/>
    <cellStyle name="_Costs not in AURORA 2007 Rate Case_2009 GRC Compl Filing - Exhibit D_DEM-WP(C) ENERG10C--ctn Mid-C_042010 2010GRC" xfId="8001"/>
    <cellStyle name="_Costs not in AURORA 2007 Rate Case_3.01 Income Statement" xfId="8002"/>
    <cellStyle name="_Costs not in AURORA 2007 Rate Case_4 31 Regulatory Assets and Liabilities  7 06- Exhibit D" xfId="8003"/>
    <cellStyle name="_Costs not in AURORA 2007 Rate Case_4 31 Regulatory Assets and Liabilities  7 06- Exhibit D 2" xfId="8004"/>
    <cellStyle name="_Costs not in AURORA 2007 Rate Case_4 31 Regulatory Assets and Liabilities  7 06- Exhibit D 2 2" xfId="8005"/>
    <cellStyle name="_Costs not in AURORA 2007 Rate Case_4 31 Regulatory Assets and Liabilities  7 06- Exhibit D 2 2 2" xfId="8006"/>
    <cellStyle name="_Costs not in AURORA 2007 Rate Case_4 31 Regulatory Assets and Liabilities  7 06- Exhibit D 2 3" xfId="8007"/>
    <cellStyle name="_Costs not in AURORA 2007 Rate Case_4 31 Regulatory Assets and Liabilities  7 06- Exhibit D 3" xfId="8008"/>
    <cellStyle name="_Costs not in AURORA 2007 Rate Case_4 31 Regulatory Assets and Liabilities  7 06- Exhibit D 3 2" xfId="8009"/>
    <cellStyle name="_Costs not in AURORA 2007 Rate Case_4 31 Regulatory Assets and Liabilities  7 06- Exhibit D 4" xfId="8010"/>
    <cellStyle name="_Costs not in AURORA 2007 Rate Case_4 31 Regulatory Assets and Liabilities  7 06- Exhibit D 5" xfId="8011"/>
    <cellStyle name="_Costs not in AURORA 2007 Rate Case_4 31 Regulatory Assets and Liabilities  7 06- Exhibit D 6" xfId="8012"/>
    <cellStyle name="_Costs not in AURORA 2007 Rate Case_4 31 Regulatory Assets and Liabilities  7 06- Exhibit D 7" xfId="8013"/>
    <cellStyle name="_Costs not in AURORA 2007 Rate Case_4 31 Regulatory Assets and Liabilities  7 06- Exhibit D_DEM-WP(C) ENERG10C--ctn Mid-C_042010 2010GRC" xfId="8014"/>
    <cellStyle name="_Costs not in AURORA 2007 Rate Case_4 31 Regulatory Assets and Liabilities  7 06- Exhibit D_NIM Summary" xfId="8015"/>
    <cellStyle name="_Costs not in AURORA 2007 Rate Case_4 31 Regulatory Assets and Liabilities  7 06- Exhibit D_NIM Summary 2" xfId="8016"/>
    <cellStyle name="_Costs not in AURORA 2007 Rate Case_4 31 Regulatory Assets and Liabilities  7 06- Exhibit D_NIM Summary 2 2" xfId="8017"/>
    <cellStyle name="_Costs not in AURORA 2007 Rate Case_4 31 Regulatory Assets and Liabilities  7 06- Exhibit D_NIM Summary 3" xfId="8018"/>
    <cellStyle name="_Costs not in AURORA 2007 Rate Case_4 31 Regulatory Assets and Liabilities  7 06- Exhibit D_NIM Summary 4" xfId="8019"/>
    <cellStyle name="_Costs not in AURORA 2007 Rate Case_4 31 Regulatory Assets and Liabilities  7 06- Exhibit D_NIM Summary 5" xfId="8020"/>
    <cellStyle name="_Costs not in AURORA 2007 Rate Case_4 31 Regulatory Assets and Liabilities  7 06- Exhibit D_NIM Summary 6" xfId="8021"/>
    <cellStyle name="_Costs not in AURORA 2007 Rate Case_4 31 Regulatory Assets and Liabilities  7 06- Exhibit D_NIM Summary 7" xfId="8022"/>
    <cellStyle name="_Costs not in AURORA 2007 Rate Case_4 31 Regulatory Assets and Liabilities  7 06- Exhibit D_NIM Summary_DEM-WP(C) ENERG10C--ctn Mid-C_042010 2010GRC" xfId="8023"/>
    <cellStyle name="_Costs not in AURORA 2007 Rate Case_4 31E Reg Asset  Liab and EXH D" xfId="8024"/>
    <cellStyle name="_Costs not in AURORA 2007 Rate Case_4 31E Reg Asset  Liab and EXH D _ Aug 10 Filing (2)" xfId="8025"/>
    <cellStyle name="_Costs not in AURORA 2007 Rate Case_4 31E Reg Asset  Liab and EXH D _ Aug 10 Filing (2) 2" xfId="8026"/>
    <cellStyle name="_Costs not in AURORA 2007 Rate Case_4 31E Reg Asset  Liab and EXH D 10" xfId="8027"/>
    <cellStyle name="_Costs not in AURORA 2007 Rate Case_4 31E Reg Asset  Liab and EXH D 11" xfId="8028"/>
    <cellStyle name="_Costs not in AURORA 2007 Rate Case_4 31E Reg Asset  Liab and EXH D 12" xfId="8029"/>
    <cellStyle name="_Costs not in AURORA 2007 Rate Case_4 31E Reg Asset  Liab and EXH D 13" xfId="8030"/>
    <cellStyle name="_Costs not in AURORA 2007 Rate Case_4 31E Reg Asset  Liab and EXH D 14" xfId="8031"/>
    <cellStyle name="_Costs not in AURORA 2007 Rate Case_4 31E Reg Asset  Liab and EXH D 15" xfId="8032"/>
    <cellStyle name="_Costs not in AURORA 2007 Rate Case_4 31E Reg Asset  Liab and EXH D 16" xfId="8033"/>
    <cellStyle name="_Costs not in AURORA 2007 Rate Case_4 31E Reg Asset  Liab and EXH D 17" xfId="8034"/>
    <cellStyle name="_Costs not in AURORA 2007 Rate Case_4 31E Reg Asset  Liab and EXH D 18" xfId="8035"/>
    <cellStyle name="_Costs not in AURORA 2007 Rate Case_4 31E Reg Asset  Liab and EXH D 19" xfId="8036"/>
    <cellStyle name="_Costs not in AURORA 2007 Rate Case_4 31E Reg Asset  Liab and EXH D 2" xfId="8037"/>
    <cellStyle name="_Costs not in AURORA 2007 Rate Case_4 31E Reg Asset  Liab and EXH D 20" xfId="8038"/>
    <cellStyle name="_Costs not in AURORA 2007 Rate Case_4 31E Reg Asset  Liab and EXH D 21" xfId="8039"/>
    <cellStyle name="_Costs not in AURORA 2007 Rate Case_4 31E Reg Asset  Liab and EXH D 22" xfId="8040"/>
    <cellStyle name="_Costs not in AURORA 2007 Rate Case_4 31E Reg Asset  Liab and EXH D 23" xfId="8041"/>
    <cellStyle name="_Costs not in AURORA 2007 Rate Case_4 31E Reg Asset  Liab and EXH D 24" xfId="8042"/>
    <cellStyle name="_Costs not in AURORA 2007 Rate Case_4 31E Reg Asset  Liab and EXH D 25" xfId="8043"/>
    <cellStyle name="_Costs not in AURORA 2007 Rate Case_4 31E Reg Asset  Liab and EXH D 26" xfId="8044"/>
    <cellStyle name="_Costs not in AURORA 2007 Rate Case_4 31E Reg Asset  Liab and EXH D 27" xfId="8045"/>
    <cellStyle name="_Costs not in AURORA 2007 Rate Case_4 31E Reg Asset  Liab and EXH D 28" xfId="8046"/>
    <cellStyle name="_Costs not in AURORA 2007 Rate Case_4 31E Reg Asset  Liab and EXH D 29" xfId="8047"/>
    <cellStyle name="_Costs not in AURORA 2007 Rate Case_4 31E Reg Asset  Liab and EXH D 3" xfId="8048"/>
    <cellStyle name="_Costs not in AURORA 2007 Rate Case_4 31E Reg Asset  Liab and EXH D 30" xfId="8049"/>
    <cellStyle name="_Costs not in AURORA 2007 Rate Case_4 31E Reg Asset  Liab and EXH D 31" xfId="8050"/>
    <cellStyle name="_Costs not in AURORA 2007 Rate Case_4 31E Reg Asset  Liab and EXH D 32" xfId="8051"/>
    <cellStyle name="_Costs not in AURORA 2007 Rate Case_4 31E Reg Asset  Liab and EXH D 33" xfId="8052"/>
    <cellStyle name="_Costs not in AURORA 2007 Rate Case_4 31E Reg Asset  Liab and EXH D 34" xfId="8053"/>
    <cellStyle name="_Costs not in AURORA 2007 Rate Case_4 31E Reg Asset  Liab and EXH D 35" xfId="8054"/>
    <cellStyle name="_Costs not in AURORA 2007 Rate Case_4 31E Reg Asset  Liab and EXH D 36" xfId="8055"/>
    <cellStyle name="_Costs not in AURORA 2007 Rate Case_4 31E Reg Asset  Liab and EXH D 4" xfId="8056"/>
    <cellStyle name="_Costs not in AURORA 2007 Rate Case_4 31E Reg Asset  Liab and EXH D 5" xfId="8057"/>
    <cellStyle name="_Costs not in AURORA 2007 Rate Case_4 31E Reg Asset  Liab and EXH D 6" xfId="8058"/>
    <cellStyle name="_Costs not in AURORA 2007 Rate Case_4 31E Reg Asset  Liab and EXH D 7" xfId="8059"/>
    <cellStyle name="_Costs not in AURORA 2007 Rate Case_4 31E Reg Asset  Liab and EXH D 8" xfId="8060"/>
    <cellStyle name="_Costs not in AURORA 2007 Rate Case_4 31E Reg Asset  Liab and EXH D 9" xfId="8061"/>
    <cellStyle name="_Costs not in AURORA 2007 Rate Case_4 32 Regulatory Assets and Liabilities  7 06- Exhibit D" xfId="8062"/>
    <cellStyle name="_Costs not in AURORA 2007 Rate Case_4 32 Regulatory Assets and Liabilities  7 06- Exhibit D 2" xfId="8063"/>
    <cellStyle name="_Costs not in AURORA 2007 Rate Case_4 32 Regulatory Assets and Liabilities  7 06- Exhibit D 2 2" xfId="8064"/>
    <cellStyle name="_Costs not in AURORA 2007 Rate Case_4 32 Regulatory Assets and Liabilities  7 06- Exhibit D 2 2 2" xfId="8065"/>
    <cellStyle name="_Costs not in AURORA 2007 Rate Case_4 32 Regulatory Assets and Liabilities  7 06- Exhibit D 2 3" xfId="8066"/>
    <cellStyle name="_Costs not in AURORA 2007 Rate Case_4 32 Regulatory Assets and Liabilities  7 06- Exhibit D 3" xfId="8067"/>
    <cellStyle name="_Costs not in AURORA 2007 Rate Case_4 32 Regulatory Assets and Liabilities  7 06- Exhibit D 3 2" xfId="8068"/>
    <cellStyle name="_Costs not in AURORA 2007 Rate Case_4 32 Regulatory Assets and Liabilities  7 06- Exhibit D 4" xfId="8069"/>
    <cellStyle name="_Costs not in AURORA 2007 Rate Case_4 32 Regulatory Assets and Liabilities  7 06- Exhibit D 5" xfId="8070"/>
    <cellStyle name="_Costs not in AURORA 2007 Rate Case_4 32 Regulatory Assets and Liabilities  7 06- Exhibit D 6" xfId="8071"/>
    <cellStyle name="_Costs not in AURORA 2007 Rate Case_4 32 Regulatory Assets and Liabilities  7 06- Exhibit D 7" xfId="8072"/>
    <cellStyle name="_Costs not in AURORA 2007 Rate Case_4 32 Regulatory Assets and Liabilities  7 06- Exhibit D_DEM-WP(C) ENERG10C--ctn Mid-C_042010 2010GRC" xfId="8073"/>
    <cellStyle name="_Costs not in AURORA 2007 Rate Case_4 32 Regulatory Assets and Liabilities  7 06- Exhibit D_NIM Summary" xfId="8074"/>
    <cellStyle name="_Costs not in AURORA 2007 Rate Case_4 32 Regulatory Assets and Liabilities  7 06- Exhibit D_NIM Summary 2" xfId="8075"/>
    <cellStyle name="_Costs not in AURORA 2007 Rate Case_4 32 Regulatory Assets and Liabilities  7 06- Exhibit D_NIM Summary 2 2" xfId="8076"/>
    <cellStyle name="_Costs not in AURORA 2007 Rate Case_4 32 Regulatory Assets and Liabilities  7 06- Exhibit D_NIM Summary 3" xfId="8077"/>
    <cellStyle name="_Costs not in AURORA 2007 Rate Case_4 32 Regulatory Assets and Liabilities  7 06- Exhibit D_NIM Summary 4" xfId="8078"/>
    <cellStyle name="_Costs not in AURORA 2007 Rate Case_4 32 Regulatory Assets and Liabilities  7 06- Exhibit D_NIM Summary 5" xfId="8079"/>
    <cellStyle name="_Costs not in AURORA 2007 Rate Case_4 32 Regulatory Assets and Liabilities  7 06- Exhibit D_NIM Summary 6" xfId="8080"/>
    <cellStyle name="_Costs not in AURORA 2007 Rate Case_4 32 Regulatory Assets and Liabilities  7 06- Exhibit D_NIM Summary 7" xfId="8081"/>
    <cellStyle name="_Costs not in AURORA 2007 Rate Case_4 32 Regulatory Assets and Liabilities  7 06- Exhibit D_NIM Summary_DEM-WP(C) ENERG10C--ctn Mid-C_042010 2010GRC" xfId="8082"/>
    <cellStyle name="_Costs not in AURORA 2007 Rate Case_AURORA Total New" xfId="8083"/>
    <cellStyle name="_Costs not in AURORA 2007 Rate Case_AURORA Total New 2" xfId="8084"/>
    <cellStyle name="_Costs not in AURORA 2007 Rate Case_AURORA Total New 2 2" xfId="8085"/>
    <cellStyle name="_Costs not in AURORA 2007 Rate Case_AURORA Total New 3" xfId="8086"/>
    <cellStyle name="_Costs not in AURORA 2007 Rate Case_Book1" xfId="8087"/>
    <cellStyle name="_Costs not in AURORA 2007 Rate Case_Book2" xfId="8088"/>
    <cellStyle name="_Costs not in AURORA 2007 Rate Case_Book2 2" xfId="8089"/>
    <cellStyle name="_Costs not in AURORA 2007 Rate Case_Book2 2 2" xfId="8090"/>
    <cellStyle name="_Costs not in AURORA 2007 Rate Case_Book2 2 2 2" xfId="8091"/>
    <cellStyle name="_Costs not in AURORA 2007 Rate Case_Book2 2 3" xfId="8092"/>
    <cellStyle name="_Costs not in AURORA 2007 Rate Case_Book2 3" xfId="8093"/>
    <cellStyle name="_Costs not in AURORA 2007 Rate Case_Book2 3 2" xfId="8094"/>
    <cellStyle name="_Costs not in AURORA 2007 Rate Case_Book2 4" xfId="8095"/>
    <cellStyle name="_Costs not in AURORA 2007 Rate Case_Book2 5" xfId="8096"/>
    <cellStyle name="_Costs not in AURORA 2007 Rate Case_Book2 6" xfId="8097"/>
    <cellStyle name="_Costs not in AURORA 2007 Rate Case_Book2 7" xfId="8098"/>
    <cellStyle name="_Costs not in AURORA 2007 Rate Case_Book2_Adj Bench DR 3 for Initial Briefs (Electric)" xfId="8099"/>
    <cellStyle name="_Costs not in AURORA 2007 Rate Case_Book2_Adj Bench DR 3 for Initial Briefs (Electric) 2" xfId="8100"/>
    <cellStyle name="_Costs not in AURORA 2007 Rate Case_Book2_Adj Bench DR 3 for Initial Briefs (Electric) 2 2" xfId="8101"/>
    <cellStyle name="_Costs not in AURORA 2007 Rate Case_Book2_Adj Bench DR 3 for Initial Briefs (Electric) 2 2 2" xfId="8102"/>
    <cellStyle name="_Costs not in AURORA 2007 Rate Case_Book2_Adj Bench DR 3 for Initial Briefs (Electric) 2 3" xfId="8103"/>
    <cellStyle name="_Costs not in AURORA 2007 Rate Case_Book2_Adj Bench DR 3 for Initial Briefs (Electric) 3" xfId="8104"/>
    <cellStyle name="_Costs not in AURORA 2007 Rate Case_Book2_Adj Bench DR 3 for Initial Briefs (Electric) 3 2" xfId="8105"/>
    <cellStyle name="_Costs not in AURORA 2007 Rate Case_Book2_Adj Bench DR 3 for Initial Briefs (Electric) 4" xfId="8106"/>
    <cellStyle name="_Costs not in AURORA 2007 Rate Case_Book2_Adj Bench DR 3 for Initial Briefs (Electric) 5" xfId="8107"/>
    <cellStyle name="_Costs not in AURORA 2007 Rate Case_Book2_Adj Bench DR 3 for Initial Briefs (Electric) 6" xfId="8108"/>
    <cellStyle name="_Costs not in AURORA 2007 Rate Case_Book2_Adj Bench DR 3 for Initial Briefs (Electric) 7" xfId="8109"/>
    <cellStyle name="_Costs not in AURORA 2007 Rate Case_Book2_Adj Bench DR 3 for Initial Briefs (Electric)_DEM-WP(C) ENERG10C--ctn Mid-C_042010 2010GRC" xfId="8110"/>
    <cellStyle name="_Costs not in AURORA 2007 Rate Case_Book2_DEM-WP(C) ENERG10C--ctn Mid-C_042010 2010GRC" xfId="8111"/>
    <cellStyle name="_Costs not in AURORA 2007 Rate Case_Book2_Electric Rev Req Model (2009 GRC) Rebuttal" xfId="8112"/>
    <cellStyle name="_Costs not in AURORA 2007 Rate Case_Book2_Electric Rev Req Model (2009 GRC) Rebuttal 2" xfId="8113"/>
    <cellStyle name="_Costs not in AURORA 2007 Rate Case_Book2_Electric Rev Req Model (2009 GRC) Rebuttal 2 2" xfId="8114"/>
    <cellStyle name="_Costs not in AURORA 2007 Rate Case_Book2_Electric Rev Req Model (2009 GRC) Rebuttal 2 2 2" xfId="8115"/>
    <cellStyle name="_Costs not in AURORA 2007 Rate Case_Book2_Electric Rev Req Model (2009 GRC) Rebuttal 2 3" xfId="8116"/>
    <cellStyle name="_Costs not in AURORA 2007 Rate Case_Book2_Electric Rev Req Model (2009 GRC) Rebuttal 3" xfId="8117"/>
    <cellStyle name="_Costs not in AURORA 2007 Rate Case_Book2_Electric Rev Req Model (2009 GRC) Rebuttal 3 2" xfId="8118"/>
    <cellStyle name="_Costs not in AURORA 2007 Rate Case_Book2_Electric Rev Req Model (2009 GRC) Rebuttal 4" xfId="8119"/>
    <cellStyle name="_Costs not in AURORA 2007 Rate Case_Book2_Electric Rev Req Model (2009 GRC) Rebuttal REmoval of New  WH Solar AdjustMI" xfId="8120"/>
    <cellStyle name="_Costs not in AURORA 2007 Rate Case_Book2_Electric Rev Req Model (2009 GRC) Rebuttal REmoval of New  WH Solar AdjustMI 2" xfId="8121"/>
    <cellStyle name="_Costs not in AURORA 2007 Rate Case_Book2_Electric Rev Req Model (2009 GRC) Rebuttal REmoval of New  WH Solar AdjustMI 2 2" xfId="8122"/>
    <cellStyle name="_Costs not in AURORA 2007 Rate Case_Book2_Electric Rev Req Model (2009 GRC) Rebuttal REmoval of New  WH Solar AdjustMI 2 2 2" xfId="8123"/>
    <cellStyle name="_Costs not in AURORA 2007 Rate Case_Book2_Electric Rev Req Model (2009 GRC) Rebuttal REmoval of New  WH Solar AdjustMI 2 3" xfId="8124"/>
    <cellStyle name="_Costs not in AURORA 2007 Rate Case_Book2_Electric Rev Req Model (2009 GRC) Rebuttal REmoval of New  WH Solar AdjustMI 3" xfId="8125"/>
    <cellStyle name="_Costs not in AURORA 2007 Rate Case_Book2_Electric Rev Req Model (2009 GRC) Rebuttal REmoval of New  WH Solar AdjustMI 3 2" xfId="8126"/>
    <cellStyle name="_Costs not in AURORA 2007 Rate Case_Book2_Electric Rev Req Model (2009 GRC) Rebuttal REmoval of New  WH Solar AdjustMI 4" xfId="8127"/>
    <cellStyle name="_Costs not in AURORA 2007 Rate Case_Book2_Electric Rev Req Model (2009 GRC) Rebuttal REmoval of New  WH Solar AdjustMI 5" xfId="8128"/>
    <cellStyle name="_Costs not in AURORA 2007 Rate Case_Book2_Electric Rev Req Model (2009 GRC) Rebuttal REmoval of New  WH Solar AdjustMI 6" xfId="8129"/>
    <cellStyle name="_Costs not in AURORA 2007 Rate Case_Book2_Electric Rev Req Model (2009 GRC) Rebuttal REmoval of New  WH Solar AdjustMI 7" xfId="8130"/>
    <cellStyle name="_Costs not in AURORA 2007 Rate Case_Book2_Electric Rev Req Model (2009 GRC) Rebuttal REmoval of New  WH Solar AdjustMI_DEM-WP(C) ENERG10C--ctn Mid-C_042010 2010GRC" xfId="8131"/>
    <cellStyle name="_Costs not in AURORA 2007 Rate Case_Book2_Electric Rev Req Model (2009 GRC) Revised 01-18-2010" xfId="8132"/>
    <cellStyle name="_Costs not in AURORA 2007 Rate Case_Book2_Electric Rev Req Model (2009 GRC) Revised 01-18-2010 2" xfId="8133"/>
    <cellStyle name="_Costs not in AURORA 2007 Rate Case_Book2_Electric Rev Req Model (2009 GRC) Revised 01-18-2010 2 2" xfId="8134"/>
    <cellStyle name="_Costs not in AURORA 2007 Rate Case_Book2_Electric Rev Req Model (2009 GRC) Revised 01-18-2010 2 2 2" xfId="8135"/>
    <cellStyle name="_Costs not in AURORA 2007 Rate Case_Book2_Electric Rev Req Model (2009 GRC) Revised 01-18-2010 2 3" xfId="8136"/>
    <cellStyle name="_Costs not in AURORA 2007 Rate Case_Book2_Electric Rev Req Model (2009 GRC) Revised 01-18-2010 3" xfId="8137"/>
    <cellStyle name="_Costs not in AURORA 2007 Rate Case_Book2_Electric Rev Req Model (2009 GRC) Revised 01-18-2010 3 2" xfId="8138"/>
    <cellStyle name="_Costs not in AURORA 2007 Rate Case_Book2_Electric Rev Req Model (2009 GRC) Revised 01-18-2010 4" xfId="8139"/>
    <cellStyle name="_Costs not in AURORA 2007 Rate Case_Book2_Electric Rev Req Model (2009 GRC) Revised 01-18-2010 5" xfId="8140"/>
    <cellStyle name="_Costs not in AURORA 2007 Rate Case_Book2_Electric Rev Req Model (2009 GRC) Revised 01-18-2010 6" xfId="8141"/>
    <cellStyle name="_Costs not in AURORA 2007 Rate Case_Book2_Electric Rev Req Model (2009 GRC) Revised 01-18-2010 7" xfId="8142"/>
    <cellStyle name="_Costs not in AURORA 2007 Rate Case_Book2_Electric Rev Req Model (2009 GRC) Revised 01-18-2010_DEM-WP(C) ENERG10C--ctn Mid-C_042010 2010GRC" xfId="8143"/>
    <cellStyle name="_Costs not in AURORA 2007 Rate Case_Book2_Final Order Electric EXHIBIT A-1" xfId="8144"/>
    <cellStyle name="_Costs not in AURORA 2007 Rate Case_Book2_Final Order Electric EXHIBIT A-1 2" xfId="8145"/>
    <cellStyle name="_Costs not in AURORA 2007 Rate Case_Book2_Final Order Electric EXHIBIT A-1 2 2" xfId="8146"/>
    <cellStyle name="_Costs not in AURORA 2007 Rate Case_Book2_Final Order Electric EXHIBIT A-1 2 2 2" xfId="8147"/>
    <cellStyle name="_Costs not in AURORA 2007 Rate Case_Book2_Final Order Electric EXHIBIT A-1 2 3" xfId="8148"/>
    <cellStyle name="_Costs not in AURORA 2007 Rate Case_Book2_Final Order Electric EXHIBIT A-1 3" xfId="8149"/>
    <cellStyle name="_Costs not in AURORA 2007 Rate Case_Book2_Final Order Electric EXHIBIT A-1 3 2" xfId="8150"/>
    <cellStyle name="_Costs not in AURORA 2007 Rate Case_Book2_Final Order Electric EXHIBIT A-1 4" xfId="8151"/>
    <cellStyle name="_Costs not in AURORA 2007 Rate Case_Book4" xfId="8152"/>
    <cellStyle name="_Costs not in AURORA 2007 Rate Case_Book4 2" xfId="8153"/>
    <cellStyle name="_Costs not in AURORA 2007 Rate Case_Book4 2 2" xfId="8154"/>
    <cellStyle name="_Costs not in AURORA 2007 Rate Case_Book4 2 2 2" xfId="8155"/>
    <cellStyle name="_Costs not in AURORA 2007 Rate Case_Book4 2 3" xfId="8156"/>
    <cellStyle name="_Costs not in AURORA 2007 Rate Case_Book4 3" xfId="8157"/>
    <cellStyle name="_Costs not in AURORA 2007 Rate Case_Book4 3 2" xfId="8158"/>
    <cellStyle name="_Costs not in AURORA 2007 Rate Case_Book4 4" xfId="8159"/>
    <cellStyle name="_Costs not in AURORA 2007 Rate Case_Book4 5" xfId="8160"/>
    <cellStyle name="_Costs not in AURORA 2007 Rate Case_Book4 6" xfId="8161"/>
    <cellStyle name="_Costs not in AURORA 2007 Rate Case_Book4 7" xfId="8162"/>
    <cellStyle name="_Costs not in AURORA 2007 Rate Case_Book4_DEM-WP(C) ENERG10C--ctn Mid-C_042010 2010GRC" xfId="8163"/>
    <cellStyle name="_Costs not in AURORA 2007 Rate Case_Book9" xfId="8164"/>
    <cellStyle name="_Costs not in AURORA 2007 Rate Case_Book9 2" xfId="8165"/>
    <cellStyle name="_Costs not in AURORA 2007 Rate Case_Book9 2 2" xfId="8166"/>
    <cellStyle name="_Costs not in AURORA 2007 Rate Case_Book9 2 2 2" xfId="8167"/>
    <cellStyle name="_Costs not in AURORA 2007 Rate Case_Book9 2 3" xfId="8168"/>
    <cellStyle name="_Costs not in AURORA 2007 Rate Case_Book9 3" xfId="8169"/>
    <cellStyle name="_Costs not in AURORA 2007 Rate Case_Book9 3 2" xfId="8170"/>
    <cellStyle name="_Costs not in AURORA 2007 Rate Case_Book9 4" xfId="8171"/>
    <cellStyle name="_Costs not in AURORA 2007 Rate Case_Book9 5" xfId="8172"/>
    <cellStyle name="_Costs not in AURORA 2007 Rate Case_Book9 6" xfId="8173"/>
    <cellStyle name="_Costs not in AURORA 2007 Rate Case_Book9 7" xfId="8174"/>
    <cellStyle name="_Costs not in AURORA 2007 Rate Case_Book9_DEM-WP(C) ENERG10C--ctn Mid-C_042010 2010GRC" xfId="8175"/>
    <cellStyle name="_Costs not in AURORA 2007 Rate Case_Chelan PUD Power Costs (8-10)" xfId="8176"/>
    <cellStyle name="_Costs not in AURORA 2007 Rate Case_Chelan PUD Power Costs (8-10) 2" xfId="8177"/>
    <cellStyle name="_Costs not in AURORA 2007 Rate Case_DEM-WP(C) Chelan Power Costs" xfId="8178"/>
    <cellStyle name="_Costs not in AURORA 2007 Rate Case_DEM-WP(C) Chelan Power Costs 2" xfId="8179"/>
    <cellStyle name="_Costs not in AURORA 2007 Rate Case_DEM-WP(C) ENERG10C--ctn Mid-C_042010 2010GRC" xfId="8180"/>
    <cellStyle name="_Costs not in AURORA 2007 Rate Case_DEM-WP(C) Gas Transport 2010GRC" xfId="8181"/>
    <cellStyle name="_Costs not in AURORA 2007 Rate Case_DEM-WP(C) Gas Transport 2010GRC 2" xfId="8182"/>
    <cellStyle name="_Costs not in AURORA 2007 Rate Case_Electric COS Inputs" xfId="8183"/>
    <cellStyle name="_Costs not in AURORA 2007 Rate Case_Electric COS Inputs 2" xfId="8184"/>
    <cellStyle name="_Costs not in AURORA 2007 Rate Case_Electric COS Inputs 2 2" xfId="8185"/>
    <cellStyle name="_Costs not in AURORA 2007 Rate Case_Electric COS Inputs 2 2 2" xfId="8186"/>
    <cellStyle name="_Costs not in AURORA 2007 Rate Case_Electric COS Inputs 2 2 2 2" xfId="8187"/>
    <cellStyle name="_Costs not in AURORA 2007 Rate Case_Electric COS Inputs 2 2 3" xfId="8188"/>
    <cellStyle name="_Costs not in AURORA 2007 Rate Case_Electric COS Inputs 2 3" xfId="8189"/>
    <cellStyle name="_Costs not in AURORA 2007 Rate Case_Electric COS Inputs 2 3 2" xfId="8190"/>
    <cellStyle name="_Costs not in AURORA 2007 Rate Case_Electric COS Inputs 2 3 2 2" xfId="8191"/>
    <cellStyle name="_Costs not in AURORA 2007 Rate Case_Electric COS Inputs 2 3 3" xfId="8192"/>
    <cellStyle name="_Costs not in AURORA 2007 Rate Case_Electric COS Inputs 2 4" xfId="8193"/>
    <cellStyle name="_Costs not in AURORA 2007 Rate Case_Electric COS Inputs 2 4 2" xfId="8194"/>
    <cellStyle name="_Costs not in AURORA 2007 Rate Case_Electric COS Inputs 2 4 2 2" xfId="8195"/>
    <cellStyle name="_Costs not in AURORA 2007 Rate Case_Electric COS Inputs 2 4 3" xfId="8196"/>
    <cellStyle name="_Costs not in AURORA 2007 Rate Case_Electric COS Inputs 2 5" xfId="8197"/>
    <cellStyle name="_Costs not in AURORA 2007 Rate Case_Electric COS Inputs 3" xfId="8198"/>
    <cellStyle name="_Costs not in AURORA 2007 Rate Case_Electric COS Inputs 3 2" xfId="8199"/>
    <cellStyle name="_Costs not in AURORA 2007 Rate Case_Electric COS Inputs 3 2 2" xfId="8200"/>
    <cellStyle name="_Costs not in AURORA 2007 Rate Case_Electric COS Inputs 3 3" xfId="8201"/>
    <cellStyle name="_Costs not in AURORA 2007 Rate Case_Electric COS Inputs 4" xfId="8202"/>
    <cellStyle name="_Costs not in AURORA 2007 Rate Case_Electric COS Inputs 4 2" xfId="8203"/>
    <cellStyle name="_Costs not in AURORA 2007 Rate Case_Electric COS Inputs 4 2 2" xfId="8204"/>
    <cellStyle name="_Costs not in AURORA 2007 Rate Case_Electric COS Inputs 4 3" xfId="8205"/>
    <cellStyle name="_Costs not in AURORA 2007 Rate Case_Electric COS Inputs 5" xfId="8206"/>
    <cellStyle name="_Costs not in AURORA 2007 Rate Case_Electric COS Inputs 5 2" xfId="8207"/>
    <cellStyle name="_Costs not in AURORA 2007 Rate Case_Electric COS Inputs 6" xfId="8208"/>
    <cellStyle name="_Costs not in AURORA 2007 Rate Case_Exh A-1 resulting from UE-112050 effective Jan 1 2012" xfId="8209"/>
    <cellStyle name="_Costs not in AURORA 2007 Rate Case_Exh G - Klamath Peaker PPA fr C Locke 2-12" xfId="8210"/>
    <cellStyle name="_Costs not in AURORA 2007 Rate Case_Exhibit A-1 effective 4-1-11 fr S Free 12-11" xfId="8211"/>
    <cellStyle name="_Costs not in AURORA 2007 Rate Case_LSRWEP LGIA like Acctg Petition Aug 2010" xfId="8212"/>
    <cellStyle name="_Costs not in AURORA 2007 Rate Case_LSRWEP LGIA like Acctg Petition Aug 2010 2" xfId="8213"/>
    <cellStyle name="_Costs not in AURORA 2007 Rate Case_Mint Farm Generation BPA" xfId="8214"/>
    <cellStyle name="_Costs not in AURORA 2007 Rate Case_NIM Summary" xfId="8215"/>
    <cellStyle name="_Costs not in AURORA 2007 Rate Case_NIM Summary 09GRC" xfId="8216"/>
    <cellStyle name="_Costs not in AURORA 2007 Rate Case_NIM Summary 09GRC 2" xfId="8217"/>
    <cellStyle name="_Costs not in AURORA 2007 Rate Case_NIM Summary 09GRC 2 2" xfId="8218"/>
    <cellStyle name="_Costs not in AURORA 2007 Rate Case_NIM Summary 09GRC 3" xfId="8219"/>
    <cellStyle name="_Costs not in AURORA 2007 Rate Case_NIM Summary 09GRC 4" xfId="8220"/>
    <cellStyle name="_Costs not in AURORA 2007 Rate Case_NIM Summary 09GRC 5" xfId="8221"/>
    <cellStyle name="_Costs not in AURORA 2007 Rate Case_NIM Summary 09GRC 6" xfId="8222"/>
    <cellStyle name="_Costs not in AURORA 2007 Rate Case_NIM Summary 09GRC 7" xfId="8223"/>
    <cellStyle name="_Costs not in AURORA 2007 Rate Case_NIM Summary 09GRC_DEM-WP(C) ENERG10C--ctn Mid-C_042010 2010GRC" xfId="8224"/>
    <cellStyle name="_Costs not in AURORA 2007 Rate Case_NIM Summary 10" xfId="8225"/>
    <cellStyle name="_Costs not in AURORA 2007 Rate Case_NIM Summary 11" xfId="8226"/>
    <cellStyle name="_Costs not in AURORA 2007 Rate Case_NIM Summary 12" xfId="8227"/>
    <cellStyle name="_Costs not in AURORA 2007 Rate Case_NIM Summary 13" xfId="8228"/>
    <cellStyle name="_Costs not in AURORA 2007 Rate Case_NIM Summary 14" xfId="8229"/>
    <cellStyle name="_Costs not in AURORA 2007 Rate Case_NIM Summary 15" xfId="8230"/>
    <cellStyle name="_Costs not in AURORA 2007 Rate Case_NIM Summary 16" xfId="8231"/>
    <cellStyle name="_Costs not in AURORA 2007 Rate Case_NIM Summary 17" xfId="8232"/>
    <cellStyle name="_Costs not in AURORA 2007 Rate Case_NIM Summary 18" xfId="8233"/>
    <cellStyle name="_Costs not in AURORA 2007 Rate Case_NIM Summary 19" xfId="8234"/>
    <cellStyle name="_Costs not in AURORA 2007 Rate Case_NIM Summary 2" xfId="8235"/>
    <cellStyle name="_Costs not in AURORA 2007 Rate Case_NIM Summary 2 2" xfId="8236"/>
    <cellStyle name="_Costs not in AURORA 2007 Rate Case_NIM Summary 20" xfId="8237"/>
    <cellStyle name="_Costs not in AURORA 2007 Rate Case_NIM Summary 21" xfId="8238"/>
    <cellStyle name="_Costs not in AURORA 2007 Rate Case_NIM Summary 22" xfId="8239"/>
    <cellStyle name="_Costs not in AURORA 2007 Rate Case_NIM Summary 23" xfId="8240"/>
    <cellStyle name="_Costs not in AURORA 2007 Rate Case_NIM Summary 24" xfId="8241"/>
    <cellStyle name="_Costs not in AURORA 2007 Rate Case_NIM Summary 25" xfId="8242"/>
    <cellStyle name="_Costs not in AURORA 2007 Rate Case_NIM Summary 26" xfId="8243"/>
    <cellStyle name="_Costs not in AURORA 2007 Rate Case_NIM Summary 27" xfId="8244"/>
    <cellStyle name="_Costs not in AURORA 2007 Rate Case_NIM Summary 28" xfId="8245"/>
    <cellStyle name="_Costs not in AURORA 2007 Rate Case_NIM Summary 29" xfId="8246"/>
    <cellStyle name="_Costs not in AURORA 2007 Rate Case_NIM Summary 3" xfId="8247"/>
    <cellStyle name="_Costs not in AURORA 2007 Rate Case_NIM Summary 3 2" xfId="8248"/>
    <cellStyle name="_Costs not in AURORA 2007 Rate Case_NIM Summary 30" xfId="8249"/>
    <cellStyle name="_Costs not in AURORA 2007 Rate Case_NIM Summary 31" xfId="8250"/>
    <cellStyle name="_Costs not in AURORA 2007 Rate Case_NIM Summary 32" xfId="8251"/>
    <cellStyle name="_Costs not in AURORA 2007 Rate Case_NIM Summary 33" xfId="8252"/>
    <cellStyle name="_Costs not in AURORA 2007 Rate Case_NIM Summary 34" xfId="8253"/>
    <cellStyle name="_Costs not in AURORA 2007 Rate Case_NIM Summary 35" xfId="8254"/>
    <cellStyle name="_Costs not in AURORA 2007 Rate Case_NIM Summary 36" xfId="8255"/>
    <cellStyle name="_Costs not in AURORA 2007 Rate Case_NIM Summary 37" xfId="8256"/>
    <cellStyle name="_Costs not in AURORA 2007 Rate Case_NIM Summary 38" xfId="8257"/>
    <cellStyle name="_Costs not in AURORA 2007 Rate Case_NIM Summary 39" xfId="8258"/>
    <cellStyle name="_Costs not in AURORA 2007 Rate Case_NIM Summary 4" xfId="8259"/>
    <cellStyle name="_Costs not in AURORA 2007 Rate Case_NIM Summary 4 2" xfId="8260"/>
    <cellStyle name="_Costs not in AURORA 2007 Rate Case_NIM Summary 40" xfId="8261"/>
    <cellStyle name="_Costs not in AURORA 2007 Rate Case_NIM Summary 41" xfId="8262"/>
    <cellStyle name="_Costs not in AURORA 2007 Rate Case_NIM Summary 42" xfId="8263"/>
    <cellStyle name="_Costs not in AURORA 2007 Rate Case_NIM Summary 43" xfId="8264"/>
    <cellStyle name="_Costs not in AURORA 2007 Rate Case_NIM Summary 44" xfId="8265"/>
    <cellStyle name="_Costs not in AURORA 2007 Rate Case_NIM Summary 45" xfId="8266"/>
    <cellStyle name="_Costs not in AURORA 2007 Rate Case_NIM Summary 46" xfId="8267"/>
    <cellStyle name="_Costs not in AURORA 2007 Rate Case_NIM Summary 47" xfId="8268"/>
    <cellStyle name="_Costs not in AURORA 2007 Rate Case_NIM Summary 48" xfId="8269"/>
    <cellStyle name="_Costs not in AURORA 2007 Rate Case_NIM Summary 49" xfId="8270"/>
    <cellStyle name="_Costs not in AURORA 2007 Rate Case_NIM Summary 5" xfId="8271"/>
    <cellStyle name="_Costs not in AURORA 2007 Rate Case_NIM Summary 5 2" xfId="8272"/>
    <cellStyle name="_Costs not in AURORA 2007 Rate Case_NIM Summary 50" xfId="8273"/>
    <cellStyle name="_Costs not in AURORA 2007 Rate Case_NIM Summary 51" xfId="8274"/>
    <cellStyle name="_Costs not in AURORA 2007 Rate Case_NIM Summary 52" xfId="8275"/>
    <cellStyle name="_Costs not in AURORA 2007 Rate Case_NIM Summary 53" xfId="8276"/>
    <cellStyle name="_Costs not in AURORA 2007 Rate Case_NIM Summary 54" xfId="8277"/>
    <cellStyle name="_Costs not in AURORA 2007 Rate Case_NIM Summary 55" xfId="8278"/>
    <cellStyle name="_Costs not in AURORA 2007 Rate Case_NIM Summary 56" xfId="8279"/>
    <cellStyle name="_Costs not in AURORA 2007 Rate Case_NIM Summary 57" xfId="8280"/>
    <cellStyle name="_Costs not in AURORA 2007 Rate Case_NIM Summary 58" xfId="8281"/>
    <cellStyle name="_Costs not in AURORA 2007 Rate Case_NIM Summary 59" xfId="8282"/>
    <cellStyle name="_Costs not in AURORA 2007 Rate Case_NIM Summary 6" xfId="8283"/>
    <cellStyle name="_Costs not in AURORA 2007 Rate Case_NIM Summary 6 2" xfId="8284"/>
    <cellStyle name="_Costs not in AURORA 2007 Rate Case_NIM Summary 60" xfId="8285"/>
    <cellStyle name="_Costs not in AURORA 2007 Rate Case_NIM Summary 61" xfId="8286"/>
    <cellStyle name="_Costs not in AURORA 2007 Rate Case_NIM Summary 62" xfId="8287"/>
    <cellStyle name="_Costs not in AURORA 2007 Rate Case_NIM Summary 63" xfId="8288"/>
    <cellStyle name="_Costs not in AURORA 2007 Rate Case_NIM Summary 64" xfId="8289"/>
    <cellStyle name="_Costs not in AURORA 2007 Rate Case_NIM Summary 65" xfId="8290"/>
    <cellStyle name="_Costs not in AURORA 2007 Rate Case_NIM Summary 66" xfId="8291"/>
    <cellStyle name="_Costs not in AURORA 2007 Rate Case_NIM Summary 67" xfId="8292"/>
    <cellStyle name="_Costs not in AURORA 2007 Rate Case_NIM Summary 68" xfId="8293"/>
    <cellStyle name="_Costs not in AURORA 2007 Rate Case_NIM Summary 69" xfId="8294"/>
    <cellStyle name="_Costs not in AURORA 2007 Rate Case_NIM Summary 7" xfId="8295"/>
    <cellStyle name="_Costs not in AURORA 2007 Rate Case_NIM Summary 7 2" xfId="8296"/>
    <cellStyle name="_Costs not in AURORA 2007 Rate Case_NIM Summary 70" xfId="8297"/>
    <cellStyle name="_Costs not in AURORA 2007 Rate Case_NIM Summary 71" xfId="8298"/>
    <cellStyle name="_Costs not in AURORA 2007 Rate Case_NIM Summary 72" xfId="8299"/>
    <cellStyle name="_Costs not in AURORA 2007 Rate Case_NIM Summary 73" xfId="8300"/>
    <cellStyle name="_Costs not in AURORA 2007 Rate Case_NIM Summary 74" xfId="8301"/>
    <cellStyle name="_Costs not in AURORA 2007 Rate Case_NIM Summary 75" xfId="8302"/>
    <cellStyle name="_Costs not in AURORA 2007 Rate Case_NIM Summary 76" xfId="8303"/>
    <cellStyle name="_Costs not in AURORA 2007 Rate Case_NIM Summary 77" xfId="8304"/>
    <cellStyle name="_Costs not in AURORA 2007 Rate Case_NIM Summary 78" xfId="8305"/>
    <cellStyle name="_Costs not in AURORA 2007 Rate Case_NIM Summary 79" xfId="8306"/>
    <cellStyle name="_Costs not in AURORA 2007 Rate Case_NIM Summary 8" xfId="8307"/>
    <cellStyle name="_Costs not in AURORA 2007 Rate Case_NIM Summary 8 2" xfId="8308"/>
    <cellStyle name="_Costs not in AURORA 2007 Rate Case_NIM Summary 80" xfId="8309"/>
    <cellStyle name="_Costs not in AURORA 2007 Rate Case_NIM Summary 81" xfId="8310"/>
    <cellStyle name="_Costs not in AURORA 2007 Rate Case_NIM Summary 82" xfId="8311"/>
    <cellStyle name="_Costs not in AURORA 2007 Rate Case_NIM Summary 83" xfId="8312"/>
    <cellStyle name="_Costs not in AURORA 2007 Rate Case_NIM Summary 84" xfId="8313"/>
    <cellStyle name="_Costs not in AURORA 2007 Rate Case_NIM Summary 85" xfId="8314"/>
    <cellStyle name="_Costs not in AURORA 2007 Rate Case_NIM Summary 86" xfId="8315"/>
    <cellStyle name="_Costs not in AURORA 2007 Rate Case_NIM Summary 87" xfId="8316"/>
    <cellStyle name="_Costs not in AURORA 2007 Rate Case_NIM Summary 88" xfId="8317"/>
    <cellStyle name="_Costs not in AURORA 2007 Rate Case_NIM Summary 9" xfId="8318"/>
    <cellStyle name="_Costs not in AURORA 2007 Rate Case_NIM Summary 9 2" xfId="8319"/>
    <cellStyle name="_Costs not in AURORA 2007 Rate Case_NIM Summary_DEM-WP(C) ENERG10C--ctn Mid-C_042010 2010GRC" xfId="8320"/>
    <cellStyle name="_Costs not in AURORA 2007 Rate Case_PCA 10 -  Exhibit D Dec 2011" xfId="8321"/>
    <cellStyle name="_Costs not in AURORA 2007 Rate Case_PCA 10 -  Exhibit D from A Kellogg Jan 2011" xfId="8322"/>
    <cellStyle name="_Costs not in AURORA 2007 Rate Case_PCA 10 -  Exhibit D from A Kellogg July 2011" xfId="8323"/>
    <cellStyle name="_Costs not in AURORA 2007 Rate Case_PCA 10 -  Exhibit D from S Free Rcv'd 12-11" xfId="8324"/>
    <cellStyle name="_Costs not in AURORA 2007 Rate Case_PCA 11 -  Exhibit D Apr 2012 fr A Kellogg v2" xfId="8325"/>
    <cellStyle name="_Costs not in AURORA 2007 Rate Case_PCA 11 -  Exhibit D Jan 2012 fr A Kellogg" xfId="8326"/>
    <cellStyle name="_Costs not in AURORA 2007 Rate Case_PCA 11 -  Exhibit D Jan 2012 WF" xfId="8327"/>
    <cellStyle name="_Costs not in AURORA 2007 Rate Case_PCA 9 -  Exhibit D April 2010" xfId="8328"/>
    <cellStyle name="_Costs not in AURORA 2007 Rate Case_PCA 9 -  Exhibit D April 2010 (3)" xfId="8329"/>
    <cellStyle name="_Costs not in AURORA 2007 Rate Case_PCA 9 -  Exhibit D April 2010 (3) 2" xfId="8330"/>
    <cellStyle name="_Costs not in AURORA 2007 Rate Case_PCA 9 -  Exhibit D April 2010 (3) 2 2" xfId="8331"/>
    <cellStyle name="_Costs not in AURORA 2007 Rate Case_PCA 9 -  Exhibit D April 2010 (3) 3" xfId="8332"/>
    <cellStyle name="_Costs not in AURORA 2007 Rate Case_PCA 9 -  Exhibit D April 2010 (3) 4" xfId="8333"/>
    <cellStyle name="_Costs not in AURORA 2007 Rate Case_PCA 9 -  Exhibit D April 2010 (3) 5" xfId="8334"/>
    <cellStyle name="_Costs not in AURORA 2007 Rate Case_PCA 9 -  Exhibit D April 2010 (3) 6" xfId="8335"/>
    <cellStyle name="_Costs not in AURORA 2007 Rate Case_PCA 9 -  Exhibit D April 2010 (3) 7" xfId="8336"/>
    <cellStyle name="_Costs not in AURORA 2007 Rate Case_PCA 9 -  Exhibit D April 2010 (3)_DEM-WP(C) ENERG10C--ctn Mid-C_042010 2010GRC" xfId="8337"/>
    <cellStyle name="_Costs not in AURORA 2007 Rate Case_PCA 9 -  Exhibit D April 2010 2" xfId="8338"/>
    <cellStyle name="_Costs not in AURORA 2007 Rate Case_PCA 9 -  Exhibit D April 2010 3" xfId="8339"/>
    <cellStyle name="_Costs not in AURORA 2007 Rate Case_PCA 9 -  Exhibit D April 2010 4" xfId="8340"/>
    <cellStyle name="_Costs not in AURORA 2007 Rate Case_PCA 9 -  Exhibit D April 2010 5" xfId="8341"/>
    <cellStyle name="_Costs not in AURORA 2007 Rate Case_PCA 9 -  Exhibit D April 2010 6" xfId="8342"/>
    <cellStyle name="_Costs not in AURORA 2007 Rate Case_PCA 9 -  Exhibit D Nov 2010" xfId="8343"/>
    <cellStyle name="_Costs not in AURORA 2007 Rate Case_PCA 9 -  Exhibit D Nov 2010 2" xfId="8344"/>
    <cellStyle name="_Costs not in AURORA 2007 Rate Case_PCA 9 - Exhibit D at August 2010" xfId="8345"/>
    <cellStyle name="_Costs not in AURORA 2007 Rate Case_PCA 9 - Exhibit D at August 2010 2" xfId="8346"/>
    <cellStyle name="_Costs not in AURORA 2007 Rate Case_PCA 9 - Exhibit D June 2010 GRC" xfId="8347"/>
    <cellStyle name="_Costs not in AURORA 2007 Rate Case_PCA 9 - Exhibit D June 2010 GRC 2" xfId="8348"/>
    <cellStyle name="_Costs not in AURORA 2007 Rate Case_Power Costs - Comparison bx Rbtl-Staff-Jt-PC" xfId="8349"/>
    <cellStyle name="_Costs not in AURORA 2007 Rate Case_Power Costs - Comparison bx Rbtl-Staff-Jt-PC 2" xfId="8350"/>
    <cellStyle name="_Costs not in AURORA 2007 Rate Case_Power Costs - Comparison bx Rbtl-Staff-Jt-PC 2 2" xfId="8351"/>
    <cellStyle name="_Costs not in AURORA 2007 Rate Case_Power Costs - Comparison bx Rbtl-Staff-Jt-PC 2 2 2" xfId="8352"/>
    <cellStyle name="_Costs not in AURORA 2007 Rate Case_Power Costs - Comparison bx Rbtl-Staff-Jt-PC 2 3" xfId="8353"/>
    <cellStyle name="_Costs not in AURORA 2007 Rate Case_Power Costs - Comparison bx Rbtl-Staff-Jt-PC 3" xfId="8354"/>
    <cellStyle name="_Costs not in AURORA 2007 Rate Case_Power Costs - Comparison bx Rbtl-Staff-Jt-PC 3 2" xfId="8355"/>
    <cellStyle name="_Costs not in AURORA 2007 Rate Case_Power Costs - Comparison bx Rbtl-Staff-Jt-PC 4" xfId="8356"/>
    <cellStyle name="_Costs not in AURORA 2007 Rate Case_Power Costs - Comparison bx Rbtl-Staff-Jt-PC 5" xfId="8357"/>
    <cellStyle name="_Costs not in AURORA 2007 Rate Case_Power Costs - Comparison bx Rbtl-Staff-Jt-PC 6" xfId="8358"/>
    <cellStyle name="_Costs not in AURORA 2007 Rate Case_Power Costs - Comparison bx Rbtl-Staff-Jt-PC 7" xfId="8359"/>
    <cellStyle name="_Costs not in AURORA 2007 Rate Case_Power Costs - Comparison bx Rbtl-Staff-Jt-PC_Adj Bench DR 3 for Initial Briefs (Electric)" xfId="8360"/>
    <cellStyle name="_Costs not in AURORA 2007 Rate Case_Power Costs - Comparison bx Rbtl-Staff-Jt-PC_Adj Bench DR 3 for Initial Briefs (Electric) 2" xfId="8361"/>
    <cellStyle name="_Costs not in AURORA 2007 Rate Case_Power Costs - Comparison bx Rbtl-Staff-Jt-PC_Adj Bench DR 3 for Initial Briefs (Electric) 2 2" xfId="8362"/>
    <cellStyle name="_Costs not in AURORA 2007 Rate Case_Power Costs - Comparison bx Rbtl-Staff-Jt-PC_Adj Bench DR 3 for Initial Briefs (Electric) 2 2 2" xfId="8363"/>
    <cellStyle name="_Costs not in AURORA 2007 Rate Case_Power Costs - Comparison bx Rbtl-Staff-Jt-PC_Adj Bench DR 3 for Initial Briefs (Electric) 2 3" xfId="8364"/>
    <cellStyle name="_Costs not in AURORA 2007 Rate Case_Power Costs - Comparison bx Rbtl-Staff-Jt-PC_Adj Bench DR 3 for Initial Briefs (Electric) 3" xfId="8365"/>
    <cellStyle name="_Costs not in AURORA 2007 Rate Case_Power Costs - Comparison bx Rbtl-Staff-Jt-PC_Adj Bench DR 3 for Initial Briefs (Electric) 3 2" xfId="8366"/>
    <cellStyle name="_Costs not in AURORA 2007 Rate Case_Power Costs - Comparison bx Rbtl-Staff-Jt-PC_Adj Bench DR 3 for Initial Briefs (Electric) 4" xfId="8367"/>
    <cellStyle name="_Costs not in AURORA 2007 Rate Case_Power Costs - Comparison bx Rbtl-Staff-Jt-PC_Adj Bench DR 3 for Initial Briefs (Electric) 5" xfId="8368"/>
    <cellStyle name="_Costs not in AURORA 2007 Rate Case_Power Costs - Comparison bx Rbtl-Staff-Jt-PC_Adj Bench DR 3 for Initial Briefs (Electric) 6" xfId="8369"/>
    <cellStyle name="_Costs not in AURORA 2007 Rate Case_Power Costs - Comparison bx Rbtl-Staff-Jt-PC_Adj Bench DR 3 for Initial Briefs (Electric) 7" xfId="8370"/>
    <cellStyle name="_Costs not in AURORA 2007 Rate Case_Power Costs - Comparison bx Rbtl-Staff-Jt-PC_Adj Bench DR 3 for Initial Briefs (Electric)_DEM-WP(C) ENERG10C--ctn Mid-C_042010 2010GRC" xfId="8371"/>
    <cellStyle name="_Costs not in AURORA 2007 Rate Case_Power Costs - Comparison bx Rbtl-Staff-Jt-PC_DEM-WP(C) ENERG10C--ctn Mid-C_042010 2010GRC" xfId="8372"/>
    <cellStyle name="_Costs not in AURORA 2007 Rate Case_Power Costs - Comparison bx Rbtl-Staff-Jt-PC_Electric Rev Req Model (2009 GRC) Rebuttal" xfId="8373"/>
    <cellStyle name="_Costs not in AURORA 2007 Rate Case_Power Costs - Comparison bx Rbtl-Staff-Jt-PC_Electric Rev Req Model (2009 GRC) Rebuttal 2" xfId="8374"/>
    <cellStyle name="_Costs not in AURORA 2007 Rate Case_Power Costs - Comparison bx Rbtl-Staff-Jt-PC_Electric Rev Req Model (2009 GRC) Rebuttal 2 2" xfId="8375"/>
    <cellStyle name="_Costs not in AURORA 2007 Rate Case_Power Costs - Comparison bx Rbtl-Staff-Jt-PC_Electric Rev Req Model (2009 GRC) Rebuttal 2 2 2" xfId="8376"/>
    <cellStyle name="_Costs not in AURORA 2007 Rate Case_Power Costs - Comparison bx Rbtl-Staff-Jt-PC_Electric Rev Req Model (2009 GRC) Rebuttal 2 3" xfId="8377"/>
    <cellStyle name="_Costs not in AURORA 2007 Rate Case_Power Costs - Comparison bx Rbtl-Staff-Jt-PC_Electric Rev Req Model (2009 GRC) Rebuttal 3" xfId="8378"/>
    <cellStyle name="_Costs not in AURORA 2007 Rate Case_Power Costs - Comparison bx Rbtl-Staff-Jt-PC_Electric Rev Req Model (2009 GRC) Rebuttal 3 2" xfId="8379"/>
    <cellStyle name="_Costs not in AURORA 2007 Rate Case_Power Costs - Comparison bx Rbtl-Staff-Jt-PC_Electric Rev Req Model (2009 GRC) Rebuttal 4" xfId="8380"/>
    <cellStyle name="_Costs not in AURORA 2007 Rate Case_Power Costs - Comparison bx Rbtl-Staff-Jt-PC_Electric Rev Req Model (2009 GRC) Rebuttal REmoval of New  WH Solar AdjustMI" xfId="8381"/>
    <cellStyle name="_Costs not in AURORA 2007 Rate Case_Power Costs - Comparison bx Rbtl-Staff-Jt-PC_Electric Rev Req Model (2009 GRC) Rebuttal REmoval of New  WH Solar AdjustMI 2" xfId="8382"/>
    <cellStyle name="_Costs not in AURORA 2007 Rate Case_Power Costs - Comparison bx Rbtl-Staff-Jt-PC_Electric Rev Req Model (2009 GRC) Rebuttal REmoval of New  WH Solar AdjustMI 2 2" xfId="8383"/>
    <cellStyle name="_Costs not in AURORA 2007 Rate Case_Power Costs - Comparison bx Rbtl-Staff-Jt-PC_Electric Rev Req Model (2009 GRC) Rebuttal REmoval of New  WH Solar AdjustMI 2 2 2" xfId="8384"/>
    <cellStyle name="_Costs not in AURORA 2007 Rate Case_Power Costs - Comparison bx Rbtl-Staff-Jt-PC_Electric Rev Req Model (2009 GRC) Rebuttal REmoval of New  WH Solar AdjustMI 2 3" xfId="8385"/>
    <cellStyle name="_Costs not in AURORA 2007 Rate Case_Power Costs - Comparison bx Rbtl-Staff-Jt-PC_Electric Rev Req Model (2009 GRC) Rebuttal REmoval of New  WH Solar AdjustMI 3" xfId="8386"/>
    <cellStyle name="_Costs not in AURORA 2007 Rate Case_Power Costs - Comparison bx Rbtl-Staff-Jt-PC_Electric Rev Req Model (2009 GRC) Rebuttal REmoval of New  WH Solar AdjustMI 3 2" xfId="8387"/>
    <cellStyle name="_Costs not in AURORA 2007 Rate Case_Power Costs - Comparison bx Rbtl-Staff-Jt-PC_Electric Rev Req Model (2009 GRC) Rebuttal REmoval of New  WH Solar AdjustMI 4" xfId="8388"/>
    <cellStyle name="_Costs not in AURORA 2007 Rate Case_Power Costs - Comparison bx Rbtl-Staff-Jt-PC_Electric Rev Req Model (2009 GRC) Rebuttal REmoval of New  WH Solar AdjustMI 5" xfId="8389"/>
    <cellStyle name="_Costs not in AURORA 2007 Rate Case_Power Costs - Comparison bx Rbtl-Staff-Jt-PC_Electric Rev Req Model (2009 GRC) Rebuttal REmoval of New  WH Solar AdjustMI 6" xfId="8390"/>
    <cellStyle name="_Costs not in AURORA 2007 Rate Case_Power Costs - Comparison bx Rbtl-Staff-Jt-PC_Electric Rev Req Model (2009 GRC) Rebuttal REmoval of New  WH Solar AdjustMI 7" xfId="8391"/>
    <cellStyle name="_Costs not in AURORA 2007 Rate Case_Power Costs - Comparison bx Rbtl-Staff-Jt-PC_Electric Rev Req Model (2009 GRC) Rebuttal REmoval of New  WH Solar AdjustMI_DEM-WP(C) ENERG10C--ctn Mid-C_042010 2010GRC" xfId="8392"/>
    <cellStyle name="_Costs not in AURORA 2007 Rate Case_Power Costs - Comparison bx Rbtl-Staff-Jt-PC_Electric Rev Req Model (2009 GRC) Revised 01-18-2010" xfId="8393"/>
    <cellStyle name="_Costs not in AURORA 2007 Rate Case_Power Costs - Comparison bx Rbtl-Staff-Jt-PC_Electric Rev Req Model (2009 GRC) Revised 01-18-2010 2" xfId="8394"/>
    <cellStyle name="_Costs not in AURORA 2007 Rate Case_Power Costs - Comparison bx Rbtl-Staff-Jt-PC_Electric Rev Req Model (2009 GRC) Revised 01-18-2010 2 2" xfId="8395"/>
    <cellStyle name="_Costs not in AURORA 2007 Rate Case_Power Costs - Comparison bx Rbtl-Staff-Jt-PC_Electric Rev Req Model (2009 GRC) Revised 01-18-2010 2 2 2" xfId="8396"/>
    <cellStyle name="_Costs not in AURORA 2007 Rate Case_Power Costs - Comparison bx Rbtl-Staff-Jt-PC_Electric Rev Req Model (2009 GRC) Revised 01-18-2010 2 3" xfId="8397"/>
    <cellStyle name="_Costs not in AURORA 2007 Rate Case_Power Costs - Comparison bx Rbtl-Staff-Jt-PC_Electric Rev Req Model (2009 GRC) Revised 01-18-2010 3" xfId="8398"/>
    <cellStyle name="_Costs not in AURORA 2007 Rate Case_Power Costs - Comparison bx Rbtl-Staff-Jt-PC_Electric Rev Req Model (2009 GRC) Revised 01-18-2010 3 2" xfId="8399"/>
    <cellStyle name="_Costs not in AURORA 2007 Rate Case_Power Costs - Comparison bx Rbtl-Staff-Jt-PC_Electric Rev Req Model (2009 GRC) Revised 01-18-2010 4" xfId="8400"/>
    <cellStyle name="_Costs not in AURORA 2007 Rate Case_Power Costs - Comparison bx Rbtl-Staff-Jt-PC_Electric Rev Req Model (2009 GRC) Revised 01-18-2010 5" xfId="8401"/>
    <cellStyle name="_Costs not in AURORA 2007 Rate Case_Power Costs - Comparison bx Rbtl-Staff-Jt-PC_Electric Rev Req Model (2009 GRC) Revised 01-18-2010 6" xfId="8402"/>
    <cellStyle name="_Costs not in AURORA 2007 Rate Case_Power Costs - Comparison bx Rbtl-Staff-Jt-PC_Electric Rev Req Model (2009 GRC) Revised 01-18-2010 7" xfId="8403"/>
    <cellStyle name="_Costs not in AURORA 2007 Rate Case_Power Costs - Comparison bx Rbtl-Staff-Jt-PC_Electric Rev Req Model (2009 GRC) Revised 01-18-2010_DEM-WP(C) ENERG10C--ctn Mid-C_042010 2010GRC" xfId="8404"/>
    <cellStyle name="_Costs not in AURORA 2007 Rate Case_Power Costs - Comparison bx Rbtl-Staff-Jt-PC_Final Order Electric EXHIBIT A-1" xfId="8405"/>
    <cellStyle name="_Costs not in AURORA 2007 Rate Case_Power Costs - Comparison bx Rbtl-Staff-Jt-PC_Final Order Electric EXHIBIT A-1 2" xfId="8406"/>
    <cellStyle name="_Costs not in AURORA 2007 Rate Case_Power Costs - Comparison bx Rbtl-Staff-Jt-PC_Final Order Electric EXHIBIT A-1 2 2" xfId="8407"/>
    <cellStyle name="_Costs not in AURORA 2007 Rate Case_Power Costs - Comparison bx Rbtl-Staff-Jt-PC_Final Order Electric EXHIBIT A-1 2 2 2" xfId="8408"/>
    <cellStyle name="_Costs not in AURORA 2007 Rate Case_Power Costs - Comparison bx Rbtl-Staff-Jt-PC_Final Order Electric EXHIBIT A-1 2 3" xfId="8409"/>
    <cellStyle name="_Costs not in AURORA 2007 Rate Case_Power Costs - Comparison bx Rbtl-Staff-Jt-PC_Final Order Electric EXHIBIT A-1 3" xfId="8410"/>
    <cellStyle name="_Costs not in AURORA 2007 Rate Case_Power Costs - Comparison bx Rbtl-Staff-Jt-PC_Final Order Electric EXHIBIT A-1 3 2" xfId="8411"/>
    <cellStyle name="_Costs not in AURORA 2007 Rate Case_Power Costs - Comparison bx Rbtl-Staff-Jt-PC_Final Order Electric EXHIBIT A-1 4" xfId="8412"/>
    <cellStyle name="_Costs not in AURORA 2007 Rate Case_Production Adj 4.37" xfId="8413"/>
    <cellStyle name="_Costs not in AURORA 2007 Rate Case_Production Adj 4.37 2" xfId="8414"/>
    <cellStyle name="_Costs not in AURORA 2007 Rate Case_Production Adj 4.37 2 2" xfId="8415"/>
    <cellStyle name="_Costs not in AURORA 2007 Rate Case_Production Adj 4.37 2 2 2" xfId="8416"/>
    <cellStyle name="_Costs not in AURORA 2007 Rate Case_Production Adj 4.37 2 3" xfId="8417"/>
    <cellStyle name="_Costs not in AURORA 2007 Rate Case_Production Adj 4.37 3" xfId="8418"/>
    <cellStyle name="_Costs not in AURORA 2007 Rate Case_Production Adj 4.37 3 2" xfId="8419"/>
    <cellStyle name="_Costs not in AURORA 2007 Rate Case_Production Adj 4.37 4" xfId="8420"/>
    <cellStyle name="_Costs not in AURORA 2007 Rate Case_Purchased Power Adj 4.03" xfId="8421"/>
    <cellStyle name="_Costs not in AURORA 2007 Rate Case_Purchased Power Adj 4.03 2" xfId="8422"/>
    <cellStyle name="_Costs not in AURORA 2007 Rate Case_Purchased Power Adj 4.03 2 2" xfId="8423"/>
    <cellStyle name="_Costs not in AURORA 2007 Rate Case_Purchased Power Adj 4.03 2 2 2" xfId="8424"/>
    <cellStyle name="_Costs not in AURORA 2007 Rate Case_Purchased Power Adj 4.03 2 3" xfId="8425"/>
    <cellStyle name="_Costs not in AURORA 2007 Rate Case_Purchased Power Adj 4.03 3" xfId="8426"/>
    <cellStyle name="_Costs not in AURORA 2007 Rate Case_Purchased Power Adj 4.03 3 2" xfId="8427"/>
    <cellStyle name="_Costs not in AURORA 2007 Rate Case_Purchased Power Adj 4.03 4" xfId="8428"/>
    <cellStyle name="_Costs not in AURORA 2007 Rate Case_Rebuttal Power Costs" xfId="8429"/>
    <cellStyle name="_Costs not in AURORA 2007 Rate Case_Rebuttal Power Costs 2" xfId="8430"/>
    <cellStyle name="_Costs not in AURORA 2007 Rate Case_Rebuttal Power Costs 2 2" xfId="8431"/>
    <cellStyle name="_Costs not in AURORA 2007 Rate Case_Rebuttal Power Costs 2 2 2" xfId="8432"/>
    <cellStyle name="_Costs not in AURORA 2007 Rate Case_Rebuttal Power Costs 2 3" xfId="8433"/>
    <cellStyle name="_Costs not in AURORA 2007 Rate Case_Rebuttal Power Costs 3" xfId="8434"/>
    <cellStyle name="_Costs not in AURORA 2007 Rate Case_Rebuttal Power Costs 3 2" xfId="8435"/>
    <cellStyle name="_Costs not in AURORA 2007 Rate Case_Rebuttal Power Costs 4" xfId="8436"/>
    <cellStyle name="_Costs not in AURORA 2007 Rate Case_Rebuttal Power Costs 5" xfId="8437"/>
    <cellStyle name="_Costs not in AURORA 2007 Rate Case_Rebuttal Power Costs 6" xfId="8438"/>
    <cellStyle name="_Costs not in AURORA 2007 Rate Case_Rebuttal Power Costs 7" xfId="8439"/>
    <cellStyle name="_Costs not in AURORA 2007 Rate Case_Rebuttal Power Costs_Adj Bench DR 3 for Initial Briefs (Electric)" xfId="8440"/>
    <cellStyle name="_Costs not in AURORA 2007 Rate Case_Rebuttal Power Costs_Adj Bench DR 3 for Initial Briefs (Electric) 2" xfId="8441"/>
    <cellStyle name="_Costs not in AURORA 2007 Rate Case_Rebuttal Power Costs_Adj Bench DR 3 for Initial Briefs (Electric) 2 2" xfId="8442"/>
    <cellStyle name="_Costs not in AURORA 2007 Rate Case_Rebuttal Power Costs_Adj Bench DR 3 for Initial Briefs (Electric) 2 2 2" xfId="8443"/>
    <cellStyle name="_Costs not in AURORA 2007 Rate Case_Rebuttal Power Costs_Adj Bench DR 3 for Initial Briefs (Electric) 2 3" xfId="8444"/>
    <cellStyle name="_Costs not in AURORA 2007 Rate Case_Rebuttal Power Costs_Adj Bench DR 3 for Initial Briefs (Electric) 3" xfId="8445"/>
    <cellStyle name="_Costs not in AURORA 2007 Rate Case_Rebuttal Power Costs_Adj Bench DR 3 for Initial Briefs (Electric) 3 2" xfId="8446"/>
    <cellStyle name="_Costs not in AURORA 2007 Rate Case_Rebuttal Power Costs_Adj Bench DR 3 for Initial Briefs (Electric) 4" xfId="8447"/>
    <cellStyle name="_Costs not in AURORA 2007 Rate Case_Rebuttal Power Costs_Adj Bench DR 3 for Initial Briefs (Electric) 5" xfId="8448"/>
    <cellStyle name="_Costs not in AURORA 2007 Rate Case_Rebuttal Power Costs_Adj Bench DR 3 for Initial Briefs (Electric) 6" xfId="8449"/>
    <cellStyle name="_Costs not in AURORA 2007 Rate Case_Rebuttal Power Costs_Adj Bench DR 3 for Initial Briefs (Electric) 7" xfId="8450"/>
    <cellStyle name="_Costs not in AURORA 2007 Rate Case_Rebuttal Power Costs_Adj Bench DR 3 for Initial Briefs (Electric)_DEM-WP(C) ENERG10C--ctn Mid-C_042010 2010GRC" xfId="8451"/>
    <cellStyle name="_Costs not in AURORA 2007 Rate Case_Rebuttal Power Costs_DEM-WP(C) ENERG10C--ctn Mid-C_042010 2010GRC" xfId="8452"/>
    <cellStyle name="_Costs not in AURORA 2007 Rate Case_Rebuttal Power Costs_Electric Rev Req Model (2009 GRC) Rebuttal" xfId="8453"/>
    <cellStyle name="_Costs not in AURORA 2007 Rate Case_Rebuttal Power Costs_Electric Rev Req Model (2009 GRC) Rebuttal 2" xfId="8454"/>
    <cellStyle name="_Costs not in AURORA 2007 Rate Case_Rebuttal Power Costs_Electric Rev Req Model (2009 GRC) Rebuttal 2 2" xfId="8455"/>
    <cellStyle name="_Costs not in AURORA 2007 Rate Case_Rebuttal Power Costs_Electric Rev Req Model (2009 GRC) Rebuttal 2 2 2" xfId="8456"/>
    <cellStyle name="_Costs not in AURORA 2007 Rate Case_Rebuttal Power Costs_Electric Rev Req Model (2009 GRC) Rebuttal 2 3" xfId="8457"/>
    <cellStyle name="_Costs not in AURORA 2007 Rate Case_Rebuttal Power Costs_Electric Rev Req Model (2009 GRC) Rebuttal 3" xfId="8458"/>
    <cellStyle name="_Costs not in AURORA 2007 Rate Case_Rebuttal Power Costs_Electric Rev Req Model (2009 GRC) Rebuttal 3 2" xfId="8459"/>
    <cellStyle name="_Costs not in AURORA 2007 Rate Case_Rebuttal Power Costs_Electric Rev Req Model (2009 GRC) Rebuttal 4" xfId="8460"/>
    <cellStyle name="_Costs not in AURORA 2007 Rate Case_Rebuttal Power Costs_Electric Rev Req Model (2009 GRC) Rebuttal REmoval of New  WH Solar AdjustMI" xfId="8461"/>
    <cellStyle name="_Costs not in AURORA 2007 Rate Case_Rebuttal Power Costs_Electric Rev Req Model (2009 GRC) Rebuttal REmoval of New  WH Solar AdjustMI 2" xfId="8462"/>
    <cellStyle name="_Costs not in AURORA 2007 Rate Case_Rebuttal Power Costs_Electric Rev Req Model (2009 GRC) Rebuttal REmoval of New  WH Solar AdjustMI 2 2" xfId="8463"/>
    <cellStyle name="_Costs not in AURORA 2007 Rate Case_Rebuttal Power Costs_Electric Rev Req Model (2009 GRC) Rebuttal REmoval of New  WH Solar AdjustMI 2 2 2" xfId="8464"/>
    <cellStyle name="_Costs not in AURORA 2007 Rate Case_Rebuttal Power Costs_Electric Rev Req Model (2009 GRC) Rebuttal REmoval of New  WH Solar AdjustMI 2 3" xfId="8465"/>
    <cellStyle name="_Costs not in AURORA 2007 Rate Case_Rebuttal Power Costs_Electric Rev Req Model (2009 GRC) Rebuttal REmoval of New  WH Solar AdjustMI 3" xfId="8466"/>
    <cellStyle name="_Costs not in AURORA 2007 Rate Case_Rebuttal Power Costs_Electric Rev Req Model (2009 GRC) Rebuttal REmoval of New  WH Solar AdjustMI 3 2" xfId="8467"/>
    <cellStyle name="_Costs not in AURORA 2007 Rate Case_Rebuttal Power Costs_Electric Rev Req Model (2009 GRC) Rebuttal REmoval of New  WH Solar AdjustMI 4" xfId="8468"/>
    <cellStyle name="_Costs not in AURORA 2007 Rate Case_Rebuttal Power Costs_Electric Rev Req Model (2009 GRC) Rebuttal REmoval of New  WH Solar AdjustMI 5" xfId="8469"/>
    <cellStyle name="_Costs not in AURORA 2007 Rate Case_Rebuttal Power Costs_Electric Rev Req Model (2009 GRC) Rebuttal REmoval of New  WH Solar AdjustMI 6" xfId="8470"/>
    <cellStyle name="_Costs not in AURORA 2007 Rate Case_Rebuttal Power Costs_Electric Rev Req Model (2009 GRC) Rebuttal REmoval of New  WH Solar AdjustMI 7" xfId="8471"/>
    <cellStyle name="_Costs not in AURORA 2007 Rate Case_Rebuttal Power Costs_Electric Rev Req Model (2009 GRC) Rebuttal REmoval of New  WH Solar AdjustMI_DEM-WP(C) ENERG10C--ctn Mid-C_042010 2010GRC" xfId="8472"/>
    <cellStyle name="_Costs not in AURORA 2007 Rate Case_Rebuttal Power Costs_Electric Rev Req Model (2009 GRC) Revised 01-18-2010" xfId="8473"/>
    <cellStyle name="_Costs not in AURORA 2007 Rate Case_Rebuttal Power Costs_Electric Rev Req Model (2009 GRC) Revised 01-18-2010 2" xfId="8474"/>
    <cellStyle name="_Costs not in AURORA 2007 Rate Case_Rebuttal Power Costs_Electric Rev Req Model (2009 GRC) Revised 01-18-2010 2 2" xfId="8475"/>
    <cellStyle name="_Costs not in AURORA 2007 Rate Case_Rebuttal Power Costs_Electric Rev Req Model (2009 GRC) Revised 01-18-2010 2 2 2" xfId="8476"/>
    <cellStyle name="_Costs not in AURORA 2007 Rate Case_Rebuttal Power Costs_Electric Rev Req Model (2009 GRC) Revised 01-18-2010 2 3" xfId="8477"/>
    <cellStyle name="_Costs not in AURORA 2007 Rate Case_Rebuttal Power Costs_Electric Rev Req Model (2009 GRC) Revised 01-18-2010 3" xfId="8478"/>
    <cellStyle name="_Costs not in AURORA 2007 Rate Case_Rebuttal Power Costs_Electric Rev Req Model (2009 GRC) Revised 01-18-2010 3 2" xfId="8479"/>
    <cellStyle name="_Costs not in AURORA 2007 Rate Case_Rebuttal Power Costs_Electric Rev Req Model (2009 GRC) Revised 01-18-2010 4" xfId="8480"/>
    <cellStyle name="_Costs not in AURORA 2007 Rate Case_Rebuttal Power Costs_Electric Rev Req Model (2009 GRC) Revised 01-18-2010 5" xfId="8481"/>
    <cellStyle name="_Costs not in AURORA 2007 Rate Case_Rebuttal Power Costs_Electric Rev Req Model (2009 GRC) Revised 01-18-2010 6" xfId="8482"/>
    <cellStyle name="_Costs not in AURORA 2007 Rate Case_Rebuttal Power Costs_Electric Rev Req Model (2009 GRC) Revised 01-18-2010 7" xfId="8483"/>
    <cellStyle name="_Costs not in AURORA 2007 Rate Case_Rebuttal Power Costs_Electric Rev Req Model (2009 GRC) Revised 01-18-2010_DEM-WP(C) ENERG10C--ctn Mid-C_042010 2010GRC" xfId="8484"/>
    <cellStyle name="_Costs not in AURORA 2007 Rate Case_Rebuttal Power Costs_Final Order Electric EXHIBIT A-1" xfId="8485"/>
    <cellStyle name="_Costs not in AURORA 2007 Rate Case_Rebuttal Power Costs_Final Order Electric EXHIBIT A-1 2" xfId="8486"/>
    <cellStyle name="_Costs not in AURORA 2007 Rate Case_Rebuttal Power Costs_Final Order Electric EXHIBIT A-1 2 2" xfId="8487"/>
    <cellStyle name="_Costs not in AURORA 2007 Rate Case_Rebuttal Power Costs_Final Order Electric EXHIBIT A-1 2 2 2" xfId="8488"/>
    <cellStyle name="_Costs not in AURORA 2007 Rate Case_Rebuttal Power Costs_Final Order Electric EXHIBIT A-1 2 3" xfId="8489"/>
    <cellStyle name="_Costs not in AURORA 2007 Rate Case_Rebuttal Power Costs_Final Order Electric EXHIBIT A-1 3" xfId="8490"/>
    <cellStyle name="_Costs not in AURORA 2007 Rate Case_Rebuttal Power Costs_Final Order Electric EXHIBIT A-1 3 2" xfId="8491"/>
    <cellStyle name="_Costs not in AURORA 2007 Rate Case_Rebuttal Power Costs_Final Order Electric EXHIBIT A-1 4" xfId="8492"/>
    <cellStyle name="_Costs not in AURORA 2007 Rate Case_revised april pca for Annette" xfId="8493"/>
    <cellStyle name="_Costs not in AURORA 2007 Rate Case_ROR 5.02" xfId="8494"/>
    <cellStyle name="_Costs not in AURORA 2007 Rate Case_ROR 5.02 2" xfId="8495"/>
    <cellStyle name="_Costs not in AURORA 2007 Rate Case_ROR 5.02 2 2" xfId="8496"/>
    <cellStyle name="_Costs not in AURORA 2007 Rate Case_ROR 5.02 2 2 2" xfId="8497"/>
    <cellStyle name="_Costs not in AURORA 2007 Rate Case_ROR 5.02 2 3" xfId="8498"/>
    <cellStyle name="_Costs not in AURORA 2007 Rate Case_ROR 5.02 3" xfId="8499"/>
    <cellStyle name="_Costs not in AURORA 2007 Rate Case_ROR 5.02 3 2" xfId="8500"/>
    <cellStyle name="_Costs not in AURORA 2007 Rate Case_ROR 5.02 4" xfId="8501"/>
    <cellStyle name="_Costs not in AURORA 2007 Rate Case_Transmission Workbook for May BOD" xfId="8502"/>
    <cellStyle name="_Costs not in AURORA 2007 Rate Case_Transmission Workbook for May BOD 2" xfId="8503"/>
    <cellStyle name="_Costs not in AURORA 2007 Rate Case_Transmission Workbook for May BOD 2 2" xfId="8504"/>
    <cellStyle name="_Costs not in AURORA 2007 Rate Case_Transmission Workbook for May BOD 3" xfId="8505"/>
    <cellStyle name="_Costs not in AURORA 2007 Rate Case_Transmission Workbook for May BOD 4" xfId="8506"/>
    <cellStyle name="_Costs not in AURORA 2007 Rate Case_Transmission Workbook for May BOD 5" xfId="8507"/>
    <cellStyle name="_Costs not in AURORA 2007 Rate Case_Transmission Workbook for May BOD 6" xfId="8508"/>
    <cellStyle name="_Costs not in AURORA 2007 Rate Case_Transmission Workbook for May BOD 7" xfId="8509"/>
    <cellStyle name="_Costs not in AURORA 2007 Rate Case_Transmission Workbook for May BOD_DEM-WP(C) ENERG10C--ctn Mid-C_042010 2010GRC" xfId="8510"/>
    <cellStyle name="_Costs not in AURORA 2007 Rate Case_Wind Integration 10GRC" xfId="8511"/>
    <cellStyle name="_Costs not in AURORA 2007 Rate Case_Wind Integration 10GRC 2" xfId="8512"/>
    <cellStyle name="_Costs not in AURORA 2007 Rate Case_Wind Integration 10GRC 2 2" xfId="8513"/>
    <cellStyle name="_Costs not in AURORA 2007 Rate Case_Wind Integration 10GRC 3" xfId="8514"/>
    <cellStyle name="_Costs not in AURORA 2007 Rate Case_Wind Integration 10GRC 4" xfId="8515"/>
    <cellStyle name="_Costs not in AURORA 2007 Rate Case_Wind Integration 10GRC 5" xfId="8516"/>
    <cellStyle name="_Costs not in AURORA 2007 Rate Case_Wind Integration 10GRC 6" xfId="8517"/>
    <cellStyle name="_Costs not in AURORA 2007 Rate Case_Wind Integration 10GRC 7" xfId="8518"/>
    <cellStyle name="_Costs not in AURORA 2007 Rate Case_Wind Integration 10GRC_DEM-WP(C) ENERG10C--ctn Mid-C_042010 2010GRC" xfId="8519"/>
    <cellStyle name="_Costs not in KWI3000 '06Budget" xfId="8520"/>
    <cellStyle name="_Costs not in KWI3000 '06Budget 10" xfId="8521"/>
    <cellStyle name="_Costs not in KWI3000 '06Budget 10 2" xfId="8522"/>
    <cellStyle name="_Costs not in KWI3000 '06Budget 2" xfId="8523"/>
    <cellStyle name="_Costs not in KWI3000 '06Budget 2 2" xfId="8524"/>
    <cellStyle name="_Costs not in KWI3000 '06Budget 2 2 2" xfId="8525"/>
    <cellStyle name="_Costs not in KWI3000 '06Budget 2 2 2 2" xfId="8526"/>
    <cellStyle name="_Costs not in KWI3000 '06Budget 2 2 3" xfId="8527"/>
    <cellStyle name="_Costs not in KWI3000 '06Budget 2 3" xfId="8528"/>
    <cellStyle name="_Costs not in KWI3000 '06Budget 2 3 2" xfId="8529"/>
    <cellStyle name="_Costs not in KWI3000 '06Budget 2 4" xfId="8530"/>
    <cellStyle name="_Costs not in KWI3000 '06Budget 3" xfId="8531"/>
    <cellStyle name="_Costs not in KWI3000 '06Budget 3 2" xfId="8532"/>
    <cellStyle name="_Costs not in KWI3000 '06Budget 3 2 2" xfId="8533"/>
    <cellStyle name="_Costs not in KWI3000 '06Budget 3 2 2 2" xfId="8534"/>
    <cellStyle name="_Costs not in KWI3000 '06Budget 3 2 3" xfId="8535"/>
    <cellStyle name="_Costs not in KWI3000 '06Budget 3 3" xfId="8536"/>
    <cellStyle name="_Costs not in KWI3000 '06Budget 3 3 2" xfId="8537"/>
    <cellStyle name="_Costs not in KWI3000 '06Budget 3 3 2 2" xfId="8538"/>
    <cellStyle name="_Costs not in KWI3000 '06Budget 3 3 3" xfId="8539"/>
    <cellStyle name="_Costs not in KWI3000 '06Budget 3 4" xfId="8540"/>
    <cellStyle name="_Costs not in KWI3000 '06Budget 3 4 2" xfId="8541"/>
    <cellStyle name="_Costs not in KWI3000 '06Budget 3 4 2 2" xfId="8542"/>
    <cellStyle name="_Costs not in KWI3000 '06Budget 3 4 3" xfId="8543"/>
    <cellStyle name="_Costs not in KWI3000 '06Budget 3 5" xfId="8544"/>
    <cellStyle name="_Costs not in KWI3000 '06Budget 4" xfId="8545"/>
    <cellStyle name="_Costs not in KWI3000 '06Budget 4 2" xfId="8546"/>
    <cellStyle name="_Costs not in KWI3000 '06Budget 4 2 2" xfId="8547"/>
    <cellStyle name="_Costs not in KWI3000 '06Budget 4 3" xfId="8548"/>
    <cellStyle name="_Costs not in KWI3000 '06Budget 5" xfId="8549"/>
    <cellStyle name="_Costs not in KWI3000 '06Budget 5 2" xfId="8550"/>
    <cellStyle name="_Costs not in KWI3000 '06Budget 5 2 2" xfId="8551"/>
    <cellStyle name="_Costs not in KWI3000 '06Budget 5 2 3" xfId="8552"/>
    <cellStyle name="_Costs not in KWI3000 '06Budget 5 3" xfId="8553"/>
    <cellStyle name="_Costs not in KWI3000 '06Budget 5 3 2" xfId="8554"/>
    <cellStyle name="_Costs not in KWI3000 '06Budget 5 4" xfId="8555"/>
    <cellStyle name="_Costs not in KWI3000 '06Budget 6" xfId="8556"/>
    <cellStyle name="_Costs not in KWI3000 '06Budget 6 2" xfId="8557"/>
    <cellStyle name="_Costs not in KWI3000 '06Budget 6 2 2" xfId="8558"/>
    <cellStyle name="_Costs not in KWI3000 '06Budget 6 3" xfId="8559"/>
    <cellStyle name="_Costs not in KWI3000 '06Budget 7" xfId="8560"/>
    <cellStyle name="_Costs not in KWI3000 '06Budget 7 2" xfId="8561"/>
    <cellStyle name="_Costs not in KWI3000 '06Budget 8" xfId="8562"/>
    <cellStyle name="_Costs not in KWI3000 '06Budget 8 2" xfId="8563"/>
    <cellStyle name="_Costs not in KWI3000 '06Budget 9" xfId="8564"/>
    <cellStyle name="_Costs not in KWI3000 '06Budget 9 2" xfId="8565"/>
    <cellStyle name="_Costs not in KWI3000 '06Budget_(C) WHE Proforma with ITC cash grant 10 Yr Amort_for deferral_102809" xfId="8566"/>
    <cellStyle name="_Costs not in KWI3000 '06Budget_(C) WHE Proforma with ITC cash grant 10 Yr Amort_for deferral_102809 2" xfId="8567"/>
    <cellStyle name="_Costs not in KWI3000 '06Budget_(C) WHE Proforma with ITC cash grant 10 Yr Amort_for deferral_102809 2 2" xfId="8568"/>
    <cellStyle name="_Costs not in KWI3000 '06Budget_(C) WHE Proforma with ITC cash grant 10 Yr Amort_for deferral_102809 2 2 2" xfId="8569"/>
    <cellStyle name="_Costs not in KWI3000 '06Budget_(C) WHE Proforma with ITC cash grant 10 Yr Amort_for deferral_102809 2 3" xfId="8570"/>
    <cellStyle name="_Costs not in KWI3000 '06Budget_(C) WHE Proforma with ITC cash grant 10 Yr Amort_for deferral_102809 3" xfId="8571"/>
    <cellStyle name="_Costs not in KWI3000 '06Budget_(C) WHE Proforma with ITC cash grant 10 Yr Amort_for deferral_102809 3 2" xfId="8572"/>
    <cellStyle name="_Costs not in KWI3000 '06Budget_(C) WHE Proforma with ITC cash grant 10 Yr Amort_for deferral_102809 4" xfId="8573"/>
    <cellStyle name="_Costs not in KWI3000 '06Budget_(C) WHE Proforma with ITC cash grant 10 Yr Amort_for deferral_102809 5" xfId="8574"/>
    <cellStyle name="_Costs not in KWI3000 '06Budget_(C) WHE Proforma with ITC cash grant 10 Yr Amort_for deferral_102809 6" xfId="8575"/>
    <cellStyle name="_Costs not in KWI3000 '06Budget_(C) WHE Proforma with ITC cash grant 10 Yr Amort_for deferral_102809 7" xfId="8576"/>
    <cellStyle name="_Costs not in KWI3000 '06Budget_(C) WHE Proforma with ITC cash grant 10 Yr Amort_for deferral_102809_16.07E Wild Horse Wind Expansionwrkingfile" xfId="8577"/>
    <cellStyle name="_Costs not in KWI3000 '06Budget_(C) WHE Proforma with ITC cash grant 10 Yr Amort_for deferral_102809_16.07E Wild Horse Wind Expansionwrkingfile 2" xfId="8578"/>
    <cellStyle name="_Costs not in KWI3000 '06Budget_(C) WHE Proforma with ITC cash grant 10 Yr Amort_for deferral_102809_16.07E Wild Horse Wind Expansionwrkingfile 2 2" xfId="8579"/>
    <cellStyle name="_Costs not in KWI3000 '06Budget_(C) WHE Proforma with ITC cash grant 10 Yr Amort_for deferral_102809_16.07E Wild Horse Wind Expansionwrkingfile 2 2 2" xfId="8580"/>
    <cellStyle name="_Costs not in KWI3000 '06Budget_(C) WHE Proforma with ITC cash grant 10 Yr Amort_for deferral_102809_16.07E Wild Horse Wind Expansionwrkingfile 2 3" xfId="8581"/>
    <cellStyle name="_Costs not in KWI3000 '06Budget_(C) WHE Proforma with ITC cash grant 10 Yr Amort_for deferral_102809_16.07E Wild Horse Wind Expansionwrkingfile 3" xfId="8582"/>
    <cellStyle name="_Costs not in KWI3000 '06Budget_(C) WHE Proforma with ITC cash grant 10 Yr Amort_for deferral_102809_16.07E Wild Horse Wind Expansionwrkingfile 3 2" xfId="8583"/>
    <cellStyle name="_Costs not in KWI3000 '06Budget_(C) WHE Proforma with ITC cash grant 10 Yr Amort_for deferral_102809_16.07E Wild Horse Wind Expansionwrkingfile 4" xfId="8584"/>
    <cellStyle name="_Costs not in KWI3000 '06Budget_(C) WHE Proforma with ITC cash grant 10 Yr Amort_for deferral_102809_16.07E Wild Horse Wind Expansionwrkingfile 5" xfId="8585"/>
    <cellStyle name="_Costs not in KWI3000 '06Budget_(C) WHE Proforma with ITC cash grant 10 Yr Amort_for deferral_102809_16.07E Wild Horse Wind Expansionwrkingfile 6" xfId="8586"/>
    <cellStyle name="_Costs not in KWI3000 '06Budget_(C) WHE Proforma with ITC cash grant 10 Yr Amort_for deferral_102809_16.07E Wild Horse Wind Expansionwrkingfile 7" xfId="8587"/>
    <cellStyle name="_Costs not in KWI3000 '06Budget_(C) WHE Proforma with ITC cash grant 10 Yr Amort_for deferral_102809_16.07E Wild Horse Wind Expansionwrkingfile SF" xfId="8588"/>
    <cellStyle name="_Costs not in KWI3000 '06Budget_(C) WHE Proforma with ITC cash grant 10 Yr Amort_for deferral_102809_16.07E Wild Horse Wind Expansionwrkingfile SF 2" xfId="8589"/>
    <cellStyle name="_Costs not in KWI3000 '06Budget_(C) WHE Proforma with ITC cash grant 10 Yr Amort_for deferral_102809_16.07E Wild Horse Wind Expansionwrkingfile SF 2 2" xfId="8590"/>
    <cellStyle name="_Costs not in KWI3000 '06Budget_(C) WHE Proforma with ITC cash grant 10 Yr Amort_for deferral_102809_16.07E Wild Horse Wind Expansionwrkingfile SF 2 2 2" xfId="8591"/>
    <cellStyle name="_Costs not in KWI3000 '06Budget_(C) WHE Proforma with ITC cash grant 10 Yr Amort_for deferral_102809_16.07E Wild Horse Wind Expansionwrkingfile SF 2 3" xfId="8592"/>
    <cellStyle name="_Costs not in KWI3000 '06Budget_(C) WHE Proforma with ITC cash grant 10 Yr Amort_for deferral_102809_16.07E Wild Horse Wind Expansionwrkingfile SF 3" xfId="8593"/>
    <cellStyle name="_Costs not in KWI3000 '06Budget_(C) WHE Proforma with ITC cash grant 10 Yr Amort_for deferral_102809_16.07E Wild Horse Wind Expansionwrkingfile SF 3 2" xfId="8594"/>
    <cellStyle name="_Costs not in KWI3000 '06Budget_(C) WHE Proforma with ITC cash grant 10 Yr Amort_for deferral_102809_16.07E Wild Horse Wind Expansionwrkingfile SF 4" xfId="8595"/>
    <cellStyle name="_Costs not in KWI3000 '06Budget_(C) WHE Proforma with ITC cash grant 10 Yr Amort_for deferral_102809_16.07E Wild Horse Wind Expansionwrkingfile SF 5" xfId="8596"/>
    <cellStyle name="_Costs not in KWI3000 '06Budget_(C) WHE Proforma with ITC cash grant 10 Yr Amort_for deferral_102809_16.07E Wild Horse Wind Expansionwrkingfile SF 6" xfId="8597"/>
    <cellStyle name="_Costs not in KWI3000 '06Budget_(C) WHE Proforma with ITC cash grant 10 Yr Amort_for deferral_102809_16.07E Wild Horse Wind Expansionwrkingfile SF 7" xfId="8598"/>
    <cellStyle name="_Costs not in KWI3000 '06Budget_(C) WHE Proforma with ITC cash grant 10 Yr Amort_for deferral_102809_16.07E Wild Horse Wind Expansionwrkingfile SF_DEM-WP(C) ENERG10C--ctn Mid-C_042010 2010GRC" xfId="8599"/>
    <cellStyle name="_Costs not in KWI3000 '06Budget_(C) WHE Proforma with ITC cash grant 10 Yr Amort_for deferral_102809_16.07E Wild Horse Wind Expansionwrkingfile_DEM-WP(C) ENERG10C--ctn Mid-C_042010 2010GRC" xfId="8600"/>
    <cellStyle name="_Costs not in KWI3000 '06Budget_(C) WHE Proforma with ITC cash grant 10 Yr Amort_for deferral_102809_16.37E Wild Horse Expansion DeferralRevwrkingfile SF" xfId="8601"/>
    <cellStyle name="_Costs not in KWI3000 '06Budget_(C) WHE Proforma with ITC cash grant 10 Yr Amort_for deferral_102809_16.37E Wild Horse Expansion DeferralRevwrkingfile SF 2" xfId="8602"/>
    <cellStyle name="_Costs not in KWI3000 '06Budget_(C) WHE Proforma with ITC cash grant 10 Yr Amort_for deferral_102809_16.37E Wild Horse Expansion DeferralRevwrkingfile SF 2 2" xfId="8603"/>
    <cellStyle name="_Costs not in KWI3000 '06Budget_(C) WHE Proforma with ITC cash grant 10 Yr Amort_for deferral_102809_16.37E Wild Horse Expansion DeferralRevwrkingfile SF 2 2 2" xfId="8604"/>
    <cellStyle name="_Costs not in KWI3000 '06Budget_(C) WHE Proforma with ITC cash grant 10 Yr Amort_for deferral_102809_16.37E Wild Horse Expansion DeferralRevwrkingfile SF 2 3" xfId="8605"/>
    <cellStyle name="_Costs not in KWI3000 '06Budget_(C) WHE Proforma with ITC cash grant 10 Yr Amort_for deferral_102809_16.37E Wild Horse Expansion DeferralRevwrkingfile SF 3" xfId="8606"/>
    <cellStyle name="_Costs not in KWI3000 '06Budget_(C) WHE Proforma with ITC cash grant 10 Yr Amort_for deferral_102809_16.37E Wild Horse Expansion DeferralRevwrkingfile SF 3 2" xfId="8607"/>
    <cellStyle name="_Costs not in KWI3000 '06Budget_(C) WHE Proforma with ITC cash grant 10 Yr Amort_for deferral_102809_16.37E Wild Horse Expansion DeferralRevwrkingfile SF 4" xfId="8608"/>
    <cellStyle name="_Costs not in KWI3000 '06Budget_(C) WHE Proforma with ITC cash grant 10 Yr Amort_for deferral_102809_16.37E Wild Horse Expansion DeferralRevwrkingfile SF 5" xfId="8609"/>
    <cellStyle name="_Costs not in KWI3000 '06Budget_(C) WHE Proforma with ITC cash grant 10 Yr Amort_for deferral_102809_16.37E Wild Horse Expansion DeferralRevwrkingfile SF 6" xfId="8610"/>
    <cellStyle name="_Costs not in KWI3000 '06Budget_(C) WHE Proforma with ITC cash grant 10 Yr Amort_for deferral_102809_16.37E Wild Horse Expansion DeferralRevwrkingfile SF 7" xfId="8611"/>
    <cellStyle name="_Costs not in KWI3000 '06Budget_(C) WHE Proforma with ITC cash grant 10 Yr Amort_for deferral_102809_16.37E Wild Horse Expansion DeferralRevwrkingfile SF_DEM-WP(C) ENERG10C--ctn Mid-C_042010 2010GRC" xfId="8612"/>
    <cellStyle name="_Costs not in KWI3000 '06Budget_(C) WHE Proforma with ITC cash grant 10 Yr Amort_for deferral_102809_DEM-WP(C) ENERG10C--ctn Mid-C_042010 2010GRC" xfId="8613"/>
    <cellStyle name="_Costs not in KWI3000 '06Budget_(C) WHE Proforma with ITC cash grant 10 Yr Amort_for rebuttal_120709" xfId="8614"/>
    <cellStyle name="_Costs not in KWI3000 '06Budget_(C) WHE Proforma with ITC cash grant 10 Yr Amort_for rebuttal_120709 2" xfId="8615"/>
    <cellStyle name="_Costs not in KWI3000 '06Budget_(C) WHE Proforma with ITC cash grant 10 Yr Amort_for rebuttal_120709 2 2" xfId="8616"/>
    <cellStyle name="_Costs not in KWI3000 '06Budget_(C) WHE Proforma with ITC cash grant 10 Yr Amort_for rebuttal_120709 2 2 2" xfId="8617"/>
    <cellStyle name="_Costs not in KWI3000 '06Budget_(C) WHE Proforma with ITC cash grant 10 Yr Amort_for rebuttal_120709 2 3" xfId="8618"/>
    <cellStyle name="_Costs not in KWI3000 '06Budget_(C) WHE Proforma with ITC cash grant 10 Yr Amort_for rebuttal_120709 3" xfId="8619"/>
    <cellStyle name="_Costs not in KWI3000 '06Budget_(C) WHE Proforma with ITC cash grant 10 Yr Amort_for rebuttal_120709 3 2" xfId="8620"/>
    <cellStyle name="_Costs not in KWI3000 '06Budget_(C) WHE Proforma with ITC cash grant 10 Yr Amort_for rebuttal_120709 4" xfId="8621"/>
    <cellStyle name="_Costs not in KWI3000 '06Budget_(C) WHE Proforma with ITC cash grant 10 Yr Amort_for rebuttal_120709 5" xfId="8622"/>
    <cellStyle name="_Costs not in KWI3000 '06Budget_(C) WHE Proforma with ITC cash grant 10 Yr Amort_for rebuttal_120709 6" xfId="8623"/>
    <cellStyle name="_Costs not in KWI3000 '06Budget_(C) WHE Proforma with ITC cash grant 10 Yr Amort_for rebuttal_120709 7" xfId="8624"/>
    <cellStyle name="_Costs not in KWI3000 '06Budget_(C) WHE Proforma with ITC cash grant 10 Yr Amort_for rebuttal_120709_DEM-WP(C) ENERG10C--ctn Mid-C_042010 2010GRC" xfId="8625"/>
    <cellStyle name="_Costs not in KWI3000 '06Budget_04.07E Wild Horse Wind Expansion" xfId="8626"/>
    <cellStyle name="_Costs not in KWI3000 '06Budget_04.07E Wild Horse Wind Expansion 2" xfId="8627"/>
    <cellStyle name="_Costs not in KWI3000 '06Budget_04.07E Wild Horse Wind Expansion 2 2" xfId="8628"/>
    <cellStyle name="_Costs not in KWI3000 '06Budget_04.07E Wild Horse Wind Expansion 2 2 2" xfId="8629"/>
    <cellStyle name="_Costs not in KWI3000 '06Budget_04.07E Wild Horse Wind Expansion 2 3" xfId="8630"/>
    <cellStyle name="_Costs not in KWI3000 '06Budget_04.07E Wild Horse Wind Expansion 3" xfId="8631"/>
    <cellStyle name="_Costs not in KWI3000 '06Budget_04.07E Wild Horse Wind Expansion 3 2" xfId="8632"/>
    <cellStyle name="_Costs not in KWI3000 '06Budget_04.07E Wild Horse Wind Expansion 4" xfId="8633"/>
    <cellStyle name="_Costs not in KWI3000 '06Budget_04.07E Wild Horse Wind Expansion 5" xfId="8634"/>
    <cellStyle name="_Costs not in KWI3000 '06Budget_04.07E Wild Horse Wind Expansion 6" xfId="8635"/>
    <cellStyle name="_Costs not in KWI3000 '06Budget_04.07E Wild Horse Wind Expansion 7" xfId="8636"/>
    <cellStyle name="_Costs not in KWI3000 '06Budget_04.07E Wild Horse Wind Expansion_16.07E Wild Horse Wind Expansionwrkingfile" xfId="8637"/>
    <cellStyle name="_Costs not in KWI3000 '06Budget_04.07E Wild Horse Wind Expansion_16.07E Wild Horse Wind Expansionwrkingfile 2" xfId="8638"/>
    <cellStyle name="_Costs not in KWI3000 '06Budget_04.07E Wild Horse Wind Expansion_16.07E Wild Horse Wind Expansionwrkingfile 2 2" xfId="8639"/>
    <cellStyle name="_Costs not in KWI3000 '06Budget_04.07E Wild Horse Wind Expansion_16.07E Wild Horse Wind Expansionwrkingfile 2 2 2" xfId="8640"/>
    <cellStyle name="_Costs not in KWI3000 '06Budget_04.07E Wild Horse Wind Expansion_16.07E Wild Horse Wind Expansionwrkingfile 2 3" xfId="8641"/>
    <cellStyle name="_Costs not in KWI3000 '06Budget_04.07E Wild Horse Wind Expansion_16.07E Wild Horse Wind Expansionwrkingfile 3" xfId="8642"/>
    <cellStyle name="_Costs not in KWI3000 '06Budget_04.07E Wild Horse Wind Expansion_16.07E Wild Horse Wind Expansionwrkingfile 3 2" xfId="8643"/>
    <cellStyle name="_Costs not in KWI3000 '06Budget_04.07E Wild Horse Wind Expansion_16.07E Wild Horse Wind Expansionwrkingfile 4" xfId="8644"/>
    <cellStyle name="_Costs not in KWI3000 '06Budget_04.07E Wild Horse Wind Expansion_16.07E Wild Horse Wind Expansionwrkingfile 5" xfId="8645"/>
    <cellStyle name="_Costs not in KWI3000 '06Budget_04.07E Wild Horse Wind Expansion_16.07E Wild Horse Wind Expansionwrkingfile 6" xfId="8646"/>
    <cellStyle name="_Costs not in KWI3000 '06Budget_04.07E Wild Horse Wind Expansion_16.07E Wild Horse Wind Expansionwrkingfile 7" xfId="8647"/>
    <cellStyle name="_Costs not in KWI3000 '06Budget_04.07E Wild Horse Wind Expansion_16.07E Wild Horse Wind Expansionwrkingfile SF" xfId="8648"/>
    <cellStyle name="_Costs not in KWI3000 '06Budget_04.07E Wild Horse Wind Expansion_16.07E Wild Horse Wind Expansionwrkingfile SF 2" xfId="8649"/>
    <cellStyle name="_Costs not in KWI3000 '06Budget_04.07E Wild Horse Wind Expansion_16.07E Wild Horse Wind Expansionwrkingfile SF 2 2" xfId="8650"/>
    <cellStyle name="_Costs not in KWI3000 '06Budget_04.07E Wild Horse Wind Expansion_16.07E Wild Horse Wind Expansionwrkingfile SF 2 2 2" xfId="8651"/>
    <cellStyle name="_Costs not in KWI3000 '06Budget_04.07E Wild Horse Wind Expansion_16.07E Wild Horse Wind Expansionwrkingfile SF 2 3" xfId="8652"/>
    <cellStyle name="_Costs not in KWI3000 '06Budget_04.07E Wild Horse Wind Expansion_16.07E Wild Horse Wind Expansionwrkingfile SF 3" xfId="8653"/>
    <cellStyle name="_Costs not in KWI3000 '06Budget_04.07E Wild Horse Wind Expansion_16.07E Wild Horse Wind Expansionwrkingfile SF 3 2" xfId="8654"/>
    <cellStyle name="_Costs not in KWI3000 '06Budget_04.07E Wild Horse Wind Expansion_16.07E Wild Horse Wind Expansionwrkingfile SF 4" xfId="8655"/>
    <cellStyle name="_Costs not in KWI3000 '06Budget_04.07E Wild Horse Wind Expansion_16.07E Wild Horse Wind Expansionwrkingfile SF 5" xfId="8656"/>
    <cellStyle name="_Costs not in KWI3000 '06Budget_04.07E Wild Horse Wind Expansion_16.07E Wild Horse Wind Expansionwrkingfile SF 6" xfId="8657"/>
    <cellStyle name="_Costs not in KWI3000 '06Budget_04.07E Wild Horse Wind Expansion_16.07E Wild Horse Wind Expansionwrkingfile SF 7" xfId="8658"/>
    <cellStyle name="_Costs not in KWI3000 '06Budget_04.07E Wild Horse Wind Expansion_16.07E Wild Horse Wind Expansionwrkingfile SF_DEM-WP(C) ENERG10C--ctn Mid-C_042010 2010GRC" xfId="8659"/>
    <cellStyle name="_Costs not in KWI3000 '06Budget_04.07E Wild Horse Wind Expansion_16.07E Wild Horse Wind Expansionwrkingfile_DEM-WP(C) ENERG10C--ctn Mid-C_042010 2010GRC" xfId="8660"/>
    <cellStyle name="_Costs not in KWI3000 '06Budget_04.07E Wild Horse Wind Expansion_16.37E Wild Horse Expansion DeferralRevwrkingfile SF" xfId="8661"/>
    <cellStyle name="_Costs not in KWI3000 '06Budget_04.07E Wild Horse Wind Expansion_16.37E Wild Horse Expansion DeferralRevwrkingfile SF 2" xfId="8662"/>
    <cellStyle name="_Costs not in KWI3000 '06Budget_04.07E Wild Horse Wind Expansion_16.37E Wild Horse Expansion DeferralRevwrkingfile SF 2 2" xfId="8663"/>
    <cellStyle name="_Costs not in KWI3000 '06Budget_04.07E Wild Horse Wind Expansion_16.37E Wild Horse Expansion DeferralRevwrkingfile SF 2 2 2" xfId="8664"/>
    <cellStyle name="_Costs not in KWI3000 '06Budget_04.07E Wild Horse Wind Expansion_16.37E Wild Horse Expansion DeferralRevwrkingfile SF 2 3" xfId="8665"/>
    <cellStyle name="_Costs not in KWI3000 '06Budget_04.07E Wild Horse Wind Expansion_16.37E Wild Horse Expansion DeferralRevwrkingfile SF 3" xfId="8666"/>
    <cellStyle name="_Costs not in KWI3000 '06Budget_04.07E Wild Horse Wind Expansion_16.37E Wild Horse Expansion DeferralRevwrkingfile SF 3 2" xfId="8667"/>
    <cellStyle name="_Costs not in KWI3000 '06Budget_04.07E Wild Horse Wind Expansion_16.37E Wild Horse Expansion DeferralRevwrkingfile SF 4" xfId="8668"/>
    <cellStyle name="_Costs not in KWI3000 '06Budget_04.07E Wild Horse Wind Expansion_16.37E Wild Horse Expansion DeferralRevwrkingfile SF 5" xfId="8669"/>
    <cellStyle name="_Costs not in KWI3000 '06Budget_04.07E Wild Horse Wind Expansion_16.37E Wild Horse Expansion DeferralRevwrkingfile SF 6" xfId="8670"/>
    <cellStyle name="_Costs not in KWI3000 '06Budget_04.07E Wild Horse Wind Expansion_16.37E Wild Horse Expansion DeferralRevwrkingfile SF 7" xfId="8671"/>
    <cellStyle name="_Costs not in KWI3000 '06Budget_04.07E Wild Horse Wind Expansion_16.37E Wild Horse Expansion DeferralRevwrkingfile SF_DEM-WP(C) ENERG10C--ctn Mid-C_042010 2010GRC" xfId="8672"/>
    <cellStyle name="_Costs not in KWI3000 '06Budget_04.07E Wild Horse Wind Expansion_DEM-WP(C) ENERG10C--ctn Mid-C_042010 2010GRC" xfId="8673"/>
    <cellStyle name="_Costs not in KWI3000 '06Budget_16.07E Wild Horse Wind Expansionwrkingfile" xfId="8674"/>
    <cellStyle name="_Costs not in KWI3000 '06Budget_16.07E Wild Horse Wind Expansionwrkingfile 2" xfId="8675"/>
    <cellStyle name="_Costs not in KWI3000 '06Budget_16.07E Wild Horse Wind Expansionwrkingfile 2 2" xfId="8676"/>
    <cellStyle name="_Costs not in KWI3000 '06Budget_16.07E Wild Horse Wind Expansionwrkingfile 2 2 2" xfId="8677"/>
    <cellStyle name="_Costs not in KWI3000 '06Budget_16.07E Wild Horse Wind Expansionwrkingfile 2 3" xfId="8678"/>
    <cellStyle name="_Costs not in KWI3000 '06Budget_16.07E Wild Horse Wind Expansionwrkingfile 3" xfId="8679"/>
    <cellStyle name="_Costs not in KWI3000 '06Budget_16.07E Wild Horse Wind Expansionwrkingfile 3 2" xfId="8680"/>
    <cellStyle name="_Costs not in KWI3000 '06Budget_16.07E Wild Horse Wind Expansionwrkingfile 4" xfId="8681"/>
    <cellStyle name="_Costs not in KWI3000 '06Budget_16.07E Wild Horse Wind Expansionwrkingfile 5" xfId="8682"/>
    <cellStyle name="_Costs not in KWI3000 '06Budget_16.07E Wild Horse Wind Expansionwrkingfile 6" xfId="8683"/>
    <cellStyle name="_Costs not in KWI3000 '06Budget_16.07E Wild Horse Wind Expansionwrkingfile 7" xfId="8684"/>
    <cellStyle name="_Costs not in KWI3000 '06Budget_16.07E Wild Horse Wind Expansionwrkingfile SF" xfId="8685"/>
    <cellStyle name="_Costs not in KWI3000 '06Budget_16.07E Wild Horse Wind Expansionwrkingfile SF 2" xfId="8686"/>
    <cellStyle name="_Costs not in KWI3000 '06Budget_16.07E Wild Horse Wind Expansionwrkingfile SF 2 2" xfId="8687"/>
    <cellStyle name="_Costs not in KWI3000 '06Budget_16.07E Wild Horse Wind Expansionwrkingfile SF 2 2 2" xfId="8688"/>
    <cellStyle name="_Costs not in KWI3000 '06Budget_16.07E Wild Horse Wind Expansionwrkingfile SF 2 3" xfId="8689"/>
    <cellStyle name="_Costs not in KWI3000 '06Budget_16.07E Wild Horse Wind Expansionwrkingfile SF 3" xfId="8690"/>
    <cellStyle name="_Costs not in KWI3000 '06Budget_16.07E Wild Horse Wind Expansionwrkingfile SF 3 2" xfId="8691"/>
    <cellStyle name="_Costs not in KWI3000 '06Budget_16.07E Wild Horse Wind Expansionwrkingfile SF 4" xfId="8692"/>
    <cellStyle name="_Costs not in KWI3000 '06Budget_16.07E Wild Horse Wind Expansionwrkingfile SF 5" xfId="8693"/>
    <cellStyle name="_Costs not in KWI3000 '06Budget_16.07E Wild Horse Wind Expansionwrkingfile SF 6" xfId="8694"/>
    <cellStyle name="_Costs not in KWI3000 '06Budget_16.07E Wild Horse Wind Expansionwrkingfile SF 7" xfId="8695"/>
    <cellStyle name="_Costs not in KWI3000 '06Budget_16.07E Wild Horse Wind Expansionwrkingfile SF_DEM-WP(C) ENERG10C--ctn Mid-C_042010 2010GRC" xfId="8696"/>
    <cellStyle name="_Costs not in KWI3000 '06Budget_16.07E Wild Horse Wind Expansionwrkingfile_DEM-WP(C) ENERG10C--ctn Mid-C_042010 2010GRC" xfId="8697"/>
    <cellStyle name="_Costs not in KWI3000 '06Budget_16.37E Wild Horse Expansion DeferralRevwrkingfile SF" xfId="8698"/>
    <cellStyle name="_Costs not in KWI3000 '06Budget_16.37E Wild Horse Expansion DeferralRevwrkingfile SF 2" xfId="8699"/>
    <cellStyle name="_Costs not in KWI3000 '06Budget_16.37E Wild Horse Expansion DeferralRevwrkingfile SF 2 2" xfId="8700"/>
    <cellStyle name="_Costs not in KWI3000 '06Budget_16.37E Wild Horse Expansion DeferralRevwrkingfile SF 2 2 2" xfId="8701"/>
    <cellStyle name="_Costs not in KWI3000 '06Budget_16.37E Wild Horse Expansion DeferralRevwrkingfile SF 2 3" xfId="8702"/>
    <cellStyle name="_Costs not in KWI3000 '06Budget_16.37E Wild Horse Expansion DeferralRevwrkingfile SF 3" xfId="8703"/>
    <cellStyle name="_Costs not in KWI3000 '06Budget_16.37E Wild Horse Expansion DeferralRevwrkingfile SF 3 2" xfId="8704"/>
    <cellStyle name="_Costs not in KWI3000 '06Budget_16.37E Wild Horse Expansion DeferralRevwrkingfile SF 4" xfId="8705"/>
    <cellStyle name="_Costs not in KWI3000 '06Budget_16.37E Wild Horse Expansion DeferralRevwrkingfile SF 5" xfId="8706"/>
    <cellStyle name="_Costs not in KWI3000 '06Budget_16.37E Wild Horse Expansion DeferralRevwrkingfile SF 6" xfId="8707"/>
    <cellStyle name="_Costs not in KWI3000 '06Budget_16.37E Wild Horse Expansion DeferralRevwrkingfile SF 7" xfId="8708"/>
    <cellStyle name="_Costs not in KWI3000 '06Budget_16.37E Wild Horse Expansion DeferralRevwrkingfile SF_DEM-WP(C) ENERG10C--ctn Mid-C_042010 2010GRC" xfId="8709"/>
    <cellStyle name="_Costs not in KWI3000 '06Budget_2009 Compliance Filing PCA Exhibits for GRC" xfId="8710"/>
    <cellStyle name="_Costs not in KWI3000 '06Budget_2009 Compliance Filing PCA Exhibits for GRC 2" xfId="8711"/>
    <cellStyle name="_Costs not in KWI3000 '06Budget_2009 GRC Compl Filing - Exhibit D" xfId="8712"/>
    <cellStyle name="_Costs not in KWI3000 '06Budget_2009 GRC Compl Filing - Exhibit D 2" xfId="8713"/>
    <cellStyle name="_Costs not in KWI3000 '06Budget_2009 GRC Compl Filing - Exhibit D 2 2" xfId="8714"/>
    <cellStyle name="_Costs not in KWI3000 '06Budget_2009 GRC Compl Filing - Exhibit D 3" xfId="8715"/>
    <cellStyle name="_Costs not in KWI3000 '06Budget_2009 GRC Compl Filing - Exhibit D 4" xfId="8716"/>
    <cellStyle name="_Costs not in KWI3000 '06Budget_2009 GRC Compl Filing - Exhibit D 5" xfId="8717"/>
    <cellStyle name="_Costs not in KWI3000 '06Budget_2009 GRC Compl Filing - Exhibit D 6" xfId="8718"/>
    <cellStyle name="_Costs not in KWI3000 '06Budget_2009 GRC Compl Filing - Exhibit D 7" xfId="8719"/>
    <cellStyle name="_Costs not in KWI3000 '06Budget_2009 GRC Compl Filing - Exhibit D_DEM-WP(C) ENERG10C--ctn Mid-C_042010 2010GRC" xfId="8720"/>
    <cellStyle name="_Costs not in KWI3000 '06Budget_2010 PTC's July1_Dec31 2010 " xfId="8721"/>
    <cellStyle name="_Costs not in KWI3000 '06Budget_2010 PTC's Sept10_Aug11 (Version 4)" xfId="8722"/>
    <cellStyle name="_Costs not in KWI3000 '06Budget_3.01 Income Statement" xfId="8723"/>
    <cellStyle name="_Costs not in KWI3000 '06Budget_4 31 Regulatory Assets and Liabilities  7 06- Exhibit D" xfId="8724"/>
    <cellStyle name="_Costs not in KWI3000 '06Budget_4 31 Regulatory Assets and Liabilities  7 06- Exhibit D 2" xfId="8725"/>
    <cellStyle name="_Costs not in KWI3000 '06Budget_4 31 Regulatory Assets and Liabilities  7 06- Exhibit D 2 2" xfId="8726"/>
    <cellStyle name="_Costs not in KWI3000 '06Budget_4 31 Regulatory Assets and Liabilities  7 06- Exhibit D 2 2 2" xfId="8727"/>
    <cellStyle name="_Costs not in KWI3000 '06Budget_4 31 Regulatory Assets and Liabilities  7 06- Exhibit D 2 3" xfId="8728"/>
    <cellStyle name="_Costs not in KWI3000 '06Budget_4 31 Regulatory Assets and Liabilities  7 06- Exhibit D 3" xfId="8729"/>
    <cellStyle name="_Costs not in KWI3000 '06Budget_4 31 Regulatory Assets and Liabilities  7 06- Exhibit D 3 2" xfId="8730"/>
    <cellStyle name="_Costs not in KWI3000 '06Budget_4 31 Regulatory Assets and Liabilities  7 06- Exhibit D 4" xfId="8731"/>
    <cellStyle name="_Costs not in KWI3000 '06Budget_4 31 Regulatory Assets and Liabilities  7 06- Exhibit D 5" xfId="8732"/>
    <cellStyle name="_Costs not in KWI3000 '06Budget_4 31 Regulatory Assets and Liabilities  7 06- Exhibit D 6" xfId="8733"/>
    <cellStyle name="_Costs not in KWI3000 '06Budget_4 31 Regulatory Assets and Liabilities  7 06- Exhibit D 7" xfId="8734"/>
    <cellStyle name="_Costs not in KWI3000 '06Budget_4 31 Regulatory Assets and Liabilities  7 06- Exhibit D_DEM-WP(C) ENERG10C--ctn Mid-C_042010 2010GRC" xfId="8735"/>
    <cellStyle name="_Costs not in KWI3000 '06Budget_4 31 Regulatory Assets and Liabilities  7 06- Exhibit D_NIM Summary" xfId="8736"/>
    <cellStyle name="_Costs not in KWI3000 '06Budget_4 31 Regulatory Assets and Liabilities  7 06- Exhibit D_NIM Summary 2" xfId="8737"/>
    <cellStyle name="_Costs not in KWI3000 '06Budget_4 31 Regulatory Assets and Liabilities  7 06- Exhibit D_NIM Summary 2 2" xfId="8738"/>
    <cellStyle name="_Costs not in KWI3000 '06Budget_4 31 Regulatory Assets and Liabilities  7 06- Exhibit D_NIM Summary 3" xfId="8739"/>
    <cellStyle name="_Costs not in KWI3000 '06Budget_4 31 Regulatory Assets and Liabilities  7 06- Exhibit D_NIM Summary 4" xfId="8740"/>
    <cellStyle name="_Costs not in KWI3000 '06Budget_4 31 Regulatory Assets and Liabilities  7 06- Exhibit D_NIM Summary 5" xfId="8741"/>
    <cellStyle name="_Costs not in KWI3000 '06Budget_4 31 Regulatory Assets and Liabilities  7 06- Exhibit D_NIM Summary 6" xfId="8742"/>
    <cellStyle name="_Costs not in KWI3000 '06Budget_4 31 Regulatory Assets and Liabilities  7 06- Exhibit D_NIM Summary 7" xfId="8743"/>
    <cellStyle name="_Costs not in KWI3000 '06Budget_4 31 Regulatory Assets and Liabilities  7 06- Exhibit D_NIM Summary_DEM-WP(C) ENERG10C--ctn Mid-C_042010 2010GRC" xfId="8744"/>
    <cellStyle name="_Costs not in KWI3000 '06Budget_4 31 Regulatory Assets and Liabilities  7 06- Exhibit D_NIM+O&amp;M" xfId="8745"/>
    <cellStyle name="_Costs not in KWI3000 '06Budget_4 31 Regulatory Assets and Liabilities  7 06- Exhibit D_NIM+O&amp;M 2" xfId="8746"/>
    <cellStyle name="_Costs not in KWI3000 '06Budget_4 31 Regulatory Assets and Liabilities  7 06- Exhibit D_NIM+O&amp;M Monthly" xfId="8747"/>
    <cellStyle name="_Costs not in KWI3000 '06Budget_4 31 Regulatory Assets and Liabilities  7 06- Exhibit D_NIM+O&amp;M Monthly 2" xfId="8748"/>
    <cellStyle name="_Costs not in KWI3000 '06Budget_4 31E Reg Asset  Liab and EXH D" xfId="8749"/>
    <cellStyle name="_Costs not in KWI3000 '06Budget_4 31E Reg Asset  Liab and EXH D _ Aug 10 Filing (2)" xfId="8750"/>
    <cellStyle name="_Costs not in KWI3000 '06Budget_4 31E Reg Asset  Liab and EXH D _ Aug 10 Filing (2) 2" xfId="8751"/>
    <cellStyle name="_Costs not in KWI3000 '06Budget_4 31E Reg Asset  Liab and EXH D 10" xfId="8752"/>
    <cellStyle name="_Costs not in KWI3000 '06Budget_4 31E Reg Asset  Liab and EXH D 11" xfId="8753"/>
    <cellStyle name="_Costs not in KWI3000 '06Budget_4 31E Reg Asset  Liab and EXH D 12" xfId="8754"/>
    <cellStyle name="_Costs not in KWI3000 '06Budget_4 31E Reg Asset  Liab and EXH D 13" xfId="8755"/>
    <cellStyle name="_Costs not in KWI3000 '06Budget_4 31E Reg Asset  Liab and EXH D 14" xfId="8756"/>
    <cellStyle name="_Costs not in KWI3000 '06Budget_4 31E Reg Asset  Liab and EXH D 15" xfId="8757"/>
    <cellStyle name="_Costs not in KWI3000 '06Budget_4 31E Reg Asset  Liab and EXH D 16" xfId="8758"/>
    <cellStyle name="_Costs not in KWI3000 '06Budget_4 31E Reg Asset  Liab and EXH D 17" xfId="8759"/>
    <cellStyle name="_Costs not in KWI3000 '06Budget_4 31E Reg Asset  Liab and EXH D 18" xfId="8760"/>
    <cellStyle name="_Costs not in KWI3000 '06Budget_4 31E Reg Asset  Liab and EXH D 19" xfId="8761"/>
    <cellStyle name="_Costs not in KWI3000 '06Budget_4 31E Reg Asset  Liab and EXH D 2" xfId="8762"/>
    <cellStyle name="_Costs not in KWI3000 '06Budget_4 31E Reg Asset  Liab and EXH D 20" xfId="8763"/>
    <cellStyle name="_Costs not in KWI3000 '06Budget_4 31E Reg Asset  Liab and EXH D 21" xfId="8764"/>
    <cellStyle name="_Costs not in KWI3000 '06Budget_4 31E Reg Asset  Liab and EXH D 22" xfId="8765"/>
    <cellStyle name="_Costs not in KWI3000 '06Budget_4 31E Reg Asset  Liab and EXH D 23" xfId="8766"/>
    <cellStyle name="_Costs not in KWI3000 '06Budget_4 31E Reg Asset  Liab and EXH D 24" xfId="8767"/>
    <cellStyle name="_Costs not in KWI3000 '06Budget_4 31E Reg Asset  Liab and EXH D 25" xfId="8768"/>
    <cellStyle name="_Costs not in KWI3000 '06Budget_4 31E Reg Asset  Liab and EXH D 26" xfId="8769"/>
    <cellStyle name="_Costs not in KWI3000 '06Budget_4 31E Reg Asset  Liab and EXH D 27" xfId="8770"/>
    <cellStyle name="_Costs not in KWI3000 '06Budget_4 31E Reg Asset  Liab and EXH D 28" xfId="8771"/>
    <cellStyle name="_Costs not in KWI3000 '06Budget_4 31E Reg Asset  Liab and EXH D 29" xfId="8772"/>
    <cellStyle name="_Costs not in KWI3000 '06Budget_4 31E Reg Asset  Liab and EXH D 3" xfId="8773"/>
    <cellStyle name="_Costs not in KWI3000 '06Budget_4 31E Reg Asset  Liab and EXH D 30" xfId="8774"/>
    <cellStyle name="_Costs not in KWI3000 '06Budget_4 31E Reg Asset  Liab and EXH D 31" xfId="8775"/>
    <cellStyle name="_Costs not in KWI3000 '06Budget_4 31E Reg Asset  Liab and EXH D 32" xfId="8776"/>
    <cellStyle name="_Costs not in KWI3000 '06Budget_4 31E Reg Asset  Liab and EXH D 33" xfId="8777"/>
    <cellStyle name="_Costs not in KWI3000 '06Budget_4 31E Reg Asset  Liab and EXH D 34" xfId="8778"/>
    <cellStyle name="_Costs not in KWI3000 '06Budget_4 31E Reg Asset  Liab and EXH D 35" xfId="8779"/>
    <cellStyle name="_Costs not in KWI3000 '06Budget_4 31E Reg Asset  Liab and EXH D 36" xfId="8780"/>
    <cellStyle name="_Costs not in KWI3000 '06Budget_4 31E Reg Asset  Liab and EXH D 4" xfId="8781"/>
    <cellStyle name="_Costs not in KWI3000 '06Budget_4 31E Reg Asset  Liab and EXH D 5" xfId="8782"/>
    <cellStyle name="_Costs not in KWI3000 '06Budget_4 31E Reg Asset  Liab and EXH D 6" xfId="8783"/>
    <cellStyle name="_Costs not in KWI3000 '06Budget_4 31E Reg Asset  Liab and EXH D 7" xfId="8784"/>
    <cellStyle name="_Costs not in KWI3000 '06Budget_4 31E Reg Asset  Liab and EXH D 8" xfId="8785"/>
    <cellStyle name="_Costs not in KWI3000 '06Budget_4 31E Reg Asset  Liab and EXH D 9" xfId="8786"/>
    <cellStyle name="_Costs not in KWI3000 '06Budget_4 32 Regulatory Assets and Liabilities  7 06- Exhibit D" xfId="8787"/>
    <cellStyle name="_Costs not in KWI3000 '06Budget_4 32 Regulatory Assets and Liabilities  7 06- Exhibit D 2" xfId="8788"/>
    <cellStyle name="_Costs not in KWI3000 '06Budget_4 32 Regulatory Assets and Liabilities  7 06- Exhibit D 2 2" xfId="8789"/>
    <cellStyle name="_Costs not in KWI3000 '06Budget_4 32 Regulatory Assets and Liabilities  7 06- Exhibit D 2 2 2" xfId="8790"/>
    <cellStyle name="_Costs not in KWI3000 '06Budget_4 32 Regulatory Assets and Liabilities  7 06- Exhibit D 2 3" xfId="8791"/>
    <cellStyle name="_Costs not in KWI3000 '06Budget_4 32 Regulatory Assets and Liabilities  7 06- Exhibit D 3" xfId="8792"/>
    <cellStyle name="_Costs not in KWI3000 '06Budget_4 32 Regulatory Assets and Liabilities  7 06- Exhibit D 3 2" xfId="8793"/>
    <cellStyle name="_Costs not in KWI3000 '06Budget_4 32 Regulatory Assets and Liabilities  7 06- Exhibit D 4" xfId="8794"/>
    <cellStyle name="_Costs not in KWI3000 '06Budget_4 32 Regulatory Assets and Liabilities  7 06- Exhibit D 5" xfId="8795"/>
    <cellStyle name="_Costs not in KWI3000 '06Budget_4 32 Regulatory Assets and Liabilities  7 06- Exhibit D 6" xfId="8796"/>
    <cellStyle name="_Costs not in KWI3000 '06Budget_4 32 Regulatory Assets and Liabilities  7 06- Exhibit D 7" xfId="8797"/>
    <cellStyle name="_Costs not in KWI3000 '06Budget_4 32 Regulatory Assets and Liabilities  7 06- Exhibit D_DEM-WP(C) ENERG10C--ctn Mid-C_042010 2010GRC" xfId="8798"/>
    <cellStyle name="_Costs not in KWI3000 '06Budget_4 32 Regulatory Assets and Liabilities  7 06- Exhibit D_NIM Summary" xfId="8799"/>
    <cellStyle name="_Costs not in KWI3000 '06Budget_4 32 Regulatory Assets and Liabilities  7 06- Exhibit D_NIM Summary 2" xfId="8800"/>
    <cellStyle name="_Costs not in KWI3000 '06Budget_4 32 Regulatory Assets and Liabilities  7 06- Exhibit D_NIM Summary 2 2" xfId="8801"/>
    <cellStyle name="_Costs not in KWI3000 '06Budget_4 32 Regulatory Assets and Liabilities  7 06- Exhibit D_NIM Summary 3" xfId="8802"/>
    <cellStyle name="_Costs not in KWI3000 '06Budget_4 32 Regulatory Assets and Liabilities  7 06- Exhibit D_NIM Summary 4" xfId="8803"/>
    <cellStyle name="_Costs not in KWI3000 '06Budget_4 32 Regulatory Assets and Liabilities  7 06- Exhibit D_NIM Summary 5" xfId="8804"/>
    <cellStyle name="_Costs not in KWI3000 '06Budget_4 32 Regulatory Assets and Liabilities  7 06- Exhibit D_NIM Summary 6" xfId="8805"/>
    <cellStyle name="_Costs not in KWI3000 '06Budget_4 32 Regulatory Assets and Liabilities  7 06- Exhibit D_NIM Summary 7" xfId="8806"/>
    <cellStyle name="_Costs not in KWI3000 '06Budget_4 32 Regulatory Assets and Liabilities  7 06- Exhibit D_NIM Summary_DEM-WP(C) ENERG10C--ctn Mid-C_042010 2010GRC" xfId="8807"/>
    <cellStyle name="_Costs not in KWI3000 '06Budget_4 32 Regulatory Assets and Liabilities  7 06- Exhibit D_NIM+O&amp;M" xfId="8808"/>
    <cellStyle name="_Costs not in KWI3000 '06Budget_4 32 Regulatory Assets and Liabilities  7 06- Exhibit D_NIM+O&amp;M 2" xfId="8809"/>
    <cellStyle name="_Costs not in KWI3000 '06Budget_4 32 Regulatory Assets and Liabilities  7 06- Exhibit D_NIM+O&amp;M Monthly" xfId="8810"/>
    <cellStyle name="_Costs not in KWI3000 '06Budget_4 32 Regulatory Assets and Liabilities  7 06- Exhibit D_NIM+O&amp;M Monthly 2" xfId="8811"/>
    <cellStyle name="_Costs not in KWI3000 '06Budget_ACCOUNTS" xfId="8812"/>
    <cellStyle name="_Costs not in KWI3000 '06Budget_Att B to RECs proceeds proposal" xfId="8813"/>
    <cellStyle name="_Costs not in KWI3000 '06Budget_AURORA Total New" xfId="8814"/>
    <cellStyle name="_Costs not in KWI3000 '06Budget_AURORA Total New 2" xfId="8815"/>
    <cellStyle name="_Costs not in KWI3000 '06Budget_AURORA Total New 2 2" xfId="8816"/>
    <cellStyle name="_Costs not in KWI3000 '06Budget_AURORA Total New 3" xfId="8817"/>
    <cellStyle name="_Costs not in KWI3000 '06Budget_Backup for Attachment B 2010-09-09" xfId="8818"/>
    <cellStyle name="_Costs not in KWI3000 '06Budget_Bench Request - Attachment B" xfId="8819"/>
    <cellStyle name="_Costs not in KWI3000 '06Budget_Book1" xfId="8820"/>
    <cellStyle name="_Costs not in KWI3000 '06Budget_Book2" xfId="8821"/>
    <cellStyle name="_Costs not in KWI3000 '06Budget_Book2 2" xfId="8822"/>
    <cellStyle name="_Costs not in KWI3000 '06Budget_Book2 2 2" xfId="8823"/>
    <cellStyle name="_Costs not in KWI3000 '06Budget_Book2 2 2 2" xfId="8824"/>
    <cellStyle name="_Costs not in KWI3000 '06Budget_Book2 2 3" xfId="8825"/>
    <cellStyle name="_Costs not in KWI3000 '06Budget_Book2 3" xfId="8826"/>
    <cellStyle name="_Costs not in KWI3000 '06Budget_Book2 3 2" xfId="8827"/>
    <cellStyle name="_Costs not in KWI3000 '06Budget_Book2 4" xfId="8828"/>
    <cellStyle name="_Costs not in KWI3000 '06Budget_Book2 5" xfId="8829"/>
    <cellStyle name="_Costs not in KWI3000 '06Budget_Book2 6" xfId="8830"/>
    <cellStyle name="_Costs not in KWI3000 '06Budget_Book2 7" xfId="8831"/>
    <cellStyle name="_Costs not in KWI3000 '06Budget_Book2_Adj Bench DR 3 for Initial Briefs (Electric)" xfId="8832"/>
    <cellStyle name="_Costs not in KWI3000 '06Budget_Book2_Adj Bench DR 3 for Initial Briefs (Electric) 2" xfId="8833"/>
    <cellStyle name="_Costs not in KWI3000 '06Budget_Book2_Adj Bench DR 3 for Initial Briefs (Electric) 2 2" xfId="8834"/>
    <cellStyle name="_Costs not in KWI3000 '06Budget_Book2_Adj Bench DR 3 for Initial Briefs (Electric) 2 2 2" xfId="8835"/>
    <cellStyle name="_Costs not in KWI3000 '06Budget_Book2_Adj Bench DR 3 for Initial Briefs (Electric) 2 3" xfId="8836"/>
    <cellStyle name="_Costs not in KWI3000 '06Budget_Book2_Adj Bench DR 3 for Initial Briefs (Electric) 3" xfId="8837"/>
    <cellStyle name="_Costs not in KWI3000 '06Budget_Book2_Adj Bench DR 3 for Initial Briefs (Electric) 3 2" xfId="8838"/>
    <cellStyle name="_Costs not in KWI3000 '06Budget_Book2_Adj Bench DR 3 for Initial Briefs (Electric) 4" xfId="8839"/>
    <cellStyle name="_Costs not in KWI3000 '06Budget_Book2_Adj Bench DR 3 for Initial Briefs (Electric) 5" xfId="8840"/>
    <cellStyle name="_Costs not in KWI3000 '06Budget_Book2_Adj Bench DR 3 for Initial Briefs (Electric) 6" xfId="8841"/>
    <cellStyle name="_Costs not in KWI3000 '06Budget_Book2_Adj Bench DR 3 for Initial Briefs (Electric) 7" xfId="8842"/>
    <cellStyle name="_Costs not in KWI3000 '06Budget_Book2_Adj Bench DR 3 for Initial Briefs (Electric)_DEM-WP(C) ENERG10C--ctn Mid-C_042010 2010GRC" xfId="8843"/>
    <cellStyle name="_Costs not in KWI3000 '06Budget_Book2_DEM-WP(C) ENERG10C--ctn Mid-C_042010 2010GRC" xfId="8844"/>
    <cellStyle name="_Costs not in KWI3000 '06Budget_Book2_Electric Rev Req Model (2009 GRC) Rebuttal" xfId="8845"/>
    <cellStyle name="_Costs not in KWI3000 '06Budget_Book2_Electric Rev Req Model (2009 GRC) Rebuttal 2" xfId="8846"/>
    <cellStyle name="_Costs not in KWI3000 '06Budget_Book2_Electric Rev Req Model (2009 GRC) Rebuttal 2 2" xfId="8847"/>
    <cellStyle name="_Costs not in KWI3000 '06Budget_Book2_Electric Rev Req Model (2009 GRC) Rebuttal 2 2 2" xfId="8848"/>
    <cellStyle name="_Costs not in KWI3000 '06Budget_Book2_Electric Rev Req Model (2009 GRC) Rebuttal 2 3" xfId="8849"/>
    <cellStyle name="_Costs not in KWI3000 '06Budget_Book2_Electric Rev Req Model (2009 GRC) Rebuttal 3" xfId="8850"/>
    <cellStyle name="_Costs not in KWI3000 '06Budget_Book2_Electric Rev Req Model (2009 GRC) Rebuttal 3 2" xfId="8851"/>
    <cellStyle name="_Costs not in KWI3000 '06Budget_Book2_Electric Rev Req Model (2009 GRC) Rebuttal 4" xfId="8852"/>
    <cellStyle name="_Costs not in KWI3000 '06Budget_Book2_Electric Rev Req Model (2009 GRC) Rebuttal REmoval of New  WH Solar AdjustMI" xfId="8853"/>
    <cellStyle name="_Costs not in KWI3000 '06Budget_Book2_Electric Rev Req Model (2009 GRC) Rebuttal REmoval of New  WH Solar AdjustMI 2" xfId="8854"/>
    <cellStyle name="_Costs not in KWI3000 '06Budget_Book2_Electric Rev Req Model (2009 GRC) Rebuttal REmoval of New  WH Solar AdjustMI 2 2" xfId="8855"/>
    <cellStyle name="_Costs not in KWI3000 '06Budget_Book2_Electric Rev Req Model (2009 GRC) Rebuttal REmoval of New  WH Solar AdjustMI 2 2 2" xfId="8856"/>
    <cellStyle name="_Costs not in KWI3000 '06Budget_Book2_Electric Rev Req Model (2009 GRC) Rebuttal REmoval of New  WH Solar AdjustMI 2 3" xfId="8857"/>
    <cellStyle name="_Costs not in KWI3000 '06Budget_Book2_Electric Rev Req Model (2009 GRC) Rebuttal REmoval of New  WH Solar AdjustMI 3" xfId="8858"/>
    <cellStyle name="_Costs not in KWI3000 '06Budget_Book2_Electric Rev Req Model (2009 GRC) Rebuttal REmoval of New  WH Solar AdjustMI 3 2" xfId="8859"/>
    <cellStyle name="_Costs not in KWI3000 '06Budget_Book2_Electric Rev Req Model (2009 GRC) Rebuttal REmoval of New  WH Solar AdjustMI 4" xfId="8860"/>
    <cellStyle name="_Costs not in KWI3000 '06Budget_Book2_Electric Rev Req Model (2009 GRC) Rebuttal REmoval of New  WH Solar AdjustMI 5" xfId="8861"/>
    <cellStyle name="_Costs not in KWI3000 '06Budget_Book2_Electric Rev Req Model (2009 GRC) Rebuttal REmoval of New  WH Solar AdjustMI 6" xfId="8862"/>
    <cellStyle name="_Costs not in KWI3000 '06Budget_Book2_Electric Rev Req Model (2009 GRC) Rebuttal REmoval of New  WH Solar AdjustMI 7" xfId="8863"/>
    <cellStyle name="_Costs not in KWI3000 '06Budget_Book2_Electric Rev Req Model (2009 GRC) Rebuttal REmoval of New  WH Solar AdjustMI_DEM-WP(C) ENERG10C--ctn Mid-C_042010 2010GRC" xfId="8864"/>
    <cellStyle name="_Costs not in KWI3000 '06Budget_Book2_Electric Rev Req Model (2009 GRC) Revised 01-18-2010" xfId="8865"/>
    <cellStyle name="_Costs not in KWI3000 '06Budget_Book2_Electric Rev Req Model (2009 GRC) Revised 01-18-2010 2" xfId="8866"/>
    <cellStyle name="_Costs not in KWI3000 '06Budget_Book2_Electric Rev Req Model (2009 GRC) Revised 01-18-2010 2 2" xfId="8867"/>
    <cellStyle name="_Costs not in KWI3000 '06Budget_Book2_Electric Rev Req Model (2009 GRC) Revised 01-18-2010 2 2 2" xfId="8868"/>
    <cellStyle name="_Costs not in KWI3000 '06Budget_Book2_Electric Rev Req Model (2009 GRC) Revised 01-18-2010 2 3" xfId="8869"/>
    <cellStyle name="_Costs not in KWI3000 '06Budget_Book2_Electric Rev Req Model (2009 GRC) Revised 01-18-2010 3" xfId="8870"/>
    <cellStyle name="_Costs not in KWI3000 '06Budget_Book2_Electric Rev Req Model (2009 GRC) Revised 01-18-2010 3 2" xfId="8871"/>
    <cellStyle name="_Costs not in KWI3000 '06Budget_Book2_Electric Rev Req Model (2009 GRC) Revised 01-18-2010 4" xfId="8872"/>
    <cellStyle name="_Costs not in KWI3000 '06Budget_Book2_Electric Rev Req Model (2009 GRC) Revised 01-18-2010 5" xfId="8873"/>
    <cellStyle name="_Costs not in KWI3000 '06Budget_Book2_Electric Rev Req Model (2009 GRC) Revised 01-18-2010 6" xfId="8874"/>
    <cellStyle name="_Costs not in KWI3000 '06Budget_Book2_Electric Rev Req Model (2009 GRC) Revised 01-18-2010 7" xfId="8875"/>
    <cellStyle name="_Costs not in KWI3000 '06Budget_Book2_Electric Rev Req Model (2009 GRC) Revised 01-18-2010_DEM-WP(C) ENERG10C--ctn Mid-C_042010 2010GRC" xfId="8876"/>
    <cellStyle name="_Costs not in KWI3000 '06Budget_Book2_Final Order Electric EXHIBIT A-1" xfId="8877"/>
    <cellStyle name="_Costs not in KWI3000 '06Budget_Book2_Final Order Electric EXHIBIT A-1 2" xfId="8878"/>
    <cellStyle name="_Costs not in KWI3000 '06Budget_Book2_Final Order Electric EXHIBIT A-1 2 2" xfId="8879"/>
    <cellStyle name="_Costs not in KWI3000 '06Budget_Book2_Final Order Electric EXHIBIT A-1 2 2 2" xfId="8880"/>
    <cellStyle name="_Costs not in KWI3000 '06Budget_Book2_Final Order Electric EXHIBIT A-1 2 3" xfId="8881"/>
    <cellStyle name="_Costs not in KWI3000 '06Budget_Book2_Final Order Electric EXHIBIT A-1 3" xfId="8882"/>
    <cellStyle name="_Costs not in KWI3000 '06Budget_Book2_Final Order Electric EXHIBIT A-1 3 2" xfId="8883"/>
    <cellStyle name="_Costs not in KWI3000 '06Budget_Book2_Final Order Electric EXHIBIT A-1 4" xfId="8884"/>
    <cellStyle name="_Costs not in KWI3000 '06Budget_Book4" xfId="8885"/>
    <cellStyle name="_Costs not in KWI3000 '06Budget_Book4 2" xfId="8886"/>
    <cellStyle name="_Costs not in KWI3000 '06Budget_Book4 2 2" xfId="8887"/>
    <cellStyle name="_Costs not in KWI3000 '06Budget_Book4 2 2 2" xfId="8888"/>
    <cellStyle name="_Costs not in KWI3000 '06Budget_Book4 2 3" xfId="8889"/>
    <cellStyle name="_Costs not in KWI3000 '06Budget_Book4 3" xfId="8890"/>
    <cellStyle name="_Costs not in KWI3000 '06Budget_Book4 3 2" xfId="8891"/>
    <cellStyle name="_Costs not in KWI3000 '06Budget_Book4 4" xfId="8892"/>
    <cellStyle name="_Costs not in KWI3000 '06Budget_Book4 5" xfId="8893"/>
    <cellStyle name="_Costs not in KWI3000 '06Budget_Book4 6" xfId="8894"/>
    <cellStyle name="_Costs not in KWI3000 '06Budget_Book4 7" xfId="8895"/>
    <cellStyle name="_Costs not in KWI3000 '06Budget_Book4_DEM-WP(C) ENERG10C--ctn Mid-C_042010 2010GRC" xfId="8896"/>
    <cellStyle name="_Costs not in KWI3000 '06Budget_Book9" xfId="8897"/>
    <cellStyle name="_Costs not in KWI3000 '06Budget_Book9 2" xfId="8898"/>
    <cellStyle name="_Costs not in KWI3000 '06Budget_Book9 2 2" xfId="8899"/>
    <cellStyle name="_Costs not in KWI3000 '06Budget_Book9 2 2 2" xfId="8900"/>
    <cellStyle name="_Costs not in KWI3000 '06Budget_Book9 2 3" xfId="8901"/>
    <cellStyle name="_Costs not in KWI3000 '06Budget_Book9 3" xfId="8902"/>
    <cellStyle name="_Costs not in KWI3000 '06Budget_Book9 3 2" xfId="8903"/>
    <cellStyle name="_Costs not in KWI3000 '06Budget_Book9 4" xfId="8904"/>
    <cellStyle name="_Costs not in KWI3000 '06Budget_Book9 5" xfId="8905"/>
    <cellStyle name="_Costs not in KWI3000 '06Budget_Book9 6" xfId="8906"/>
    <cellStyle name="_Costs not in KWI3000 '06Budget_Book9 7" xfId="8907"/>
    <cellStyle name="_Costs not in KWI3000 '06Budget_Book9_DEM-WP(C) ENERG10C--ctn Mid-C_042010 2010GRC" xfId="8908"/>
    <cellStyle name="_Costs not in KWI3000 '06Budget_Check the Interest Calculation" xfId="8909"/>
    <cellStyle name="_Costs not in KWI3000 '06Budget_Check the Interest Calculation_Scenario 1 REC vs PTC Offset" xfId="8910"/>
    <cellStyle name="_Costs not in KWI3000 '06Budget_Check the Interest Calculation_Scenario 3" xfId="8911"/>
    <cellStyle name="_Costs not in KWI3000 '06Budget_Chelan PUD Power Costs (8-10)" xfId="8912"/>
    <cellStyle name="_Costs not in KWI3000 '06Budget_Chelan PUD Power Costs (8-10) 2" xfId="8913"/>
    <cellStyle name="_Costs not in KWI3000 '06Budget_DEM-WP(C) Chelan Power Costs" xfId="8914"/>
    <cellStyle name="_Costs not in KWI3000 '06Budget_DEM-WP(C) Chelan Power Costs 2" xfId="8915"/>
    <cellStyle name="_Costs not in KWI3000 '06Budget_DEM-WP(C) ENERG10C--ctn Mid-C_042010 2010GRC" xfId="8916"/>
    <cellStyle name="_Costs not in KWI3000 '06Budget_DEM-WP(C) Gas Transport 2010GRC" xfId="8917"/>
    <cellStyle name="_Costs not in KWI3000 '06Budget_DEM-WP(C) Gas Transport 2010GRC 2" xfId="8918"/>
    <cellStyle name="_Costs not in KWI3000 '06Budget_Exh A-1 resulting from UE-112050 effective Jan 1 2012" xfId="8919"/>
    <cellStyle name="_Costs not in KWI3000 '06Budget_Exh G - Klamath Peaker PPA fr C Locke 2-12" xfId="8920"/>
    <cellStyle name="_Costs not in KWI3000 '06Budget_Exhibit A-1 effective 4-1-11 fr S Free 12-11" xfId="8921"/>
    <cellStyle name="_Costs not in KWI3000 '06Budget_Exhibit D fr R Gho 12-31-08" xfId="8922"/>
    <cellStyle name="_Costs not in KWI3000 '06Budget_Exhibit D fr R Gho 12-31-08 2" xfId="8923"/>
    <cellStyle name="_Costs not in KWI3000 '06Budget_Exhibit D fr R Gho 12-31-08 2 2" xfId="8924"/>
    <cellStyle name="_Costs not in KWI3000 '06Budget_Exhibit D fr R Gho 12-31-08 3" xfId="8925"/>
    <cellStyle name="_Costs not in KWI3000 '06Budget_Exhibit D fr R Gho 12-31-08 4" xfId="8926"/>
    <cellStyle name="_Costs not in KWI3000 '06Budget_Exhibit D fr R Gho 12-31-08 5" xfId="8927"/>
    <cellStyle name="_Costs not in KWI3000 '06Budget_Exhibit D fr R Gho 12-31-08 6" xfId="8928"/>
    <cellStyle name="_Costs not in KWI3000 '06Budget_Exhibit D fr R Gho 12-31-08 7" xfId="8929"/>
    <cellStyle name="_Costs not in KWI3000 '06Budget_Exhibit D fr R Gho 12-31-08 v2" xfId="8930"/>
    <cellStyle name="_Costs not in KWI3000 '06Budget_Exhibit D fr R Gho 12-31-08 v2 2" xfId="8931"/>
    <cellStyle name="_Costs not in KWI3000 '06Budget_Exhibit D fr R Gho 12-31-08 v2 2 2" xfId="8932"/>
    <cellStyle name="_Costs not in KWI3000 '06Budget_Exhibit D fr R Gho 12-31-08 v2 3" xfId="8933"/>
    <cellStyle name="_Costs not in KWI3000 '06Budget_Exhibit D fr R Gho 12-31-08 v2 4" xfId="8934"/>
    <cellStyle name="_Costs not in KWI3000 '06Budget_Exhibit D fr R Gho 12-31-08 v2 5" xfId="8935"/>
    <cellStyle name="_Costs not in KWI3000 '06Budget_Exhibit D fr R Gho 12-31-08 v2 6" xfId="8936"/>
    <cellStyle name="_Costs not in KWI3000 '06Budget_Exhibit D fr R Gho 12-31-08 v2 7" xfId="8937"/>
    <cellStyle name="_Costs not in KWI3000 '06Budget_Exhibit D fr R Gho 12-31-08 v2_DEM-WP(C) ENERG10C--ctn Mid-C_042010 2010GRC" xfId="8938"/>
    <cellStyle name="_Costs not in KWI3000 '06Budget_Exhibit D fr R Gho 12-31-08 v2_NIM Summary" xfId="8939"/>
    <cellStyle name="_Costs not in KWI3000 '06Budget_Exhibit D fr R Gho 12-31-08 v2_NIM Summary 2" xfId="8940"/>
    <cellStyle name="_Costs not in KWI3000 '06Budget_Exhibit D fr R Gho 12-31-08 v2_NIM Summary 2 2" xfId="8941"/>
    <cellStyle name="_Costs not in KWI3000 '06Budget_Exhibit D fr R Gho 12-31-08 v2_NIM Summary 3" xfId="8942"/>
    <cellStyle name="_Costs not in KWI3000 '06Budget_Exhibit D fr R Gho 12-31-08 v2_NIM Summary 4" xfId="8943"/>
    <cellStyle name="_Costs not in KWI3000 '06Budget_Exhibit D fr R Gho 12-31-08 v2_NIM Summary 5" xfId="8944"/>
    <cellStyle name="_Costs not in KWI3000 '06Budget_Exhibit D fr R Gho 12-31-08 v2_NIM Summary 6" xfId="8945"/>
    <cellStyle name="_Costs not in KWI3000 '06Budget_Exhibit D fr R Gho 12-31-08 v2_NIM Summary 7" xfId="8946"/>
    <cellStyle name="_Costs not in KWI3000 '06Budget_Exhibit D fr R Gho 12-31-08 v2_NIM Summary_DEM-WP(C) ENERG10C--ctn Mid-C_042010 2010GRC" xfId="8947"/>
    <cellStyle name="_Costs not in KWI3000 '06Budget_Exhibit D fr R Gho 12-31-08_DEM-WP(C) ENERG10C--ctn Mid-C_042010 2010GRC" xfId="8948"/>
    <cellStyle name="_Costs not in KWI3000 '06Budget_Exhibit D fr R Gho 12-31-08_NIM Summary" xfId="8949"/>
    <cellStyle name="_Costs not in KWI3000 '06Budget_Exhibit D fr R Gho 12-31-08_NIM Summary 2" xfId="8950"/>
    <cellStyle name="_Costs not in KWI3000 '06Budget_Exhibit D fr R Gho 12-31-08_NIM Summary 2 2" xfId="8951"/>
    <cellStyle name="_Costs not in KWI3000 '06Budget_Exhibit D fr R Gho 12-31-08_NIM Summary 3" xfId="8952"/>
    <cellStyle name="_Costs not in KWI3000 '06Budget_Exhibit D fr R Gho 12-31-08_NIM Summary 4" xfId="8953"/>
    <cellStyle name="_Costs not in KWI3000 '06Budget_Exhibit D fr R Gho 12-31-08_NIM Summary 5" xfId="8954"/>
    <cellStyle name="_Costs not in KWI3000 '06Budget_Exhibit D fr R Gho 12-31-08_NIM Summary 6" xfId="8955"/>
    <cellStyle name="_Costs not in KWI3000 '06Budget_Exhibit D fr R Gho 12-31-08_NIM Summary 7" xfId="8956"/>
    <cellStyle name="_Costs not in KWI3000 '06Budget_Exhibit D fr R Gho 12-31-08_NIM Summary_DEM-WP(C) ENERG10C--ctn Mid-C_042010 2010GRC" xfId="8957"/>
    <cellStyle name="_Costs not in KWI3000 '06Budget_Gas Rev Req Model (2010 GRC)" xfId="8958"/>
    <cellStyle name="_Costs not in KWI3000 '06Budget_Hopkins Ridge Prepaid Tran - Interest Earned RY 12ME Feb  '11" xfId="8959"/>
    <cellStyle name="_Costs not in KWI3000 '06Budget_Hopkins Ridge Prepaid Tran - Interest Earned RY 12ME Feb  '11 2" xfId="8960"/>
    <cellStyle name="_Costs not in KWI3000 '06Budget_Hopkins Ridge Prepaid Tran - Interest Earned RY 12ME Feb  '11 2 2" xfId="8961"/>
    <cellStyle name="_Costs not in KWI3000 '06Budget_Hopkins Ridge Prepaid Tran - Interest Earned RY 12ME Feb  '11 3" xfId="8962"/>
    <cellStyle name="_Costs not in KWI3000 '06Budget_Hopkins Ridge Prepaid Tran - Interest Earned RY 12ME Feb  '11 4" xfId="8963"/>
    <cellStyle name="_Costs not in KWI3000 '06Budget_Hopkins Ridge Prepaid Tran - Interest Earned RY 12ME Feb  '11 5" xfId="8964"/>
    <cellStyle name="_Costs not in KWI3000 '06Budget_Hopkins Ridge Prepaid Tran - Interest Earned RY 12ME Feb  '11 6" xfId="8965"/>
    <cellStyle name="_Costs not in KWI3000 '06Budget_Hopkins Ridge Prepaid Tran - Interest Earned RY 12ME Feb  '11 7" xfId="8966"/>
    <cellStyle name="_Costs not in KWI3000 '06Budget_Hopkins Ridge Prepaid Tran - Interest Earned RY 12ME Feb  '11_DEM-WP(C) ENERG10C--ctn Mid-C_042010 2010GRC" xfId="8967"/>
    <cellStyle name="_Costs not in KWI3000 '06Budget_Hopkins Ridge Prepaid Tran - Interest Earned RY 12ME Feb  '11_NIM Summary" xfId="8968"/>
    <cellStyle name="_Costs not in KWI3000 '06Budget_Hopkins Ridge Prepaid Tran - Interest Earned RY 12ME Feb  '11_NIM Summary 2" xfId="8969"/>
    <cellStyle name="_Costs not in KWI3000 '06Budget_Hopkins Ridge Prepaid Tran - Interest Earned RY 12ME Feb  '11_NIM Summary 2 2" xfId="8970"/>
    <cellStyle name="_Costs not in KWI3000 '06Budget_Hopkins Ridge Prepaid Tran - Interest Earned RY 12ME Feb  '11_NIM Summary 3" xfId="8971"/>
    <cellStyle name="_Costs not in KWI3000 '06Budget_Hopkins Ridge Prepaid Tran - Interest Earned RY 12ME Feb  '11_NIM Summary 4" xfId="8972"/>
    <cellStyle name="_Costs not in KWI3000 '06Budget_Hopkins Ridge Prepaid Tran - Interest Earned RY 12ME Feb  '11_NIM Summary 5" xfId="8973"/>
    <cellStyle name="_Costs not in KWI3000 '06Budget_Hopkins Ridge Prepaid Tran - Interest Earned RY 12ME Feb  '11_NIM Summary 6" xfId="8974"/>
    <cellStyle name="_Costs not in KWI3000 '06Budget_Hopkins Ridge Prepaid Tran - Interest Earned RY 12ME Feb  '11_NIM Summary 7" xfId="8975"/>
    <cellStyle name="_Costs not in KWI3000 '06Budget_Hopkins Ridge Prepaid Tran - Interest Earned RY 12ME Feb  '11_NIM Summary_DEM-WP(C) ENERG10C--ctn Mid-C_042010 2010GRC" xfId="8976"/>
    <cellStyle name="_Costs not in KWI3000 '06Budget_Hopkins Ridge Prepaid Tran - Interest Earned RY 12ME Feb  '11_Transmission Workbook for May BOD" xfId="8977"/>
    <cellStyle name="_Costs not in KWI3000 '06Budget_Hopkins Ridge Prepaid Tran - Interest Earned RY 12ME Feb  '11_Transmission Workbook for May BOD 2" xfId="8978"/>
    <cellStyle name="_Costs not in KWI3000 '06Budget_Hopkins Ridge Prepaid Tran - Interest Earned RY 12ME Feb  '11_Transmission Workbook for May BOD 2 2" xfId="8979"/>
    <cellStyle name="_Costs not in KWI3000 '06Budget_Hopkins Ridge Prepaid Tran - Interest Earned RY 12ME Feb  '11_Transmission Workbook for May BOD 3" xfId="8980"/>
    <cellStyle name="_Costs not in KWI3000 '06Budget_Hopkins Ridge Prepaid Tran - Interest Earned RY 12ME Feb  '11_Transmission Workbook for May BOD 4" xfId="8981"/>
    <cellStyle name="_Costs not in KWI3000 '06Budget_Hopkins Ridge Prepaid Tran - Interest Earned RY 12ME Feb  '11_Transmission Workbook for May BOD 5" xfId="8982"/>
    <cellStyle name="_Costs not in KWI3000 '06Budget_Hopkins Ridge Prepaid Tran - Interest Earned RY 12ME Feb  '11_Transmission Workbook for May BOD 6" xfId="8983"/>
    <cellStyle name="_Costs not in KWI3000 '06Budget_Hopkins Ridge Prepaid Tran - Interest Earned RY 12ME Feb  '11_Transmission Workbook for May BOD 7" xfId="8984"/>
    <cellStyle name="_Costs not in KWI3000 '06Budget_Hopkins Ridge Prepaid Tran - Interest Earned RY 12ME Feb  '11_Transmission Workbook for May BOD_DEM-WP(C) ENERG10C--ctn Mid-C_042010 2010GRC" xfId="8985"/>
    <cellStyle name="_Costs not in KWI3000 '06Budget_INPUTS" xfId="8986"/>
    <cellStyle name="_Costs not in KWI3000 '06Budget_INPUTS 2" xfId="8987"/>
    <cellStyle name="_Costs not in KWI3000 '06Budget_INPUTS 2 2" xfId="8988"/>
    <cellStyle name="_Costs not in KWI3000 '06Budget_INPUTS 2 2 2" xfId="8989"/>
    <cellStyle name="_Costs not in KWI3000 '06Budget_INPUTS 2 3" xfId="8990"/>
    <cellStyle name="_Costs not in KWI3000 '06Budget_INPUTS 3" xfId="8991"/>
    <cellStyle name="_Costs not in KWI3000 '06Budget_INPUTS 3 2" xfId="8992"/>
    <cellStyle name="_Costs not in KWI3000 '06Budget_INPUTS 4" xfId="8993"/>
    <cellStyle name="_Costs not in KWI3000 '06Budget_LSRWEP LGIA like Acctg Petition Aug 2010" xfId="8994"/>
    <cellStyle name="_Costs not in KWI3000 '06Budget_LSRWEP LGIA like Acctg Petition Aug 2010 2" xfId="8995"/>
    <cellStyle name="_Costs not in KWI3000 '06Budget_Mint Farm Generation BPA" xfId="8996"/>
    <cellStyle name="_Costs not in KWI3000 '06Budget_NIM Summary" xfId="8997"/>
    <cellStyle name="_Costs not in KWI3000 '06Budget_NIM Summary 09GRC" xfId="8998"/>
    <cellStyle name="_Costs not in KWI3000 '06Budget_NIM Summary 09GRC 2" xfId="8999"/>
    <cellStyle name="_Costs not in KWI3000 '06Budget_NIM Summary 09GRC 2 2" xfId="9000"/>
    <cellStyle name="_Costs not in KWI3000 '06Budget_NIM Summary 09GRC 3" xfId="9001"/>
    <cellStyle name="_Costs not in KWI3000 '06Budget_NIM Summary 09GRC 4" xfId="9002"/>
    <cellStyle name="_Costs not in KWI3000 '06Budget_NIM Summary 09GRC 5" xfId="9003"/>
    <cellStyle name="_Costs not in KWI3000 '06Budget_NIM Summary 09GRC 6" xfId="9004"/>
    <cellStyle name="_Costs not in KWI3000 '06Budget_NIM Summary 09GRC 7" xfId="9005"/>
    <cellStyle name="_Costs not in KWI3000 '06Budget_NIM Summary 09GRC_DEM-WP(C) ENERG10C--ctn Mid-C_042010 2010GRC" xfId="9006"/>
    <cellStyle name="_Costs not in KWI3000 '06Budget_NIM Summary 10" xfId="9007"/>
    <cellStyle name="_Costs not in KWI3000 '06Budget_NIM Summary 11" xfId="9008"/>
    <cellStyle name="_Costs not in KWI3000 '06Budget_NIM Summary 12" xfId="9009"/>
    <cellStyle name="_Costs not in KWI3000 '06Budget_NIM Summary 13" xfId="9010"/>
    <cellStyle name="_Costs not in KWI3000 '06Budget_NIM Summary 14" xfId="9011"/>
    <cellStyle name="_Costs not in KWI3000 '06Budget_NIM Summary 15" xfId="9012"/>
    <cellStyle name="_Costs not in KWI3000 '06Budget_NIM Summary 16" xfId="9013"/>
    <cellStyle name="_Costs not in KWI3000 '06Budget_NIM Summary 17" xfId="9014"/>
    <cellStyle name="_Costs not in KWI3000 '06Budget_NIM Summary 18" xfId="9015"/>
    <cellStyle name="_Costs not in KWI3000 '06Budget_NIM Summary 19" xfId="9016"/>
    <cellStyle name="_Costs not in KWI3000 '06Budget_NIM Summary 2" xfId="9017"/>
    <cellStyle name="_Costs not in KWI3000 '06Budget_NIM Summary 2 2" xfId="9018"/>
    <cellStyle name="_Costs not in KWI3000 '06Budget_NIM Summary 20" xfId="9019"/>
    <cellStyle name="_Costs not in KWI3000 '06Budget_NIM Summary 21" xfId="9020"/>
    <cellStyle name="_Costs not in KWI3000 '06Budget_NIM Summary 22" xfId="9021"/>
    <cellStyle name="_Costs not in KWI3000 '06Budget_NIM Summary 23" xfId="9022"/>
    <cellStyle name="_Costs not in KWI3000 '06Budget_NIM Summary 24" xfId="9023"/>
    <cellStyle name="_Costs not in KWI3000 '06Budget_NIM Summary 25" xfId="9024"/>
    <cellStyle name="_Costs not in KWI3000 '06Budget_NIM Summary 26" xfId="9025"/>
    <cellStyle name="_Costs not in KWI3000 '06Budget_NIM Summary 27" xfId="9026"/>
    <cellStyle name="_Costs not in KWI3000 '06Budget_NIM Summary 28" xfId="9027"/>
    <cellStyle name="_Costs not in KWI3000 '06Budget_NIM Summary 29" xfId="9028"/>
    <cellStyle name="_Costs not in KWI3000 '06Budget_NIM Summary 3" xfId="9029"/>
    <cellStyle name="_Costs not in KWI3000 '06Budget_NIM Summary 3 2" xfId="9030"/>
    <cellStyle name="_Costs not in KWI3000 '06Budget_NIM Summary 30" xfId="9031"/>
    <cellStyle name="_Costs not in KWI3000 '06Budget_NIM Summary 31" xfId="9032"/>
    <cellStyle name="_Costs not in KWI3000 '06Budget_NIM Summary 32" xfId="9033"/>
    <cellStyle name="_Costs not in KWI3000 '06Budget_NIM Summary 33" xfId="9034"/>
    <cellStyle name="_Costs not in KWI3000 '06Budget_NIM Summary 34" xfId="9035"/>
    <cellStyle name="_Costs not in KWI3000 '06Budget_NIM Summary 35" xfId="9036"/>
    <cellStyle name="_Costs not in KWI3000 '06Budget_NIM Summary 36" xfId="9037"/>
    <cellStyle name="_Costs not in KWI3000 '06Budget_NIM Summary 37" xfId="9038"/>
    <cellStyle name="_Costs not in KWI3000 '06Budget_NIM Summary 38" xfId="9039"/>
    <cellStyle name="_Costs not in KWI3000 '06Budget_NIM Summary 39" xfId="9040"/>
    <cellStyle name="_Costs not in KWI3000 '06Budget_NIM Summary 4" xfId="9041"/>
    <cellStyle name="_Costs not in KWI3000 '06Budget_NIM Summary 4 2" xfId="9042"/>
    <cellStyle name="_Costs not in KWI3000 '06Budget_NIM Summary 40" xfId="9043"/>
    <cellStyle name="_Costs not in KWI3000 '06Budget_NIM Summary 41" xfId="9044"/>
    <cellStyle name="_Costs not in KWI3000 '06Budget_NIM Summary 42" xfId="9045"/>
    <cellStyle name="_Costs not in KWI3000 '06Budget_NIM Summary 43" xfId="9046"/>
    <cellStyle name="_Costs not in KWI3000 '06Budget_NIM Summary 44" xfId="9047"/>
    <cellStyle name="_Costs not in KWI3000 '06Budget_NIM Summary 45" xfId="9048"/>
    <cellStyle name="_Costs not in KWI3000 '06Budget_NIM Summary 46" xfId="9049"/>
    <cellStyle name="_Costs not in KWI3000 '06Budget_NIM Summary 47" xfId="9050"/>
    <cellStyle name="_Costs not in KWI3000 '06Budget_NIM Summary 48" xfId="9051"/>
    <cellStyle name="_Costs not in KWI3000 '06Budget_NIM Summary 49" xfId="9052"/>
    <cellStyle name="_Costs not in KWI3000 '06Budget_NIM Summary 5" xfId="9053"/>
    <cellStyle name="_Costs not in KWI3000 '06Budget_NIM Summary 5 2" xfId="9054"/>
    <cellStyle name="_Costs not in KWI3000 '06Budget_NIM Summary 50" xfId="9055"/>
    <cellStyle name="_Costs not in KWI3000 '06Budget_NIM Summary 51" xfId="9056"/>
    <cellStyle name="_Costs not in KWI3000 '06Budget_NIM Summary 52" xfId="9057"/>
    <cellStyle name="_Costs not in KWI3000 '06Budget_NIM Summary 53" xfId="9058"/>
    <cellStyle name="_Costs not in KWI3000 '06Budget_NIM Summary 54" xfId="9059"/>
    <cellStyle name="_Costs not in KWI3000 '06Budget_NIM Summary 55" xfId="9060"/>
    <cellStyle name="_Costs not in KWI3000 '06Budget_NIM Summary 56" xfId="9061"/>
    <cellStyle name="_Costs not in KWI3000 '06Budget_NIM Summary 57" xfId="9062"/>
    <cellStyle name="_Costs not in KWI3000 '06Budget_NIM Summary 58" xfId="9063"/>
    <cellStyle name="_Costs not in KWI3000 '06Budget_NIM Summary 59" xfId="9064"/>
    <cellStyle name="_Costs not in KWI3000 '06Budget_NIM Summary 6" xfId="9065"/>
    <cellStyle name="_Costs not in KWI3000 '06Budget_NIM Summary 6 2" xfId="9066"/>
    <cellStyle name="_Costs not in KWI3000 '06Budget_NIM Summary 60" xfId="9067"/>
    <cellStyle name="_Costs not in KWI3000 '06Budget_NIM Summary 61" xfId="9068"/>
    <cellStyle name="_Costs not in KWI3000 '06Budget_NIM Summary 62" xfId="9069"/>
    <cellStyle name="_Costs not in KWI3000 '06Budget_NIM Summary 63" xfId="9070"/>
    <cellStyle name="_Costs not in KWI3000 '06Budget_NIM Summary 64" xfId="9071"/>
    <cellStyle name="_Costs not in KWI3000 '06Budget_NIM Summary 65" xfId="9072"/>
    <cellStyle name="_Costs not in KWI3000 '06Budget_NIM Summary 66" xfId="9073"/>
    <cellStyle name="_Costs not in KWI3000 '06Budget_NIM Summary 67" xfId="9074"/>
    <cellStyle name="_Costs not in KWI3000 '06Budget_NIM Summary 68" xfId="9075"/>
    <cellStyle name="_Costs not in KWI3000 '06Budget_NIM Summary 69" xfId="9076"/>
    <cellStyle name="_Costs not in KWI3000 '06Budget_NIM Summary 7" xfId="9077"/>
    <cellStyle name="_Costs not in KWI3000 '06Budget_NIM Summary 7 2" xfId="9078"/>
    <cellStyle name="_Costs not in KWI3000 '06Budget_NIM Summary 70" xfId="9079"/>
    <cellStyle name="_Costs not in KWI3000 '06Budget_NIM Summary 71" xfId="9080"/>
    <cellStyle name="_Costs not in KWI3000 '06Budget_NIM Summary 72" xfId="9081"/>
    <cellStyle name="_Costs not in KWI3000 '06Budget_NIM Summary 73" xfId="9082"/>
    <cellStyle name="_Costs not in KWI3000 '06Budget_NIM Summary 74" xfId="9083"/>
    <cellStyle name="_Costs not in KWI3000 '06Budget_NIM Summary 75" xfId="9084"/>
    <cellStyle name="_Costs not in KWI3000 '06Budget_NIM Summary 76" xfId="9085"/>
    <cellStyle name="_Costs not in KWI3000 '06Budget_NIM Summary 77" xfId="9086"/>
    <cellStyle name="_Costs not in KWI3000 '06Budget_NIM Summary 78" xfId="9087"/>
    <cellStyle name="_Costs not in KWI3000 '06Budget_NIM Summary 79" xfId="9088"/>
    <cellStyle name="_Costs not in KWI3000 '06Budget_NIM Summary 8" xfId="9089"/>
    <cellStyle name="_Costs not in KWI3000 '06Budget_NIM Summary 8 2" xfId="9090"/>
    <cellStyle name="_Costs not in KWI3000 '06Budget_NIM Summary 80" xfId="9091"/>
    <cellStyle name="_Costs not in KWI3000 '06Budget_NIM Summary 81" xfId="9092"/>
    <cellStyle name="_Costs not in KWI3000 '06Budget_NIM Summary 82" xfId="9093"/>
    <cellStyle name="_Costs not in KWI3000 '06Budget_NIM Summary 83" xfId="9094"/>
    <cellStyle name="_Costs not in KWI3000 '06Budget_NIM Summary 84" xfId="9095"/>
    <cellStyle name="_Costs not in KWI3000 '06Budget_NIM Summary 85" xfId="9096"/>
    <cellStyle name="_Costs not in KWI3000 '06Budget_NIM Summary 86" xfId="9097"/>
    <cellStyle name="_Costs not in KWI3000 '06Budget_NIM Summary 87" xfId="9098"/>
    <cellStyle name="_Costs not in KWI3000 '06Budget_NIM Summary 88" xfId="9099"/>
    <cellStyle name="_Costs not in KWI3000 '06Budget_NIM Summary 9" xfId="9100"/>
    <cellStyle name="_Costs not in KWI3000 '06Budget_NIM Summary 9 2" xfId="9101"/>
    <cellStyle name="_Costs not in KWI3000 '06Budget_NIM Summary_DEM-WP(C) ENERG10C--ctn Mid-C_042010 2010GRC" xfId="9102"/>
    <cellStyle name="_Costs not in KWI3000 '06Budget_NIM+O&amp;M" xfId="9103"/>
    <cellStyle name="_Costs not in KWI3000 '06Budget_NIM+O&amp;M 2" xfId="9104"/>
    <cellStyle name="_Costs not in KWI3000 '06Budget_NIM+O&amp;M 2 2" xfId="9105"/>
    <cellStyle name="_Costs not in KWI3000 '06Budget_NIM+O&amp;M 3" xfId="9106"/>
    <cellStyle name="_Costs not in KWI3000 '06Budget_NIM+O&amp;M Monthly" xfId="9107"/>
    <cellStyle name="_Costs not in KWI3000 '06Budget_NIM+O&amp;M Monthly 2" xfId="9108"/>
    <cellStyle name="_Costs not in KWI3000 '06Budget_NIM+O&amp;M Monthly 2 2" xfId="9109"/>
    <cellStyle name="_Costs not in KWI3000 '06Budget_NIM+O&amp;M Monthly 3" xfId="9110"/>
    <cellStyle name="_Costs not in KWI3000 '06Budget_PCA 10 -  Exhibit D Dec 2011" xfId="9111"/>
    <cellStyle name="_Costs not in KWI3000 '06Budget_PCA 10 -  Exhibit D from A Kellogg Jan 2011" xfId="9112"/>
    <cellStyle name="_Costs not in KWI3000 '06Budget_PCA 10 -  Exhibit D from A Kellogg July 2011" xfId="9113"/>
    <cellStyle name="_Costs not in KWI3000 '06Budget_PCA 10 -  Exhibit D from S Free Rcv'd 12-11" xfId="9114"/>
    <cellStyle name="_Costs not in KWI3000 '06Budget_PCA 11 -  Exhibit D Apr 2012 fr A Kellogg v2" xfId="9115"/>
    <cellStyle name="_Costs not in KWI3000 '06Budget_PCA 11 -  Exhibit D Jan 2012 fr A Kellogg" xfId="9116"/>
    <cellStyle name="_Costs not in KWI3000 '06Budget_PCA 11 -  Exhibit D Jan 2012 WF" xfId="9117"/>
    <cellStyle name="_Costs not in KWI3000 '06Budget_PCA 7 - Exhibit D update 11_30_08 (2)" xfId="9118"/>
    <cellStyle name="_Costs not in KWI3000 '06Budget_PCA 7 - Exhibit D update 11_30_08 (2) 2" xfId="9119"/>
    <cellStyle name="_Costs not in KWI3000 '06Budget_PCA 7 - Exhibit D update 11_30_08 (2) 2 2" xfId="9120"/>
    <cellStyle name="_Costs not in KWI3000 '06Budget_PCA 7 - Exhibit D update 11_30_08 (2) 2 2 2" xfId="9121"/>
    <cellStyle name="_Costs not in KWI3000 '06Budget_PCA 7 - Exhibit D update 11_30_08 (2) 2 3" xfId="9122"/>
    <cellStyle name="_Costs not in KWI3000 '06Budget_PCA 7 - Exhibit D update 11_30_08 (2) 2 4" xfId="9123"/>
    <cellStyle name="_Costs not in KWI3000 '06Budget_PCA 7 - Exhibit D update 11_30_08 (2) 3" xfId="9124"/>
    <cellStyle name="_Costs not in KWI3000 '06Budget_PCA 7 - Exhibit D update 11_30_08 (2) 3 2" xfId="9125"/>
    <cellStyle name="_Costs not in KWI3000 '06Budget_PCA 7 - Exhibit D update 11_30_08 (2) 4" xfId="9126"/>
    <cellStyle name="_Costs not in KWI3000 '06Budget_PCA 7 - Exhibit D update 11_30_08 (2) 5" xfId="9127"/>
    <cellStyle name="_Costs not in KWI3000 '06Budget_PCA 7 - Exhibit D update 11_30_08 (2) 6" xfId="9128"/>
    <cellStyle name="_Costs not in KWI3000 '06Budget_PCA 7 - Exhibit D update 11_30_08 (2) 7" xfId="9129"/>
    <cellStyle name="_Costs not in KWI3000 '06Budget_PCA 7 - Exhibit D update 11_30_08 (2) 8" xfId="9130"/>
    <cellStyle name="_Costs not in KWI3000 '06Budget_PCA 7 - Exhibit D update 11_30_08 (2)_DEM-WP(C) ENERG10C--ctn Mid-C_042010 2010GRC" xfId="9131"/>
    <cellStyle name="_Costs not in KWI3000 '06Budget_PCA 7 - Exhibit D update 11_30_08 (2)_NIM Summary" xfId="9132"/>
    <cellStyle name="_Costs not in KWI3000 '06Budget_PCA 7 - Exhibit D update 11_30_08 (2)_NIM Summary 2" xfId="9133"/>
    <cellStyle name="_Costs not in KWI3000 '06Budget_PCA 7 - Exhibit D update 11_30_08 (2)_NIM Summary 2 2" xfId="9134"/>
    <cellStyle name="_Costs not in KWI3000 '06Budget_PCA 7 - Exhibit D update 11_30_08 (2)_NIM Summary 3" xfId="9135"/>
    <cellStyle name="_Costs not in KWI3000 '06Budget_PCA 7 - Exhibit D update 11_30_08 (2)_NIM Summary 4" xfId="9136"/>
    <cellStyle name="_Costs not in KWI3000 '06Budget_PCA 7 - Exhibit D update 11_30_08 (2)_NIM Summary 5" xfId="9137"/>
    <cellStyle name="_Costs not in KWI3000 '06Budget_PCA 7 - Exhibit D update 11_30_08 (2)_NIM Summary 6" xfId="9138"/>
    <cellStyle name="_Costs not in KWI3000 '06Budget_PCA 7 - Exhibit D update 11_30_08 (2)_NIM Summary 7" xfId="9139"/>
    <cellStyle name="_Costs not in KWI3000 '06Budget_PCA 7 - Exhibit D update 11_30_08 (2)_NIM Summary_DEM-WP(C) ENERG10C--ctn Mid-C_042010 2010GRC" xfId="9140"/>
    <cellStyle name="_Costs not in KWI3000 '06Budget_PCA 8 - Exhibit D update 12_31_09" xfId="9141"/>
    <cellStyle name="_Costs not in KWI3000 '06Budget_PCA 8 - Exhibit D update 12_31_09 2" xfId="9142"/>
    <cellStyle name="_Costs not in KWI3000 '06Budget_PCA 9 -  Exhibit D April 2010" xfId="9143"/>
    <cellStyle name="_Costs not in KWI3000 '06Budget_PCA 9 -  Exhibit D April 2010 (3)" xfId="9144"/>
    <cellStyle name="_Costs not in KWI3000 '06Budget_PCA 9 -  Exhibit D April 2010 (3) 2" xfId="9145"/>
    <cellStyle name="_Costs not in KWI3000 '06Budget_PCA 9 -  Exhibit D April 2010 (3) 2 2" xfId="9146"/>
    <cellStyle name="_Costs not in KWI3000 '06Budget_PCA 9 -  Exhibit D April 2010 (3) 3" xfId="9147"/>
    <cellStyle name="_Costs not in KWI3000 '06Budget_PCA 9 -  Exhibit D April 2010 (3) 4" xfId="9148"/>
    <cellStyle name="_Costs not in KWI3000 '06Budget_PCA 9 -  Exhibit D April 2010 (3) 5" xfId="9149"/>
    <cellStyle name="_Costs not in KWI3000 '06Budget_PCA 9 -  Exhibit D April 2010 (3) 6" xfId="9150"/>
    <cellStyle name="_Costs not in KWI3000 '06Budget_PCA 9 -  Exhibit D April 2010 (3) 7" xfId="9151"/>
    <cellStyle name="_Costs not in KWI3000 '06Budget_PCA 9 -  Exhibit D April 2010 (3)_DEM-WP(C) ENERG10C--ctn Mid-C_042010 2010GRC" xfId="9152"/>
    <cellStyle name="_Costs not in KWI3000 '06Budget_PCA 9 -  Exhibit D April 2010 2" xfId="9153"/>
    <cellStyle name="_Costs not in KWI3000 '06Budget_PCA 9 -  Exhibit D April 2010 3" xfId="9154"/>
    <cellStyle name="_Costs not in KWI3000 '06Budget_PCA 9 -  Exhibit D April 2010 4" xfId="9155"/>
    <cellStyle name="_Costs not in KWI3000 '06Budget_PCA 9 -  Exhibit D April 2010 5" xfId="9156"/>
    <cellStyle name="_Costs not in KWI3000 '06Budget_PCA 9 -  Exhibit D April 2010 6" xfId="9157"/>
    <cellStyle name="_Costs not in KWI3000 '06Budget_PCA 9 -  Exhibit D Feb 2010" xfId="9158"/>
    <cellStyle name="_Costs not in KWI3000 '06Budget_PCA 9 -  Exhibit D Feb 2010 2" xfId="9159"/>
    <cellStyle name="_Costs not in KWI3000 '06Budget_PCA 9 -  Exhibit D Feb 2010 v2" xfId="9160"/>
    <cellStyle name="_Costs not in KWI3000 '06Budget_PCA 9 -  Exhibit D Feb 2010 v2 2" xfId="9161"/>
    <cellStyle name="_Costs not in KWI3000 '06Budget_PCA 9 -  Exhibit D Feb 2010 WF" xfId="9162"/>
    <cellStyle name="_Costs not in KWI3000 '06Budget_PCA 9 -  Exhibit D Feb 2010 WF 2" xfId="9163"/>
    <cellStyle name="_Costs not in KWI3000 '06Budget_PCA 9 -  Exhibit D Jan 2010" xfId="9164"/>
    <cellStyle name="_Costs not in KWI3000 '06Budget_PCA 9 -  Exhibit D Jan 2010 2" xfId="9165"/>
    <cellStyle name="_Costs not in KWI3000 '06Budget_PCA 9 -  Exhibit D March 2010 (2)" xfId="9166"/>
    <cellStyle name="_Costs not in KWI3000 '06Budget_PCA 9 -  Exhibit D March 2010 (2) 2" xfId="9167"/>
    <cellStyle name="_Costs not in KWI3000 '06Budget_PCA 9 -  Exhibit D Nov 2010" xfId="9168"/>
    <cellStyle name="_Costs not in KWI3000 '06Budget_PCA 9 -  Exhibit D Nov 2010 2" xfId="9169"/>
    <cellStyle name="_Costs not in KWI3000 '06Budget_PCA 9 - Exhibit D at August 2010" xfId="9170"/>
    <cellStyle name="_Costs not in KWI3000 '06Budget_PCA 9 - Exhibit D at August 2010 2" xfId="9171"/>
    <cellStyle name="_Costs not in KWI3000 '06Budget_PCA 9 - Exhibit D June 2010 GRC" xfId="9172"/>
    <cellStyle name="_Costs not in KWI3000 '06Budget_PCA 9 - Exhibit D June 2010 GRC 2" xfId="9173"/>
    <cellStyle name="_Costs not in KWI3000 '06Budget_Power Costs - Comparison bx Rbtl-Staff-Jt-PC" xfId="9174"/>
    <cellStyle name="_Costs not in KWI3000 '06Budget_Power Costs - Comparison bx Rbtl-Staff-Jt-PC 2" xfId="9175"/>
    <cellStyle name="_Costs not in KWI3000 '06Budget_Power Costs - Comparison bx Rbtl-Staff-Jt-PC 2 2" xfId="9176"/>
    <cellStyle name="_Costs not in KWI3000 '06Budget_Power Costs - Comparison bx Rbtl-Staff-Jt-PC 2 2 2" xfId="9177"/>
    <cellStyle name="_Costs not in KWI3000 '06Budget_Power Costs - Comparison bx Rbtl-Staff-Jt-PC 2 3" xfId="9178"/>
    <cellStyle name="_Costs not in KWI3000 '06Budget_Power Costs - Comparison bx Rbtl-Staff-Jt-PC 3" xfId="9179"/>
    <cellStyle name="_Costs not in KWI3000 '06Budget_Power Costs - Comparison bx Rbtl-Staff-Jt-PC 3 2" xfId="9180"/>
    <cellStyle name="_Costs not in KWI3000 '06Budget_Power Costs - Comparison bx Rbtl-Staff-Jt-PC 4" xfId="9181"/>
    <cellStyle name="_Costs not in KWI3000 '06Budget_Power Costs - Comparison bx Rbtl-Staff-Jt-PC 5" xfId="9182"/>
    <cellStyle name="_Costs not in KWI3000 '06Budget_Power Costs - Comparison bx Rbtl-Staff-Jt-PC 6" xfId="9183"/>
    <cellStyle name="_Costs not in KWI3000 '06Budget_Power Costs - Comparison bx Rbtl-Staff-Jt-PC 7" xfId="9184"/>
    <cellStyle name="_Costs not in KWI3000 '06Budget_Power Costs - Comparison bx Rbtl-Staff-Jt-PC_Adj Bench DR 3 for Initial Briefs (Electric)" xfId="9185"/>
    <cellStyle name="_Costs not in KWI3000 '06Budget_Power Costs - Comparison bx Rbtl-Staff-Jt-PC_Adj Bench DR 3 for Initial Briefs (Electric) 2" xfId="9186"/>
    <cellStyle name="_Costs not in KWI3000 '06Budget_Power Costs - Comparison bx Rbtl-Staff-Jt-PC_Adj Bench DR 3 for Initial Briefs (Electric) 2 2" xfId="9187"/>
    <cellStyle name="_Costs not in KWI3000 '06Budget_Power Costs - Comparison bx Rbtl-Staff-Jt-PC_Adj Bench DR 3 for Initial Briefs (Electric) 2 2 2" xfId="9188"/>
    <cellStyle name="_Costs not in KWI3000 '06Budget_Power Costs - Comparison bx Rbtl-Staff-Jt-PC_Adj Bench DR 3 for Initial Briefs (Electric) 2 3" xfId="9189"/>
    <cellStyle name="_Costs not in KWI3000 '06Budget_Power Costs - Comparison bx Rbtl-Staff-Jt-PC_Adj Bench DR 3 for Initial Briefs (Electric) 3" xfId="9190"/>
    <cellStyle name="_Costs not in KWI3000 '06Budget_Power Costs - Comparison bx Rbtl-Staff-Jt-PC_Adj Bench DR 3 for Initial Briefs (Electric) 3 2" xfId="9191"/>
    <cellStyle name="_Costs not in KWI3000 '06Budget_Power Costs - Comparison bx Rbtl-Staff-Jt-PC_Adj Bench DR 3 for Initial Briefs (Electric) 4" xfId="9192"/>
    <cellStyle name="_Costs not in KWI3000 '06Budget_Power Costs - Comparison bx Rbtl-Staff-Jt-PC_Adj Bench DR 3 for Initial Briefs (Electric) 5" xfId="9193"/>
    <cellStyle name="_Costs not in KWI3000 '06Budget_Power Costs - Comparison bx Rbtl-Staff-Jt-PC_Adj Bench DR 3 for Initial Briefs (Electric) 6" xfId="9194"/>
    <cellStyle name="_Costs not in KWI3000 '06Budget_Power Costs - Comparison bx Rbtl-Staff-Jt-PC_Adj Bench DR 3 for Initial Briefs (Electric) 7" xfId="9195"/>
    <cellStyle name="_Costs not in KWI3000 '06Budget_Power Costs - Comparison bx Rbtl-Staff-Jt-PC_Adj Bench DR 3 for Initial Briefs (Electric)_DEM-WP(C) ENERG10C--ctn Mid-C_042010 2010GRC" xfId="9196"/>
    <cellStyle name="_Costs not in KWI3000 '06Budget_Power Costs - Comparison bx Rbtl-Staff-Jt-PC_DEM-WP(C) ENERG10C--ctn Mid-C_042010 2010GRC" xfId="9197"/>
    <cellStyle name="_Costs not in KWI3000 '06Budget_Power Costs - Comparison bx Rbtl-Staff-Jt-PC_Electric Rev Req Model (2009 GRC) Rebuttal" xfId="9198"/>
    <cellStyle name="_Costs not in KWI3000 '06Budget_Power Costs - Comparison bx Rbtl-Staff-Jt-PC_Electric Rev Req Model (2009 GRC) Rebuttal 2" xfId="9199"/>
    <cellStyle name="_Costs not in KWI3000 '06Budget_Power Costs - Comparison bx Rbtl-Staff-Jt-PC_Electric Rev Req Model (2009 GRC) Rebuttal 2 2" xfId="9200"/>
    <cellStyle name="_Costs not in KWI3000 '06Budget_Power Costs - Comparison bx Rbtl-Staff-Jt-PC_Electric Rev Req Model (2009 GRC) Rebuttal 2 2 2" xfId="9201"/>
    <cellStyle name="_Costs not in KWI3000 '06Budget_Power Costs - Comparison bx Rbtl-Staff-Jt-PC_Electric Rev Req Model (2009 GRC) Rebuttal 2 3" xfId="9202"/>
    <cellStyle name="_Costs not in KWI3000 '06Budget_Power Costs - Comparison bx Rbtl-Staff-Jt-PC_Electric Rev Req Model (2009 GRC) Rebuttal 3" xfId="9203"/>
    <cellStyle name="_Costs not in KWI3000 '06Budget_Power Costs - Comparison bx Rbtl-Staff-Jt-PC_Electric Rev Req Model (2009 GRC) Rebuttal 3 2" xfId="9204"/>
    <cellStyle name="_Costs not in KWI3000 '06Budget_Power Costs - Comparison bx Rbtl-Staff-Jt-PC_Electric Rev Req Model (2009 GRC) Rebuttal 4" xfId="9205"/>
    <cellStyle name="_Costs not in KWI3000 '06Budget_Power Costs - Comparison bx Rbtl-Staff-Jt-PC_Electric Rev Req Model (2009 GRC) Rebuttal REmoval of New  WH Solar AdjustMI" xfId="9206"/>
    <cellStyle name="_Costs not in KWI3000 '06Budget_Power Costs - Comparison bx Rbtl-Staff-Jt-PC_Electric Rev Req Model (2009 GRC) Rebuttal REmoval of New  WH Solar AdjustMI 2" xfId="9207"/>
    <cellStyle name="_Costs not in KWI3000 '06Budget_Power Costs - Comparison bx Rbtl-Staff-Jt-PC_Electric Rev Req Model (2009 GRC) Rebuttal REmoval of New  WH Solar AdjustMI 2 2" xfId="9208"/>
    <cellStyle name="_Costs not in KWI3000 '06Budget_Power Costs - Comparison bx Rbtl-Staff-Jt-PC_Electric Rev Req Model (2009 GRC) Rebuttal REmoval of New  WH Solar AdjustMI 2 2 2" xfId="9209"/>
    <cellStyle name="_Costs not in KWI3000 '06Budget_Power Costs - Comparison bx Rbtl-Staff-Jt-PC_Electric Rev Req Model (2009 GRC) Rebuttal REmoval of New  WH Solar AdjustMI 2 3" xfId="9210"/>
    <cellStyle name="_Costs not in KWI3000 '06Budget_Power Costs - Comparison bx Rbtl-Staff-Jt-PC_Electric Rev Req Model (2009 GRC) Rebuttal REmoval of New  WH Solar AdjustMI 3" xfId="9211"/>
    <cellStyle name="_Costs not in KWI3000 '06Budget_Power Costs - Comparison bx Rbtl-Staff-Jt-PC_Electric Rev Req Model (2009 GRC) Rebuttal REmoval of New  WH Solar AdjustMI 3 2" xfId="9212"/>
    <cellStyle name="_Costs not in KWI3000 '06Budget_Power Costs - Comparison bx Rbtl-Staff-Jt-PC_Electric Rev Req Model (2009 GRC) Rebuttal REmoval of New  WH Solar AdjustMI 4" xfId="9213"/>
    <cellStyle name="_Costs not in KWI3000 '06Budget_Power Costs - Comparison bx Rbtl-Staff-Jt-PC_Electric Rev Req Model (2009 GRC) Rebuttal REmoval of New  WH Solar AdjustMI 5" xfId="9214"/>
    <cellStyle name="_Costs not in KWI3000 '06Budget_Power Costs - Comparison bx Rbtl-Staff-Jt-PC_Electric Rev Req Model (2009 GRC) Rebuttal REmoval of New  WH Solar AdjustMI 6" xfId="9215"/>
    <cellStyle name="_Costs not in KWI3000 '06Budget_Power Costs - Comparison bx Rbtl-Staff-Jt-PC_Electric Rev Req Model (2009 GRC) Rebuttal REmoval of New  WH Solar AdjustMI 7" xfId="9216"/>
    <cellStyle name="_Costs not in KWI3000 '06Budget_Power Costs - Comparison bx Rbtl-Staff-Jt-PC_Electric Rev Req Model (2009 GRC) Rebuttal REmoval of New  WH Solar AdjustMI_DEM-WP(C) ENERG10C--ctn Mid-C_042010 2010GRC" xfId="9217"/>
    <cellStyle name="_Costs not in KWI3000 '06Budget_Power Costs - Comparison bx Rbtl-Staff-Jt-PC_Electric Rev Req Model (2009 GRC) Revised 01-18-2010" xfId="9218"/>
    <cellStyle name="_Costs not in KWI3000 '06Budget_Power Costs - Comparison bx Rbtl-Staff-Jt-PC_Electric Rev Req Model (2009 GRC) Revised 01-18-2010 2" xfId="9219"/>
    <cellStyle name="_Costs not in KWI3000 '06Budget_Power Costs - Comparison bx Rbtl-Staff-Jt-PC_Electric Rev Req Model (2009 GRC) Revised 01-18-2010 2 2" xfId="9220"/>
    <cellStyle name="_Costs not in KWI3000 '06Budget_Power Costs - Comparison bx Rbtl-Staff-Jt-PC_Electric Rev Req Model (2009 GRC) Revised 01-18-2010 2 2 2" xfId="9221"/>
    <cellStyle name="_Costs not in KWI3000 '06Budget_Power Costs - Comparison bx Rbtl-Staff-Jt-PC_Electric Rev Req Model (2009 GRC) Revised 01-18-2010 2 3" xfId="9222"/>
    <cellStyle name="_Costs not in KWI3000 '06Budget_Power Costs - Comparison bx Rbtl-Staff-Jt-PC_Electric Rev Req Model (2009 GRC) Revised 01-18-2010 3" xfId="9223"/>
    <cellStyle name="_Costs not in KWI3000 '06Budget_Power Costs - Comparison bx Rbtl-Staff-Jt-PC_Electric Rev Req Model (2009 GRC) Revised 01-18-2010 3 2" xfId="9224"/>
    <cellStyle name="_Costs not in KWI3000 '06Budget_Power Costs - Comparison bx Rbtl-Staff-Jt-PC_Electric Rev Req Model (2009 GRC) Revised 01-18-2010 4" xfId="9225"/>
    <cellStyle name="_Costs not in KWI3000 '06Budget_Power Costs - Comparison bx Rbtl-Staff-Jt-PC_Electric Rev Req Model (2009 GRC) Revised 01-18-2010 5" xfId="9226"/>
    <cellStyle name="_Costs not in KWI3000 '06Budget_Power Costs - Comparison bx Rbtl-Staff-Jt-PC_Electric Rev Req Model (2009 GRC) Revised 01-18-2010 6" xfId="9227"/>
    <cellStyle name="_Costs not in KWI3000 '06Budget_Power Costs - Comparison bx Rbtl-Staff-Jt-PC_Electric Rev Req Model (2009 GRC) Revised 01-18-2010 7" xfId="9228"/>
    <cellStyle name="_Costs not in KWI3000 '06Budget_Power Costs - Comparison bx Rbtl-Staff-Jt-PC_Electric Rev Req Model (2009 GRC) Revised 01-18-2010_DEM-WP(C) ENERG10C--ctn Mid-C_042010 2010GRC" xfId="9229"/>
    <cellStyle name="_Costs not in KWI3000 '06Budget_Power Costs - Comparison bx Rbtl-Staff-Jt-PC_Final Order Electric EXHIBIT A-1" xfId="9230"/>
    <cellStyle name="_Costs not in KWI3000 '06Budget_Power Costs - Comparison bx Rbtl-Staff-Jt-PC_Final Order Electric EXHIBIT A-1 2" xfId="9231"/>
    <cellStyle name="_Costs not in KWI3000 '06Budget_Power Costs - Comparison bx Rbtl-Staff-Jt-PC_Final Order Electric EXHIBIT A-1 2 2" xfId="9232"/>
    <cellStyle name="_Costs not in KWI3000 '06Budget_Power Costs - Comparison bx Rbtl-Staff-Jt-PC_Final Order Electric EXHIBIT A-1 2 2 2" xfId="9233"/>
    <cellStyle name="_Costs not in KWI3000 '06Budget_Power Costs - Comparison bx Rbtl-Staff-Jt-PC_Final Order Electric EXHIBIT A-1 2 3" xfId="9234"/>
    <cellStyle name="_Costs not in KWI3000 '06Budget_Power Costs - Comparison bx Rbtl-Staff-Jt-PC_Final Order Electric EXHIBIT A-1 3" xfId="9235"/>
    <cellStyle name="_Costs not in KWI3000 '06Budget_Power Costs - Comparison bx Rbtl-Staff-Jt-PC_Final Order Electric EXHIBIT A-1 3 2" xfId="9236"/>
    <cellStyle name="_Costs not in KWI3000 '06Budget_Power Costs - Comparison bx Rbtl-Staff-Jt-PC_Final Order Electric EXHIBIT A-1 4" xfId="9237"/>
    <cellStyle name="_Costs not in KWI3000 '06Budget_Production Adj 4.37" xfId="9238"/>
    <cellStyle name="_Costs not in KWI3000 '06Budget_Production Adj 4.37 2" xfId="9239"/>
    <cellStyle name="_Costs not in KWI3000 '06Budget_Production Adj 4.37 2 2" xfId="9240"/>
    <cellStyle name="_Costs not in KWI3000 '06Budget_Production Adj 4.37 2 2 2" xfId="9241"/>
    <cellStyle name="_Costs not in KWI3000 '06Budget_Production Adj 4.37 2 3" xfId="9242"/>
    <cellStyle name="_Costs not in KWI3000 '06Budget_Production Adj 4.37 3" xfId="9243"/>
    <cellStyle name="_Costs not in KWI3000 '06Budget_Production Adj 4.37 3 2" xfId="9244"/>
    <cellStyle name="_Costs not in KWI3000 '06Budget_Production Adj 4.37 4" xfId="9245"/>
    <cellStyle name="_Costs not in KWI3000 '06Budget_Purchased Power Adj 4.03" xfId="9246"/>
    <cellStyle name="_Costs not in KWI3000 '06Budget_Purchased Power Adj 4.03 2" xfId="9247"/>
    <cellStyle name="_Costs not in KWI3000 '06Budget_Purchased Power Adj 4.03 2 2" xfId="9248"/>
    <cellStyle name="_Costs not in KWI3000 '06Budget_Purchased Power Adj 4.03 2 2 2" xfId="9249"/>
    <cellStyle name="_Costs not in KWI3000 '06Budget_Purchased Power Adj 4.03 2 3" xfId="9250"/>
    <cellStyle name="_Costs not in KWI3000 '06Budget_Purchased Power Adj 4.03 3" xfId="9251"/>
    <cellStyle name="_Costs not in KWI3000 '06Budget_Purchased Power Adj 4.03 3 2" xfId="9252"/>
    <cellStyle name="_Costs not in KWI3000 '06Budget_Purchased Power Adj 4.03 4" xfId="9253"/>
    <cellStyle name="_Costs not in KWI3000 '06Budget_Rebuttal Power Costs" xfId="9254"/>
    <cellStyle name="_Costs not in KWI3000 '06Budget_Rebuttal Power Costs 2" xfId="9255"/>
    <cellStyle name="_Costs not in KWI3000 '06Budget_Rebuttal Power Costs 2 2" xfId="9256"/>
    <cellStyle name="_Costs not in KWI3000 '06Budget_Rebuttal Power Costs 2 2 2" xfId="9257"/>
    <cellStyle name="_Costs not in KWI3000 '06Budget_Rebuttal Power Costs 2 3" xfId="9258"/>
    <cellStyle name="_Costs not in KWI3000 '06Budget_Rebuttal Power Costs 3" xfId="9259"/>
    <cellStyle name="_Costs not in KWI3000 '06Budget_Rebuttal Power Costs 3 2" xfId="9260"/>
    <cellStyle name="_Costs not in KWI3000 '06Budget_Rebuttal Power Costs 4" xfId="9261"/>
    <cellStyle name="_Costs not in KWI3000 '06Budget_Rebuttal Power Costs 5" xfId="9262"/>
    <cellStyle name="_Costs not in KWI3000 '06Budget_Rebuttal Power Costs 6" xfId="9263"/>
    <cellStyle name="_Costs not in KWI3000 '06Budget_Rebuttal Power Costs 7" xfId="9264"/>
    <cellStyle name="_Costs not in KWI3000 '06Budget_Rebuttal Power Costs_Adj Bench DR 3 for Initial Briefs (Electric)" xfId="9265"/>
    <cellStyle name="_Costs not in KWI3000 '06Budget_Rebuttal Power Costs_Adj Bench DR 3 for Initial Briefs (Electric) 2" xfId="9266"/>
    <cellStyle name="_Costs not in KWI3000 '06Budget_Rebuttal Power Costs_Adj Bench DR 3 for Initial Briefs (Electric) 2 2" xfId="9267"/>
    <cellStyle name="_Costs not in KWI3000 '06Budget_Rebuttal Power Costs_Adj Bench DR 3 for Initial Briefs (Electric) 2 2 2" xfId="9268"/>
    <cellStyle name="_Costs not in KWI3000 '06Budget_Rebuttal Power Costs_Adj Bench DR 3 for Initial Briefs (Electric) 2 3" xfId="9269"/>
    <cellStyle name="_Costs not in KWI3000 '06Budget_Rebuttal Power Costs_Adj Bench DR 3 for Initial Briefs (Electric) 3" xfId="9270"/>
    <cellStyle name="_Costs not in KWI3000 '06Budget_Rebuttal Power Costs_Adj Bench DR 3 for Initial Briefs (Electric) 3 2" xfId="9271"/>
    <cellStyle name="_Costs not in KWI3000 '06Budget_Rebuttal Power Costs_Adj Bench DR 3 for Initial Briefs (Electric) 4" xfId="9272"/>
    <cellStyle name="_Costs not in KWI3000 '06Budget_Rebuttal Power Costs_Adj Bench DR 3 for Initial Briefs (Electric) 5" xfId="9273"/>
    <cellStyle name="_Costs not in KWI3000 '06Budget_Rebuttal Power Costs_Adj Bench DR 3 for Initial Briefs (Electric) 6" xfId="9274"/>
    <cellStyle name="_Costs not in KWI3000 '06Budget_Rebuttal Power Costs_Adj Bench DR 3 for Initial Briefs (Electric) 7" xfId="9275"/>
    <cellStyle name="_Costs not in KWI3000 '06Budget_Rebuttal Power Costs_Adj Bench DR 3 for Initial Briefs (Electric)_DEM-WP(C) ENERG10C--ctn Mid-C_042010 2010GRC" xfId="9276"/>
    <cellStyle name="_Costs not in KWI3000 '06Budget_Rebuttal Power Costs_DEM-WP(C) ENERG10C--ctn Mid-C_042010 2010GRC" xfId="9277"/>
    <cellStyle name="_Costs not in KWI3000 '06Budget_Rebuttal Power Costs_Electric Rev Req Model (2009 GRC) Rebuttal" xfId="9278"/>
    <cellStyle name="_Costs not in KWI3000 '06Budget_Rebuttal Power Costs_Electric Rev Req Model (2009 GRC) Rebuttal 2" xfId="9279"/>
    <cellStyle name="_Costs not in KWI3000 '06Budget_Rebuttal Power Costs_Electric Rev Req Model (2009 GRC) Rebuttal 2 2" xfId="9280"/>
    <cellStyle name="_Costs not in KWI3000 '06Budget_Rebuttal Power Costs_Electric Rev Req Model (2009 GRC) Rebuttal 2 2 2" xfId="9281"/>
    <cellStyle name="_Costs not in KWI3000 '06Budget_Rebuttal Power Costs_Electric Rev Req Model (2009 GRC) Rebuttal 2 3" xfId="9282"/>
    <cellStyle name="_Costs not in KWI3000 '06Budget_Rebuttal Power Costs_Electric Rev Req Model (2009 GRC) Rebuttal 3" xfId="9283"/>
    <cellStyle name="_Costs not in KWI3000 '06Budget_Rebuttal Power Costs_Electric Rev Req Model (2009 GRC) Rebuttal 3 2" xfId="9284"/>
    <cellStyle name="_Costs not in KWI3000 '06Budget_Rebuttal Power Costs_Electric Rev Req Model (2009 GRC) Rebuttal 4" xfId="9285"/>
    <cellStyle name="_Costs not in KWI3000 '06Budget_Rebuttal Power Costs_Electric Rev Req Model (2009 GRC) Rebuttal REmoval of New  WH Solar AdjustMI" xfId="9286"/>
    <cellStyle name="_Costs not in KWI3000 '06Budget_Rebuttal Power Costs_Electric Rev Req Model (2009 GRC) Rebuttal REmoval of New  WH Solar AdjustMI 2" xfId="9287"/>
    <cellStyle name="_Costs not in KWI3000 '06Budget_Rebuttal Power Costs_Electric Rev Req Model (2009 GRC) Rebuttal REmoval of New  WH Solar AdjustMI 2 2" xfId="9288"/>
    <cellStyle name="_Costs not in KWI3000 '06Budget_Rebuttal Power Costs_Electric Rev Req Model (2009 GRC) Rebuttal REmoval of New  WH Solar AdjustMI 2 2 2" xfId="9289"/>
    <cellStyle name="_Costs not in KWI3000 '06Budget_Rebuttal Power Costs_Electric Rev Req Model (2009 GRC) Rebuttal REmoval of New  WH Solar AdjustMI 2 3" xfId="9290"/>
    <cellStyle name="_Costs not in KWI3000 '06Budget_Rebuttal Power Costs_Electric Rev Req Model (2009 GRC) Rebuttal REmoval of New  WH Solar AdjustMI 3" xfId="9291"/>
    <cellStyle name="_Costs not in KWI3000 '06Budget_Rebuttal Power Costs_Electric Rev Req Model (2009 GRC) Rebuttal REmoval of New  WH Solar AdjustMI 3 2" xfId="9292"/>
    <cellStyle name="_Costs not in KWI3000 '06Budget_Rebuttal Power Costs_Electric Rev Req Model (2009 GRC) Rebuttal REmoval of New  WH Solar AdjustMI 4" xfId="9293"/>
    <cellStyle name="_Costs not in KWI3000 '06Budget_Rebuttal Power Costs_Electric Rev Req Model (2009 GRC) Rebuttal REmoval of New  WH Solar AdjustMI 5" xfId="9294"/>
    <cellStyle name="_Costs not in KWI3000 '06Budget_Rebuttal Power Costs_Electric Rev Req Model (2009 GRC) Rebuttal REmoval of New  WH Solar AdjustMI 6" xfId="9295"/>
    <cellStyle name="_Costs not in KWI3000 '06Budget_Rebuttal Power Costs_Electric Rev Req Model (2009 GRC) Rebuttal REmoval of New  WH Solar AdjustMI 7" xfId="9296"/>
    <cellStyle name="_Costs not in KWI3000 '06Budget_Rebuttal Power Costs_Electric Rev Req Model (2009 GRC) Rebuttal REmoval of New  WH Solar AdjustMI_DEM-WP(C) ENERG10C--ctn Mid-C_042010 2010GRC" xfId="9297"/>
    <cellStyle name="_Costs not in KWI3000 '06Budget_Rebuttal Power Costs_Electric Rev Req Model (2009 GRC) Revised 01-18-2010" xfId="9298"/>
    <cellStyle name="_Costs not in KWI3000 '06Budget_Rebuttal Power Costs_Electric Rev Req Model (2009 GRC) Revised 01-18-2010 2" xfId="9299"/>
    <cellStyle name="_Costs not in KWI3000 '06Budget_Rebuttal Power Costs_Electric Rev Req Model (2009 GRC) Revised 01-18-2010 2 2" xfId="9300"/>
    <cellStyle name="_Costs not in KWI3000 '06Budget_Rebuttal Power Costs_Electric Rev Req Model (2009 GRC) Revised 01-18-2010 2 2 2" xfId="9301"/>
    <cellStyle name="_Costs not in KWI3000 '06Budget_Rebuttal Power Costs_Electric Rev Req Model (2009 GRC) Revised 01-18-2010 2 3" xfId="9302"/>
    <cellStyle name="_Costs not in KWI3000 '06Budget_Rebuttal Power Costs_Electric Rev Req Model (2009 GRC) Revised 01-18-2010 3" xfId="9303"/>
    <cellStyle name="_Costs not in KWI3000 '06Budget_Rebuttal Power Costs_Electric Rev Req Model (2009 GRC) Revised 01-18-2010 3 2" xfId="9304"/>
    <cellStyle name="_Costs not in KWI3000 '06Budget_Rebuttal Power Costs_Electric Rev Req Model (2009 GRC) Revised 01-18-2010 4" xfId="9305"/>
    <cellStyle name="_Costs not in KWI3000 '06Budget_Rebuttal Power Costs_Electric Rev Req Model (2009 GRC) Revised 01-18-2010 5" xfId="9306"/>
    <cellStyle name="_Costs not in KWI3000 '06Budget_Rebuttal Power Costs_Electric Rev Req Model (2009 GRC) Revised 01-18-2010 6" xfId="9307"/>
    <cellStyle name="_Costs not in KWI3000 '06Budget_Rebuttal Power Costs_Electric Rev Req Model (2009 GRC) Revised 01-18-2010 7" xfId="9308"/>
    <cellStyle name="_Costs not in KWI3000 '06Budget_Rebuttal Power Costs_Electric Rev Req Model (2009 GRC) Revised 01-18-2010_DEM-WP(C) ENERG10C--ctn Mid-C_042010 2010GRC" xfId="9309"/>
    <cellStyle name="_Costs not in KWI3000 '06Budget_Rebuttal Power Costs_Final Order Electric EXHIBIT A-1" xfId="9310"/>
    <cellStyle name="_Costs not in KWI3000 '06Budget_Rebuttal Power Costs_Final Order Electric EXHIBIT A-1 2" xfId="9311"/>
    <cellStyle name="_Costs not in KWI3000 '06Budget_Rebuttal Power Costs_Final Order Electric EXHIBIT A-1 2 2" xfId="9312"/>
    <cellStyle name="_Costs not in KWI3000 '06Budget_Rebuttal Power Costs_Final Order Electric EXHIBIT A-1 2 2 2" xfId="9313"/>
    <cellStyle name="_Costs not in KWI3000 '06Budget_Rebuttal Power Costs_Final Order Electric EXHIBIT A-1 2 3" xfId="9314"/>
    <cellStyle name="_Costs not in KWI3000 '06Budget_Rebuttal Power Costs_Final Order Electric EXHIBIT A-1 3" xfId="9315"/>
    <cellStyle name="_Costs not in KWI3000 '06Budget_Rebuttal Power Costs_Final Order Electric EXHIBIT A-1 3 2" xfId="9316"/>
    <cellStyle name="_Costs not in KWI3000 '06Budget_Rebuttal Power Costs_Final Order Electric EXHIBIT A-1 4" xfId="9317"/>
    <cellStyle name="_Costs not in KWI3000 '06Budget_RECS vs PTC's w Interest 6-28-10" xfId="9318"/>
    <cellStyle name="_Costs not in KWI3000 '06Budget_revised april pca for Annette" xfId="9319"/>
    <cellStyle name="_Costs not in KWI3000 '06Budget_ROR &amp; CONV FACTOR" xfId="9320"/>
    <cellStyle name="_Costs not in KWI3000 '06Budget_ROR &amp; CONV FACTOR 2" xfId="9321"/>
    <cellStyle name="_Costs not in KWI3000 '06Budget_ROR &amp; CONV FACTOR 2 2" xfId="9322"/>
    <cellStyle name="_Costs not in KWI3000 '06Budget_ROR &amp; CONV FACTOR 2 2 2" xfId="9323"/>
    <cellStyle name="_Costs not in KWI3000 '06Budget_ROR &amp; CONV FACTOR 2 3" xfId="9324"/>
    <cellStyle name="_Costs not in KWI3000 '06Budget_ROR &amp; CONV FACTOR 3" xfId="9325"/>
    <cellStyle name="_Costs not in KWI3000 '06Budget_ROR &amp; CONV FACTOR 3 2" xfId="9326"/>
    <cellStyle name="_Costs not in KWI3000 '06Budget_ROR &amp; CONV FACTOR 4" xfId="9327"/>
    <cellStyle name="_Costs not in KWI3000 '06Budget_ROR 5.02" xfId="9328"/>
    <cellStyle name="_Costs not in KWI3000 '06Budget_ROR 5.02 2" xfId="9329"/>
    <cellStyle name="_Costs not in KWI3000 '06Budget_ROR 5.02 2 2" xfId="9330"/>
    <cellStyle name="_Costs not in KWI3000 '06Budget_ROR 5.02 2 2 2" xfId="9331"/>
    <cellStyle name="_Costs not in KWI3000 '06Budget_ROR 5.02 2 3" xfId="9332"/>
    <cellStyle name="_Costs not in KWI3000 '06Budget_ROR 5.02 3" xfId="9333"/>
    <cellStyle name="_Costs not in KWI3000 '06Budget_ROR 5.02 3 2" xfId="9334"/>
    <cellStyle name="_Costs not in KWI3000 '06Budget_ROR 5.02 4" xfId="9335"/>
    <cellStyle name="_Costs not in KWI3000 '06Budget_Transmission Workbook for May BOD" xfId="9336"/>
    <cellStyle name="_Costs not in KWI3000 '06Budget_Transmission Workbook for May BOD 2" xfId="9337"/>
    <cellStyle name="_Costs not in KWI3000 '06Budget_Transmission Workbook for May BOD 2 2" xfId="9338"/>
    <cellStyle name="_Costs not in KWI3000 '06Budget_Transmission Workbook for May BOD 3" xfId="9339"/>
    <cellStyle name="_Costs not in KWI3000 '06Budget_Transmission Workbook for May BOD 4" xfId="9340"/>
    <cellStyle name="_Costs not in KWI3000 '06Budget_Transmission Workbook for May BOD 5" xfId="9341"/>
    <cellStyle name="_Costs not in KWI3000 '06Budget_Transmission Workbook for May BOD 6" xfId="9342"/>
    <cellStyle name="_Costs not in KWI3000 '06Budget_Transmission Workbook for May BOD 7" xfId="9343"/>
    <cellStyle name="_Costs not in KWI3000 '06Budget_Transmission Workbook for May BOD_DEM-WP(C) ENERG10C--ctn Mid-C_042010 2010GRC" xfId="9344"/>
    <cellStyle name="_Costs not in KWI3000 '06Budget_Wind Integration 10GRC" xfId="9345"/>
    <cellStyle name="_Costs not in KWI3000 '06Budget_Wind Integration 10GRC 2" xfId="9346"/>
    <cellStyle name="_Costs not in KWI3000 '06Budget_Wind Integration 10GRC 2 2" xfId="9347"/>
    <cellStyle name="_Costs not in KWI3000 '06Budget_Wind Integration 10GRC 3" xfId="9348"/>
    <cellStyle name="_Costs not in KWI3000 '06Budget_Wind Integration 10GRC 4" xfId="9349"/>
    <cellStyle name="_Costs not in KWI3000 '06Budget_Wind Integration 10GRC 5" xfId="9350"/>
    <cellStyle name="_Costs not in KWI3000 '06Budget_Wind Integration 10GRC 6" xfId="9351"/>
    <cellStyle name="_Costs not in KWI3000 '06Budget_Wind Integration 10GRC 7" xfId="9352"/>
    <cellStyle name="_Costs not in KWI3000 '06Budget_Wind Integration 10GRC_DEM-WP(C) ENERG10C--ctn Mid-C_042010 2010GRC" xfId="9353"/>
    <cellStyle name="_DEM-08C Power Cost Comparison" xfId="9354"/>
    <cellStyle name="_DEM-08C Power Cost Comparison 2" xfId="9355"/>
    <cellStyle name="_DEM-WP (C) Costs not in AURORA 2006GRC Order 11.30.06 Gas" xfId="9356"/>
    <cellStyle name="_DEM-WP (C) Costs not in AURORA 2006GRC Order 11.30.06 Gas 2" xfId="9357"/>
    <cellStyle name="_DEM-WP (C) Costs not in AURORA 2006GRC Order 11.30.06 Gas 2 2" xfId="9358"/>
    <cellStyle name="_DEM-WP (C) Costs not in AURORA 2006GRC Order 11.30.06 Gas 3" xfId="9359"/>
    <cellStyle name="_DEM-WP (C) Costs not in AURORA 2006GRC Order 11.30.06 Gas 4" xfId="9360"/>
    <cellStyle name="_DEM-WP (C) Costs not in AURORA 2006GRC Order 11.30.06 Gas 5" xfId="9361"/>
    <cellStyle name="_DEM-WP (C) Costs not in AURORA 2006GRC Order 11.30.06 Gas 6" xfId="9362"/>
    <cellStyle name="_DEM-WP (C) Costs not in AURORA 2006GRC Order 11.30.06 Gas 7" xfId="9363"/>
    <cellStyle name="_DEM-WP (C) Costs not in AURORA 2006GRC Order 11.30.06 Gas_Chelan PUD Power Costs (8-10)" xfId="9364"/>
    <cellStyle name="_DEM-WP (C) Costs not in AURORA 2006GRC Order 11.30.06 Gas_Chelan PUD Power Costs (8-10) 2" xfId="9365"/>
    <cellStyle name="_DEM-WP (C) Costs not in AURORA 2006GRC Order 11.30.06 Gas_DEM-WP(C) ENERG10C--ctn Mid-C_042010 2010GRC" xfId="9366"/>
    <cellStyle name="_DEM-WP (C) Costs not in AURORA 2006GRC Order 11.30.06 Gas_NIM Summary" xfId="9367"/>
    <cellStyle name="_DEM-WP (C) Costs not in AURORA 2006GRC Order 11.30.06 Gas_NIM Summary 2" xfId="9368"/>
    <cellStyle name="_DEM-WP (C) Costs not in AURORA 2006GRC Order 11.30.06 Gas_NIM Summary 2 2" xfId="9369"/>
    <cellStyle name="_DEM-WP (C) Costs not in AURORA 2006GRC Order 11.30.06 Gas_NIM Summary 3" xfId="9370"/>
    <cellStyle name="_DEM-WP (C) Costs not in AURORA 2006GRC Order 11.30.06 Gas_NIM Summary 4" xfId="9371"/>
    <cellStyle name="_DEM-WP (C) Costs not in AURORA 2006GRC Order 11.30.06 Gas_NIM Summary 5" xfId="9372"/>
    <cellStyle name="_DEM-WP (C) Costs not in AURORA 2006GRC Order 11.30.06 Gas_NIM Summary 6" xfId="9373"/>
    <cellStyle name="_DEM-WP (C) Costs not in AURORA 2006GRC Order 11.30.06 Gas_NIM Summary 7" xfId="9374"/>
    <cellStyle name="_DEM-WP (C) Costs not in AURORA 2006GRC Order 11.30.06 Gas_NIM Summary_DEM-WP(C) ENERG10C--ctn Mid-C_042010 2010GRC" xfId="9375"/>
    <cellStyle name="_DEM-WP (C) Power Cost 2006GRC Order" xfId="9376"/>
    <cellStyle name="_DEM-WP (C) Power Cost 2006GRC Order 10" xfId="9377"/>
    <cellStyle name="_DEM-WP (C) Power Cost 2006GRC Order 10 2" xfId="9378"/>
    <cellStyle name="_DEM-WP (C) Power Cost 2006GRC Order 2" xfId="9379"/>
    <cellStyle name="_DEM-WP (C) Power Cost 2006GRC Order 2 2" xfId="9380"/>
    <cellStyle name="_DEM-WP (C) Power Cost 2006GRC Order 2 2 2" xfId="9381"/>
    <cellStyle name="_DEM-WP (C) Power Cost 2006GRC Order 2 2 2 2" xfId="9382"/>
    <cellStyle name="_DEM-WP (C) Power Cost 2006GRC Order 2 2 3" xfId="9383"/>
    <cellStyle name="_DEM-WP (C) Power Cost 2006GRC Order 2 3" xfId="9384"/>
    <cellStyle name="_DEM-WP (C) Power Cost 2006GRC Order 2 3 2" xfId="9385"/>
    <cellStyle name="_DEM-WP (C) Power Cost 2006GRC Order 2 4" xfId="9386"/>
    <cellStyle name="_DEM-WP (C) Power Cost 2006GRC Order 3" xfId="9387"/>
    <cellStyle name="_DEM-WP (C) Power Cost 2006GRC Order 3 2" xfId="9388"/>
    <cellStyle name="_DEM-WP (C) Power Cost 2006GRC Order 3 2 2" xfId="9389"/>
    <cellStyle name="_DEM-WP (C) Power Cost 2006GRC Order 3 3" xfId="9390"/>
    <cellStyle name="_DEM-WP (C) Power Cost 2006GRC Order 4" xfId="9391"/>
    <cellStyle name="_DEM-WP (C) Power Cost 2006GRC Order 4 2" xfId="9392"/>
    <cellStyle name="_DEM-WP (C) Power Cost 2006GRC Order 4 2 2" xfId="9393"/>
    <cellStyle name="_DEM-WP (C) Power Cost 2006GRC Order 4 3" xfId="9394"/>
    <cellStyle name="_DEM-WP (C) Power Cost 2006GRC Order 5" xfId="9395"/>
    <cellStyle name="_DEM-WP (C) Power Cost 2006GRC Order 5 2" xfId="9396"/>
    <cellStyle name="_DEM-WP (C) Power Cost 2006GRC Order 5 2 2" xfId="9397"/>
    <cellStyle name="_DEM-WP (C) Power Cost 2006GRC Order 5 2 3" xfId="9398"/>
    <cellStyle name="_DEM-WP (C) Power Cost 2006GRC Order 5 3" xfId="9399"/>
    <cellStyle name="_DEM-WP (C) Power Cost 2006GRC Order 5 3 2" xfId="9400"/>
    <cellStyle name="_DEM-WP (C) Power Cost 2006GRC Order 5 4" xfId="9401"/>
    <cellStyle name="_DEM-WP (C) Power Cost 2006GRC Order 6" xfId="9402"/>
    <cellStyle name="_DEM-WP (C) Power Cost 2006GRC Order 6 2" xfId="9403"/>
    <cellStyle name="_DEM-WP (C) Power Cost 2006GRC Order 6 2 2" xfId="9404"/>
    <cellStyle name="_DEM-WP (C) Power Cost 2006GRC Order 6 3" xfId="9405"/>
    <cellStyle name="_DEM-WP (C) Power Cost 2006GRC Order 7" xfId="9406"/>
    <cellStyle name="_DEM-WP (C) Power Cost 2006GRC Order 7 2" xfId="9407"/>
    <cellStyle name="_DEM-WP (C) Power Cost 2006GRC Order 8" xfId="9408"/>
    <cellStyle name="_DEM-WP (C) Power Cost 2006GRC Order 8 2" xfId="9409"/>
    <cellStyle name="_DEM-WP (C) Power Cost 2006GRC Order 9" xfId="9410"/>
    <cellStyle name="_DEM-WP (C) Power Cost 2006GRC Order 9 2" xfId="9411"/>
    <cellStyle name="_DEM-WP (C) Power Cost 2006GRC Order_04 07E Wild Horse Wind Expansion (C) (2)" xfId="9412"/>
    <cellStyle name="_DEM-WP (C) Power Cost 2006GRC Order_04 07E Wild Horse Wind Expansion (C) (2) 2" xfId="9413"/>
    <cellStyle name="_DEM-WP (C) Power Cost 2006GRC Order_04 07E Wild Horse Wind Expansion (C) (2) 2 2" xfId="9414"/>
    <cellStyle name="_DEM-WP (C) Power Cost 2006GRC Order_04 07E Wild Horse Wind Expansion (C) (2) 2 2 2" xfId="9415"/>
    <cellStyle name="_DEM-WP (C) Power Cost 2006GRC Order_04 07E Wild Horse Wind Expansion (C) (2) 2 3" xfId="9416"/>
    <cellStyle name="_DEM-WP (C) Power Cost 2006GRC Order_04 07E Wild Horse Wind Expansion (C) (2) 3" xfId="9417"/>
    <cellStyle name="_DEM-WP (C) Power Cost 2006GRC Order_04 07E Wild Horse Wind Expansion (C) (2) 3 2" xfId="9418"/>
    <cellStyle name="_DEM-WP (C) Power Cost 2006GRC Order_04 07E Wild Horse Wind Expansion (C) (2) 4" xfId="9419"/>
    <cellStyle name="_DEM-WP (C) Power Cost 2006GRC Order_04 07E Wild Horse Wind Expansion (C) (2) 5" xfId="9420"/>
    <cellStyle name="_DEM-WP (C) Power Cost 2006GRC Order_04 07E Wild Horse Wind Expansion (C) (2) 6" xfId="9421"/>
    <cellStyle name="_DEM-WP (C) Power Cost 2006GRC Order_04 07E Wild Horse Wind Expansion (C) (2) 7" xfId="9422"/>
    <cellStyle name="_DEM-WP (C) Power Cost 2006GRC Order_04 07E Wild Horse Wind Expansion (C) (2)_Adj Bench DR 3 for Initial Briefs (Electric)" xfId="9423"/>
    <cellStyle name="_DEM-WP (C) Power Cost 2006GRC Order_04 07E Wild Horse Wind Expansion (C) (2)_Adj Bench DR 3 for Initial Briefs (Electric) 2" xfId="9424"/>
    <cellStyle name="_DEM-WP (C) Power Cost 2006GRC Order_04 07E Wild Horse Wind Expansion (C) (2)_Adj Bench DR 3 for Initial Briefs (Electric) 2 2" xfId="9425"/>
    <cellStyle name="_DEM-WP (C) Power Cost 2006GRC Order_04 07E Wild Horse Wind Expansion (C) (2)_Adj Bench DR 3 for Initial Briefs (Electric) 2 2 2" xfId="9426"/>
    <cellStyle name="_DEM-WP (C) Power Cost 2006GRC Order_04 07E Wild Horse Wind Expansion (C) (2)_Adj Bench DR 3 for Initial Briefs (Electric) 2 3" xfId="9427"/>
    <cellStyle name="_DEM-WP (C) Power Cost 2006GRC Order_04 07E Wild Horse Wind Expansion (C) (2)_Adj Bench DR 3 for Initial Briefs (Electric) 3" xfId="9428"/>
    <cellStyle name="_DEM-WP (C) Power Cost 2006GRC Order_04 07E Wild Horse Wind Expansion (C) (2)_Adj Bench DR 3 for Initial Briefs (Electric) 3 2" xfId="9429"/>
    <cellStyle name="_DEM-WP (C) Power Cost 2006GRC Order_04 07E Wild Horse Wind Expansion (C) (2)_Adj Bench DR 3 for Initial Briefs (Electric) 4" xfId="9430"/>
    <cellStyle name="_DEM-WP (C) Power Cost 2006GRC Order_04 07E Wild Horse Wind Expansion (C) (2)_Adj Bench DR 3 for Initial Briefs (Electric) 5" xfId="9431"/>
    <cellStyle name="_DEM-WP (C) Power Cost 2006GRC Order_04 07E Wild Horse Wind Expansion (C) (2)_Adj Bench DR 3 for Initial Briefs (Electric) 6" xfId="9432"/>
    <cellStyle name="_DEM-WP (C) Power Cost 2006GRC Order_04 07E Wild Horse Wind Expansion (C) (2)_Adj Bench DR 3 for Initial Briefs (Electric) 7" xfId="9433"/>
    <cellStyle name="_DEM-WP (C) Power Cost 2006GRC Order_04 07E Wild Horse Wind Expansion (C) (2)_Adj Bench DR 3 for Initial Briefs (Electric)_DEM-WP(C) ENERG10C--ctn Mid-C_042010 2010GRC" xfId="9434"/>
    <cellStyle name="_DEM-WP (C) Power Cost 2006GRC Order_04 07E Wild Horse Wind Expansion (C) (2)_Book1" xfId="9435"/>
    <cellStyle name="_DEM-WP (C) Power Cost 2006GRC Order_04 07E Wild Horse Wind Expansion (C) (2)_DEM-WP(C) ENERG10C--ctn Mid-C_042010 2010GRC" xfId="9436"/>
    <cellStyle name="_DEM-WP (C) Power Cost 2006GRC Order_04 07E Wild Horse Wind Expansion (C) (2)_Electric Rev Req Model (2009 GRC) " xfId="9437"/>
    <cellStyle name="_DEM-WP (C) Power Cost 2006GRC Order_04 07E Wild Horse Wind Expansion (C) (2)_Electric Rev Req Model (2009 GRC)  2" xfId="9438"/>
    <cellStyle name="_DEM-WP (C) Power Cost 2006GRC Order_04 07E Wild Horse Wind Expansion (C) (2)_Electric Rev Req Model (2009 GRC)  2 2" xfId="9439"/>
    <cellStyle name="_DEM-WP (C) Power Cost 2006GRC Order_04 07E Wild Horse Wind Expansion (C) (2)_Electric Rev Req Model (2009 GRC)  2 2 2" xfId="9440"/>
    <cellStyle name="_DEM-WP (C) Power Cost 2006GRC Order_04 07E Wild Horse Wind Expansion (C) (2)_Electric Rev Req Model (2009 GRC)  2 3" xfId="9441"/>
    <cellStyle name="_DEM-WP (C) Power Cost 2006GRC Order_04 07E Wild Horse Wind Expansion (C) (2)_Electric Rev Req Model (2009 GRC)  3" xfId="9442"/>
    <cellStyle name="_DEM-WP (C) Power Cost 2006GRC Order_04 07E Wild Horse Wind Expansion (C) (2)_Electric Rev Req Model (2009 GRC)  3 2" xfId="9443"/>
    <cellStyle name="_DEM-WP (C) Power Cost 2006GRC Order_04 07E Wild Horse Wind Expansion (C) (2)_Electric Rev Req Model (2009 GRC)  4" xfId="9444"/>
    <cellStyle name="_DEM-WP (C) Power Cost 2006GRC Order_04 07E Wild Horse Wind Expansion (C) (2)_Electric Rev Req Model (2009 GRC)  5" xfId="9445"/>
    <cellStyle name="_DEM-WP (C) Power Cost 2006GRC Order_04 07E Wild Horse Wind Expansion (C) (2)_Electric Rev Req Model (2009 GRC)  6" xfId="9446"/>
    <cellStyle name="_DEM-WP (C) Power Cost 2006GRC Order_04 07E Wild Horse Wind Expansion (C) (2)_Electric Rev Req Model (2009 GRC)  7" xfId="9447"/>
    <cellStyle name="_DEM-WP (C) Power Cost 2006GRC Order_04 07E Wild Horse Wind Expansion (C) (2)_Electric Rev Req Model (2009 GRC) _DEM-WP(C) ENERG10C--ctn Mid-C_042010 2010GRC" xfId="9448"/>
    <cellStyle name="_DEM-WP (C) Power Cost 2006GRC Order_04 07E Wild Horse Wind Expansion (C) (2)_Electric Rev Req Model (2009 GRC) Rebuttal" xfId="9449"/>
    <cellStyle name="_DEM-WP (C) Power Cost 2006GRC Order_04 07E Wild Horse Wind Expansion (C) (2)_Electric Rev Req Model (2009 GRC) Rebuttal 2" xfId="9450"/>
    <cellStyle name="_DEM-WP (C) Power Cost 2006GRC Order_04 07E Wild Horse Wind Expansion (C) (2)_Electric Rev Req Model (2009 GRC) Rebuttal 2 2" xfId="9451"/>
    <cellStyle name="_DEM-WP (C) Power Cost 2006GRC Order_04 07E Wild Horse Wind Expansion (C) (2)_Electric Rev Req Model (2009 GRC) Rebuttal 2 2 2" xfId="9452"/>
    <cellStyle name="_DEM-WP (C) Power Cost 2006GRC Order_04 07E Wild Horse Wind Expansion (C) (2)_Electric Rev Req Model (2009 GRC) Rebuttal 2 3" xfId="9453"/>
    <cellStyle name="_DEM-WP (C) Power Cost 2006GRC Order_04 07E Wild Horse Wind Expansion (C) (2)_Electric Rev Req Model (2009 GRC) Rebuttal 3" xfId="9454"/>
    <cellStyle name="_DEM-WP (C) Power Cost 2006GRC Order_04 07E Wild Horse Wind Expansion (C) (2)_Electric Rev Req Model (2009 GRC) Rebuttal 3 2" xfId="9455"/>
    <cellStyle name="_DEM-WP (C) Power Cost 2006GRC Order_04 07E Wild Horse Wind Expansion (C) (2)_Electric Rev Req Model (2009 GRC) Rebuttal 4" xfId="9456"/>
    <cellStyle name="_DEM-WP (C) Power Cost 2006GRC Order_04 07E Wild Horse Wind Expansion (C) (2)_Electric Rev Req Model (2009 GRC) Rebuttal REmoval of New  WH Solar AdjustMI" xfId="9457"/>
    <cellStyle name="_DEM-WP (C) Power Cost 2006GRC Order_04 07E Wild Horse Wind Expansion (C) (2)_Electric Rev Req Model (2009 GRC) Rebuttal REmoval of New  WH Solar AdjustMI 2" xfId="9458"/>
    <cellStyle name="_DEM-WP (C) Power Cost 2006GRC Order_04 07E Wild Horse Wind Expansion (C) (2)_Electric Rev Req Model (2009 GRC) Rebuttal REmoval of New  WH Solar AdjustMI 2 2" xfId="9459"/>
    <cellStyle name="_DEM-WP (C) Power Cost 2006GRC Order_04 07E Wild Horse Wind Expansion (C) (2)_Electric Rev Req Model (2009 GRC) Rebuttal REmoval of New  WH Solar AdjustMI 2 2 2" xfId="9460"/>
    <cellStyle name="_DEM-WP (C) Power Cost 2006GRC Order_04 07E Wild Horse Wind Expansion (C) (2)_Electric Rev Req Model (2009 GRC) Rebuttal REmoval of New  WH Solar AdjustMI 2 3" xfId="9461"/>
    <cellStyle name="_DEM-WP (C) Power Cost 2006GRC Order_04 07E Wild Horse Wind Expansion (C) (2)_Electric Rev Req Model (2009 GRC) Rebuttal REmoval of New  WH Solar AdjustMI 3" xfId="9462"/>
    <cellStyle name="_DEM-WP (C) Power Cost 2006GRC Order_04 07E Wild Horse Wind Expansion (C) (2)_Electric Rev Req Model (2009 GRC) Rebuttal REmoval of New  WH Solar AdjustMI 3 2" xfId="9463"/>
    <cellStyle name="_DEM-WP (C) Power Cost 2006GRC Order_04 07E Wild Horse Wind Expansion (C) (2)_Electric Rev Req Model (2009 GRC) Rebuttal REmoval of New  WH Solar AdjustMI 4" xfId="9464"/>
    <cellStyle name="_DEM-WP (C) Power Cost 2006GRC Order_04 07E Wild Horse Wind Expansion (C) (2)_Electric Rev Req Model (2009 GRC) Rebuttal REmoval of New  WH Solar AdjustMI 5" xfId="9465"/>
    <cellStyle name="_DEM-WP (C) Power Cost 2006GRC Order_04 07E Wild Horse Wind Expansion (C) (2)_Electric Rev Req Model (2009 GRC) Rebuttal REmoval of New  WH Solar AdjustMI 6" xfId="9466"/>
    <cellStyle name="_DEM-WP (C) Power Cost 2006GRC Order_04 07E Wild Horse Wind Expansion (C) (2)_Electric Rev Req Model (2009 GRC) Rebuttal REmoval of New  WH Solar AdjustMI 7" xfId="9467"/>
    <cellStyle name="_DEM-WP (C) Power Cost 2006GRC Order_04 07E Wild Horse Wind Expansion (C) (2)_Electric Rev Req Model (2009 GRC) Rebuttal REmoval of New  WH Solar AdjustMI_DEM-WP(C) ENERG10C--ctn Mid-C_042010 2010GRC" xfId="9468"/>
    <cellStyle name="_DEM-WP (C) Power Cost 2006GRC Order_04 07E Wild Horse Wind Expansion (C) (2)_Electric Rev Req Model (2009 GRC) Revised 01-18-2010" xfId="9469"/>
    <cellStyle name="_DEM-WP (C) Power Cost 2006GRC Order_04 07E Wild Horse Wind Expansion (C) (2)_Electric Rev Req Model (2009 GRC) Revised 01-18-2010 2" xfId="9470"/>
    <cellStyle name="_DEM-WP (C) Power Cost 2006GRC Order_04 07E Wild Horse Wind Expansion (C) (2)_Electric Rev Req Model (2009 GRC) Revised 01-18-2010 2 2" xfId="9471"/>
    <cellStyle name="_DEM-WP (C) Power Cost 2006GRC Order_04 07E Wild Horse Wind Expansion (C) (2)_Electric Rev Req Model (2009 GRC) Revised 01-18-2010 2 2 2" xfId="9472"/>
    <cellStyle name="_DEM-WP (C) Power Cost 2006GRC Order_04 07E Wild Horse Wind Expansion (C) (2)_Electric Rev Req Model (2009 GRC) Revised 01-18-2010 2 3" xfId="9473"/>
    <cellStyle name="_DEM-WP (C) Power Cost 2006GRC Order_04 07E Wild Horse Wind Expansion (C) (2)_Electric Rev Req Model (2009 GRC) Revised 01-18-2010 3" xfId="9474"/>
    <cellStyle name="_DEM-WP (C) Power Cost 2006GRC Order_04 07E Wild Horse Wind Expansion (C) (2)_Electric Rev Req Model (2009 GRC) Revised 01-18-2010 3 2" xfId="9475"/>
    <cellStyle name="_DEM-WP (C) Power Cost 2006GRC Order_04 07E Wild Horse Wind Expansion (C) (2)_Electric Rev Req Model (2009 GRC) Revised 01-18-2010 4" xfId="9476"/>
    <cellStyle name="_DEM-WP (C) Power Cost 2006GRC Order_04 07E Wild Horse Wind Expansion (C) (2)_Electric Rev Req Model (2009 GRC) Revised 01-18-2010 5" xfId="9477"/>
    <cellStyle name="_DEM-WP (C) Power Cost 2006GRC Order_04 07E Wild Horse Wind Expansion (C) (2)_Electric Rev Req Model (2009 GRC) Revised 01-18-2010 6" xfId="9478"/>
    <cellStyle name="_DEM-WP (C) Power Cost 2006GRC Order_04 07E Wild Horse Wind Expansion (C) (2)_Electric Rev Req Model (2009 GRC) Revised 01-18-2010 7" xfId="9479"/>
    <cellStyle name="_DEM-WP (C) Power Cost 2006GRC Order_04 07E Wild Horse Wind Expansion (C) (2)_Electric Rev Req Model (2009 GRC) Revised 01-18-2010_DEM-WP(C) ENERG10C--ctn Mid-C_042010 2010GRC" xfId="9480"/>
    <cellStyle name="_DEM-WP (C) Power Cost 2006GRC Order_04 07E Wild Horse Wind Expansion (C) (2)_Electric Rev Req Model (2010 GRC)" xfId="9481"/>
    <cellStyle name="_DEM-WP (C) Power Cost 2006GRC Order_04 07E Wild Horse Wind Expansion (C) (2)_Electric Rev Req Model (2010 GRC) SF" xfId="9482"/>
    <cellStyle name="_DEM-WP (C) Power Cost 2006GRC Order_04 07E Wild Horse Wind Expansion (C) (2)_Final Order Electric EXHIBIT A-1" xfId="9483"/>
    <cellStyle name="_DEM-WP (C) Power Cost 2006GRC Order_04 07E Wild Horse Wind Expansion (C) (2)_Final Order Electric EXHIBIT A-1 2" xfId="9484"/>
    <cellStyle name="_DEM-WP (C) Power Cost 2006GRC Order_04 07E Wild Horse Wind Expansion (C) (2)_Final Order Electric EXHIBIT A-1 2 2" xfId="9485"/>
    <cellStyle name="_DEM-WP (C) Power Cost 2006GRC Order_04 07E Wild Horse Wind Expansion (C) (2)_Final Order Electric EXHIBIT A-1 2 2 2" xfId="9486"/>
    <cellStyle name="_DEM-WP (C) Power Cost 2006GRC Order_04 07E Wild Horse Wind Expansion (C) (2)_Final Order Electric EXHIBIT A-1 2 3" xfId="9487"/>
    <cellStyle name="_DEM-WP (C) Power Cost 2006GRC Order_04 07E Wild Horse Wind Expansion (C) (2)_Final Order Electric EXHIBIT A-1 3" xfId="9488"/>
    <cellStyle name="_DEM-WP (C) Power Cost 2006GRC Order_04 07E Wild Horse Wind Expansion (C) (2)_Final Order Electric EXHIBIT A-1 3 2" xfId="9489"/>
    <cellStyle name="_DEM-WP (C) Power Cost 2006GRC Order_04 07E Wild Horse Wind Expansion (C) (2)_Final Order Electric EXHIBIT A-1 4" xfId="9490"/>
    <cellStyle name="_DEM-WP (C) Power Cost 2006GRC Order_04 07E Wild Horse Wind Expansion (C) (2)_TENASKA REGULATORY ASSET" xfId="9491"/>
    <cellStyle name="_DEM-WP (C) Power Cost 2006GRC Order_04 07E Wild Horse Wind Expansion (C) (2)_TENASKA REGULATORY ASSET 2" xfId="9492"/>
    <cellStyle name="_DEM-WP (C) Power Cost 2006GRC Order_04 07E Wild Horse Wind Expansion (C) (2)_TENASKA REGULATORY ASSET 2 2" xfId="9493"/>
    <cellStyle name="_DEM-WP (C) Power Cost 2006GRC Order_04 07E Wild Horse Wind Expansion (C) (2)_TENASKA REGULATORY ASSET 2 2 2" xfId="9494"/>
    <cellStyle name="_DEM-WP (C) Power Cost 2006GRC Order_04 07E Wild Horse Wind Expansion (C) (2)_TENASKA REGULATORY ASSET 2 3" xfId="9495"/>
    <cellStyle name="_DEM-WP (C) Power Cost 2006GRC Order_04 07E Wild Horse Wind Expansion (C) (2)_TENASKA REGULATORY ASSET 3" xfId="9496"/>
    <cellStyle name="_DEM-WP (C) Power Cost 2006GRC Order_04 07E Wild Horse Wind Expansion (C) (2)_TENASKA REGULATORY ASSET 3 2" xfId="9497"/>
    <cellStyle name="_DEM-WP (C) Power Cost 2006GRC Order_04 07E Wild Horse Wind Expansion (C) (2)_TENASKA REGULATORY ASSET 4" xfId="9498"/>
    <cellStyle name="_DEM-WP (C) Power Cost 2006GRC Order_16.37E Wild Horse Expansion DeferralRevwrkingfile SF" xfId="9499"/>
    <cellStyle name="_DEM-WP (C) Power Cost 2006GRC Order_16.37E Wild Horse Expansion DeferralRevwrkingfile SF 2" xfId="9500"/>
    <cellStyle name="_DEM-WP (C) Power Cost 2006GRC Order_16.37E Wild Horse Expansion DeferralRevwrkingfile SF 2 2" xfId="9501"/>
    <cellStyle name="_DEM-WP (C) Power Cost 2006GRC Order_16.37E Wild Horse Expansion DeferralRevwrkingfile SF 2 2 2" xfId="9502"/>
    <cellStyle name="_DEM-WP (C) Power Cost 2006GRC Order_16.37E Wild Horse Expansion DeferralRevwrkingfile SF 2 3" xfId="9503"/>
    <cellStyle name="_DEM-WP (C) Power Cost 2006GRC Order_16.37E Wild Horse Expansion DeferralRevwrkingfile SF 3" xfId="9504"/>
    <cellStyle name="_DEM-WP (C) Power Cost 2006GRC Order_16.37E Wild Horse Expansion DeferralRevwrkingfile SF 3 2" xfId="9505"/>
    <cellStyle name="_DEM-WP (C) Power Cost 2006GRC Order_16.37E Wild Horse Expansion DeferralRevwrkingfile SF 4" xfId="9506"/>
    <cellStyle name="_DEM-WP (C) Power Cost 2006GRC Order_16.37E Wild Horse Expansion DeferralRevwrkingfile SF 5" xfId="9507"/>
    <cellStyle name="_DEM-WP (C) Power Cost 2006GRC Order_16.37E Wild Horse Expansion DeferralRevwrkingfile SF 6" xfId="9508"/>
    <cellStyle name="_DEM-WP (C) Power Cost 2006GRC Order_16.37E Wild Horse Expansion DeferralRevwrkingfile SF 7" xfId="9509"/>
    <cellStyle name="_DEM-WP (C) Power Cost 2006GRC Order_16.37E Wild Horse Expansion DeferralRevwrkingfile SF_DEM-WP(C) ENERG10C--ctn Mid-C_042010 2010GRC" xfId="9510"/>
    <cellStyle name="_DEM-WP (C) Power Cost 2006GRC Order_2009 Compliance Filing PCA Exhibits for GRC" xfId="9511"/>
    <cellStyle name="_DEM-WP (C) Power Cost 2006GRC Order_2009 Compliance Filing PCA Exhibits for GRC 2" xfId="9512"/>
    <cellStyle name="_DEM-WP (C) Power Cost 2006GRC Order_2009 GRC Compl Filing - Exhibit D" xfId="9513"/>
    <cellStyle name="_DEM-WP (C) Power Cost 2006GRC Order_2009 GRC Compl Filing - Exhibit D 2" xfId="9514"/>
    <cellStyle name="_DEM-WP (C) Power Cost 2006GRC Order_2009 GRC Compl Filing - Exhibit D 2 2" xfId="9515"/>
    <cellStyle name="_DEM-WP (C) Power Cost 2006GRC Order_2009 GRC Compl Filing - Exhibit D 3" xfId="9516"/>
    <cellStyle name="_DEM-WP (C) Power Cost 2006GRC Order_2009 GRC Compl Filing - Exhibit D 4" xfId="9517"/>
    <cellStyle name="_DEM-WP (C) Power Cost 2006GRC Order_2009 GRC Compl Filing - Exhibit D 5" xfId="9518"/>
    <cellStyle name="_DEM-WP (C) Power Cost 2006GRC Order_2009 GRC Compl Filing - Exhibit D 6" xfId="9519"/>
    <cellStyle name="_DEM-WP (C) Power Cost 2006GRC Order_2009 GRC Compl Filing - Exhibit D 7" xfId="9520"/>
    <cellStyle name="_DEM-WP (C) Power Cost 2006GRC Order_2009 GRC Compl Filing - Exhibit D_DEM-WP(C) ENERG10C--ctn Mid-C_042010 2010GRC" xfId="9521"/>
    <cellStyle name="_DEM-WP (C) Power Cost 2006GRC Order_3.01 Income Statement" xfId="9522"/>
    <cellStyle name="_DEM-WP (C) Power Cost 2006GRC Order_4 31 Regulatory Assets and Liabilities  7 06- Exhibit D" xfId="9523"/>
    <cellStyle name="_DEM-WP (C) Power Cost 2006GRC Order_4 31 Regulatory Assets and Liabilities  7 06- Exhibit D 2" xfId="9524"/>
    <cellStyle name="_DEM-WP (C) Power Cost 2006GRC Order_4 31 Regulatory Assets and Liabilities  7 06- Exhibit D 2 2" xfId="9525"/>
    <cellStyle name="_DEM-WP (C) Power Cost 2006GRC Order_4 31 Regulatory Assets and Liabilities  7 06- Exhibit D 2 2 2" xfId="9526"/>
    <cellStyle name="_DEM-WP (C) Power Cost 2006GRC Order_4 31 Regulatory Assets and Liabilities  7 06- Exhibit D 2 3" xfId="9527"/>
    <cellStyle name="_DEM-WP (C) Power Cost 2006GRC Order_4 31 Regulatory Assets and Liabilities  7 06- Exhibit D 3" xfId="9528"/>
    <cellStyle name="_DEM-WP (C) Power Cost 2006GRC Order_4 31 Regulatory Assets and Liabilities  7 06- Exhibit D 3 2" xfId="9529"/>
    <cellStyle name="_DEM-WP (C) Power Cost 2006GRC Order_4 31 Regulatory Assets and Liabilities  7 06- Exhibit D 4" xfId="9530"/>
    <cellStyle name="_DEM-WP (C) Power Cost 2006GRC Order_4 31 Regulatory Assets and Liabilities  7 06- Exhibit D 5" xfId="9531"/>
    <cellStyle name="_DEM-WP (C) Power Cost 2006GRC Order_4 31 Regulatory Assets and Liabilities  7 06- Exhibit D 6" xfId="9532"/>
    <cellStyle name="_DEM-WP (C) Power Cost 2006GRC Order_4 31 Regulatory Assets and Liabilities  7 06- Exhibit D 7" xfId="9533"/>
    <cellStyle name="_DEM-WP (C) Power Cost 2006GRC Order_4 31 Regulatory Assets and Liabilities  7 06- Exhibit D_DEM-WP(C) ENERG10C--ctn Mid-C_042010 2010GRC" xfId="9534"/>
    <cellStyle name="_DEM-WP (C) Power Cost 2006GRC Order_4 31 Regulatory Assets and Liabilities  7 06- Exhibit D_NIM Summary" xfId="9535"/>
    <cellStyle name="_DEM-WP (C) Power Cost 2006GRC Order_4 31 Regulatory Assets and Liabilities  7 06- Exhibit D_NIM Summary 2" xfId="9536"/>
    <cellStyle name="_DEM-WP (C) Power Cost 2006GRC Order_4 31 Regulatory Assets and Liabilities  7 06- Exhibit D_NIM Summary 2 2" xfId="9537"/>
    <cellStyle name="_DEM-WP (C) Power Cost 2006GRC Order_4 31 Regulatory Assets and Liabilities  7 06- Exhibit D_NIM Summary 3" xfId="9538"/>
    <cellStyle name="_DEM-WP (C) Power Cost 2006GRC Order_4 31 Regulatory Assets and Liabilities  7 06- Exhibit D_NIM Summary 4" xfId="9539"/>
    <cellStyle name="_DEM-WP (C) Power Cost 2006GRC Order_4 31 Regulatory Assets and Liabilities  7 06- Exhibit D_NIM Summary 5" xfId="9540"/>
    <cellStyle name="_DEM-WP (C) Power Cost 2006GRC Order_4 31 Regulatory Assets and Liabilities  7 06- Exhibit D_NIM Summary 6" xfId="9541"/>
    <cellStyle name="_DEM-WP (C) Power Cost 2006GRC Order_4 31 Regulatory Assets and Liabilities  7 06- Exhibit D_NIM Summary 7" xfId="9542"/>
    <cellStyle name="_DEM-WP (C) Power Cost 2006GRC Order_4 31 Regulatory Assets and Liabilities  7 06- Exhibit D_NIM Summary_DEM-WP(C) ENERG10C--ctn Mid-C_042010 2010GRC" xfId="9543"/>
    <cellStyle name="_DEM-WP (C) Power Cost 2006GRC Order_4 31 Regulatory Assets and Liabilities  7 06- Exhibit D_NIM+O&amp;M" xfId="9544"/>
    <cellStyle name="_DEM-WP (C) Power Cost 2006GRC Order_4 31 Regulatory Assets and Liabilities  7 06- Exhibit D_NIM+O&amp;M 2" xfId="9545"/>
    <cellStyle name="_DEM-WP (C) Power Cost 2006GRC Order_4 31 Regulatory Assets and Liabilities  7 06- Exhibit D_NIM+O&amp;M Monthly" xfId="9546"/>
    <cellStyle name="_DEM-WP (C) Power Cost 2006GRC Order_4 31 Regulatory Assets and Liabilities  7 06- Exhibit D_NIM+O&amp;M Monthly 2" xfId="9547"/>
    <cellStyle name="_DEM-WP (C) Power Cost 2006GRC Order_4 31E Reg Asset  Liab and EXH D" xfId="9548"/>
    <cellStyle name="_DEM-WP (C) Power Cost 2006GRC Order_4 31E Reg Asset  Liab and EXH D _ Aug 10 Filing (2)" xfId="9549"/>
    <cellStyle name="_DEM-WP (C) Power Cost 2006GRC Order_4 31E Reg Asset  Liab and EXH D _ Aug 10 Filing (2) 2" xfId="9550"/>
    <cellStyle name="_DEM-WP (C) Power Cost 2006GRC Order_4 31E Reg Asset  Liab and EXH D 10" xfId="9551"/>
    <cellStyle name="_DEM-WP (C) Power Cost 2006GRC Order_4 31E Reg Asset  Liab and EXH D 11" xfId="9552"/>
    <cellStyle name="_DEM-WP (C) Power Cost 2006GRC Order_4 31E Reg Asset  Liab and EXH D 12" xfId="9553"/>
    <cellStyle name="_DEM-WP (C) Power Cost 2006GRC Order_4 31E Reg Asset  Liab and EXH D 13" xfId="9554"/>
    <cellStyle name="_DEM-WP (C) Power Cost 2006GRC Order_4 31E Reg Asset  Liab and EXH D 14" xfId="9555"/>
    <cellStyle name="_DEM-WP (C) Power Cost 2006GRC Order_4 31E Reg Asset  Liab and EXH D 15" xfId="9556"/>
    <cellStyle name="_DEM-WP (C) Power Cost 2006GRC Order_4 31E Reg Asset  Liab and EXH D 16" xfId="9557"/>
    <cellStyle name="_DEM-WP (C) Power Cost 2006GRC Order_4 31E Reg Asset  Liab and EXH D 17" xfId="9558"/>
    <cellStyle name="_DEM-WP (C) Power Cost 2006GRC Order_4 31E Reg Asset  Liab and EXH D 18" xfId="9559"/>
    <cellStyle name="_DEM-WP (C) Power Cost 2006GRC Order_4 31E Reg Asset  Liab and EXH D 19" xfId="9560"/>
    <cellStyle name="_DEM-WP (C) Power Cost 2006GRC Order_4 31E Reg Asset  Liab and EXH D 2" xfId="9561"/>
    <cellStyle name="_DEM-WP (C) Power Cost 2006GRC Order_4 31E Reg Asset  Liab and EXH D 20" xfId="9562"/>
    <cellStyle name="_DEM-WP (C) Power Cost 2006GRC Order_4 31E Reg Asset  Liab and EXH D 21" xfId="9563"/>
    <cellStyle name="_DEM-WP (C) Power Cost 2006GRC Order_4 31E Reg Asset  Liab and EXH D 22" xfId="9564"/>
    <cellStyle name="_DEM-WP (C) Power Cost 2006GRC Order_4 31E Reg Asset  Liab and EXH D 23" xfId="9565"/>
    <cellStyle name="_DEM-WP (C) Power Cost 2006GRC Order_4 31E Reg Asset  Liab and EXH D 24" xfId="9566"/>
    <cellStyle name="_DEM-WP (C) Power Cost 2006GRC Order_4 31E Reg Asset  Liab and EXH D 25" xfId="9567"/>
    <cellStyle name="_DEM-WP (C) Power Cost 2006GRC Order_4 31E Reg Asset  Liab and EXH D 26" xfId="9568"/>
    <cellStyle name="_DEM-WP (C) Power Cost 2006GRC Order_4 31E Reg Asset  Liab and EXH D 27" xfId="9569"/>
    <cellStyle name="_DEM-WP (C) Power Cost 2006GRC Order_4 31E Reg Asset  Liab and EXH D 28" xfId="9570"/>
    <cellStyle name="_DEM-WP (C) Power Cost 2006GRC Order_4 31E Reg Asset  Liab and EXH D 29" xfId="9571"/>
    <cellStyle name="_DEM-WP (C) Power Cost 2006GRC Order_4 31E Reg Asset  Liab and EXH D 3" xfId="9572"/>
    <cellStyle name="_DEM-WP (C) Power Cost 2006GRC Order_4 31E Reg Asset  Liab and EXH D 30" xfId="9573"/>
    <cellStyle name="_DEM-WP (C) Power Cost 2006GRC Order_4 31E Reg Asset  Liab and EXH D 31" xfId="9574"/>
    <cellStyle name="_DEM-WP (C) Power Cost 2006GRC Order_4 31E Reg Asset  Liab and EXH D 32" xfId="9575"/>
    <cellStyle name="_DEM-WP (C) Power Cost 2006GRC Order_4 31E Reg Asset  Liab and EXH D 33" xfId="9576"/>
    <cellStyle name="_DEM-WP (C) Power Cost 2006GRC Order_4 31E Reg Asset  Liab and EXH D 34" xfId="9577"/>
    <cellStyle name="_DEM-WP (C) Power Cost 2006GRC Order_4 31E Reg Asset  Liab and EXH D 35" xfId="9578"/>
    <cellStyle name="_DEM-WP (C) Power Cost 2006GRC Order_4 31E Reg Asset  Liab and EXH D 36" xfId="9579"/>
    <cellStyle name="_DEM-WP (C) Power Cost 2006GRC Order_4 31E Reg Asset  Liab and EXH D 4" xfId="9580"/>
    <cellStyle name="_DEM-WP (C) Power Cost 2006GRC Order_4 31E Reg Asset  Liab and EXH D 5" xfId="9581"/>
    <cellStyle name="_DEM-WP (C) Power Cost 2006GRC Order_4 31E Reg Asset  Liab and EXH D 6" xfId="9582"/>
    <cellStyle name="_DEM-WP (C) Power Cost 2006GRC Order_4 31E Reg Asset  Liab and EXH D 7" xfId="9583"/>
    <cellStyle name="_DEM-WP (C) Power Cost 2006GRC Order_4 31E Reg Asset  Liab and EXH D 8" xfId="9584"/>
    <cellStyle name="_DEM-WP (C) Power Cost 2006GRC Order_4 31E Reg Asset  Liab and EXH D 9" xfId="9585"/>
    <cellStyle name="_DEM-WP (C) Power Cost 2006GRC Order_4 32 Regulatory Assets and Liabilities  7 06- Exhibit D" xfId="9586"/>
    <cellStyle name="_DEM-WP (C) Power Cost 2006GRC Order_4 32 Regulatory Assets and Liabilities  7 06- Exhibit D 2" xfId="9587"/>
    <cellStyle name="_DEM-WP (C) Power Cost 2006GRC Order_4 32 Regulatory Assets and Liabilities  7 06- Exhibit D 2 2" xfId="9588"/>
    <cellStyle name="_DEM-WP (C) Power Cost 2006GRC Order_4 32 Regulatory Assets and Liabilities  7 06- Exhibit D 2 2 2" xfId="9589"/>
    <cellStyle name="_DEM-WP (C) Power Cost 2006GRC Order_4 32 Regulatory Assets and Liabilities  7 06- Exhibit D 2 3" xfId="9590"/>
    <cellStyle name="_DEM-WP (C) Power Cost 2006GRC Order_4 32 Regulatory Assets and Liabilities  7 06- Exhibit D 3" xfId="9591"/>
    <cellStyle name="_DEM-WP (C) Power Cost 2006GRC Order_4 32 Regulatory Assets and Liabilities  7 06- Exhibit D 3 2" xfId="9592"/>
    <cellStyle name="_DEM-WP (C) Power Cost 2006GRC Order_4 32 Regulatory Assets and Liabilities  7 06- Exhibit D 4" xfId="9593"/>
    <cellStyle name="_DEM-WP (C) Power Cost 2006GRC Order_4 32 Regulatory Assets and Liabilities  7 06- Exhibit D 5" xfId="9594"/>
    <cellStyle name="_DEM-WP (C) Power Cost 2006GRC Order_4 32 Regulatory Assets and Liabilities  7 06- Exhibit D 6" xfId="9595"/>
    <cellStyle name="_DEM-WP (C) Power Cost 2006GRC Order_4 32 Regulatory Assets and Liabilities  7 06- Exhibit D 7" xfId="9596"/>
    <cellStyle name="_DEM-WP (C) Power Cost 2006GRC Order_4 32 Regulatory Assets and Liabilities  7 06- Exhibit D_DEM-WP(C) ENERG10C--ctn Mid-C_042010 2010GRC" xfId="9597"/>
    <cellStyle name="_DEM-WP (C) Power Cost 2006GRC Order_4 32 Regulatory Assets and Liabilities  7 06- Exhibit D_NIM Summary" xfId="9598"/>
    <cellStyle name="_DEM-WP (C) Power Cost 2006GRC Order_4 32 Regulatory Assets and Liabilities  7 06- Exhibit D_NIM Summary 2" xfId="9599"/>
    <cellStyle name="_DEM-WP (C) Power Cost 2006GRC Order_4 32 Regulatory Assets and Liabilities  7 06- Exhibit D_NIM Summary 2 2" xfId="9600"/>
    <cellStyle name="_DEM-WP (C) Power Cost 2006GRC Order_4 32 Regulatory Assets and Liabilities  7 06- Exhibit D_NIM Summary 3" xfId="9601"/>
    <cellStyle name="_DEM-WP (C) Power Cost 2006GRC Order_4 32 Regulatory Assets and Liabilities  7 06- Exhibit D_NIM Summary 4" xfId="9602"/>
    <cellStyle name="_DEM-WP (C) Power Cost 2006GRC Order_4 32 Regulatory Assets and Liabilities  7 06- Exhibit D_NIM Summary 5" xfId="9603"/>
    <cellStyle name="_DEM-WP (C) Power Cost 2006GRC Order_4 32 Regulatory Assets and Liabilities  7 06- Exhibit D_NIM Summary 6" xfId="9604"/>
    <cellStyle name="_DEM-WP (C) Power Cost 2006GRC Order_4 32 Regulatory Assets and Liabilities  7 06- Exhibit D_NIM Summary 7" xfId="9605"/>
    <cellStyle name="_DEM-WP (C) Power Cost 2006GRC Order_4 32 Regulatory Assets and Liabilities  7 06- Exhibit D_NIM Summary_DEM-WP(C) ENERG10C--ctn Mid-C_042010 2010GRC" xfId="9606"/>
    <cellStyle name="_DEM-WP (C) Power Cost 2006GRC Order_4 32 Regulatory Assets and Liabilities  7 06- Exhibit D_NIM+O&amp;M" xfId="9607"/>
    <cellStyle name="_DEM-WP (C) Power Cost 2006GRC Order_4 32 Regulatory Assets and Liabilities  7 06- Exhibit D_NIM+O&amp;M 2" xfId="9608"/>
    <cellStyle name="_DEM-WP (C) Power Cost 2006GRC Order_4 32 Regulatory Assets and Liabilities  7 06- Exhibit D_NIM+O&amp;M Monthly" xfId="9609"/>
    <cellStyle name="_DEM-WP (C) Power Cost 2006GRC Order_4 32 Regulatory Assets and Liabilities  7 06- Exhibit D_NIM+O&amp;M Monthly 2" xfId="9610"/>
    <cellStyle name="_DEM-WP (C) Power Cost 2006GRC Order_AURORA Total New" xfId="9611"/>
    <cellStyle name="_DEM-WP (C) Power Cost 2006GRC Order_AURORA Total New 2" xfId="9612"/>
    <cellStyle name="_DEM-WP (C) Power Cost 2006GRC Order_AURORA Total New 2 2" xfId="9613"/>
    <cellStyle name="_DEM-WP (C) Power Cost 2006GRC Order_AURORA Total New 3" xfId="9614"/>
    <cellStyle name="_DEM-WP (C) Power Cost 2006GRC Order_Book2" xfId="9615"/>
    <cellStyle name="_DEM-WP (C) Power Cost 2006GRC Order_Book2 2" xfId="9616"/>
    <cellStyle name="_DEM-WP (C) Power Cost 2006GRC Order_Book2 2 2" xfId="9617"/>
    <cellStyle name="_DEM-WP (C) Power Cost 2006GRC Order_Book2 2 2 2" xfId="9618"/>
    <cellStyle name="_DEM-WP (C) Power Cost 2006GRC Order_Book2 2 3" xfId="9619"/>
    <cellStyle name="_DEM-WP (C) Power Cost 2006GRC Order_Book2 3" xfId="9620"/>
    <cellStyle name="_DEM-WP (C) Power Cost 2006GRC Order_Book2 3 2" xfId="9621"/>
    <cellStyle name="_DEM-WP (C) Power Cost 2006GRC Order_Book2 4" xfId="9622"/>
    <cellStyle name="_DEM-WP (C) Power Cost 2006GRC Order_Book2 5" xfId="9623"/>
    <cellStyle name="_DEM-WP (C) Power Cost 2006GRC Order_Book2 6" xfId="9624"/>
    <cellStyle name="_DEM-WP (C) Power Cost 2006GRC Order_Book2 7" xfId="9625"/>
    <cellStyle name="_DEM-WP (C) Power Cost 2006GRC Order_Book2_Adj Bench DR 3 for Initial Briefs (Electric)" xfId="9626"/>
    <cellStyle name="_DEM-WP (C) Power Cost 2006GRC Order_Book2_Adj Bench DR 3 for Initial Briefs (Electric) 2" xfId="9627"/>
    <cellStyle name="_DEM-WP (C) Power Cost 2006GRC Order_Book2_Adj Bench DR 3 for Initial Briefs (Electric) 2 2" xfId="9628"/>
    <cellStyle name="_DEM-WP (C) Power Cost 2006GRC Order_Book2_Adj Bench DR 3 for Initial Briefs (Electric) 2 2 2" xfId="9629"/>
    <cellStyle name="_DEM-WP (C) Power Cost 2006GRC Order_Book2_Adj Bench DR 3 for Initial Briefs (Electric) 2 3" xfId="9630"/>
    <cellStyle name="_DEM-WP (C) Power Cost 2006GRC Order_Book2_Adj Bench DR 3 for Initial Briefs (Electric) 3" xfId="9631"/>
    <cellStyle name="_DEM-WP (C) Power Cost 2006GRC Order_Book2_Adj Bench DR 3 for Initial Briefs (Electric) 3 2" xfId="9632"/>
    <cellStyle name="_DEM-WP (C) Power Cost 2006GRC Order_Book2_Adj Bench DR 3 for Initial Briefs (Electric) 4" xfId="9633"/>
    <cellStyle name="_DEM-WP (C) Power Cost 2006GRC Order_Book2_Adj Bench DR 3 for Initial Briefs (Electric) 5" xfId="9634"/>
    <cellStyle name="_DEM-WP (C) Power Cost 2006GRC Order_Book2_Adj Bench DR 3 for Initial Briefs (Electric) 6" xfId="9635"/>
    <cellStyle name="_DEM-WP (C) Power Cost 2006GRC Order_Book2_Adj Bench DR 3 for Initial Briefs (Electric) 7" xfId="9636"/>
    <cellStyle name="_DEM-WP (C) Power Cost 2006GRC Order_Book2_Adj Bench DR 3 for Initial Briefs (Electric)_DEM-WP(C) ENERG10C--ctn Mid-C_042010 2010GRC" xfId="9637"/>
    <cellStyle name="_DEM-WP (C) Power Cost 2006GRC Order_Book2_DEM-WP(C) ENERG10C--ctn Mid-C_042010 2010GRC" xfId="9638"/>
    <cellStyle name="_DEM-WP (C) Power Cost 2006GRC Order_Book2_Electric Rev Req Model (2009 GRC) Rebuttal" xfId="9639"/>
    <cellStyle name="_DEM-WP (C) Power Cost 2006GRC Order_Book2_Electric Rev Req Model (2009 GRC) Rebuttal 2" xfId="9640"/>
    <cellStyle name="_DEM-WP (C) Power Cost 2006GRC Order_Book2_Electric Rev Req Model (2009 GRC) Rebuttal 2 2" xfId="9641"/>
    <cellStyle name="_DEM-WP (C) Power Cost 2006GRC Order_Book2_Electric Rev Req Model (2009 GRC) Rebuttal 2 2 2" xfId="9642"/>
    <cellStyle name="_DEM-WP (C) Power Cost 2006GRC Order_Book2_Electric Rev Req Model (2009 GRC) Rebuttal 2 3" xfId="9643"/>
    <cellStyle name="_DEM-WP (C) Power Cost 2006GRC Order_Book2_Electric Rev Req Model (2009 GRC) Rebuttal 3" xfId="9644"/>
    <cellStyle name="_DEM-WP (C) Power Cost 2006GRC Order_Book2_Electric Rev Req Model (2009 GRC) Rebuttal 3 2" xfId="9645"/>
    <cellStyle name="_DEM-WP (C) Power Cost 2006GRC Order_Book2_Electric Rev Req Model (2009 GRC) Rebuttal 4" xfId="9646"/>
    <cellStyle name="_DEM-WP (C) Power Cost 2006GRC Order_Book2_Electric Rev Req Model (2009 GRC) Rebuttal REmoval of New  WH Solar AdjustMI" xfId="9647"/>
    <cellStyle name="_DEM-WP (C) Power Cost 2006GRC Order_Book2_Electric Rev Req Model (2009 GRC) Rebuttal REmoval of New  WH Solar AdjustMI 2" xfId="9648"/>
    <cellStyle name="_DEM-WP (C) Power Cost 2006GRC Order_Book2_Electric Rev Req Model (2009 GRC) Rebuttal REmoval of New  WH Solar AdjustMI 2 2" xfId="9649"/>
    <cellStyle name="_DEM-WP (C) Power Cost 2006GRC Order_Book2_Electric Rev Req Model (2009 GRC) Rebuttal REmoval of New  WH Solar AdjustMI 2 2 2" xfId="9650"/>
    <cellStyle name="_DEM-WP (C) Power Cost 2006GRC Order_Book2_Electric Rev Req Model (2009 GRC) Rebuttal REmoval of New  WH Solar AdjustMI 2 3" xfId="9651"/>
    <cellStyle name="_DEM-WP (C) Power Cost 2006GRC Order_Book2_Electric Rev Req Model (2009 GRC) Rebuttal REmoval of New  WH Solar AdjustMI 3" xfId="9652"/>
    <cellStyle name="_DEM-WP (C) Power Cost 2006GRC Order_Book2_Electric Rev Req Model (2009 GRC) Rebuttal REmoval of New  WH Solar AdjustMI 3 2" xfId="9653"/>
    <cellStyle name="_DEM-WP (C) Power Cost 2006GRC Order_Book2_Electric Rev Req Model (2009 GRC) Rebuttal REmoval of New  WH Solar AdjustMI 4" xfId="9654"/>
    <cellStyle name="_DEM-WP (C) Power Cost 2006GRC Order_Book2_Electric Rev Req Model (2009 GRC) Rebuttal REmoval of New  WH Solar AdjustMI 5" xfId="9655"/>
    <cellStyle name="_DEM-WP (C) Power Cost 2006GRC Order_Book2_Electric Rev Req Model (2009 GRC) Rebuttal REmoval of New  WH Solar AdjustMI 6" xfId="9656"/>
    <cellStyle name="_DEM-WP (C) Power Cost 2006GRC Order_Book2_Electric Rev Req Model (2009 GRC) Rebuttal REmoval of New  WH Solar AdjustMI 7" xfId="9657"/>
    <cellStyle name="_DEM-WP (C) Power Cost 2006GRC Order_Book2_Electric Rev Req Model (2009 GRC) Rebuttal REmoval of New  WH Solar AdjustMI_DEM-WP(C) ENERG10C--ctn Mid-C_042010 2010GRC" xfId="9658"/>
    <cellStyle name="_DEM-WP (C) Power Cost 2006GRC Order_Book2_Electric Rev Req Model (2009 GRC) Revised 01-18-2010" xfId="9659"/>
    <cellStyle name="_DEM-WP (C) Power Cost 2006GRC Order_Book2_Electric Rev Req Model (2009 GRC) Revised 01-18-2010 2" xfId="9660"/>
    <cellStyle name="_DEM-WP (C) Power Cost 2006GRC Order_Book2_Electric Rev Req Model (2009 GRC) Revised 01-18-2010 2 2" xfId="9661"/>
    <cellStyle name="_DEM-WP (C) Power Cost 2006GRC Order_Book2_Electric Rev Req Model (2009 GRC) Revised 01-18-2010 2 2 2" xfId="9662"/>
    <cellStyle name="_DEM-WP (C) Power Cost 2006GRC Order_Book2_Electric Rev Req Model (2009 GRC) Revised 01-18-2010 2 3" xfId="9663"/>
    <cellStyle name="_DEM-WP (C) Power Cost 2006GRC Order_Book2_Electric Rev Req Model (2009 GRC) Revised 01-18-2010 3" xfId="9664"/>
    <cellStyle name="_DEM-WP (C) Power Cost 2006GRC Order_Book2_Electric Rev Req Model (2009 GRC) Revised 01-18-2010 3 2" xfId="9665"/>
    <cellStyle name="_DEM-WP (C) Power Cost 2006GRC Order_Book2_Electric Rev Req Model (2009 GRC) Revised 01-18-2010 4" xfId="9666"/>
    <cellStyle name="_DEM-WP (C) Power Cost 2006GRC Order_Book2_Electric Rev Req Model (2009 GRC) Revised 01-18-2010 5" xfId="9667"/>
    <cellStyle name="_DEM-WP (C) Power Cost 2006GRC Order_Book2_Electric Rev Req Model (2009 GRC) Revised 01-18-2010 6" xfId="9668"/>
    <cellStyle name="_DEM-WP (C) Power Cost 2006GRC Order_Book2_Electric Rev Req Model (2009 GRC) Revised 01-18-2010 7" xfId="9669"/>
    <cellStyle name="_DEM-WP (C) Power Cost 2006GRC Order_Book2_Electric Rev Req Model (2009 GRC) Revised 01-18-2010_DEM-WP(C) ENERG10C--ctn Mid-C_042010 2010GRC" xfId="9670"/>
    <cellStyle name="_DEM-WP (C) Power Cost 2006GRC Order_Book2_Final Order Electric EXHIBIT A-1" xfId="9671"/>
    <cellStyle name="_DEM-WP (C) Power Cost 2006GRC Order_Book2_Final Order Electric EXHIBIT A-1 2" xfId="9672"/>
    <cellStyle name="_DEM-WP (C) Power Cost 2006GRC Order_Book2_Final Order Electric EXHIBIT A-1 2 2" xfId="9673"/>
    <cellStyle name="_DEM-WP (C) Power Cost 2006GRC Order_Book2_Final Order Electric EXHIBIT A-1 2 2 2" xfId="9674"/>
    <cellStyle name="_DEM-WP (C) Power Cost 2006GRC Order_Book2_Final Order Electric EXHIBIT A-1 2 3" xfId="9675"/>
    <cellStyle name="_DEM-WP (C) Power Cost 2006GRC Order_Book2_Final Order Electric EXHIBIT A-1 3" xfId="9676"/>
    <cellStyle name="_DEM-WP (C) Power Cost 2006GRC Order_Book2_Final Order Electric EXHIBIT A-1 3 2" xfId="9677"/>
    <cellStyle name="_DEM-WP (C) Power Cost 2006GRC Order_Book2_Final Order Electric EXHIBIT A-1 4" xfId="9678"/>
    <cellStyle name="_DEM-WP (C) Power Cost 2006GRC Order_Book4" xfId="9679"/>
    <cellStyle name="_DEM-WP (C) Power Cost 2006GRC Order_Book4 2" xfId="9680"/>
    <cellStyle name="_DEM-WP (C) Power Cost 2006GRC Order_Book4 2 2" xfId="9681"/>
    <cellStyle name="_DEM-WP (C) Power Cost 2006GRC Order_Book4 2 2 2" xfId="9682"/>
    <cellStyle name="_DEM-WP (C) Power Cost 2006GRC Order_Book4 2 3" xfId="9683"/>
    <cellStyle name="_DEM-WP (C) Power Cost 2006GRC Order_Book4 3" xfId="9684"/>
    <cellStyle name="_DEM-WP (C) Power Cost 2006GRC Order_Book4 3 2" xfId="9685"/>
    <cellStyle name="_DEM-WP (C) Power Cost 2006GRC Order_Book4 4" xfId="9686"/>
    <cellStyle name="_DEM-WP (C) Power Cost 2006GRC Order_Book4 5" xfId="9687"/>
    <cellStyle name="_DEM-WP (C) Power Cost 2006GRC Order_Book4 6" xfId="9688"/>
    <cellStyle name="_DEM-WP (C) Power Cost 2006GRC Order_Book4 7" xfId="9689"/>
    <cellStyle name="_DEM-WP (C) Power Cost 2006GRC Order_Book4_DEM-WP(C) ENERG10C--ctn Mid-C_042010 2010GRC" xfId="9690"/>
    <cellStyle name="_DEM-WP (C) Power Cost 2006GRC Order_Book9" xfId="9691"/>
    <cellStyle name="_DEM-WP (C) Power Cost 2006GRC Order_Book9 2" xfId="9692"/>
    <cellStyle name="_DEM-WP (C) Power Cost 2006GRC Order_Book9 2 2" xfId="9693"/>
    <cellStyle name="_DEM-WP (C) Power Cost 2006GRC Order_Book9 2 2 2" xfId="9694"/>
    <cellStyle name="_DEM-WP (C) Power Cost 2006GRC Order_Book9 2 3" xfId="9695"/>
    <cellStyle name="_DEM-WP (C) Power Cost 2006GRC Order_Book9 3" xfId="9696"/>
    <cellStyle name="_DEM-WP (C) Power Cost 2006GRC Order_Book9 3 2" xfId="9697"/>
    <cellStyle name="_DEM-WP (C) Power Cost 2006GRC Order_Book9 4" xfId="9698"/>
    <cellStyle name="_DEM-WP (C) Power Cost 2006GRC Order_Book9 5" xfId="9699"/>
    <cellStyle name="_DEM-WP (C) Power Cost 2006GRC Order_Book9 6" xfId="9700"/>
    <cellStyle name="_DEM-WP (C) Power Cost 2006GRC Order_Book9 7" xfId="9701"/>
    <cellStyle name="_DEM-WP (C) Power Cost 2006GRC Order_Book9_DEM-WP(C) ENERG10C--ctn Mid-C_042010 2010GRC" xfId="9702"/>
    <cellStyle name="_DEM-WP (C) Power Cost 2006GRC Order_Chelan PUD Power Costs (8-10)" xfId="9703"/>
    <cellStyle name="_DEM-WP (C) Power Cost 2006GRC Order_Chelan PUD Power Costs (8-10) 2" xfId="9704"/>
    <cellStyle name="_DEM-WP (C) Power Cost 2006GRC Order_DEM-WP(C) Chelan Power Costs" xfId="9705"/>
    <cellStyle name="_DEM-WP (C) Power Cost 2006GRC Order_DEM-WP(C) Chelan Power Costs 2" xfId="9706"/>
    <cellStyle name="_DEM-WP (C) Power Cost 2006GRC Order_DEM-WP(C) ENERG10C--ctn Mid-C_042010 2010GRC" xfId="9707"/>
    <cellStyle name="_DEM-WP (C) Power Cost 2006GRC Order_DEM-WP(C) Gas Transport 2010GRC" xfId="9708"/>
    <cellStyle name="_DEM-WP (C) Power Cost 2006GRC Order_DEM-WP(C) Gas Transport 2010GRC 2" xfId="9709"/>
    <cellStyle name="_DEM-WP (C) Power Cost 2006GRC Order_Electric COS Inputs" xfId="9710"/>
    <cellStyle name="_DEM-WP (C) Power Cost 2006GRC Order_Electric COS Inputs 2" xfId="9711"/>
    <cellStyle name="_DEM-WP (C) Power Cost 2006GRC Order_Electric COS Inputs 2 2" xfId="9712"/>
    <cellStyle name="_DEM-WP (C) Power Cost 2006GRC Order_Electric COS Inputs 2 2 2" xfId="9713"/>
    <cellStyle name="_DEM-WP (C) Power Cost 2006GRC Order_Electric COS Inputs 2 2 2 2" xfId="9714"/>
    <cellStyle name="_DEM-WP (C) Power Cost 2006GRC Order_Electric COS Inputs 2 2 3" xfId="9715"/>
    <cellStyle name="_DEM-WP (C) Power Cost 2006GRC Order_Electric COS Inputs 2 3" xfId="9716"/>
    <cellStyle name="_DEM-WP (C) Power Cost 2006GRC Order_Electric COS Inputs 2 3 2" xfId="9717"/>
    <cellStyle name="_DEM-WP (C) Power Cost 2006GRC Order_Electric COS Inputs 2 3 2 2" xfId="9718"/>
    <cellStyle name="_DEM-WP (C) Power Cost 2006GRC Order_Electric COS Inputs 2 3 3" xfId="9719"/>
    <cellStyle name="_DEM-WP (C) Power Cost 2006GRC Order_Electric COS Inputs 2 4" xfId="9720"/>
    <cellStyle name="_DEM-WP (C) Power Cost 2006GRC Order_Electric COS Inputs 2 4 2" xfId="9721"/>
    <cellStyle name="_DEM-WP (C) Power Cost 2006GRC Order_Electric COS Inputs 2 4 2 2" xfId="9722"/>
    <cellStyle name="_DEM-WP (C) Power Cost 2006GRC Order_Electric COS Inputs 2 4 3" xfId="9723"/>
    <cellStyle name="_DEM-WP (C) Power Cost 2006GRC Order_Electric COS Inputs 2 5" xfId="9724"/>
    <cellStyle name="_DEM-WP (C) Power Cost 2006GRC Order_Electric COS Inputs 3" xfId="9725"/>
    <cellStyle name="_DEM-WP (C) Power Cost 2006GRC Order_Electric COS Inputs 3 2" xfId="9726"/>
    <cellStyle name="_DEM-WP (C) Power Cost 2006GRC Order_Electric COS Inputs 3 2 2" xfId="9727"/>
    <cellStyle name="_DEM-WP (C) Power Cost 2006GRC Order_Electric COS Inputs 3 3" xfId="9728"/>
    <cellStyle name="_DEM-WP (C) Power Cost 2006GRC Order_Electric COS Inputs 4" xfId="9729"/>
    <cellStyle name="_DEM-WP (C) Power Cost 2006GRC Order_Electric COS Inputs 4 2" xfId="9730"/>
    <cellStyle name="_DEM-WP (C) Power Cost 2006GRC Order_Electric COS Inputs 4 2 2" xfId="9731"/>
    <cellStyle name="_DEM-WP (C) Power Cost 2006GRC Order_Electric COS Inputs 4 3" xfId="9732"/>
    <cellStyle name="_DEM-WP (C) Power Cost 2006GRC Order_Electric COS Inputs 5" xfId="9733"/>
    <cellStyle name="_DEM-WP (C) Power Cost 2006GRC Order_Electric COS Inputs 5 2" xfId="9734"/>
    <cellStyle name="_DEM-WP (C) Power Cost 2006GRC Order_Electric COS Inputs 6" xfId="9735"/>
    <cellStyle name="_DEM-WP (C) Power Cost 2006GRC Order_Exh A-1 resulting from UE-112050 effective Jan 1 2012" xfId="9736"/>
    <cellStyle name="_DEM-WP (C) Power Cost 2006GRC Order_Exh G - Klamath Peaker PPA fr C Locke 2-12" xfId="9737"/>
    <cellStyle name="_DEM-WP (C) Power Cost 2006GRC Order_Exhibit A-1 effective 4-1-11 fr S Free 12-11" xfId="9738"/>
    <cellStyle name="_DEM-WP (C) Power Cost 2006GRC Order_Mint Farm Generation BPA" xfId="9739"/>
    <cellStyle name="_DEM-WP (C) Power Cost 2006GRC Order_NIM Summary" xfId="9740"/>
    <cellStyle name="_DEM-WP (C) Power Cost 2006GRC Order_NIM Summary 09GRC" xfId="9741"/>
    <cellStyle name="_DEM-WP (C) Power Cost 2006GRC Order_NIM Summary 09GRC 2" xfId="9742"/>
    <cellStyle name="_DEM-WP (C) Power Cost 2006GRC Order_NIM Summary 09GRC 2 2" xfId="9743"/>
    <cellStyle name="_DEM-WP (C) Power Cost 2006GRC Order_NIM Summary 09GRC 3" xfId="9744"/>
    <cellStyle name="_DEM-WP (C) Power Cost 2006GRC Order_NIM Summary 09GRC 4" xfId="9745"/>
    <cellStyle name="_DEM-WP (C) Power Cost 2006GRC Order_NIM Summary 09GRC 5" xfId="9746"/>
    <cellStyle name="_DEM-WP (C) Power Cost 2006GRC Order_NIM Summary 09GRC 6" xfId="9747"/>
    <cellStyle name="_DEM-WP (C) Power Cost 2006GRC Order_NIM Summary 09GRC 7" xfId="9748"/>
    <cellStyle name="_DEM-WP (C) Power Cost 2006GRC Order_NIM Summary 09GRC_DEM-WP(C) ENERG10C--ctn Mid-C_042010 2010GRC" xfId="9749"/>
    <cellStyle name="_DEM-WP (C) Power Cost 2006GRC Order_NIM Summary 10" xfId="9750"/>
    <cellStyle name="_DEM-WP (C) Power Cost 2006GRC Order_NIM Summary 11" xfId="9751"/>
    <cellStyle name="_DEM-WP (C) Power Cost 2006GRC Order_NIM Summary 12" xfId="9752"/>
    <cellStyle name="_DEM-WP (C) Power Cost 2006GRC Order_NIM Summary 13" xfId="9753"/>
    <cellStyle name="_DEM-WP (C) Power Cost 2006GRC Order_NIM Summary 14" xfId="9754"/>
    <cellStyle name="_DEM-WP (C) Power Cost 2006GRC Order_NIM Summary 15" xfId="9755"/>
    <cellStyle name="_DEM-WP (C) Power Cost 2006GRC Order_NIM Summary 16" xfId="9756"/>
    <cellStyle name="_DEM-WP (C) Power Cost 2006GRC Order_NIM Summary 17" xfId="9757"/>
    <cellStyle name="_DEM-WP (C) Power Cost 2006GRC Order_NIM Summary 18" xfId="9758"/>
    <cellStyle name="_DEM-WP (C) Power Cost 2006GRC Order_NIM Summary 19" xfId="9759"/>
    <cellStyle name="_DEM-WP (C) Power Cost 2006GRC Order_NIM Summary 2" xfId="9760"/>
    <cellStyle name="_DEM-WP (C) Power Cost 2006GRC Order_NIM Summary 2 2" xfId="9761"/>
    <cellStyle name="_DEM-WP (C) Power Cost 2006GRC Order_NIM Summary 20" xfId="9762"/>
    <cellStyle name="_DEM-WP (C) Power Cost 2006GRC Order_NIM Summary 21" xfId="9763"/>
    <cellStyle name="_DEM-WP (C) Power Cost 2006GRC Order_NIM Summary 22" xfId="9764"/>
    <cellStyle name="_DEM-WP (C) Power Cost 2006GRC Order_NIM Summary 23" xfId="9765"/>
    <cellStyle name="_DEM-WP (C) Power Cost 2006GRC Order_NIM Summary 24" xfId="9766"/>
    <cellStyle name="_DEM-WP (C) Power Cost 2006GRC Order_NIM Summary 25" xfId="9767"/>
    <cellStyle name="_DEM-WP (C) Power Cost 2006GRC Order_NIM Summary 26" xfId="9768"/>
    <cellStyle name="_DEM-WP (C) Power Cost 2006GRC Order_NIM Summary 27" xfId="9769"/>
    <cellStyle name="_DEM-WP (C) Power Cost 2006GRC Order_NIM Summary 28" xfId="9770"/>
    <cellStyle name="_DEM-WP (C) Power Cost 2006GRC Order_NIM Summary 29" xfId="9771"/>
    <cellStyle name="_DEM-WP (C) Power Cost 2006GRC Order_NIM Summary 3" xfId="9772"/>
    <cellStyle name="_DEM-WP (C) Power Cost 2006GRC Order_NIM Summary 3 2" xfId="9773"/>
    <cellStyle name="_DEM-WP (C) Power Cost 2006GRC Order_NIM Summary 30" xfId="9774"/>
    <cellStyle name="_DEM-WP (C) Power Cost 2006GRC Order_NIM Summary 31" xfId="9775"/>
    <cellStyle name="_DEM-WP (C) Power Cost 2006GRC Order_NIM Summary 32" xfId="9776"/>
    <cellStyle name="_DEM-WP (C) Power Cost 2006GRC Order_NIM Summary 33" xfId="9777"/>
    <cellStyle name="_DEM-WP (C) Power Cost 2006GRC Order_NIM Summary 34" xfId="9778"/>
    <cellStyle name="_DEM-WP (C) Power Cost 2006GRC Order_NIM Summary 35" xfId="9779"/>
    <cellStyle name="_DEM-WP (C) Power Cost 2006GRC Order_NIM Summary 36" xfId="9780"/>
    <cellStyle name="_DEM-WP (C) Power Cost 2006GRC Order_NIM Summary 37" xfId="9781"/>
    <cellStyle name="_DEM-WP (C) Power Cost 2006GRC Order_NIM Summary 38" xfId="9782"/>
    <cellStyle name="_DEM-WP (C) Power Cost 2006GRC Order_NIM Summary 39" xfId="9783"/>
    <cellStyle name="_DEM-WP (C) Power Cost 2006GRC Order_NIM Summary 4" xfId="9784"/>
    <cellStyle name="_DEM-WP (C) Power Cost 2006GRC Order_NIM Summary 4 2" xfId="9785"/>
    <cellStyle name="_DEM-WP (C) Power Cost 2006GRC Order_NIM Summary 40" xfId="9786"/>
    <cellStyle name="_DEM-WP (C) Power Cost 2006GRC Order_NIM Summary 41" xfId="9787"/>
    <cellStyle name="_DEM-WP (C) Power Cost 2006GRC Order_NIM Summary 42" xfId="9788"/>
    <cellStyle name="_DEM-WP (C) Power Cost 2006GRC Order_NIM Summary 43" xfId="9789"/>
    <cellStyle name="_DEM-WP (C) Power Cost 2006GRC Order_NIM Summary 44" xfId="9790"/>
    <cellStyle name="_DEM-WP (C) Power Cost 2006GRC Order_NIM Summary 45" xfId="9791"/>
    <cellStyle name="_DEM-WP (C) Power Cost 2006GRC Order_NIM Summary 46" xfId="9792"/>
    <cellStyle name="_DEM-WP (C) Power Cost 2006GRC Order_NIM Summary 47" xfId="9793"/>
    <cellStyle name="_DEM-WP (C) Power Cost 2006GRC Order_NIM Summary 48" xfId="9794"/>
    <cellStyle name="_DEM-WP (C) Power Cost 2006GRC Order_NIM Summary 49" xfId="9795"/>
    <cellStyle name="_DEM-WP (C) Power Cost 2006GRC Order_NIM Summary 5" xfId="9796"/>
    <cellStyle name="_DEM-WP (C) Power Cost 2006GRC Order_NIM Summary 5 2" xfId="9797"/>
    <cellStyle name="_DEM-WP (C) Power Cost 2006GRC Order_NIM Summary 50" xfId="9798"/>
    <cellStyle name="_DEM-WP (C) Power Cost 2006GRC Order_NIM Summary 51" xfId="9799"/>
    <cellStyle name="_DEM-WP (C) Power Cost 2006GRC Order_NIM Summary 52" xfId="9800"/>
    <cellStyle name="_DEM-WP (C) Power Cost 2006GRC Order_NIM Summary 53" xfId="9801"/>
    <cellStyle name="_DEM-WP (C) Power Cost 2006GRC Order_NIM Summary 54" xfId="9802"/>
    <cellStyle name="_DEM-WP (C) Power Cost 2006GRC Order_NIM Summary 55" xfId="9803"/>
    <cellStyle name="_DEM-WP (C) Power Cost 2006GRC Order_NIM Summary 56" xfId="9804"/>
    <cellStyle name="_DEM-WP (C) Power Cost 2006GRC Order_NIM Summary 57" xfId="9805"/>
    <cellStyle name="_DEM-WP (C) Power Cost 2006GRC Order_NIM Summary 58" xfId="9806"/>
    <cellStyle name="_DEM-WP (C) Power Cost 2006GRC Order_NIM Summary 59" xfId="9807"/>
    <cellStyle name="_DEM-WP (C) Power Cost 2006GRC Order_NIM Summary 6" xfId="9808"/>
    <cellStyle name="_DEM-WP (C) Power Cost 2006GRC Order_NIM Summary 6 2" xfId="9809"/>
    <cellStyle name="_DEM-WP (C) Power Cost 2006GRC Order_NIM Summary 60" xfId="9810"/>
    <cellStyle name="_DEM-WP (C) Power Cost 2006GRC Order_NIM Summary 61" xfId="9811"/>
    <cellStyle name="_DEM-WP (C) Power Cost 2006GRC Order_NIM Summary 62" xfId="9812"/>
    <cellStyle name="_DEM-WP (C) Power Cost 2006GRC Order_NIM Summary 63" xfId="9813"/>
    <cellStyle name="_DEM-WP (C) Power Cost 2006GRC Order_NIM Summary 64" xfId="9814"/>
    <cellStyle name="_DEM-WP (C) Power Cost 2006GRC Order_NIM Summary 65" xfId="9815"/>
    <cellStyle name="_DEM-WP (C) Power Cost 2006GRC Order_NIM Summary 66" xfId="9816"/>
    <cellStyle name="_DEM-WP (C) Power Cost 2006GRC Order_NIM Summary 67" xfId="9817"/>
    <cellStyle name="_DEM-WP (C) Power Cost 2006GRC Order_NIM Summary 68" xfId="9818"/>
    <cellStyle name="_DEM-WP (C) Power Cost 2006GRC Order_NIM Summary 69" xfId="9819"/>
    <cellStyle name="_DEM-WP (C) Power Cost 2006GRC Order_NIM Summary 7" xfId="9820"/>
    <cellStyle name="_DEM-WP (C) Power Cost 2006GRC Order_NIM Summary 7 2" xfId="9821"/>
    <cellStyle name="_DEM-WP (C) Power Cost 2006GRC Order_NIM Summary 70" xfId="9822"/>
    <cellStyle name="_DEM-WP (C) Power Cost 2006GRC Order_NIM Summary 71" xfId="9823"/>
    <cellStyle name="_DEM-WP (C) Power Cost 2006GRC Order_NIM Summary 72" xfId="9824"/>
    <cellStyle name="_DEM-WP (C) Power Cost 2006GRC Order_NIM Summary 73" xfId="9825"/>
    <cellStyle name="_DEM-WP (C) Power Cost 2006GRC Order_NIM Summary 74" xfId="9826"/>
    <cellStyle name="_DEM-WP (C) Power Cost 2006GRC Order_NIM Summary 75" xfId="9827"/>
    <cellStyle name="_DEM-WP (C) Power Cost 2006GRC Order_NIM Summary 76" xfId="9828"/>
    <cellStyle name="_DEM-WP (C) Power Cost 2006GRC Order_NIM Summary 77" xfId="9829"/>
    <cellStyle name="_DEM-WP (C) Power Cost 2006GRC Order_NIM Summary 78" xfId="9830"/>
    <cellStyle name="_DEM-WP (C) Power Cost 2006GRC Order_NIM Summary 79" xfId="9831"/>
    <cellStyle name="_DEM-WP (C) Power Cost 2006GRC Order_NIM Summary 8" xfId="9832"/>
    <cellStyle name="_DEM-WP (C) Power Cost 2006GRC Order_NIM Summary 8 2" xfId="9833"/>
    <cellStyle name="_DEM-WP (C) Power Cost 2006GRC Order_NIM Summary 80" xfId="9834"/>
    <cellStyle name="_DEM-WP (C) Power Cost 2006GRC Order_NIM Summary 81" xfId="9835"/>
    <cellStyle name="_DEM-WP (C) Power Cost 2006GRC Order_NIM Summary 82" xfId="9836"/>
    <cellStyle name="_DEM-WP (C) Power Cost 2006GRC Order_NIM Summary 83" xfId="9837"/>
    <cellStyle name="_DEM-WP (C) Power Cost 2006GRC Order_NIM Summary 84" xfId="9838"/>
    <cellStyle name="_DEM-WP (C) Power Cost 2006GRC Order_NIM Summary 85" xfId="9839"/>
    <cellStyle name="_DEM-WP (C) Power Cost 2006GRC Order_NIM Summary 86" xfId="9840"/>
    <cellStyle name="_DEM-WP (C) Power Cost 2006GRC Order_NIM Summary 87" xfId="9841"/>
    <cellStyle name="_DEM-WP (C) Power Cost 2006GRC Order_NIM Summary 88" xfId="9842"/>
    <cellStyle name="_DEM-WP (C) Power Cost 2006GRC Order_NIM Summary 9" xfId="9843"/>
    <cellStyle name="_DEM-WP (C) Power Cost 2006GRC Order_NIM Summary 9 2" xfId="9844"/>
    <cellStyle name="_DEM-WP (C) Power Cost 2006GRC Order_NIM Summary_DEM-WP(C) ENERG10C--ctn Mid-C_042010 2010GRC" xfId="9845"/>
    <cellStyle name="_DEM-WP (C) Power Cost 2006GRC Order_NIM+O&amp;M" xfId="9846"/>
    <cellStyle name="_DEM-WP (C) Power Cost 2006GRC Order_NIM+O&amp;M 2" xfId="9847"/>
    <cellStyle name="_DEM-WP (C) Power Cost 2006GRC Order_NIM+O&amp;M 2 2" xfId="9848"/>
    <cellStyle name="_DEM-WP (C) Power Cost 2006GRC Order_NIM+O&amp;M 3" xfId="9849"/>
    <cellStyle name="_DEM-WP (C) Power Cost 2006GRC Order_NIM+O&amp;M Monthly" xfId="9850"/>
    <cellStyle name="_DEM-WP (C) Power Cost 2006GRC Order_NIM+O&amp;M Monthly 2" xfId="9851"/>
    <cellStyle name="_DEM-WP (C) Power Cost 2006GRC Order_NIM+O&amp;M Monthly 2 2" xfId="9852"/>
    <cellStyle name="_DEM-WP (C) Power Cost 2006GRC Order_NIM+O&amp;M Monthly 3" xfId="9853"/>
    <cellStyle name="_DEM-WP (C) Power Cost 2006GRC Order_PCA 10 -  Exhibit D Dec 2011" xfId="9854"/>
    <cellStyle name="_DEM-WP (C) Power Cost 2006GRC Order_PCA 10 -  Exhibit D from A Kellogg Jan 2011" xfId="9855"/>
    <cellStyle name="_DEM-WP (C) Power Cost 2006GRC Order_PCA 10 -  Exhibit D from A Kellogg July 2011" xfId="9856"/>
    <cellStyle name="_DEM-WP (C) Power Cost 2006GRC Order_PCA 10 -  Exhibit D from S Free Rcv'd 12-11" xfId="9857"/>
    <cellStyle name="_DEM-WP (C) Power Cost 2006GRC Order_PCA 11 -  Exhibit D Apr 2012 fr A Kellogg v2" xfId="9858"/>
    <cellStyle name="_DEM-WP (C) Power Cost 2006GRC Order_PCA 11 -  Exhibit D Jan 2012 fr A Kellogg" xfId="9859"/>
    <cellStyle name="_DEM-WP (C) Power Cost 2006GRC Order_PCA 11 -  Exhibit D Jan 2012 WF" xfId="9860"/>
    <cellStyle name="_DEM-WP (C) Power Cost 2006GRC Order_PCA 9 -  Exhibit D April 2010" xfId="9861"/>
    <cellStyle name="_DEM-WP (C) Power Cost 2006GRC Order_PCA 9 -  Exhibit D April 2010 (3)" xfId="9862"/>
    <cellStyle name="_DEM-WP (C) Power Cost 2006GRC Order_PCA 9 -  Exhibit D April 2010 (3) 2" xfId="9863"/>
    <cellStyle name="_DEM-WP (C) Power Cost 2006GRC Order_PCA 9 -  Exhibit D April 2010 (3) 2 2" xfId="9864"/>
    <cellStyle name="_DEM-WP (C) Power Cost 2006GRC Order_PCA 9 -  Exhibit D April 2010 (3) 3" xfId="9865"/>
    <cellStyle name="_DEM-WP (C) Power Cost 2006GRC Order_PCA 9 -  Exhibit D April 2010 (3) 4" xfId="9866"/>
    <cellStyle name="_DEM-WP (C) Power Cost 2006GRC Order_PCA 9 -  Exhibit D April 2010 (3) 5" xfId="9867"/>
    <cellStyle name="_DEM-WP (C) Power Cost 2006GRC Order_PCA 9 -  Exhibit D April 2010 (3) 6" xfId="9868"/>
    <cellStyle name="_DEM-WP (C) Power Cost 2006GRC Order_PCA 9 -  Exhibit D April 2010 (3) 7" xfId="9869"/>
    <cellStyle name="_DEM-WP (C) Power Cost 2006GRC Order_PCA 9 -  Exhibit D April 2010 (3)_DEM-WP(C) ENERG10C--ctn Mid-C_042010 2010GRC" xfId="9870"/>
    <cellStyle name="_DEM-WP (C) Power Cost 2006GRC Order_PCA 9 -  Exhibit D April 2010 2" xfId="9871"/>
    <cellStyle name="_DEM-WP (C) Power Cost 2006GRC Order_PCA 9 -  Exhibit D April 2010 3" xfId="9872"/>
    <cellStyle name="_DEM-WP (C) Power Cost 2006GRC Order_PCA 9 -  Exhibit D April 2010 4" xfId="9873"/>
    <cellStyle name="_DEM-WP (C) Power Cost 2006GRC Order_PCA 9 -  Exhibit D April 2010 5" xfId="9874"/>
    <cellStyle name="_DEM-WP (C) Power Cost 2006GRC Order_PCA 9 -  Exhibit D April 2010 6" xfId="9875"/>
    <cellStyle name="_DEM-WP (C) Power Cost 2006GRC Order_PCA 9 -  Exhibit D Nov 2010" xfId="9876"/>
    <cellStyle name="_DEM-WP (C) Power Cost 2006GRC Order_PCA 9 -  Exhibit D Nov 2010 2" xfId="9877"/>
    <cellStyle name="_DEM-WP (C) Power Cost 2006GRC Order_PCA 9 - Exhibit D at August 2010" xfId="9878"/>
    <cellStyle name="_DEM-WP (C) Power Cost 2006GRC Order_PCA 9 - Exhibit D at August 2010 2" xfId="9879"/>
    <cellStyle name="_DEM-WP (C) Power Cost 2006GRC Order_PCA 9 - Exhibit D June 2010 GRC" xfId="9880"/>
    <cellStyle name="_DEM-WP (C) Power Cost 2006GRC Order_PCA 9 - Exhibit D June 2010 GRC 2" xfId="9881"/>
    <cellStyle name="_DEM-WP (C) Power Cost 2006GRC Order_Power Costs - Comparison bx Rbtl-Staff-Jt-PC" xfId="9882"/>
    <cellStyle name="_DEM-WP (C) Power Cost 2006GRC Order_Power Costs - Comparison bx Rbtl-Staff-Jt-PC 2" xfId="9883"/>
    <cellStyle name="_DEM-WP (C) Power Cost 2006GRC Order_Power Costs - Comparison bx Rbtl-Staff-Jt-PC 2 2" xfId="9884"/>
    <cellStyle name="_DEM-WP (C) Power Cost 2006GRC Order_Power Costs - Comparison bx Rbtl-Staff-Jt-PC 2 2 2" xfId="9885"/>
    <cellStyle name="_DEM-WP (C) Power Cost 2006GRC Order_Power Costs - Comparison bx Rbtl-Staff-Jt-PC 2 3" xfId="9886"/>
    <cellStyle name="_DEM-WP (C) Power Cost 2006GRC Order_Power Costs - Comparison bx Rbtl-Staff-Jt-PC 3" xfId="9887"/>
    <cellStyle name="_DEM-WP (C) Power Cost 2006GRC Order_Power Costs - Comparison bx Rbtl-Staff-Jt-PC 3 2" xfId="9888"/>
    <cellStyle name="_DEM-WP (C) Power Cost 2006GRC Order_Power Costs - Comparison bx Rbtl-Staff-Jt-PC 4" xfId="9889"/>
    <cellStyle name="_DEM-WP (C) Power Cost 2006GRC Order_Power Costs - Comparison bx Rbtl-Staff-Jt-PC 5" xfId="9890"/>
    <cellStyle name="_DEM-WP (C) Power Cost 2006GRC Order_Power Costs - Comparison bx Rbtl-Staff-Jt-PC 6" xfId="9891"/>
    <cellStyle name="_DEM-WP (C) Power Cost 2006GRC Order_Power Costs - Comparison bx Rbtl-Staff-Jt-PC 7" xfId="9892"/>
    <cellStyle name="_DEM-WP (C) Power Cost 2006GRC Order_Power Costs - Comparison bx Rbtl-Staff-Jt-PC_Adj Bench DR 3 for Initial Briefs (Electric)" xfId="9893"/>
    <cellStyle name="_DEM-WP (C) Power Cost 2006GRC Order_Power Costs - Comparison bx Rbtl-Staff-Jt-PC_Adj Bench DR 3 for Initial Briefs (Electric) 2" xfId="9894"/>
    <cellStyle name="_DEM-WP (C) Power Cost 2006GRC Order_Power Costs - Comparison bx Rbtl-Staff-Jt-PC_Adj Bench DR 3 for Initial Briefs (Electric) 2 2" xfId="9895"/>
    <cellStyle name="_DEM-WP (C) Power Cost 2006GRC Order_Power Costs - Comparison bx Rbtl-Staff-Jt-PC_Adj Bench DR 3 for Initial Briefs (Electric) 2 2 2" xfId="9896"/>
    <cellStyle name="_DEM-WP (C) Power Cost 2006GRC Order_Power Costs - Comparison bx Rbtl-Staff-Jt-PC_Adj Bench DR 3 for Initial Briefs (Electric) 2 3" xfId="9897"/>
    <cellStyle name="_DEM-WP (C) Power Cost 2006GRC Order_Power Costs - Comparison bx Rbtl-Staff-Jt-PC_Adj Bench DR 3 for Initial Briefs (Electric) 3" xfId="9898"/>
    <cellStyle name="_DEM-WP (C) Power Cost 2006GRC Order_Power Costs - Comparison bx Rbtl-Staff-Jt-PC_Adj Bench DR 3 for Initial Briefs (Electric) 3 2" xfId="9899"/>
    <cellStyle name="_DEM-WP (C) Power Cost 2006GRC Order_Power Costs - Comparison bx Rbtl-Staff-Jt-PC_Adj Bench DR 3 for Initial Briefs (Electric) 4" xfId="9900"/>
    <cellStyle name="_DEM-WP (C) Power Cost 2006GRC Order_Power Costs - Comparison bx Rbtl-Staff-Jt-PC_Adj Bench DR 3 for Initial Briefs (Electric) 5" xfId="9901"/>
    <cellStyle name="_DEM-WP (C) Power Cost 2006GRC Order_Power Costs - Comparison bx Rbtl-Staff-Jt-PC_Adj Bench DR 3 for Initial Briefs (Electric) 6" xfId="9902"/>
    <cellStyle name="_DEM-WP (C) Power Cost 2006GRC Order_Power Costs - Comparison bx Rbtl-Staff-Jt-PC_Adj Bench DR 3 for Initial Briefs (Electric) 7" xfId="9903"/>
    <cellStyle name="_DEM-WP (C) Power Cost 2006GRC Order_Power Costs - Comparison bx Rbtl-Staff-Jt-PC_Adj Bench DR 3 for Initial Briefs (Electric)_DEM-WP(C) ENERG10C--ctn Mid-C_042010 2010GRC" xfId="9904"/>
    <cellStyle name="_DEM-WP (C) Power Cost 2006GRC Order_Power Costs - Comparison bx Rbtl-Staff-Jt-PC_DEM-WP(C) ENERG10C--ctn Mid-C_042010 2010GRC" xfId="9905"/>
    <cellStyle name="_DEM-WP (C) Power Cost 2006GRC Order_Power Costs - Comparison bx Rbtl-Staff-Jt-PC_Electric Rev Req Model (2009 GRC) Rebuttal" xfId="9906"/>
    <cellStyle name="_DEM-WP (C) Power Cost 2006GRC Order_Power Costs - Comparison bx Rbtl-Staff-Jt-PC_Electric Rev Req Model (2009 GRC) Rebuttal 2" xfId="9907"/>
    <cellStyle name="_DEM-WP (C) Power Cost 2006GRC Order_Power Costs - Comparison bx Rbtl-Staff-Jt-PC_Electric Rev Req Model (2009 GRC) Rebuttal 2 2" xfId="9908"/>
    <cellStyle name="_DEM-WP (C) Power Cost 2006GRC Order_Power Costs - Comparison bx Rbtl-Staff-Jt-PC_Electric Rev Req Model (2009 GRC) Rebuttal 2 2 2" xfId="9909"/>
    <cellStyle name="_DEM-WP (C) Power Cost 2006GRC Order_Power Costs - Comparison bx Rbtl-Staff-Jt-PC_Electric Rev Req Model (2009 GRC) Rebuttal 2 3" xfId="9910"/>
    <cellStyle name="_DEM-WP (C) Power Cost 2006GRC Order_Power Costs - Comparison bx Rbtl-Staff-Jt-PC_Electric Rev Req Model (2009 GRC) Rebuttal 3" xfId="9911"/>
    <cellStyle name="_DEM-WP (C) Power Cost 2006GRC Order_Power Costs - Comparison bx Rbtl-Staff-Jt-PC_Electric Rev Req Model (2009 GRC) Rebuttal 3 2" xfId="9912"/>
    <cellStyle name="_DEM-WP (C) Power Cost 2006GRC Order_Power Costs - Comparison bx Rbtl-Staff-Jt-PC_Electric Rev Req Model (2009 GRC) Rebuttal 4" xfId="9913"/>
    <cellStyle name="_DEM-WP (C) Power Cost 2006GRC Order_Power Costs - Comparison bx Rbtl-Staff-Jt-PC_Electric Rev Req Model (2009 GRC) Rebuttal REmoval of New  WH Solar AdjustMI" xfId="9914"/>
    <cellStyle name="_DEM-WP (C) Power Cost 2006GRC Order_Power Costs - Comparison bx Rbtl-Staff-Jt-PC_Electric Rev Req Model (2009 GRC) Rebuttal REmoval of New  WH Solar AdjustMI 2" xfId="9915"/>
    <cellStyle name="_DEM-WP (C) Power Cost 2006GRC Order_Power Costs - Comparison bx Rbtl-Staff-Jt-PC_Electric Rev Req Model (2009 GRC) Rebuttal REmoval of New  WH Solar AdjustMI 2 2" xfId="9916"/>
    <cellStyle name="_DEM-WP (C) Power Cost 2006GRC Order_Power Costs - Comparison bx Rbtl-Staff-Jt-PC_Electric Rev Req Model (2009 GRC) Rebuttal REmoval of New  WH Solar AdjustMI 2 2 2" xfId="9917"/>
    <cellStyle name="_DEM-WP (C) Power Cost 2006GRC Order_Power Costs - Comparison bx Rbtl-Staff-Jt-PC_Electric Rev Req Model (2009 GRC) Rebuttal REmoval of New  WH Solar AdjustMI 2 3" xfId="9918"/>
    <cellStyle name="_DEM-WP (C) Power Cost 2006GRC Order_Power Costs - Comparison bx Rbtl-Staff-Jt-PC_Electric Rev Req Model (2009 GRC) Rebuttal REmoval of New  WH Solar AdjustMI 3" xfId="9919"/>
    <cellStyle name="_DEM-WP (C) Power Cost 2006GRC Order_Power Costs - Comparison bx Rbtl-Staff-Jt-PC_Electric Rev Req Model (2009 GRC) Rebuttal REmoval of New  WH Solar AdjustMI 3 2" xfId="9920"/>
    <cellStyle name="_DEM-WP (C) Power Cost 2006GRC Order_Power Costs - Comparison bx Rbtl-Staff-Jt-PC_Electric Rev Req Model (2009 GRC) Rebuttal REmoval of New  WH Solar AdjustMI 4" xfId="9921"/>
    <cellStyle name="_DEM-WP (C) Power Cost 2006GRC Order_Power Costs - Comparison bx Rbtl-Staff-Jt-PC_Electric Rev Req Model (2009 GRC) Rebuttal REmoval of New  WH Solar AdjustMI 5" xfId="9922"/>
    <cellStyle name="_DEM-WP (C) Power Cost 2006GRC Order_Power Costs - Comparison bx Rbtl-Staff-Jt-PC_Electric Rev Req Model (2009 GRC) Rebuttal REmoval of New  WH Solar AdjustMI 6" xfId="9923"/>
    <cellStyle name="_DEM-WP (C) Power Cost 2006GRC Order_Power Costs - Comparison bx Rbtl-Staff-Jt-PC_Electric Rev Req Model (2009 GRC) Rebuttal REmoval of New  WH Solar AdjustMI 7" xfId="9924"/>
    <cellStyle name="_DEM-WP (C) Power Cost 2006GRC Order_Power Costs - Comparison bx Rbtl-Staff-Jt-PC_Electric Rev Req Model (2009 GRC) Rebuttal REmoval of New  WH Solar AdjustMI_DEM-WP(C) ENERG10C--ctn Mid-C_042010 2010GRC" xfId="9925"/>
    <cellStyle name="_DEM-WP (C) Power Cost 2006GRC Order_Power Costs - Comparison bx Rbtl-Staff-Jt-PC_Electric Rev Req Model (2009 GRC) Revised 01-18-2010" xfId="9926"/>
    <cellStyle name="_DEM-WP (C) Power Cost 2006GRC Order_Power Costs - Comparison bx Rbtl-Staff-Jt-PC_Electric Rev Req Model (2009 GRC) Revised 01-18-2010 2" xfId="9927"/>
    <cellStyle name="_DEM-WP (C) Power Cost 2006GRC Order_Power Costs - Comparison bx Rbtl-Staff-Jt-PC_Electric Rev Req Model (2009 GRC) Revised 01-18-2010 2 2" xfId="9928"/>
    <cellStyle name="_DEM-WP (C) Power Cost 2006GRC Order_Power Costs - Comparison bx Rbtl-Staff-Jt-PC_Electric Rev Req Model (2009 GRC) Revised 01-18-2010 2 2 2" xfId="9929"/>
    <cellStyle name="_DEM-WP (C) Power Cost 2006GRC Order_Power Costs - Comparison bx Rbtl-Staff-Jt-PC_Electric Rev Req Model (2009 GRC) Revised 01-18-2010 2 3" xfId="9930"/>
    <cellStyle name="_DEM-WP (C) Power Cost 2006GRC Order_Power Costs - Comparison bx Rbtl-Staff-Jt-PC_Electric Rev Req Model (2009 GRC) Revised 01-18-2010 3" xfId="9931"/>
    <cellStyle name="_DEM-WP (C) Power Cost 2006GRC Order_Power Costs - Comparison bx Rbtl-Staff-Jt-PC_Electric Rev Req Model (2009 GRC) Revised 01-18-2010 3 2" xfId="9932"/>
    <cellStyle name="_DEM-WP (C) Power Cost 2006GRC Order_Power Costs - Comparison bx Rbtl-Staff-Jt-PC_Electric Rev Req Model (2009 GRC) Revised 01-18-2010 4" xfId="9933"/>
    <cellStyle name="_DEM-WP (C) Power Cost 2006GRC Order_Power Costs - Comparison bx Rbtl-Staff-Jt-PC_Electric Rev Req Model (2009 GRC) Revised 01-18-2010 5" xfId="9934"/>
    <cellStyle name="_DEM-WP (C) Power Cost 2006GRC Order_Power Costs - Comparison bx Rbtl-Staff-Jt-PC_Electric Rev Req Model (2009 GRC) Revised 01-18-2010 6" xfId="9935"/>
    <cellStyle name="_DEM-WP (C) Power Cost 2006GRC Order_Power Costs - Comparison bx Rbtl-Staff-Jt-PC_Electric Rev Req Model (2009 GRC) Revised 01-18-2010 7" xfId="9936"/>
    <cellStyle name="_DEM-WP (C) Power Cost 2006GRC Order_Power Costs - Comparison bx Rbtl-Staff-Jt-PC_Electric Rev Req Model (2009 GRC) Revised 01-18-2010_DEM-WP(C) ENERG10C--ctn Mid-C_042010 2010GRC" xfId="9937"/>
    <cellStyle name="_DEM-WP (C) Power Cost 2006GRC Order_Power Costs - Comparison bx Rbtl-Staff-Jt-PC_Final Order Electric EXHIBIT A-1" xfId="9938"/>
    <cellStyle name="_DEM-WP (C) Power Cost 2006GRC Order_Power Costs - Comparison bx Rbtl-Staff-Jt-PC_Final Order Electric EXHIBIT A-1 2" xfId="9939"/>
    <cellStyle name="_DEM-WP (C) Power Cost 2006GRC Order_Power Costs - Comparison bx Rbtl-Staff-Jt-PC_Final Order Electric EXHIBIT A-1 2 2" xfId="9940"/>
    <cellStyle name="_DEM-WP (C) Power Cost 2006GRC Order_Power Costs - Comparison bx Rbtl-Staff-Jt-PC_Final Order Electric EXHIBIT A-1 2 2 2" xfId="9941"/>
    <cellStyle name="_DEM-WP (C) Power Cost 2006GRC Order_Power Costs - Comparison bx Rbtl-Staff-Jt-PC_Final Order Electric EXHIBIT A-1 2 3" xfId="9942"/>
    <cellStyle name="_DEM-WP (C) Power Cost 2006GRC Order_Power Costs - Comparison bx Rbtl-Staff-Jt-PC_Final Order Electric EXHIBIT A-1 3" xfId="9943"/>
    <cellStyle name="_DEM-WP (C) Power Cost 2006GRC Order_Power Costs - Comparison bx Rbtl-Staff-Jt-PC_Final Order Electric EXHIBIT A-1 3 2" xfId="9944"/>
    <cellStyle name="_DEM-WP (C) Power Cost 2006GRC Order_Power Costs - Comparison bx Rbtl-Staff-Jt-PC_Final Order Electric EXHIBIT A-1 4" xfId="9945"/>
    <cellStyle name="_DEM-WP (C) Power Cost 2006GRC Order_Production Adj 4.37" xfId="9946"/>
    <cellStyle name="_DEM-WP (C) Power Cost 2006GRC Order_Production Adj 4.37 2" xfId="9947"/>
    <cellStyle name="_DEM-WP (C) Power Cost 2006GRC Order_Production Adj 4.37 2 2" xfId="9948"/>
    <cellStyle name="_DEM-WP (C) Power Cost 2006GRC Order_Production Adj 4.37 2 2 2" xfId="9949"/>
    <cellStyle name="_DEM-WP (C) Power Cost 2006GRC Order_Production Adj 4.37 2 3" xfId="9950"/>
    <cellStyle name="_DEM-WP (C) Power Cost 2006GRC Order_Production Adj 4.37 3" xfId="9951"/>
    <cellStyle name="_DEM-WP (C) Power Cost 2006GRC Order_Production Adj 4.37 3 2" xfId="9952"/>
    <cellStyle name="_DEM-WP (C) Power Cost 2006GRC Order_Production Adj 4.37 4" xfId="9953"/>
    <cellStyle name="_DEM-WP (C) Power Cost 2006GRC Order_Purchased Power Adj 4.03" xfId="9954"/>
    <cellStyle name="_DEM-WP (C) Power Cost 2006GRC Order_Purchased Power Adj 4.03 2" xfId="9955"/>
    <cellStyle name="_DEM-WP (C) Power Cost 2006GRC Order_Purchased Power Adj 4.03 2 2" xfId="9956"/>
    <cellStyle name="_DEM-WP (C) Power Cost 2006GRC Order_Purchased Power Adj 4.03 2 2 2" xfId="9957"/>
    <cellStyle name="_DEM-WP (C) Power Cost 2006GRC Order_Purchased Power Adj 4.03 2 3" xfId="9958"/>
    <cellStyle name="_DEM-WP (C) Power Cost 2006GRC Order_Purchased Power Adj 4.03 3" xfId="9959"/>
    <cellStyle name="_DEM-WP (C) Power Cost 2006GRC Order_Purchased Power Adj 4.03 3 2" xfId="9960"/>
    <cellStyle name="_DEM-WP (C) Power Cost 2006GRC Order_Purchased Power Adj 4.03 4" xfId="9961"/>
    <cellStyle name="_DEM-WP (C) Power Cost 2006GRC Order_Rebuttal Power Costs" xfId="9962"/>
    <cellStyle name="_DEM-WP (C) Power Cost 2006GRC Order_Rebuttal Power Costs 2" xfId="9963"/>
    <cellStyle name="_DEM-WP (C) Power Cost 2006GRC Order_Rebuttal Power Costs 2 2" xfId="9964"/>
    <cellStyle name="_DEM-WP (C) Power Cost 2006GRC Order_Rebuttal Power Costs 2 2 2" xfId="9965"/>
    <cellStyle name="_DEM-WP (C) Power Cost 2006GRC Order_Rebuttal Power Costs 2 3" xfId="9966"/>
    <cellStyle name="_DEM-WP (C) Power Cost 2006GRC Order_Rebuttal Power Costs 3" xfId="9967"/>
    <cellStyle name="_DEM-WP (C) Power Cost 2006GRC Order_Rebuttal Power Costs 3 2" xfId="9968"/>
    <cellStyle name="_DEM-WP (C) Power Cost 2006GRC Order_Rebuttal Power Costs 4" xfId="9969"/>
    <cellStyle name="_DEM-WP (C) Power Cost 2006GRC Order_Rebuttal Power Costs 5" xfId="9970"/>
    <cellStyle name="_DEM-WP (C) Power Cost 2006GRC Order_Rebuttal Power Costs 6" xfId="9971"/>
    <cellStyle name="_DEM-WP (C) Power Cost 2006GRC Order_Rebuttal Power Costs 7" xfId="9972"/>
    <cellStyle name="_DEM-WP (C) Power Cost 2006GRC Order_Rebuttal Power Costs_Adj Bench DR 3 for Initial Briefs (Electric)" xfId="9973"/>
    <cellStyle name="_DEM-WP (C) Power Cost 2006GRC Order_Rebuttal Power Costs_Adj Bench DR 3 for Initial Briefs (Electric) 2" xfId="9974"/>
    <cellStyle name="_DEM-WP (C) Power Cost 2006GRC Order_Rebuttal Power Costs_Adj Bench DR 3 for Initial Briefs (Electric) 2 2" xfId="9975"/>
    <cellStyle name="_DEM-WP (C) Power Cost 2006GRC Order_Rebuttal Power Costs_Adj Bench DR 3 for Initial Briefs (Electric) 2 2 2" xfId="9976"/>
    <cellStyle name="_DEM-WP (C) Power Cost 2006GRC Order_Rebuttal Power Costs_Adj Bench DR 3 for Initial Briefs (Electric) 2 3" xfId="9977"/>
    <cellStyle name="_DEM-WP (C) Power Cost 2006GRC Order_Rebuttal Power Costs_Adj Bench DR 3 for Initial Briefs (Electric) 3" xfId="9978"/>
    <cellStyle name="_DEM-WP (C) Power Cost 2006GRC Order_Rebuttal Power Costs_Adj Bench DR 3 for Initial Briefs (Electric) 3 2" xfId="9979"/>
    <cellStyle name="_DEM-WP (C) Power Cost 2006GRC Order_Rebuttal Power Costs_Adj Bench DR 3 for Initial Briefs (Electric) 4" xfId="9980"/>
    <cellStyle name="_DEM-WP (C) Power Cost 2006GRC Order_Rebuttal Power Costs_Adj Bench DR 3 for Initial Briefs (Electric) 5" xfId="9981"/>
    <cellStyle name="_DEM-WP (C) Power Cost 2006GRC Order_Rebuttal Power Costs_Adj Bench DR 3 for Initial Briefs (Electric) 6" xfId="9982"/>
    <cellStyle name="_DEM-WP (C) Power Cost 2006GRC Order_Rebuttal Power Costs_Adj Bench DR 3 for Initial Briefs (Electric) 7" xfId="9983"/>
    <cellStyle name="_DEM-WP (C) Power Cost 2006GRC Order_Rebuttal Power Costs_Adj Bench DR 3 for Initial Briefs (Electric)_DEM-WP(C) ENERG10C--ctn Mid-C_042010 2010GRC" xfId="9984"/>
    <cellStyle name="_DEM-WP (C) Power Cost 2006GRC Order_Rebuttal Power Costs_DEM-WP(C) ENERG10C--ctn Mid-C_042010 2010GRC" xfId="9985"/>
    <cellStyle name="_DEM-WP (C) Power Cost 2006GRC Order_Rebuttal Power Costs_Electric Rev Req Model (2009 GRC) Rebuttal" xfId="9986"/>
    <cellStyle name="_DEM-WP (C) Power Cost 2006GRC Order_Rebuttal Power Costs_Electric Rev Req Model (2009 GRC) Rebuttal 2" xfId="9987"/>
    <cellStyle name="_DEM-WP (C) Power Cost 2006GRC Order_Rebuttal Power Costs_Electric Rev Req Model (2009 GRC) Rebuttal 2 2" xfId="9988"/>
    <cellStyle name="_DEM-WP (C) Power Cost 2006GRC Order_Rebuttal Power Costs_Electric Rev Req Model (2009 GRC) Rebuttal 2 2 2" xfId="9989"/>
    <cellStyle name="_DEM-WP (C) Power Cost 2006GRC Order_Rebuttal Power Costs_Electric Rev Req Model (2009 GRC) Rebuttal 2 3" xfId="9990"/>
    <cellStyle name="_DEM-WP (C) Power Cost 2006GRC Order_Rebuttal Power Costs_Electric Rev Req Model (2009 GRC) Rebuttal 3" xfId="9991"/>
    <cellStyle name="_DEM-WP (C) Power Cost 2006GRC Order_Rebuttal Power Costs_Electric Rev Req Model (2009 GRC) Rebuttal 3 2" xfId="9992"/>
    <cellStyle name="_DEM-WP (C) Power Cost 2006GRC Order_Rebuttal Power Costs_Electric Rev Req Model (2009 GRC) Rebuttal 4" xfId="9993"/>
    <cellStyle name="_DEM-WP (C) Power Cost 2006GRC Order_Rebuttal Power Costs_Electric Rev Req Model (2009 GRC) Rebuttal REmoval of New  WH Solar AdjustMI" xfId="9994"/>
    <cellStyle name="_DEM-WP (C) Power Cost 2006GRC Order_Rebuttal Power Costs_Electric Rev Req Model (2009 GRC) Rebuttal REmoval of New  WH Solar AdjustMI 2" xfId="9995"/>
    <cellStyle name="_DEM-WP (C) Power Cost 2006GRC Order_Rebuttal Power Costs_Electric Rev Req Model (2009 GRC) Rebuttal REmoval of New  WH Solar AdjustMI 2 2" xfId="9996"/>
    <cellStyle name="_DEM-WP (C) Power Cost 2006GRC Order_Rebuttal Power Costs_Electric Rev Req Model (2009 GRC) Rebuttal REmoval of New  WH Solar AdjustMI 2 2 2" xfId="9997"/>
    <cellStyle name="_DEM-WP (C) Power Cost 2006GRC Order_Rebuttal Power Costs_Electric Rev Req Model (2009 GRC) Rebuttal REmoval of New  WH Solar AdjustMI 2 3" xfId="9998"/>
    <cellStyle name="_DEM-WP (C) Power Cost 2006GRC Order_Rebuttal Power Costs_Electric Rev Req Model (2009 GRC) Rebuttal REmoval of New  WH Solar AdjustMI 3" xfId="9999"/>
    <cellStyle name="_DEM-WP (C) Power Cost 2006GRC Order_Rebuttal Power Costs_Electric Rev Req Model (2009 GRC) Rebuttal REmoval of New  WH Solar AdjustMI 3 2" xfId="10000"/>
    <cellStyle name="_DEM-WP (C) Power Cost 2006GRC Order_Rebuttal Power Costs_Electric Rev Req Model (2009 GRC) Rebuttal REmoval of New  WH Solar AdjustMI 4" xfId="10001"/>
    <cellStyle name="_DEM-WP (C) Power Cost 2006GRC Order_Rebuttal Power Costs_Electric Rev Req Model (2009 GRC) Rebuttal REmoval of New  WH Solar AdjustMI 5" xfId="10002"/>
    <cellStyle name="_DEM-WP (C) Power Cost 2006GRC Order_Rebuttal Power Costs_Electric Rev Req Model (2009 GRC) Rebuttal REmoval of New  WH Solar AdjustMI 6" xfId="10003"/>
    <cellStyle name="_DEM-WP (C) Power Cost 2006GRC Order_Rebuttal Power Costs_Electric Rev Req Model (2009 GRC) Rebuttal REmoval of New  WH Solar AdjustMI 7" xfId="10004"/>
    <cellStyle name="_DEM-WP (C) Power Cost 2006GRC Order_Rebuttal Power Costs_Electric Rev Req Model (2009 GRC) Rebuttal REmoval of New  WH Solar AdjustMI_DEM-WP(C) ENERG10C--ctn Mid-C_042010 2010GRC" xfId="10005"/>
    <cellStyle name="_DEM-WP (C) Power Cost 2006GRC Order_Rebuttal Power Costs_Electric Rev Req Model (2009 GRC) Revised 01-18-2010" xfId="10006"/>
    <cellStyle name="_DEM-WP (C) Power Cost 2006GRC Order_Rebuttal Power Costs_Electric Rev Req Model (2009 GRC) Revised 01-18-2010 2" xfId="10007"/>
    <cellStyle name="_DEM-WP (C) Power Cost 2006GRC Order_Rebuttal Power Costs_Electric Rev Req Model (2009 GRC) Revised 01-18-2010 2 2" xfId="10008"/>
    <cellStyle name="_DEM-WP (C) Power Cost 2006GRC Order_Rebuttal Power Costs_Electric Rev Req Model (2009 GRC) Revised 01-18-2010 2 2 2" xfId="10009"/>
    <cellStyle name="_DEM-WP (C) Power Cost 2006GRC Order_Rebuttal Power Costs_Electric Rev Req Model (2009 GRC) Revised 01-18-2010 2 3" xfId="10010"/>
    <cellStyle name="_DEM-WP (C) Power Cost 2006GRC Order_Rebuttal Power Costs_Electric Rev Req Model (2009 GRC) Revised 01-18-2010 3" xfId="10011"/>
    <cellStyle name="_DEM-WP (C) Power Cost 2006GRC Order_Rebuttal Power Costs_Electric Rev Req Model (2009 GRC) Revised 01-18-2010 3 2" xfId="10012"/>
    <cellStyle name="_DEM-WP (C) Power Cost 2006GRC Order_Rebuttal Power Costs_Electric Rev Req Model (2009 GRC) Revised 01-18-2010 4" xfId="10013"/>
    <cellStyle name="_DEM-WP (C) Power Cost 2006GRC Order_Rebuttal Power Costs_Electric Rev Req Model (2009 GRC) Revised 01-18-2010 5" xfId="10014"/>
    <cellStyle name="_DEM-WP (C) Power Cost 2006GRC Order_Rebuttal Power Costs_Electric Rev Req Model (2009 GRC) Revised 01-18-2010 6" xfId="10015"/>
    <cellStyle name="_DEM-WP (C) Power Cost 2006GRC Order_Rebuttal Power Costs_Electric Rev Req Model (2009 GRC) Revised 01-18-2010 7" xfId="10016"/>
    <cellStyle name="_DEM-WP (C) Power Cost 2006GRC Order_Rebuttal Power Costs_Electric Rev Req Model (2009 GRC) Revised 01-18-2010_DEM-WP(C) ENERG10C--ctn Mid-C_042010 2010GRC" xfId="10017"/>
    <cellStyle name="_DEM-WP (C) Power Cost 2006GRC Order_Rebuttal Power Costs_Final Order Electric EXHIBIT A-1" xfId="10018"/>
    <cellStyle name="_DEM-WP (C) Power Cost 2006GRC Order_Rebuttal Power Costs_Final Order Electric EXHIBIT A-1 2" xfId="10019"/>
    <cellStyle name="_DEM-WP (C) Power Cost 2006GRC Order_Rebuttal Power Costs_Final Order Electric EXHIBIT A-1 2 2" xfId="10020"/>
    <cellStyle name="_DEM-WP (C) Power Cost 2006GRC Order_Rebuttal Power Costs_Final Order Electric EXHIBIT A-1 2 2 2" xfId="10021"/>
    <cellStyle name="_DEM-WP (C) Power Cost 2006GRC Order_Rebuttal Power Costs_Final Order Electric EXHIBIT A-1 2 3" xfId="10022"/>
    <cellStyle name="_DEM-WP (C) Power Cost 2006GRC Order_Rebuttal Power Costs_Final Order Electric EXHIBIT A-1 3" xfId="10023"/>
    <cellStyle name="_DEM-WP (C) Power Cost 2006GRC Order_Rebuttal Power Costs_Final Order Electric EXHIBIT A-1 3 2" xfId="10024"/>
    <cellStyle name="_DEM-WP (C) Power Cost 2006GRC Order_Rebuttal Power Costs_Final Order Electric EXHIBIT A-1 4" xfId="10025"/>
    <cellStyle name="_DEM-WP (C) Power Cost 2006GRC Order_revised april pca for Annette" xfId="10026"/>
    <cellStyle name="_DEM-WP (C) Power Cost 2006GRC Order_ROR 5.02" xfId="10027"/>
    <cellStyle name="_DEM-WP (C) Power Cost 2006GRC Order_ROR 5.02 2" xfId="10028"/>
    <cellStyle name="_DEM-WP (C) Power Cost 2006GRC Order_ROR 5.02 2 2" xfId="10029"/>
    <cellStyle name="_DEM-WP (C) Power Cost 2006GRC Order_ROR 5.02 2 2 2" xfId="10030"/>
    <cellStyle name="_DEM-WP (C) Power Cost 2006GRC Order_ROR 5.02 2 3" xfId="10031"/>
    <cellStyle name="_DEM-WP (C) Power Cost 2006GRC Order_ROR 5.02 3" xfId="10032"/>
    <cellStyle name="_DEM-WP (C) Power Cost 2006GRC Order_ROR 5.02 3 2" xfId="10033"/>
    <cellStyle name="_DEM-WP (C) Power Cost 2006GRC Order_ROR 5.02 4" xfId="10034"/>
    <cellStyle name="_DEM-WP (C) Power Cost 2006GRC Order_Scenario 1 REC vs PTC Offset" xfId="10035"/>
    <cellStyle name="_DEM-WP (C) Power Cost 2006GRC Order_Scenario 3" xfId="10036"/>
    <cellStyle name="_DEM-WP (C) Power Cost 2006GRC Order_Wind Integration 10GRC" xfId="10037"/>
    <cellStyle name="_DEM-WP (C) Power Cost 2006GRC Order_Wind Integration 10GRC 2" xfId="10038"/>
    <cellStyle name="_DEM-WP (C) Power Cost 2006GRC Order_Wind Integration 10GRC 2 2" xfId="10039"/>
    <cellStyle name="_DEM-WP (C) Power Cost 2006GRC Order_Wind Integration 10GRC 3" xfId="10040"/>
    <cellStyle name="_DEM-WP (C) Power Cost 2006GRC Order_Wind Integration 10GRC 4" xfId="10041"/>
    <cellStyle name="_DEM-WP (C) Power Cost 2006GRC Order_Wind Integration 10GRC 5" xfId="10042"/>
    <cellStyle name="_DEM-WP (C) Power Cost 2006GRC Order_Wind Integration 10GRC 6" xfId="10043"/>
    <cellStyle name="_DEM-WP (C) Power Cost 2006GRC Order_Wind Integration 10GRC 7" xfId="10044"/>
    <cellStyle name="_DEM-WP (C) Power Cost 2006GRC Order_Wind Integration 10GRC_DEM-WP(C) ENERG10C--ctn Mid-C_042010 2010GRC" xfId="10045"/>
    <cellStyle name="_DEM-WP Revised (HC) Wild Horse 2006GRC" xfId="10046"/>
    <cellStyle name="_DEM-WP Revised (HC) Wild Horse 2006GRC 2" xfId="10047"/>
    <cellStyle name="_DEM-WP Revised (HC) Wild Horse 2006GRC 2 2" xfId="10048"/>
    <cellStyle name="_DEM-WP Revised (HC) Wild Horse 2006GRC 2 2 2" xfId="10049"/>
    <cellStyle name="_DEM-WP Revised (HC) Wild Horse 2006GRC 2 3" xfId="10050"/>
    <cellStyle name="_DEM-WP Revised (HC) Wild Horse 2006GRC 3" xfId="10051"/>
    <cellStyle name="_DEM-WP Revised (HC) Wild Horse 2006GRC 3 2" xfId="10052"/>
    <cellStyle name="_DEM-WP Revised (HC) Wild Horse 2006GRC 4" xfId="10053"/>
    <cellStyle name="_DEM-WP Revised (HC) Wild Horse 2006GRC 5" xfId="10054"/>
    <cellStyle name="_DEM-WP Revised (HC) Wild Horse 2006GRC 6" xfId="10055"/>
    <cellStyle name="_DEM-WP Revised (HC) Wild Horse 2006GRC 7" xfId="10056"/>
    <cellStyle name="_DEM-WP Revised (HC) Wild Horse 2006GRC_16.37E Wild Horse Expansion DeferralRevwrkingfile SF" xfId="10057"/>
    <cellStyle name="_DEM-WP Revised (HC) Wild Horse 2006GRC_16.37E Wild Horse Expansion DeferralRevwrkingfile SF 2" xfId="10058"/>
    <cellStyle name="_DEM-WP Revised (HC) Wild Horse 2006GRC_16.37E Wild Horse Expansion DeferralRevwrkingfile SF 2 2" xfId="10059"/>
    <cellStyle name="_DEM-WP Revised (HC) Wild Horse 2006GRC_16.37E Wild Horse Expansion DeferralRevwrkingfile SF 2 2 2" xfId="10060"/>
    <cellStyle name="_DEM-WP Revised (HC) Wild Horse 2006GRC_16.37E Wild Horse Expansion DeferralRevwrkingfile SF 2 3" xfId="10061"/>
    <cellStyle name="_DEM-WP Revised (HC) Wild Horse 2006GRC_16.37E Wild Horse Expansion DeferralRevwrkingfile SF 3" xfId="10062"/>
    <cellStyle name="_DEM-WP Revised (HC) Wild Horse 2006GRC_16.37E Wild Horse Expansion DeferralRevwrkingfile SF 3 2" xfId="10063"/>
    <cellStyle name="_DEM-WP Revised (HC) Wild Horse 2006GRC_16.37E Wild Horse Expansion DeferralRevwrkingfile SF 4" xfId="10064"/>
    <cellStyle name="_DEM-WP Revised (HC) Wild Horse 2006GRC_16.37E Wild Horse Expansion DeferralRevwrkingfile SF 5" xfId="10065"/>
    <cellStyle name="_DEM-WP Revised (HC) Wild Horse 2006GRC_16.37E Wild Horse Expansion DeferralRevwrkingfile SF 6" xfId="10066"/>
    <cellStyle name="_DEM-WP Revised (HC) Wild Horse 2006GRC_16.37E Wild Horse Expansion DeferralRevwrkingfile SF 7" xfId="10067"/>
    <cellStyle name="_DEM-WP Revised (HC) Wild Horse 2006GRC_16.37E Wild Horse Expansion DeferralRevwrkingfile SF_DEM-WP(C) ENERG10C--ctn Mid-C_042010 2010GRC" xfId="10068"/>
    <cellStyle name="_DEM-WP Revised (HC) Wild Horse 2006GRC_2009 GRC Compl Filing - Exhibit D" xfId="10069"/>
    <cellStyle name="_DEM-WP Revised (HC) Wild Horse 2006GRC_2009 GRC Compl Filing - Exhibit D 2" xfId="10070"/>
    <cellStyle name="_DEM-WP Revised (HC) Wild Horse 2006GRC_2009 GRC Compl Filing - Exhibit D 2 2" xfId="10071"/>
    <cellStyle name="_DEM-WP Revised (HC) Wild Horse 2006GRC_2009 GRC Compl Filing - Exhibit D 3" xfId="10072"/>
    <cellStyle name="_DEM-WP Revised (HC) Wild Horse 2006GRC_2009 GRC Compl Filing - Exhibit D 4" xfId="10073"/>
    <cellStyle name="_DEM-WP Revised (HC) Wild Horse 2006GRC_2009 GRC Compl Filing - Exhibit D 5" xfId="10074"/>
    <cellStyle name="_DEM-WP Revised (HC) Wild Horse 2006GRC_2009 GRC Compl Filing - Exhibit D 6" xfId="10075"/>
    <cellStyle name="_DEM-WP Revised (HC) Wild Horse 2006GRC_2009 GRC Compl Filing - Exhibit D 7" xfId="10076"/>
    <cellStyle name="_DEM-WP Revised (HC) Wild Horse 2006GRC_2009 GRC Compl Filing - Exhibit D_DEM-WP(C) ENERG10C--ctn Mid-C_042010 2010GRC" xfId="10077"/>
    <cellStyle name="_DEM-WP Revised (HC) Wild Horse 2006GRC_Adj Bench DR 3 for Initial Briefs (Electric)" xfId="10078"/>
    <cellStyle name="_DEM-WP Revised (HC) Wild Horse 2006GRC_Adj Bench DR 3 for Initial Briefs (Electric) 2" xfId="10079"/>
    <cellStyle name="_DEM-WP Revised (HC) Wild Horse 2006GRC_Adj Bench DR 3 for Initial Briefs (Electric) 2 2" xfId="10080"/>
    <cellStyle name="_DEM-WP Revised (HC) Wild Horse 2006GRC_Adj Bench DR 3 for Initial Briefs (Electric) 2 2 2" xfId="10081"/>
    <cellStyle name="_DEM-WP Revised (HC) Wild Horse 2006GRC_Adj Bench DR 3 for Initial Briefs (Electric) 2 3" xfId="10082"/>
    <cellStyle name="_DEM-WP Revised (HC) Wild Horse 2006GRC_Adj Bench DR 3 for Initial Briefs (Electric) 3" xfId="10083"/>
    <cellStyle name="_DEM-WP Revised (HC) Wild Horse 2006GRC_Adj Bench DR 3 for Initial Briefs (Electric) 3 2" xfId="10084"/>
    <cellStyle name="_DEM-WP Revised (HC) Wild Horse 2006GRC_Adj Bench DR 3 for Initial Briefs (Electric) 4" xfId="10085"/>
    <cellStyle name="_DEM-WP Revised (HC) Wild Horse 2006GRC_Adj Bench DR 3 for Initial Briefs (Electric) 5" xfId="10086"/>
    <cellStyle name="_DEM-WP Revised (HC) Wild Horse 2006GRC_Adj Bench DR 3 for Initial Briefs (Electric) 6" xfId="10087"/>
    <cellStyle name="_DEM-WP Revised (HC) Wild Horse 2006GRC_Adj Bench DR 3 for Initial Briefs (Electric) 7" xfId="10088"/>
    <cellStyle name="_DEM-WP Revised (HC) Wild Horse 2006GRC_Adj Bench DR 3 for Initial Briefs (Electric)_DEM-WP(C) ENERG10C--ctn Mid-C_042010 2010GRC" xfId="10089"/>
    <cellStyle name="_DEM-WP Revised (HC) Wild Horse 2006GRC_Book1" xfId="10090"/>
    <cellStyle name="_DEM-WP Revised (HC) Wild Horse 2006GRC_Book2" xfId="10091"/>
    <cellStyle name="_DEM-WP Revised (HC) Wild Horse 2006GRC_Book2 2" xfId="10092"/>
    <cellStyle name="_DEM-WP Revised (HC) Wild Horse 2006GRC_Book2 2 2" xfId="10093"/>
    <cellStyle name="_DEM-WP Revised (HC) Wild Horse 2006GRC_Book2 2 2 2" xfId="10094"/>
    <cellStyle name="_DEM-WP Revised (HC) Wild Horse 2006GRC_Book2 2 3" xfId="10095"/>
    <cellStyle name="_DEM-WP Revised (HC) Wild Horse 2006GRC_Book2 3" xfId="10096"/>
    <cellStyle name="_DEM-WP Revised (HC) Wild Horse 2006GRC_Book2 3 2" xfId="10097"/>
    <cellStyle name="_DEM-WP Revised (HC) Wild Horse 2006GRC_Book2 4" xfId="10098"/>
    <cellStyle name="_DEM-WP Revised (HC) Wild Horse 2006GRC_Book2 5" xfId="10099"/>
    <cellStyle name="_DEM-WP Revised (HC) Wild Horse 2006GRC_Book2 6" xfId="10100"/>
    <cellStyle name="_DEM-WP Revised (HC) Wild Horse 2006GRC_Book2 7" xfId="10101"/>
    <cellStyle name="_DEM-WP Revised (HC) Wild Horse 2006GRC_Book2_DEM-WP(C) ENERG10C--ctn Mid-C_042010 2010GRC" xfId="10102"/>
    <cellStyle name="_DEM-WP Revised (HC) Wild Horse 2006GRC_Book4" xfId="10103"/>
    <cellStyle name="_DEM-WP Revised (HC) Wild Horse 2006GRC_Book4 2" xfId="10104"/>
    <cellStyle name="_DEM-WP Revised (HC) Wild Horse 2006GRC_Book4 2 2" xfId="10105"/>
    <cellStyle name="_DEM-WP Revised (HC) Wild Horse 2006GRC_Book4 2 2 2" xfId="10106"/>
    <cellStyle name="_DEM-WP Revised (HC) Wild Horse 2006GRC_Book4 2 3" xfId="10107"/>
    <cellStyle name="_DEM-WP Revised (HC) Wild Horse 2006GRC_Book4 3" xfId="10108"/>
    <cellStyle name="_DEM-WP Revised (HC) Wild Horse 2006GRC_Book4 3 2" xfId="10109"/>
    <cellStyle name="_DEM-WP Revised (HC) Wild Horse 2006GRC_Book4 4" xfId="10110"/>
    <cellStyle name="_DEM-WP Revised (HC) Wild Horse 2006GRC_Book4 5" xfId="10111"/>
    <cellStyle name="_DEM-WP Revised (HC) Wild Horse 2006GRC_Book4 6" xfId="10112"/>
    <cellStyle name="_DEM-WP Revised (HC) Wild Horse 2006GRC_Book4 7" xfId="10113"/>
    <cellStyle name="_DEM-WP Revised (HC) Wild Horse 2006GRC_Book4_DEM-WP(C) ENERG10C--ctn Mid-C_042010 2010GRC" xfId="10114"/>
    <cellStyle name="_DEM-WP Revised (HC) Wild Horse 2006GRC_DEM-WP(C) ENERG10C--ctn Mid-C_042010 2010GRC" xfId="10115"/>
    <cellStyle name="_DEM-WP Revised (HC) Wild Horse 2006GRC_Electric Rev Req Model (2009 GRC) " xfId="10116"/>
    <cellStyle name="_DEM-WP Revised (HC) Wild Horse 2006GRC_Electric Rev Req Model (2009 GRC)  2" xfId="10117"/>
    <cellStyle name="_DEM-WP Revised (HC) Wild Horse 2006GRC_Electric Rev Req Model (2009 GRC)  2 2" xfId="10118"/>
    <cellStyle name="_DEM-WP Revised (HC) Wild Horse 2006GRC_Electric Rev Req Model (2009 GRC)  2 2 2" xfId="10119"/>
    <cellStyle name="_DEM-WP Revised (HC) Wild Horse 2006GRC_Electric Rev Req Model (2009 GRC)  2 3" xfId="10120"/>
    <cellStyle name="_DEM-WP Revised (HC) Wild Horse 2006GRC_Electric Rev Req Model (2009 GRC)  3" xfId="10121"/>
    <cellStyle name="_DEM-WP Revised (HC) Wild Horse 2006GRC_Electric Rev Req Model (2009 GRC)  3 2" xfId="10122"/>
    <cellStyle name="_DEM-WP Revised (HC) Wild Horse 2006GRC_Electric Rev Req Model (2009 GRC)  4" xfId="10123"/>
    <cellStyle name="_DEM-WP Revised (HC) Wild Horse 2006GRC_Electric Rev Req Model (2009 GRC)  5" xfId="10124"/>
    <cellStyle name="_DEM-WP Revised (HC) Wild Horse 2006GRC_Electric Rev Req Model (2009 GRC)  6" xfId="10125"/>
    <cellStyle name="_DEM-WP Revised (HC) Wild Horse 2006GRC_Electric Rev Req Model (2009 GRC)  7" xfId="10126"/>
    <cellStyle name="_DEM-WP Revised (HC) Wild Horse 2006GRC_Electric Rev Req Model (2009 GRC) _DEM-WP(C) ENERG10C--ctn Mid-C_042010 2010GRC" xfId="10127"/>
    <cellStyle name="_DEM-WP Revised (HC) Wild Horse 2006GRC_Electric Rev Req Model (2009 GRC) Rebuttal" xfId="10128"/>
    <cellStyle name="_DEM-WP Revised (HC) Wild Horse 2006GRC_Electric Rev Req Model (2009 GRC) Rebuttal 2" xfId="10129"/>
    <cellStyle name="_DEM-WP Revised (HC) Wild Horse 2006GRC_Electric Rev Req Model (2009 GRC) Rebuttal 2 2" xfId="10130"/>
    <cellStyle name="_DEM-WP Revised (HC) Wild Horse 2006GRC_Electric Rev Req Model (2009 GRC) Rebuttal 2 2 2" xfId="10131"/>
    <cellStyle name="_DEM-WP Revised (HC) Wild Horse 2006GRC_Electric Rev Req Model (2009 GRC) Rebuttal 2 3" xfId="10132"/>
    <cellStyle name="_DEM-WP Revised (HC) Wild Horse 2006GRC_Electric Rev Req Model (2009 GRC) Rebuttal 3" xfId="10133"/>
    <cellStyle name="_DEM-WP Revised (HC) Wild Horse 2006GRC_Electric Rev Req Model (2009 GRC) Rebuttal 3 2" xfId="10134"/>
    <cellStyle name="_DEM-WP Revised (HC) Wild Horse 2006GRC_Electric Rev Req Model (2009 GRC) Rebuttal 4" xfId="10135"/>
    <cellStyle name="_DEM-WP Revised (HC) Wild Horse 2006GRC_Electric Rev Req Model (2009 GRC) Rebuttal REmoval of New  WH Solar AdjustMI" xfId="10136"/>
    <cellStyle name="_DEM-WP Revised (HC) Wild Horse 2006GRC_Electric Rev Req Model (2009 GRC) Rebuttal REmoval of New  WH Solar AdjustMI 2" xfId="10137"/>
    <cellStyle name="_DEM-WP Revised (HC) Wild Horse 2006GRC_Electric Rev Req Model (2009 GRC) Rebuttal REmoval of New  WH Solar AdjustMI 2 2" xfId="10138"/>
    <cellStyle name="_DEM-WP Revised (HC) Wild Horse 2006GRC_Electric Rev Req Model (2009 GRC) Rebuttal REmoval of New  WH Solar AdjustMI 2 2 2" xfId="10139"/>
    <cellStyle name="_DEM-WP Revised (HC) Wild Horse 2006GRC_Electric Rev Req Model (2009 GRC) Rebuttal REmoval of New  WH Solar AdjustMI 2 3" xfId="10140"/>
    <cellStyle name="_DEM-WP Revised (HC) Wild Horse 2006GRC_Electric Rev Req Model (2009 GRC) Rebuttal REmoval of New  WH Solar AdjustMI 3" xfId="10141"/>
    <cellStyle name="_DEM-WP Revised (HC) Wild Horse 2006GRC_Electric Rev Req Model (2009 GRC) Rebuttal REmoval of New  WH Solar AdjustMI 3 2" xfId="10142"/>
    <cellStyle name="_DEM-WP Revised (HC) Wild Horse 2006GRC_Electric Rev Req Model (2009 GRC) Rebuttal REmoval of New  WH Solar AdjustMI 4" xfId="10143"/>
    <cellStyle name="_DEM-WP Revised (HC) Wild Horse 2006GRC_Electric Rev Req Model (2009 GRC) Rebuttal REmoval of New  WH Solar AdjustMI 5" xfId="10144"/>
    <cellStyle name="_DEM-WP Revised (HC) Wild Horse 2006GRC_Electric Rev Req Model (2009 GRC) Rebuttal REmoval of New  WH Solar AdjustMI 6" xfId="10145"/>
    <cellStyle name="_DEM-WP Revised (HC) Wild Horse 2006GRC_Electric Rev Req Model (2009 GRC) Rebuttal REmoval of New  WH Solar AdjustMI 7" xfId="10146"/>
    <cellStyle name="_DEM-WP Revised (HC) Wild Horse 2006GRC_Electric Rev Req Model (2009 GRC) Rebuttal REmoval of New  WH Solar AdjustMI_DEM-WP(C) ENERG10C--ctn Mid-C_042010 2010GRC" xfId="10147"/>
    <cellStyle name="_DEM-WP Revised (HC) Wild Horse 2006GRC_Electric Rev Req Model (2009 GRC) Revised 01-18-2010" xfId="10148"/>
    <cellStyle name="_DEM-WP Revised (HC) Wild Horse 2006GRC_Electric Rev Req Model (2009 GRC) Revised 01-18-2010 2" xfId="10149"/>
    <cellStyle name="_DEM-WP Revised (HC) Wild Horse 2006GRC_Electric Rev Req Model (2009 GRC) Revised 01-18-2010 2 2" xfId="10150"/>
    <cellStyle name="_DEM-WP Revised (HC) Wild Horse 2006GRC_Electric Rev Req Model (2009 GRC) Revised 01-18-2010 2 2 2" xfId="10151"/>
    <cellStyle name="_DEM-WP Revised (HC) Wild Horse 2006GRC_Electric Rev Req Model (2009 GRC) Revised 01-18-2010 2 3" xfId="10152"/>
    <cellStyle name="_DEM-WP Revised (HC) Wild Horse 2006GRC_Electric Rev Req Model (2009 GRC) Revised 01-18-2010 3" xfId="10153"/>
    <cellStyle name="_DEM-WP Revised (HC) Wild Horse 2006GRC_Electric Rev Req Model (2009 GRC) Revised 01-18-2010 3 2" xfId="10154"/>
    <cellStyle name="_DEM-WP Revised (HC) Wild Horse 2006GRC_Electric Rev Req Model (2009 GRC) Revised 01-18-2010 4" xfId="10155"/>
    <cellStyle name="_DEM-WP Revised (HC) Wild Horse 2006GRC_Electric Rev Req Model (2009 GRC) Revised 01-18-2010 5" xfId="10156"/>
    <cellStyle name="_DEM-WP Revised (HC) Wild Horse 2006GRC_Electric Rev Req Model (2009 GRC) Revised 01-18-2010 6" xfId="10157"/>
    <cellStyle name="_DEM-WP Revised (HC) Wild Horse 2006GRC_Electric Rev Req Model (2009 GRC) Revised 01-18-2010 7" xfId="10158"/>
    <cellStyle name="_DEM-WP Revised (HC) Wild Horse 2006GRC_Electric Rev Req Model (2009 GRC) Revised 01-18-2010_DEM-WP(C) ENERG10C--ctn Mid-C_042010 2010GRC" xfId="10159"/>
    <cellStyle name="_DEM-WP Revised (HC) Wild Horse 2006GRC_Electric Rev Req Model (2010 GRC)" xfId="10160"/>
    <cellStyle name="_DEM-WP Revised (HC) Wild Horse 2006GRC_Electric Rev Req Model (2010 GRC) SF" xfId="10161"/>
    <cellStyle name="_DEM-WP Revised (HC) Wild Horse 2006GRC_Final Order Electric" xfId="10162"/>
    <cellStyle name="_DEM-WP Revised (HC) Wild Horse 2006GRC_Final Order Electric EXHIBIT A-1" xfId="10163"/>
    <cellStyle name="_DEM-WP Revised (HC) Wild Horse 2006GRC_Final Order Electric EXHIBIT A-1 2" xfId="10164"/>
    <cellStyle name="_DEM-WP Revised (HC) Wild Horse 2006GRC_Final Order Electric EXHIBIT A-1 2 2" xfId="10165"/>
    <cellStyle name="_DEM-WP Revised (HC) Wild Horse 2006GRC_Final Order Electric EXHIBIT A-1 2 2 2" xfId="10166"/>
    <cellStyle name="_DEM-WP Revised (HC) Wild Horse 2006GRC_Final Order Electric EXHIBIT A-1 2 3" xfId="10167"/>
    <cellStyle name="_DEM-WP Revised (HC) Wild Horse 2006GRC_Final Order Electric EXHIBIT A-1 3" xfId="10168"/>
    <cellStyle name="_DEM-WP Revised (HC) Wild Horse 2006GRC_Final Order Electric EXHIBIT A-1 3 2" xfId="10169"/>
    <cellStyle name="_DEM-WP Revised (HC) Wild Horse 2006GRC_Final Order Electric EXHIBIT A-1 4" xfId="10170"/>
    <cellStyle name="_DEM-WP Revised (HC) Wild Horse 2006GRC_NIM Summary" xfId="10171"/>
    <cellStyle name="_DEM-WP Revised (HC) Wild Horse 2006GRC_NIM Summary 2" xfId="10172"/>
    <cellStyle name="_DEM-WP Revised (HC) Wild Horse 2006GRC_NIM Summary 2 2" xfId="10173"/>
    <cellStyle name="_DEM-WP Revised (HC) Wild Horse 2006GRC_NIM Summary 3" xfId="10174"/>
    <cellStyle name="_DEM-WP Revised (HC) Wild Horse 2006GRC_NIM Summary 4" xfId="10175"/>
    <cellStyle name="_DEM-WP Revised (HC) Wild Horse 2006GRC_NIM Summary 5" xfId="10176"/>
    <cellStyle name="_DEM-WP Revised (HC) Wild Horse 2006GRC_NIM Summary 6" xfId="10177"/>
    <cellStyle name="_DEM-WP Revised (HC) Wild Horse 2006GRC_NIM Summary 7" xfId="10178"/>
    <cellStyle name="_DEM-WP Revised (HC) Wild Horse 2006GRC_NIM Summary_DEM-WP(C) ENERG10C--ctn Mid-C_042010 2010GRC" xfId="10179"/>
    <cellStyle name="_DEM-WP Revised (HC) Wild Horse 2006GRC_Power Costs - Comparison bx Rbtl-Staff-Jt-PC" xfId="10180"/>
    <cellStyle name="_DEM-WP Revised (HC) Wild Horse 2006GRC_Power Costs - Comparison bx Rbtl-Staff-Jt-PC 2" xfId="10181"/>
    <cellStyle name="_DEM-WP Revised (HC) Wild Horse 2006GRC_Power Costs - Comparison bx Rbtl-Staff-Jt-PC 2 2" xfId="10182"/>
    <cellStyle name="_DEM-WP Revised (HC) Wild Horse 2006GRC_Power Costs - Comparison bx Rbtl-Staff-Jt-PC 2 2 2" xfId="10183"/>
    <cellStyle name="_DEM-WP Revised (HC) Wild Horse 2006GRC_Power Costs - Comparison bx Rbtl-Staff-Jt-PC 2 3" xfId="10184"/>
    <cellStyle name="_DEM-WP Revised (HC) Wild Horse 2006GRC_Power Costs - Comparison bx Rbtl-Staff-Jt-PC 3" xfId="10185"/>
    <cellStyle name="_DEM-WP Revised (HC) Wild Horse 2006GRC_Power Costs - Comparison bx Rbtl-Staff-Jt-PC 3 2" xfId="10186"/>
    <cellStyle name="_DEM-WP Revised (HC) Wild Horse 2006GRC_Power Costs - Comparison bx Rbtl-Staff-Jt-PC 4" xfId="10187"/>
    <cellStyle name="_DEM-WP Revised (HC) Wild Horse 2006GRC_Power Costs - Comparison bx Rbtl-Staff-Jt-PC 5" xfId="10188"/>
    <cellStyle name="_DEM-WP Revised (HC) Wild Horse 2006GRC_Power Costs - Comparison bx Rbtl-Staff-Jt-PC 6" xfId="10189"/>
    <cellStyle name="_DEM-WP Revised (HC) Wild Horse 2006GRC_Power Costs - Comparison bx Rbtl-Staff-Jt-PC 7" xfId="10190"/>
    <cellStyle name="_DEM-WP Revised (HC) Wild Horse 2006GRC_Power Costs - Comparison bx Rbtl-Staff-Jt-PC_DEM-WP(C) ENERG10C--ctn Mid-C_042010 2010GRC" xfId="10191"/>
    <cellStyle name="_DEM-WP Revised (HC) Wild Horse 2006GRC_Rebuttal Power Costs" xfId="10192"/>
    <cellStyle name="_DEM-WP Revised (HC) Wild Horse 2006GRC_Rebuttal Power Costs 2" xfId="10193"/>
    <cellStyle name="_DEM-WP Revised (HC) Wild Horse 2006GRC_Rebuttal Power Costs 2 2" xfId="10194"/>
    <cellStyle name="_DEM-WP Revised (HC) Wild Horse 2006GRC_Rebuttal Power Costs 2 2 2" xfId="10195"/>
    <cellStyle name="_DEM-WP Revised (HC) Wild Horse 2006GRC_Rebuttal Power Costs 2 3" xfId="10196"/>
    <cellStyle name="_DEM-WP Revised (HC) Wild Horse 2006GRC_Rebuttal Power Costs 3" xfId="10197"/>
    <cellStyle name="_DEM-WP Revised (HC) Wild Horse 2006GRC_Rebuttal Power Costs 3 2" xfId="10198"/>
    <cellStyle name="_DEM-WP Revised (HC) Wild Horse 2006GRC_Rebuttal Power Costs 4" xfId="10199"/>
    <cellStyle name="_DEM-WP Revised (HC) Wild Horse 2006GRC_Rebuttal Power Costs 5" xfId="10200"/>
    <cellStyle name="_DEM-WP Revised (HC) Wild Horse 2006GRC_Rebuttal Power Costs 6" xfId="10201"/>
    <cellStyle name="_DEM-WP Revised (HC) Wild Horse 2006GRC_Rebuttal Power Costs 7" xfId="10202"/>
    <cellStyle name="_DEM-WP Revised (HC) Wild Horse 2006GRC_Rebuttal Power Costs_DEM-WP(C) ENERG10C--ctn Mid-C_042010 2010GRC" xfId="10203"/>
    <cellStyle name="_DEM-WP Revised (HC) Wild Horse 2006GRC_TENASKA REGULATORY ASSET" xfId="10204"/>
    <cellStyle name="_DEM-WP Revised (HC) Wild Horse 2006GRC_TENASKA REGULATORY ASSET 2" xfId="10205"/>
    <cellStyle name="_DEM-WP Revised (HC) Wild Horse 2006GRC_TENASKA REGULATORY ASSET 2 2" xfId="10206"/>
    <cellStyle name="_DEM-WP Revised (HC) Wild Horse 2006GRC_TENASKA REGULATORY ASSET 2 2 2" xfId="10207"/>
    <cellStyle name="_DEM-WP Revised (HC) Wild Horse 2006GRC_TENASKA REGULATORY ASSET 2 3" xfId="10208"/>
    <cellStyle name="_DEM-WP Revised (HC) Wild Horse 2006GRC_TENASKA REGULATORY ASSET 3" xfId="10209"/>
    <cellStyle name="_DEM-WP Revised (HC) Wild Horse 2006GRC_TENASKA REGULATORY ASSET 3 2" xfId="10210"/>
    <cellStyle name="_DEM-WP Revised (HC) Wild Horse 2006GRC_TENASKA REGULATORY ASSET 4" xfId="10211"/>
    <cellStyle name="_x0013__DEM-WP(C) Colstrip 12 Coal Cost Forecast 2010GRC" xfId="10212"/>
    <cellStyle name="_x0013__DEM-WP(C) Colstrip 12 Coal Cost Forecast 2010GRC 2" xfId="10213"/>
    <cellStyle name="_DEM-WP(C) Colstrip FOR" xfId="10214"/>
    <cellStyle name="_DEM-WP(C) Colstrip FOR 2" xfId="10215"/>
    <cellStyle name="_DEM-WP(C) Colstrip FOR 2 2" xfId="10216"/>
    <cellStyle name="_DEM-WP(C) Colstrip FOR 2 2 2" xfId="10217"/>
    <cellStyle name="_DEM-WP(C) Colstrip FOR 2 3" xfId="10218"/>
    <cellStyle name="_DEM-WP(C) Colstrip FOR 3" xfId="10219"/>
    <cellStyle name="_DEM-WP(C) Colstrip FOR 3 2" xfId="10220"/>
    <cellStyle name="_DEM-WP(C) Colstrip FOR 4" xfId="10221"/>
    <cellStyle name="_DEM-WP(C) Colstrip FOR 4 2" xfId="10222"/>
    <cellStyle name="_DEM-WP(C) Colstrip FOR 5" xfId="10223"/>
    <cellStyle name="_DEM-WP(C) Colstrip FOR 5 2" xfId="10224"/>
    <cellStyle name="_DEM-WP(C) Colstrip FOR 6" xfId="10225"/>
    <cellStyle name="_DEM-WP(C) Colstrip FOR 6 2" xfId="10226"/>
    <cellStyle name="_DEM-WP(C) Colstrip FOR 7" xfId="10227"/>
    <cellStyle name="_DEM-WP(C) Colstrip FOR Apr08 update" xfId="10228"/>
    <cellStyle name="_DEM-WP(C) Colstrip FOR_(C) WHE Proforma with ITC cash grant 10 Yr Amort_for rebuttal_120709" xfId="10229"/>
    <cellStyle name="_DEM-WP(C) Colstrip FOR_(C) WHE Proforma with ITC cash grant 10 Yr Amort_for rebuttal_120709 2" xfId="10230"/>
    <cellStyle name="_DEM-WP(C) Colstrip FOR_(C) WHE Proforma with ITC cash grant 10 Yr Amort_for rebuttal_120709 2 2" xfId="10231"/>
    <cellStyle name="_DEM-WP(C) Colstrip FOR_(C) WHE Proforma with ITC cash grant 10 Yr Amort_for rebuttal_120709 2 2 2" xfId="10232"/>
    <cellStyle name="_DEM-WP(C) Colstrip FOR_(C) WHE Proforma with ITC cash grant 10 Yr Amort_for rebuttal_120709 2 3" xfId="10233"/>
    <cellStyle name="_DEM-WP(C) Colstrip FOR_(C) WHE Proforma with ITC cash grant 10 Yr Amort_for rebuttal_120709 3" xfId="10234"/>
    <cellStyle name="_DEM-WP(C) Colstrip FOR_(C) WHE Proforma with ITC cash grant 10 Yr Amort_for rebuttal_120709 3 2" xfId="10235"/>
    <cellStyle name="_DEM-WP(C) Colstrip FOR_(C) WHE Proforma with ITC cash grant 10 Yr Amort_for rebuttal_120709 4" xfId="10236"/>
    <cellStyle name="_DEM-WP(C) Colstrip FOR_(C) WHE Proforma with ITC cash grant 10 Yr Amort_for rebuttal_120709 5" xfId="10237"/>
    <cellStyle name="_DEM-WP(C) Colstrip FOR_(C) WHE Proforma with ITC cash grant 10 Yr Amort_for rebuttal_120709 6" xfId="10238"/>
    <cellStyle name="_DEM-WP(C) Colstrip FOR_(C) WHE Proforma with ITC cash grant 10 Yr Amort_for rebuttal_120709 7" xfId="10239"/>
    <cellStyle name="_DEM-WP(C) Colstrip FOR_(C) WHE Proforma with ITC cash grant 10 Yr Amort_for rebuttal_120709_DEM-WP(C) ENERG10C--ctn Mid-C_042010 2010GRC" xfId="10240"/>
    <cellStyle name="_DEM-WP(C) Colstrip FOR_16.07E Wild Horse Wind Expansionwrkingfile" xfId="10241"/>
    <cellStyle name="_DEM-WP(C) Colstrip FOR_16.07E Wild Horse Wind Expansionwrkingfile 2" xfId="10242"/>
    <cellStyle name="_DEM-WP(C) Colstrip FOR_16.07E Wild Horse Wind Expansionwrkingfile 2 2" xfId="10243"/>
    <cellStyle name="_DEM-WP(C) Colstrip FOR_16.07E Wild Horse Wind Expansionwrkingfile 2 2 2" xfId="10244"/>
    <cellStyle name="_DEM-WP(C) Colstrip FOR_16.07E Wild Horse Wind Expansionwrkingfile 2 3" xfId="10245"/>
    <cellStyle name="_DEM-WP(C) Colstrip FOR_16.07E Wild Horse Wind Expansionwrkingfile 3" xfId="10246"/>
    <cellStyle name="_DEM-WP(C) Colstrip FOR_16.07E Wild Horse Wind Expansionwrkingfile 3 2" xfId="10247"/>
    <cellStyle name="_DEM-WP(C) Colstrip FOR_16.07E Wild Horse Wind Expansionwrkingfile 4" xfId="10248"/>
    <cellStyle name="_DEM-WP(C) Colstrip FOR_16.07E Wild Horse Wind Expansionwrkingfile 5" xfId="10249"/>
    <cellStyle name="_DEM-WP(C) Colstrip FOR_16.07E Wild Horse Wind Expansionwrkingfile 6" xfId="10250"/>
    <cellStyle name="_DEM-WP(C) Colstrip FOR_16.07E Wild Horse Wind Expansionwrkingfile 7" xfId="10251"/>
    <cellStyle name="_DEM-WP(C) Colstrip FOR_16.07E Wild Horse Wind Expansionwrkingfile SF" xfId="10252"/>
    <cellStyle name="_DEM-WP(C) Colstrip FOR_16.07E Wild Horse Wind Expansionwrkingfile SF 2" xfId="10253"/>
    <cellStyle name="_DEM-WP(C) Colstrip FOR_16.07E Wild Horse Wind Expansionwrkingfile SF 2 2" xfId="10254"/>
    <cellStyle name="_DEM-WP(C) Colstrip FOR_16.07E Wild Horse Wind Expansionwrkingfile SF 2 2 2" xfId="10255"/>
    <cellStyle name="_DEM-WP(C) Colstrip FOR_16.07E Wild Horse Wind Expansionwrkingfile SF 2 3" xfId="10256"/>
    <cellStyle name="_DEM-WP(C) Colstrip FOR_16.07E Wild Horse Wind Expansionwrkingfile SF 3" xfId="10257"/>
    <cellStyle name="_DEM-WP(C) Colstrip FOR_16.07E Wild Horse Wind Expansionwrkingfile SF 3 2" xfId="10258"/>
    <cellStyle name="_DEM-WP(C) Colstrip FOR_16.07E Wild Horse Wind Expansionwrkingfile SF 4" xfId="10259"/>
    <cellStyle name="_DEM-WP(C) Colstrip FOR_16.07E Wild Horse Wind Expansionwrkingfile SF 5" xfId="10260"/>
    <cellStyle name="_DEM-WP(C) Colstrip FOR_16.07E Wild Horse Wind Expansionwrkingfile SF 6" xfId="10261"/>
    <cellStyle name="_DEM-WP(C) Colstrip FOR_16.07E Wild Horse Wind Expansionwrkingfile SF 7" xfId="10262"/>
    <cellStyle name="_DEM-WP(C) Colstrip FOR_16.07E Wild Horse Wind Expansionwrkingfile SF_DEM-WP(C) ENERG10C--ctn Mid-C_042010 2010GRC" xfId="10263"/>
    <cellStyle name="_DEM-WP(C) Colstrip FOR_16.07E Wild Horse Wind Expansionwrkingfile_DEM-WP(C) ENERG10C--ctn Mid-C_042010 2010GRC" xfId="10264"/>
    <cellStyle name="_DEM-WP(C) Colstrip FOR_16.37E Wild Horse Expansion DeferralRevwrkingfile SF" xfId="10265"/>
    <cellStyle name="_DEM-WP(C) Colstrip FOR_16.37E Wild Horse Expansion DeferralRevwrkingfile SF 2" xfId="10266"/>
    <cellStyle name="_DEM-WP(C) Colstrip FOR_16.37E Wild Horse Expansion DeferralRevwrkingfile SF 2 2" xfId="10267"/>
    <cellStyle name="_DEM-WP(C) Colstrip FOR_16.37E Wild Horse Expansion DeferralRevwrkingfile SF 2 2 2" xfId="10268"/>
    <cellStyle name="_DEM-WP(C) Colstrip FOR_16.37E Wild Horse Expansion DeferralRevwrkingfile SF 2 3" xfId="10269"/>
    <cellStyle name="_DEM-WP(C) Colstrip FOR_16.37E Wild Horse Expansion DeferralRevwrkingfile SF 3" xfId="10270"/>
    <cellStyle name="_DEM-WP(C) Colstrip FOR_16.37E Wild Horse Expansion DeferralRevwrkingfile SF 3 2" xfId="10271"/>
    <cellStyle name="_DEM-WP(C) Colstrip FOR_16.37E Wild Horse Expansion DeferralRevwrkingfile SF 4" xfId="10272"/>
    <cellStyle name="_DEM-WP(C) Colstrip FOR_16.37E Wild Horse Expansion DeferralRevwrkingfile SF 5" xfId="10273"/>
    <cellStyle name="_DEM-WP(C) Colstrip FOR_16.37E Wild Horse Expansion DeferralRevwrkingfile SF 6" xfId="10274"/>
    <cellStyle name="_DEM-WP(C) Colstrip FOR_16.37E Wild Horse Expansion DeferralRevwrkingfile SF 7" xfId="10275"/>
    <cellStyle name="_DEM-WP(C) Colstrip FOR_16.37E Wild Horse Expansion DeferralRevwrkingfile SF_DEM-WP(C) ENERG10C--ctn Mid-C_042010 2010GRC" xfId="10276"/>
    <cellStyle name="_DEM-WP(C) Colstrip FOR_Adj Bench DR 3 for Initial Briefs (Electric)" xfId="10277"/>
    <cellStyle name="_DEM-WP(C) Colstrip FOR_Adj Bench DR 3 for Initial Briefs (Electric) 2" xfId="10278"/>
    <cellStyle name="_DEM-WP(C) Colstrip FOR_Adj Bench DR 3 for Initial Briefs (Electric) 2 2" xfId="10279"/>
    <cellStyle name="_DEM-WP(C) Colstrip FOR_Adj Bench DR 3 for Initial Briefs (Electric) 2 2 2" xfId="10280"/>
    <cellStyle name="_DEM-WP(C) Colstrip FOR_Adj Bench DR 3 for Initial Briefs (Electric) 2 3" xfId="10281"/>
    <cellStyle name="_DEM-WP(C) Colstrip FOR_Adj Bench DR 3 for Initial Briefs (Electric) 3" xfId="10282"/>
    <cellStyle name="_DEM-WP(C) Colstrip FOR_Adj Bench DR 3 for Initial Briefs (Electric) 3 2" xfId="10283"/>
    <cellStyle name="_DEM-WP(C) Colstrip FOR_Adj Bench DR 3 for Initial Briefs (Electric) 4" xfId="10284"/>
    <cellStyle name="_DEM-WP(C) Colstrip FOR_Adj Bench DR 3 for Initial Briefs (Electric) 5" xfId="10285"/>
    <cellStyle name="_DEM-WP(C) Colstrip FOR_Adj Bench DR 3 for Initial Briefs (Electric) 6" xfId="10286"/>
    <cellStyle name="_DEM-WP(C) Colstrip FOR_Adj Bench DR 3 for Initial Briefs (Electric) 7" xfId="10287"/>
    <cellStyle name="_DEM-WP(C) Colstrip FOR_Adj Bench DR 3 for Initial Briefs (Electric)_DEM-WP(C) ENERG10C--ctn Mid-C_042010 2010GRC" xfId="10288"/>
    <cellStyle name="_DEM-WP(C) Colstrip FOR_Book2" xfId="10289"/>
    <cellStyle name="_DEM-WP(C) Colstrip FOR_Book2 2" xfId="10290"/>
    <cellStyle name="_DEM-WP(C) Colstrip FOR_Book2 2 2" xfId="10291"/>
    <cellStyle name="_DEM-WP(C) Colstrip FOR_Book2 2 2 2" xfId="10292"/>
    <cellStyle name="_DEM-WP(C) Colstrip FOR_Book2 2 3" xfId="10293"/>
    <cellStyle name="_DEM-WP(C) Colstrip FOR_Book2 3" xfId="10294"/>
    <cellStyle name="_DEM-WP(C) Colstrip FOR_Book2 3 2" xfId="10295"/>
    <cellStyle name="_DEM-WP(C) Colstrip FOR_Book2 4" xfId="10296"/>
    <cellStyle name="_DEM-WP(C) Colstrip FOR_Book2 5" xfId="10297"/>
    <cellStyle name="_DEM-WP(C) Colstrip FOR_Book2 6" xfId="10298"/>
    <cellStyle name="_DEM-WP(C) Colstrip FOR_Book2 7" xfId="10299"/>
    <cellStyle name="_DEM-WP(C) Colstrip FOR_Book2_Adj Bench DR 3 for Initial Briefs (Electric)" xfId="10300"/>
    <cellStyle name="_DEM-WP(C) Colstrip FOR_Book2_Adj Bench DR 3 for Initial Briefs (Electric) 2" xfId="10301"/>
    <cellStyle name="_DEM-WP(C) Colstrip FOR_Book2_Adj Bench DR 3 for Initial Briefs (Electric) 2 2" xfId="10302"/>
    <cellStyle name="_DEM-WP(C) Colstrip FOR_Book2_Adj Bench DR 3 for Initial Briefs (Electric) 2 2 2" xfId="10303"/>
    <cellStyle name="_DEM-WP(C) Colstrip FOR_Book2_Adj Bench DR 3 for Initial Briefs (Electric) 2 3" xfId="10304"/>
    <cellStyle name="_DEM-WP(C) Colstrip FOR_Book2_Adj Bench DR 3 for Initial Briefs (Electric) 3" xfId="10305"/>
    <cellStyle name="_DEM-WP(C) Colstrip FOR_Book2_Adj Bench DR 3 for Initial Briefs (Electric) 3 2" xfId="10306"/>
    <cellStyle name="_DEM-WP(C) Colstrip FOR_Book2_Adj Bench DR 3 for Initial Briefs (Electric) 4" xfId="10307"/>
    <cellStyle name="_DEM-WP(C) Colstrip FOR_Book2_Adj Bench DR 3 for Initial Briefs (Electric) 5" xfId="10308"/>
    <cellStyle name="_DEM-WP(C) Colstrip FOR_Book2_Adj Bench DR 3 for Initial Briefs (Electric) 6" xfId="10309"/>
    <cellStyle name="_DEM-WP(C) Colstrip FOR_Book2_Adj Bench DR 3 for Initial Briefs (Electric) 7" xfId="10310"/>
    <cellStyle name="_DEM-WP(C) Colstrip FOR_Book2_Adj Bench DR 3 for Initial Briefs (Electric)_DEM-WP(C) ENERG10C--ctn Mid-C_042010 2010GRC" xfId="10311"/>
    <cellStyle name="_DEM-WP(C) Colstrip FOR_Book2_DEM-WP(C) ENERG10C--ctn Mid-C_042010 2010GRC" xfId="10312"/>
    <cellStyle name="_DEM-WP(C) Colstrip FOR_Book2_Electric Rev Req Model (2009 GRC) Rebuttal" xfId="10313"/>
    <cellStyle name="_DEM-WP(C) Colstrip FOR_Book2_Electric Rev Req Model (2009 GRC) Rebuttal 2" xfId="10314"/>
    <cellStyle name="_DEM-WP(C) Colstrip FOR_Book2_Electric Rev Req Model (2009 GRC) Rebuttal 2 2" xfId="10315"/>
    <cellStyle name="_DEM-WP(C) Colstrip FOR_Book2_Electric Rev Req Model (2009 GRC) Rebuttal 2 2 2" xfId="10316"/>
    <cellStyle name="_DEM-WP(C) Colstrip FOR_Book2_Electric Rev Req Model (2009 GRC) Rebuttal 2 3" xfId="10317"/>
    <cellStyle name="_DEM-WP(C) Colstrip FOR_Book2_Electric Rev Req Model (2009 GRC) Rebuttal 3" xfId="10318"/>
    <cellStyle name="_DEM-WP(C) Colstrip FOR_Book2_Electric Rev Req Model (2009 GRC) Rebuttal 3 2" xfId="10319"/>
    <cellStyle name="_DEM-WP(C) Colstrip FOR_Book2_Electric Rev Req Model (2009 GRC) Rebuttal 4" xfId="10320"/>
    <cellStyle name="_DEM-WP(C) Colstrip FOR_Book2_Electric Rev Req Model (2009 GRC) Rebuttal REmoval of New  WH Solar AdjustMI" xfId="10321"/>
    <cellStyle name="_DEM-WP(C) Colstrip FOR_Book2_Electric Rev Req Model (2009 GRC) Rebuttal REmoval of New  WH Solar AdjustMI 2" xfId="10322"/>
    <cellStyle name="_DEM-WP(C) Colstrip FOR_Book2_Electric Rev Req Model (2009 GRC) Rebuttal REmoval of New  WH Solar AdjustMI 2 2" xfId="10323"/>
    <cellStyle name="_DEM-WP(C) Colstrip FOR_Book2_Electric Rev Req Model (2009 GRC) Rebuttal REmoval of New  WH Solar AdjustMI 2 2 2" xfId="10324"/>
    <cellStyle name="_DEM-WP(C) Colstrip FOR_Book2_Electric Rev Req Model (2009 GRC) Rebuttal REmoval of New  WH Solar AdjustMI 2 3" xfId="10325"/>
    <cellStyle name="_DEM-WP(C) Colstrip FOR_Book2_Electric Rev Req Model (2009 GRC) Rebuttal REmoval of New  WH Solar AdjustMI 3" xfId="10326"/>
    <cellStyle name="_DEM-WP(C) Colstrip FOR_Book2_Electric Rev Req Model (2009 GRC) Rebuttal REmoval of New  WH Solar AdjustMI 3 2" xfId="10327"/>
    <cellStyle name="_DEM-WP(C) Colstrip FOR_Book2_Electric Rev Req Model (2009 GRC) Rebuttal REmoval of New  WH Solar AdjustMI 4" xfId="10328"/>
    <cellStyle name="_DEM-WP(C) Colstrip FOR_Book2_Electric Rev Req Model (2009 GRC) Rebuttal REmoval of New  WH Solar AdjustMI 5" xfId="10329"/>
    <cellStyle name="_DEM-WP(C) Colstrip FOR_Book2_Electric Rev Req Model (2009 GRC) Rebuttal REmoval of New  WH Solar AdjustMI 6" xfId="10330"/>
    <cellStyle name="_DEM-WP(C) Colstrip FOR_Book2_Electric Rev Req Model (2009 GRC) Rebuttal REmoval of New  WH Solar AdjustMI 7" xfId="10331"/>
    <cellStyle name="_DEM-WP(C) Colstrip FOR_Book2_Electric Rev Req Model (2009 GRC) Rebuttal REmoval of New  WH Solar AdjustMI_DEM-WP(C) ENERG10C--ctn Mid-C_042010 2010GRC" xfId="10332"/>
    <cellStyle name="_DEM-WP(C) Colstrip FOR_Book2_Electric Rev Req Model (2009 GRC) Revised 01-18-2010" xfId="10333"/>
    <cellStyle name="_DEM-WP(C) Colstrip FOR_Book2_Electric Rev Req Model (2009 GRC) Revised 01-18-2010 2" xfId="10334"/>
    <cellStyle name="_DEM-WP(C) Colstrip FOR_Book2_Electric Rev Req Model (2009 GRC) Revised 01-18-2010 2 2" xfId="10335"/>
    <cellStyle name="_DEM-WP(C) Colstrip FOR_Book2_Electric Rev Req Model (2009 GRC) Revised 01-18-2010 2 2 2" xfId="10336"/>
    <cellStyle name="_DEM-WP(C) Colstrip FOR_Book2_Electric Rev Req Model (2009 GRC) Revised 01-18-2010 2 3" xfId="10337"/>
    <cellStyle name="_DEM-WP(C) Colstrip FOR_Book2_Electric Rev Req Model (2009 GRC) Revised 01-18-2010 3" xfId="10338"/>
    <cellStyle name="_DEM-WP(C) Colstrip FOR_Book2_Electric Rev Req Model (2009 GRC) Revised 01-18-2010 3 2" xfId="10339"/>
    <cellStyle name="_DEM-WP(C) Colstrip FOR_Book2_Electric Rev Req Model (2009 GRC) Revised 01-18-2010 4" xfId="10340"/>
    <cellStyle name="_DEM-WP(C) Colstrip FOR_Book2_Electric Rev Req Model (2009 GRC) Revised 01-18-2010 5" xfId="10341"/>
    <cellStyle name="_DEM-WP(C) Colstrip FOR_Book2_Electric Rev Req Model (2009 GRC) Revised 01-18-2010 6" xfId="10342"/>
    <cellStyle name="_DEM-WP(C) Colstrip FOR_Book2_Electric Rev Req Model (2009 GRC) Revised 01-18-2010 7" xfId="10343"/>
    <cellStyle name="_DEM-WP(C) Colstrip FOR_Book2_Electric Rev Req Model (2009 GRC) Revised 01-18-2010_DEM-WP(C) ENERG10C--ctn Mid-C_042010 2010GRC" xfId="10344"/>
    <cellStyle name="_DEM-WP(C) Colstrip FOR_Book2_Final Order Electric EXHIBIT A-1" xfId="10345"/>
    <cellStyle name="_DEM-WP(C) Colstrip FOR_Book2_Final Order Electric EXHIBIT A-1 2" xfId="10346"/>
    <cellStyle name="_DEM-WP(C) Colstrip FOR_Book2_Final Order Electric EXHIBIT A-1 2 2" xfId="10347"/>
    <cellStyle name="_DEM-WP(C) Colstrip FOR_Book2_Final Order Electric EXHIBIT A-1 2 2 2" xfId="10348"/>
    <cellStyle name="_DEM-WP(C) Colstrip FOR_Book2_Final Order Electric EXHIBIT A-1 2 3" xfId="10349"/>
    <cellStyle name="_DEM-WP(C) Colstrip FOR_Book2_Final Order Electric EXHIBIT A-1 3" xfId="10350"/>
    <cellStyle name="_DEM-WP(C) Colstrip FOR_Book2_Final Order Electric EXHIBIT A-1 3 2" xfId="10351"/>
    <cellStyle name="_DEM-WP(C) Colstrip FOR_Book2_Final Order Electric EXHIBIT A-1 4" xfId="10352"/>
    <cellStyle name="_DEM-WP(C) Colstrip FOR_Colstrip 1&amp;2 Annual O&amp;M Budgets" xfId="10353"/>
    <cellStyle name="_DEM-WP(C) Colstrip FOR_Colstrip 1&amp;2 Annual O&amp;M Budgets 2" xfId="10354"/>
    <cellStyle name="_DEM-WP(C) Colstrip FOR_Colstrip 1&amp;2 Annual O&amp;M Budgets 3" xfId="10355"/>
    <cellStyle name="_DEM-WP(C) Colstrip FOR_Confidential Material" xfId="10356"/>
    <cellStyle name="_DEM-WP(C) Colstrip FOR_Confidential Material 2" xfId="10357"/>
    <cellStyle name="_DEM-WP(C) Colstrip FOR_DEM-WP(C) Colstrip 12 Coal Cost Forecast 2010GRC" xfId="10358"/>
    <cellStyle name="_DEM-WP(C) Colstrip FOR_DEM-WP(C) Colstrip 12 Coal Cost Forecast 2010GRC 2" xfId="10359"/>
    <cellStyle name="_DEM-WP(C) Colstrip FOR_DEM-WP(C) ENERG10C--ctn Mid-C_042010 2010GRC" xfId="10360"/>
    <cellStyle name="_DEM-WP(C) Colstrip FOR_DEM-WP(C) Production O&amp;M 2010GRC As-Filed" xfId="10361"/>
    <cellStyle name="_DEM-WP(C) Colstrip FOR_DEM-WP(C) Production O&amp;M 2010GRC As-Filed 2" xfId="10362"/>
    <cellStyle name="_DEM-WP(C) Colstrip FOR_DEM-WP(C) Production O&amp;M 2010GRC As-Filed 2 2" xfId="10363"/>
    <cellStyle name="_DEM-WP(C) Colstrip FOR_DEM-WP(C) Production O&amp;M 2010GRC As-Filed 2 3" xfId="10364"/>
    <cellStyle name="_DEM-WP(C) Colstrip FOR_DEM-WP(C) Production O&amp;M 2010GRC As-Filed 3" xfId="10365"/>
    <cellStyle name="_DEM-WP(C) Colstrip FOR_DEM-WP(C) Production O&amp;M 2010GRC As-Filed 3 2" xfId="10366"/>
    <cellStyle name="_DEM-WP(C) Colstrip FOR_DEM-WP(C) Production O&amp;M 2010GRC As-Filed 4" xfId="10367"/>
    <cellStyle name="_DEM-WP(C) Colstrip FOR_DEM-WP(C) Production O&amp;M 2010GRC As-Filed 4 2" xfId="10368"/>
    <cellStyle name="_DEM-WP(C) Colstrip FOR_DEM-WP(C) Production O&amp;M 2010GRC As-Filed 5" xfId="10369"/>
    <cellStyle name="_DEM-WP(C) Colstrip FOR_DEM-WP(C) Production O&amp;M 2010GRC As-Filed 5 2" xfId="10370"/>
    <cellStyle name="_DEM-WP(C) Colstrip FOR_DEM-WP(C) Production O&amp;M 2010GRC As-Filed 6" xfId="10371"/>
    <cellStyle name="_DEM-WP(C) Colstrip FOR_DEM-WP(C) Production O&amp;M 2010GRC As-Filed 6 2" xfId="10372"/>
    <cellStyle name="_DEM-WP(C) Colstrip FOR_Electric Rev Req Model (2009 GRC) Rebuttal" xfId="10373"/>
    <cellStyle name="_DEM-WP(C) Colstrip FOR_Electric Rev Req Model (2009 GRC) Rebuttal 2" xfId="10374"/>
    <cellStyle name="_DEM-WP(C) Colstrip FOR_Electric Rev Req Model (2009 GRC) Rebuttal 2 2" xfId="10375"/>
    <cellStyle name="_DEM-WP(C) Colstrip FOR_Electric Rev Req Model (2009 GRC) Rebuttal 2 2 2" xfId="10376"/>
    <cellStyle name="_DEM-WP(C) Colstrip FOR_Electric Rev Req Model (2009 GRC) Rebuttal 2 3" xfId="10377"/>
    <cellStyle name="_DEM-WP(C) Colstrip FOR_Electric Rev Req Model (2009 GRC) Rebuttal 3" xfId="10378"/>
    <cellStyle name="_DEM-WP(C) Colstrip FOR_Electric Rev Req Model (2009 GRC) Rebuttal 3 2" xfId="10379"/>
    <cellStyle name="_DEM-WP(C) Colstrip FOR_Electric Rev Req Model (2009 GRC) Rebuttal 4" xfId="10380"/>
    <cellStyle name="_DEM-WP(C) Colstrip FOR_Electric Rev Req Model (2009 GRC) Rebuttal REmoval of New  WH Solar AdjustMI" xfId="10381"/>
    <cellStyle name="_DEM-WP(C) Colstrip FOR_Electric Rev Req Model (2009 GRC) Rebuttal REmoval of New  WH Solar AdjustMI 2" xfId="10382"/>
    <cellStyle name="_DEM-WP(C) Colstrip FOR_Electric Rev Req Model (2009 GRC) Rebuttal REmoval of New  WH Solar AdjustMI 2 2" xfId="10383"/>
    <cellStyle name="_DEM-WP(C) Colstrip FOR_Electric Rev Req Model (2009 GRC) Rebuttal REmoval of New  WH Solar AdjustMI 2 2 2" xfId="10384"/>
    <cellStyle name="_DEM-WP(C) Colstrip FOR_Electric Rev Req Model (2009 GRC) Rebuttal REmoval of New  WH Solar AdjustMI 2 3" xfId="10385"/>
    <cellStyle name="_DEM-WP(C) Colstrip FOR_Electric Rev Req Model (2009 GRC) Rebuttal REmoval of New  WH Solar AdjustMI 3" xfId="10386"/>
    <cellStyle name="_DEM-WP(C) Colstrip FOR_Electric Rev Req Model (2009 GRC) Rebuttal REmoval of New  WH Solar AdjustMI 3 2" xfId="10387"/>
    <cellStyle name="_DEM-WP(C) Colstrip FOR_Electric Rev Req Model (2009 GRC) Rebuttal REmoval of New  WH Solar AdjustMI 4" xfId="10388"/>
    <cellStyle name="_DEM-WP(C) Colstrip FOR_Electric Rev Req Model (2009 GRC) Rebuttal REmoval of New  WH Solar AdjustMI 5" xfId="10389"/>
    <cellStyle name="_DEM-WP(C) Colstrip FOR_Electric Rev Req Model (2009 GRC) Rebuttal REmoval of New  WH Solar AdjustMI 6" xfId="10390"/>
    <cellStyle name="_DEM-WP(C) Colstrip FOR_Electric Rev Req Model (2009 GRC) Rebuttal REmoval of New  WH Solar AdjustMI 7" xfId="10391"/>
    <cellStyle name="_DEM-WP(C) Colstrip FOR_Electric Rev Req Model (2009 GRC) Rebuttal REmoval of New  WH Solar AdjustMI_DEM-WP(C) ENERG10C--ctn Mid-C_042010 2010GRC" xfId="10392"/>
    <cellStyle name="_DEM-WP(C) Colstrip FOR_Electric Rev Req Model (2009 GRC) Revised 01-18-2010" xfId="10393"/>
    <cellStyle name="_DEM-WP(C) Colstrip FOR_Electric Rev Req Model (2009 GRC) Revised 01-18-2010 2" xfId="10394"/>
    <cellStyle name="_DEM-WP(C) Colstrip FOR_Electric Rev Req Model (2009 GRC) Revised 01-18-2010 2 2" xfId="10395"/>
    <cellStyle name="_DEM-WP(C) Colstrip FOR_Electric Rev Req Model (2009 GRC) Revised 01-18-2010 2 2 2" xfId="10396"/>
    <cellStyle name="_DEM-WP(C) Colstrip FOR_Electric Rev Req Model (2009 GRC) Revised 01-18-2010 2 3" xfId="10397"/>
    <cellStyle name="_DEM-WP(C) Colstrip FOR_Electric Rev Req Model (2009 GRC) Revised 01-18-2010 3" xfId="10398"/>
    <cellStyle name="_DEM-WP(C) Colstrip FOR_Electric Rev Req Model (2009 GRC) Revised 01-18-2010 3 2" xfId="10399"/>
    <cellStyle name="_DEM-WP(C) Colstrip FOR_Electric Rev Req Model (2009 GRC) Revised 01-18-2010 4" xfId="10400"/>
    <cellStyle name="_DEM-WP(C) Colstrip FOR_Electric Rev Req Model (2009 GRC) Revised 01-18-2010 5" xfId="10401"/>
    <cellStyle name="_DEM-WP(C) Colstrip FOR_Electric Rev Req Model (2009 GRC) Revised 01-18-2010 6" xfId="10402"/>
    <cellStyle name="_DEM-WP(C) Colstrip FOR_Electric Rev Req Model (2009 GRC) Revised 01-18-2010 7" xfId="10403"/>
    <cellStyle name="_DEM-WP(C) Colstrip FOR_Electric Rev Req Model (2009 GRC) Revised 01-18-2010_DEM-WP(C) ENERG10C--ctn Mid-C_042010 2010GRC" xfId="10404"/>
    <cellStyle name="_DEM-WP(C) Colstrip FOR_Final Order Electric EXHIBIT A-1" xfId="10405"/>
    <cellStyle name="_DEM-WP(C) Colstrip FOR_Final Order Electric EXHIBIT A-1 2" xfId="10406"/>
    <cellStyle name="_DEM-WP(C) Colstrip FOR_Final Order Electric EXHIBIT A-1 2 2" xfId="10407"/>
    <cellStyle name="_DEM-WP(C) Colstrip FOR_Final Order Electric EXHIBIT A-1 2 2 2" xfId="10408"/>
    <cellStyle name="_DEM-WP(C) Colstrip FOR_Final Order Electric EXHIBIT A-1 2 3" xfId="10409"/>
    <cellStyle name="_DEM-WP(C) Colstrip FOR_Final Order Electric EXHIBIT A-1 3" xfId="10410"/>
    <cellStyle name="_DEM-WP(C) Colstrip FOR_Final Order Electric EXHIBIT A-1 3 2" xfId="10411"/>
    <cellStyle name="_DEM-WP(C) Colstrip FOR_Final Order Electric EXHIBIT A-1 4" xfId="10412"/>
    <cellStyle name="_DEM-WP(C) Colstrip FOR_Rebuttal Power Costs" xfId="10413"/>
    <cellStyle name="_DEM-WP(C) Colstrip FOR_Rebuttal Power Costs 2" xfId="10414"/>
    <cellStyle name="_DEM-WP(C) Colstrip FOR_Rebuttal Power Costs 2 2" xfId="10415"/>
    <cellStyle name="_DEM-WP(C) Colstrip FOR_Rebuttal Power Costs 2 2 2" xfId="10416"/>
    <cellStyle name="_DEM-WP(C) Colstrip FOR_Rebuttal Power Costs 2 3" xfId="10417"/>
    <cellStyle name="_DEM-WP(C) Colstrip FOR_Rebuttal Power Costs 3" xfId="10418"/>
    <cellStyle name="_DEM-WP(C) Colstrip FOR_Rebuttal Power Costs 3 2" xfId="10419"/>
    <cellStyle name="_DEM-WP(C) Colstrip FOR_Rebuttal Power Costs 4" xfId="10420"/>
    <cellStyle name="_DEM-WP(C) Colstrip FOR_Rebuttal Power Costs 5" xfId="10421"/>
    <cellStyle name="_DEM-WP(C) Colstrip FOR_Rebuttal Power Costs 6" xfId="10422"/>
    <cellStyle name="_DEM-WP(C) Colstrip FOR_Rebuttal Power Costs 7" xfId="10423"/>
    <cellStyle name="_DEM-WP(C) Colstrip FOR_Rebuttal Power Costs_Adj Bench DR 3 for Initial Briefs (Electric)" xfId="10424"/>
    <cellStyle name="_DEM-WP(C) Colstrip FOR_Rebuttal Power Costs_Adj Bench DR 3 for Initial Briefs (Electric) 2" xfId="10425"/>
    <cellStyle name="_DEM-WP(C) Colstrip FOR_Rebuttal Power Costs_Adj Bench DR 3 for Initial Briefs (Electric) 2 2" xfId="10426"/>
    <cellStyle name="_DEM-WP(C) Colstrip FOR_Rebuttal Power Costs_Adj Bench DR 3 for Initial Briefs (Electric) 2 2 2" xfId="10427"/>
    <cellStyle name="_DEM-WP(C) Colstrip FOR_Rebuttal Power Costs_Adj Bench DR 3 for Initial Briefs (Electric) 2 3" xfId="10428"/>
    <cellStyle name="_DEM-WP(C) Colstrip FOR_Rebuttal Power Costs_Adj Bench DR 3 for Initial Briefs (Electric) 3" xfId="10429"/>
    <cellStyle name="_DEM-WP(C) Colstrip FOR_Rebuttal Power Costs_Adj Bench DR 3 for Initial Briefs (Electric) 3 2" xfId="10430"/>
    <cellStyle name="_DEM-WP(C) Colstrip FOR_Rebuttal Power Costs_Adj Bench DR 3 for Initial Briefs (Electric) 4" xfId="10431"/>
    <cellStyle name="_DEM-WP(C) Colstrip FOR_Rebuttal Power Costs_Adj Bench DR 3 for Initial Briefs (Electric) 5" xfId="10432"/>
    <cellStyle name="_DEM-WP(C) Colstrip FOR_Rebuttal Power Costs_Adj Bench DR 3 for Initial Briefs (Electric) 6" xfId="10433"/>
    <cellStyle name="_DEM-WP(C) Colstrip FOR_Rebuttal Power Costs_Adj Bench DR 3 for Initial Briefs (Electric) 7" xfId="10434"/>
    <cellStyle name="_DEM-WP(C) Colstrip FOR_Rebuttal Power Costs_Adj Bench DR 3 for Initial Briefs (Electric)_DEM-WP(C) ENERG10C--ctn Mid-C_042010 2010GRC" xfId="10435"/>
    <cellStyle name="_DEM-WP(C) Colstrip FOR_Rebuttal Power Costs_DEM-WP(C) ENERG10C--ctn Mid-C_042010 2010GRC" xfId="10436"/>
    <cellStyle name="_DEM-WP(C) Colstrip FOR_Rebuttal Power Costs_Electric Rev Req Model (2009 GRC) Rebuttal" xfId="10437"/>
    <cellStyle name="_DEM-WP(C) Colstrip FOR_Rebuttal Power Costs_Electric Rev Req Model (2009 GRC) Rebuttal 2" xfId="10438"/>
    <cellStyle name="_DEM-WP(C) Colstrip FOR_Rebuttal Power Costs_Electric Rev Req Model (2009 GRC) Rebuttal 2 2" xfId="10439"/>
    <cellStyle name="_DEM-WP(C) Colstrip FOR_Rebuttal Power Costs_Electric Rev Req Model (2009 GRC) Rebuttal 2 2 2" xfId="10440"/>
    <cellStyle name="_DEM-WP(C) Colstrip FOR_Rebuttal Power Costs_Electric Rev Req Model (2009 GRC) Rebuttal 2 3" xfId="10441"/>
    <cellStyle name="_DEM-WP(C) Colstrip FOR_Rebuttal Power Costs_Electric Rev Req Model (2009 GRC) Rebuttal 3" xfId="10442"/>
    <cellStyle name="_DEM-WP(C) Colstrip FOR_Rebuttal Power Costs_Electric Rev Req Model (2009 GRC) Rebuttal 3 2" xfId="10443"/>
    <cellStyle name="_DEM-WP(C) Colstrip FOR_Rebuttal Power Costs_Electric Rev Req Model (2009 GRC) Rebuttal 4" xfId="10444"/>
    <cellStyle name="_DEM-WP(C) Colstrip FOR_Rebuttal Power Costs_Electric Rev Req Model (2009 GRC) Rebuttal REmoval of New  WH Solar AdjustMI" xfId="10445"/>
    <cellStyle name="_DEM-WP(C) Colstrip FOR_Rebuttal Power Costs_Electric Rev Req Model (2009 GRC) Rebuttal REmoval of New  WH Solar AdjustMI 2" xfId="10446"/>
    <cellStyle name="_DEM-WP(C) Colstrip FOR_Rebuttal Power Costs_Electric Rev Req Model (2009 GRC) Rebuttal REmoval of New  WH Solar AdjustMI 2 2" xfId="10447"/>
    <cellStyle name="_DEM-WP(C) Colstrip FOR_Rebuttal Power Costs_Electric Rev Req Model (2009 GRC) Rebuttal REmoval of New  WH Solar AdjustMI 2 2 2" xfId="10448"/>
    <cellStyle name="_DEM-WP(C) Colstrip FOR_Rebuttal Power Costs_Electric Rev Req Model (2009 GRC) Rebuttal REmoval of New  WH Solar AdjustMI 2 3" xfId="10449"/>
    <cellStyle name="_DEM-WP(C) Colstrip FOR_Rebuttal Power Costs_Electric Rev Req Model (2009 GRC) Rebuttal REmoval of New  WH Solar AdjustMI 3" xfId="10450"/>
    <cellStyle name="_DEM-WP(C) Colstrip FOR_Rebuttal Power Costs_Electric Rev Req Model (2009 GRC) Rebuttal REmoval of New  WH Solar AdjustMI 3 2" xfId="10451"/>
    <cellStyle name="_DEM-WP(C) Colstrip FOR_Rebuttal Power Costs_Electric Rev Req Model (2009 GRC) Rebuttal REmoval of New  WH Solar AdjustMI 4" xfId="10452"/>
    <cellStyle name="_DEM-WP(C) Colstrip FOR_Rebuttal Power Costs_Electric Rev Req Model (2009 GRC) Rebuttal REmoval of New  WH Solar AdjustMI 5" xfId="10453"/>
    <cellStyle name="_DEM-WP(C) Colstrip FOR_Rebuttal Power Costs_Electric Rev Req Model (2009 GRC) Rebuttal REmoval of New  WH Solar AdjustMI 6" xfId="10454"/>
    <cellStyle name="_DEM-WP(C) Colstrip FOR_Rebuttal Power Costs_Electric Rev Req Model (2009 GRC) Rebuttal REmoval of New  WH Solar AdjustMI 7" xfId="10455"/>
    <cellStyle name="_DEM-WP(C) Colstrip FOR_Rebuttal Power Costs_Electric Rev Req Model (2009 GRC) Rebuttal REmoval of New  WH Solar AdjustMI_DEM-WP(C) ENERG10C--ctn Mid-C_042010 2010GRC" xfId="10456"/>
    <cellStyle name="_DEM-WP(C) Colstrip FOR_Rebuttal Power Costs_Electric Rev Req Model (2009 GRC) Revised 01-18-2010" xfId="10457"/>
    <cellStyle name="_DEM-WP(C) Colstrip FOR_Rebuttal Power Costs_Electric Rev Req Model (2009 GRC) Revised 01-18-2010 2" xfId="10458"/>
    <cellStyle name="_DEM-WP(C) Colstrip FOR_Rebuttal Power Costs_Electric Rev Req Model (2009 GRC) Revised 01-18-2010 2 2" xfId="10459"/>
    <cellStyle name="_DEM-WP(C) Colstrip FOR_Rebuttal Power Costs_Electric Rev Req Model (2009 GRC) Revised 01-18-2010 2 2 2" xfId="10460"/>
    <cellStyle name="_DEM-WP(C) Colstrip FOR_Rebuttal Power Costs_Electric Rev Req Model (2009 GRC) Revised 01-18-2010 2 3" xfId="10461"/>
    <cellStyle name="_DEM-WP(C) Colstrip FOR_Rebuttal Power Costs_Electric Rev Req Model (2009 GRC) Revised 01-18-2010 3" xfId="10462"/>
    <cellStyle name="_DEM-WP(C) Colstrip FOR_Rebuttal Power Costs_Electric Rev Req Model (2009 GRC) Revised 01-18-2010 3 2" xfId="10463"/>
    <cellStyle name="_DEM-WP(C) Colstrip FOR_Rebuttal Power Costs_Electric Rev Req Model (2009 GRC) Revised 01-18-2010 4" xfId="10464"/>
    <cellStyle name="_DEM-WP(C) Colstrip FOR_Rebuttal Power Costs_Electric Rev Req Model (2009 GRC) Revised 01-18-2010 5" xfId="10465"/>
    <cellStyle name="_DEM-WP(C) Colstrip FOR_Rebuttal Power Costs_Electric Rev Req Model (2009 GRC) Revised 01-18-2010 6" xfId="10466"/>
    <cellStyle name="_DEM-WP(C) Colstrip FOR_Rebuttal Power Costs_Electric Rev Req Model (2009 GRC) Revised 01-18-2010 7" xfId="10467"/>
    <cellStyle name="_DEM-WP(C) Colstrip FOR_Rebuttal Power Costs_Electric Rev Req Model (2009 GRC) Revised 01-18-2010_DEM-WP(C) ENERG10C--ctn Mid-C_042010 2010GRC" xfId="10468"/>
    <cellStyle name="_DEM-WP(C) Colstrip FOR_Rebuttal Power Costs_Final Order Electric EXHIBIT A-1" xfId="10469"/>
    <cellStyle name="_DEM-WP(C) Colstrip FOR_Rebuttal Power Costs_Final Order Electric EXHIBIT A-1 2" xfId="10470"/>
    <cellStyle name="_DEM-WP(C) Colstrip FOR_Rebuttal Power Costs_Final Order Electric EXHIBIT A-1 2 2" xfId="10471"/>
    <cellStyle name="_DEM-WP(C) Colstrip FOR_Rebuttal Power Costs_Final Order Electric EXHIBIT A-1 2 2 2" xfId="10472"/>
    <cellStyle name="_DEM-WP(C) Colstrip FOR_Rebuttal Power Costs_Final Order Electric EXHIBIT A-1 2 3" xfId="10473"/>
    <cellStyle name="_DEM-WP(C) Colstrip FOR_Rebuttal Power Costs_Final Order Electric EXHIBIT A-1 3" xfId="10474"/>
    <cellStyle name="_DEM-WP(C) Colstrip FOR_Rebuttal Power Costs_Final Order Electric EXHIBIT A-1 3 2" xfId="10475"/>
    <cellStyle name="_DEM-WP(C) Colstrip FOR_Rebuttal Power Costs_Final Order Electric EXHIBIT A-1 4" xfId="10476"/>
    <cellStyle name="_DEM-WP(C) Colstrip FOR_TENASKA REGULATORY ASSET" xfId="10477"/>
    <cellStyle name="_DEM-WP(C) Colstrip FOR_TENASKA REGULATORY ASSET 2" xfId="10478"/>
    <cellStyle name="_DEM-WP(C) Colstrip FOR_TENASKA REGULATORY ASSET 2 2" xfId="10479"/>
    <cellStyle name="_DEM-WP(C) Colstrip FOR_TENASKA REGULATORY ASSET 2 2 2" xfId="10480"/>
    <cellStyle name="_DEM-WP(C) Colstrip FOR_TENASKA REGULATORY ASSET 2 3" xfId="10481"/>
    <cellStyle name="_DEM-WP(C) Colstrip FOR_TENASKA REGULATORY ASSET 3" xfId="10482"/>
    <cellStyle name="_DEM-WP(C) Colstrip FOR_TENASKA REGULATORY ASSET 3 2" xfId="10483"/>
    <cellStyle name="_DEM-WP(C) Colstrip FOR_TENASKA REGULATORY ASSET 4" xfId="10484"/>
    <cellStyle name="_DEM-WP(C) Costs not in AURORA 2006GRC" xfId="10485"/>
    <cellStyle name="_DEM-WP(C) Costs not in AURORA 2006GRC 2" xfId="10486"/>
    <cellStyle name="_DEM-WP(C) Costs not in AURORA 2006GRC 2 2" xfId="10487"/>
    <cellStyle name="_DEM-WP(C) Costs not in AURORA 2006GRC 2 2 2" xfId="10488"/>
    <cellStyle name="_DEM-WP(C) Costs not in AURORA 2006GRC 2 2 2 2" xfId="10489"/>
    <cellStyle name="_DEM-WP(C) Costs not in AURORA 2006GRC 2 2 3" xfId="10490"/>
    <cellStyle name="_DEM-WP(C) Costs not in AURORA 2006GRC 2 3" xfId="10491"/>
    <cellStyle name="_DEM-WP(C) Costs not in AURORA 2006GRC 2 3 2" xfId="10492"/>
    <cellStyle name="_DEM-WP(C) Costs not in AURORA 2006GRC 2 4" xfId="10493"/>
    <cellStyle name="_DEM-WP(C) Costs not in AURORA 2006GRC 3" xfId="10494"/>
    <cellStyle name="_DEM-WP(C) Costs not in AURORA 2006GRC 3 2" xfId="10495"/>
    <cellStyle name="_DEM-WP(C) Costs not in AURORA 2006GRC 3 2 2" xfId="10496"/>
    <cellStyle name="_DEM-WP(C) Costs not in AURORA 2006GRC 3 3" xfId="10497"/>
    <cellStyle name="_DEM-WP(C) Costs not in AURORA 2006GRC 4" xfId="10498"/>
    <cellStyle name="_DEM-WP(C) Costs not in AURORA 2006GRC 4 2" xfId="10499"/>
    <cellStyle name="_DEM-WP(C) Costs not in AURORA 2006GRC 4 2 2" xfId="10500"/>
    <cellStyle name="_DEM-WP(C) Costs not in AURORA 2006GRC 4 3" xfId="10501"/>
    <cellStyle name="_DEM-WP(C) Costs not in AURORA 2006GRC 5" xfId="10502"/>
    <cellStyle name="_DEM-WP(C) Costs not in AURORA 2006GRC 5 2" xfId="10503"/>
    <cellStyle name="_DEM-WP(C) Costs not in AURORA 2006GRC 5 2 2" xfId="10504"/>
    <cellStyle name="_DEM-WP(C) Costs not in AURORA 2006GRC 5 3" xfId="10505"/>
    <cellStyle name="_DEM-WP(C) Costs not in AURORA 2006GRC 6" xfId="10506"/>
    <cellStyle name="_DEM-WP(C) Costs not in AURORA 2006GRC 6 2" xfId="10507"/>
    <cellStyle name="_DEM-WP(C) Costs not in AURORA 2006GRC 7" xfId="10508"/>
    <cellStyle name="_DEM-WP(C) Costs not in AURORA 2006GRC 7 2" xfId="10509"/>
    <cellStyle name="_DEM-WP(C) Costs not in AURORA 2006GRC 8" xfId="10510"/>
    <cellStyle name="_DEM-WP(C) Costs not in AURORA 2006GRC 8 2" xfId="10511"/>
    <cellStyle name="_DEM-WP(C) Costs not in AURORA 2006GRC 9" xfId="10512"/>
    <cellStyle name="_DEM-WP(C) Costs not in AURORA 2006GRC 9 2" xfId="10513"/>
    <cellStyle name="_DEM-WP(C) Costs not in AURORA 2006GRC_(C) WHE Proforma with ITC cash grant 10 Yr Amort_for deferral_102809" xfId="10514"/>
    <cellStyle name="_DEM-WP(C) Costs not in AURORA 2006GRC_(C) WHE Proforma with ITC cash grant 10 Yr Amort_for deferral_102809 2" xfId="10515"/>
    <cellStyle name="_DEM-WP(C) Costs not in AURORA 2006GRC_(C) WHE Proforma with ITC cash grant 10 Yr Amort_for deferral_102809 2 2" xfId="10516"/>
    <cellStyle name="_DEM-WP(C) Costs not in AURORA 2006GRC_(C) WHE Proforma with ITC cash grant 10 Yr Amort_for deferral_102809 2 2 2" xfId="10517"/>
    <cellStyle name="_DEM-WP(C) Costs not in AURORA 2006GRC_(C) WHE Proforma with ITC cash grant 10 Yr Amort_for deferral_102809 2 3" xfId="10518"/>
    <cellStyle name="_DEM-WP(C) Costs not in AURORA 2006GRC_(C) WHE Proforma with ITC cash grant 10 Yr Amort_for deferral_102809 3" xfId="10519"/>
    <cellStyle name="_DEM-WP(C) Costs not in AURORA 2006GRC_(C) WHE Proforma with ITC cash grant 10 Yr Amort_for deferral_102809 3 2" xfId="10520"/>
    <cellStyle name="_DEM-WP(C) Costs not in AURORA 2006GRC_(C) WHE Proforma with ITC cash grant 10 Yr Amort_for deferral_102809 4" xfId="10521"/>
    <cellStyle name="_DEM-WP(C) Costs not in AURORA 2006GRC_(C) WHE Proforma with ITC cash grant 10 Yr Amort_for deferral_102809 5" xfId="10522"/>
    <cellStyle name="_DEM-WP(C) Costs not in AURORA 2006GRC_(C) WHE Proforma with ITC cash grant 10 Yr Amort_for deferral_102809 6" xfId="10523"/>
    <cellStyle name="_DEM-WP(C) Costs not in AURORA 2006GRC_(C) WHE Proforma with ITC cash grant 10 Yr Amort_for deferral_102809 7" xfId="10524"/>
    <cellStyle name="_DEM-WP(C) Costs not in AURORA 2006GRC_(C) WHE Proforma with ITC cash grant 10 Yr Amort_for deferral_102809_16.07E Wild Horse Wind Expansionwrkingfile" xfId="10525"/>
    <cellStyle name="_DEM-WP(C) Costs not in AURORA 2006GRC_(C) WHE Proforma with ITC cash grant 10 Yr Amort_for deferral_102809_16.07E Wild Horse Wind Expansionwrkingfile 2" xfId="10526"/>
    <cellStyle name="_DEM-WP(C) Costs not in AURORA 2006GRC_(C) WHE Proforma with ITC cash grant 10 Yr Amort_for deferral_102809_16.07E Wild Horse Wind Expansionwrkingfile 2 2" xfId="10527"/>
    <cellStyle name="_DEM-WP(C) Costs not in AURORA 2006GRC_(C) WHE Proforma with ITC cash grant 10 Yr Amort_for deferral_102809_16.07E Wild Horse Wind Expansionwrkingfile 2 2 2" xfId="10528"/>
    <cellStyle name="_DEM-WP(C) Costs not in AURORA 2006GRC_(C) WHE Proforma with ITC cash grant 10 Yr Amort_for deferral_102809_16.07E Wild Horse Wind Expansionwrkingfile 2 3" xfId="10529"/>
    <cellStyle name="_DEM-WP(C) Costs not in AURORA 2006GRC_(C) WHE Proforma with ITC cash grant 10 Yr Amort_for deferral_102809_16.07E Wild Horse Wind Expansionwrkingfile 3" xfId="10530"/>
    <cellStyle name="_DEM-WP(C) Costs not in AURORA 2006GRC_(C) WHE Proforma with ITC cash grant 10 Yr Amort_for deferral_102809_16.07E Wild Horse Wind Expansionwrkingfile 3 2" xfId="10531"/>
    <cellStyle name="_DEM-WP(C) Costs not in AURORA 2006GRC_(C) WHE Proforma with ITC cash grant 10 Yr Amort_for deferral_102809_16.07E Wild Horse Wind Expansionwrkingfile 4" xfId="10532"/>
    <cellStyle name="_DEM-WP(C) Costs not in AURORA 2006GRC_(C) WHE Proforma with ITC cash grant 10 Yr Amort_for deferral_102809_16.07E Wild Horse Wind Expansionwrkingfile 5" xfId="10533"/>
    <cellStyle name="_DEM-WP(C) Costs not in AURORA 2006GRC_(C) WHE Proforma with ITC cash grant 10 Yr Amort_for deferral_102809_16.07E Wild Horse Wind Expansionwrkingfile 6" xfId="10534"/>
    <cellStyle name="_DEM-WP(C) Costs not in AURORA 2006GRC_(C) WHE Proforma with ITC cash grant 10 Yr Amort_for deferral_102809_16.07E Wild Horse Wind Expansionwrkingfile 7" xfId="10535"/>
    <cellStyle name="_DEM-WP(C) Costs not in AURORA 2006GRC_(C) WHE Proforma with ITC cash grant 10 Yr Amort_for deferral_102809_16.07E Wild Horse Wind Expansionwrkingfile SF" xfId="10536"/>
    <cellStyle name="_DEM-WP(C) Costs not in AURORA 2006GRC_(C) WHE Proforma with ITC cash grant 10 Yr Amort_for deferral_102809_16.07E Wild Horse Wind Expansionwrkingfile SF 2" xfId="10537"/>
    <cellStyle name="_DEM-WP(C) Costs not in AURORA 2006GRC_(C) WHE Proforma with ITC cash grant 10 Yr Amort_for deferral_102809_16.07E Wild Horse Wind Expansionwrkingfile SF 2 2" xfId="10538"/>
    <cellStyle name="_DEM-WP(C) Costs not in AURORA 2006GRC_(C) WHE Proforma with ITC cash grant 10 Yr Amort_for deferral_102809_16.07E Wild Horse Wind Expansionwrkingfile SF 2 2 2" xfId="10539"/>
    <cellStyle name="_DEM-WP(C) Costs not in AURORA 2006GRC_(C) WHE Proforma with ITC cash grant 10 Yr Amort_for deferral_102809_16.07E Wild Horse Wind Expansionwrkingfile SF 2 3" xfId="10540"/>
    <cellStyle name="_DEM-WP(C) Costs not in AURORA 2006GRC_(C) WHE Proforma with ITC cash grant 10 Yr Amort_for deferral_102809_16.07E Wild Horse Wind Expansionwrkingfile SF 3" xfId="10541"/>
    <cellStyle name="_DEM-WP(C) Costs not in AURORA 2006GRC_(C) WHE Proforma with ITC cash grant 10 Yr Amort_for deferral_102809_16.07E Wild Horse Wind Expansionwrkingfile SF 3 2" xfId="10542"/>
    <cellStyle name="_DEM-WP(C) Costs not in AURORA 2006GRC_(C) WHE Proforma with ITC cash grant 10 Yr Amort_for deferral_102809_16.07E Wild Horse Wind Expansionwrkingfile SF 4" xfId="10543"/>
    <cellStyle name="_DEM-WP(C) Costs not in AURORA 2006GRC_(C) WHE Proforma with ITC cash grant 10 Yr Amort_for deferral_102809_16.07E Wild Horse Wind Expansionwrkingfile SF 5" xfId="10544"/>
    <cellStyle name="_DEM-WP(C) Costs not in AURORA 2006GRC_(C) WHE Proforma with ITC cash grant 10 Yr Amort_for deferral_102809_16.07E Wild Horse Wind Expansionwrkingfile SF 6" xfId="10545"/>
    <cellStyle name="_DEM-WP(C) Costs not in AURORA 2006GRC_(C) WHE Proforma with ITC cash grant 10 Yr Amort_for deferral_102809_16.07E Wild Horse Wind Expansionwrkingfile SF 7" xfId="10546"/>
    <cellStyle name="_DEM-WP(C) Costs not in AURORA 2006GRC_(C) WHE Proforma with ITC cash grant 10 Yr Amort_for deferral_102809_16.07E Wild Horse Wind Expansionwrkingfile SF_DEM-WP(C) ENERG10C--ctn Mid-C_042010 2010GRC" xfId="10547"/>
    <cellStyle name="_DEM-WP(C) Costs not in AURORA 2006GRC_(C) WHE Proforma with ITC cash grant 10 Yr Amort_for deferral_102809_16.07E Wild Horse Wind Expansionwrkingfile_DEM-WP(C) ENERG10C--ctn Mid-C_042010 2010GRC" xfId="10548"/>
    <cellStyle name="_DEM-WP(C) Costs not in AURORA 2006GRC_(C) WHE Proforma with ITC cash grant 10 Yr Amort_for deferral_102809_16.37E Wild Horse Expansion DeferralRevwrkingfile SF" xfId="10549"/>
    <cellStyle name="_DEM-WP(C) Costs not in AURORA 2006GRC_(C) WHE Proforma with ITC cash grant 10 Yr Amort_for deferral_102809_16.37E Wild Horse Expansion DeferralRevwrkingfile SF 2" xfId="10550"/>
    <cellStyle name="_DEM-WP(C) Costs not in AURORA 2006GRC_(C) WHE Proforma with ITC cash grant 10 Yr Amort_for deferral_102809_16.37E Wild Horse Expansion DeferralRevwrkingfile SF 2 2" xfId="10551"/>
    <cellStyle name="_DEM-WP(C) Costs not in AURORA 2006GRC_(C) WHE Proforma with ITC cash grant 10 Yr Amort_for deferral_102809_16.37E Wild Horse Expansion DeferralRevwrkingfile SF 2 2 2" xfId="10552"/>
    <cellStyle name="_DEM-WP(C) Costs not in AURORA 2006GRC_(C) WHE Proforma with ITC cash grant 10 Yr Amort_for deferral_102809_16.37E Wild Horse Expansion DeferralRevwrkingfile SF 2 3" xfId="10553"/>
    <cellStyle name="_DEM-WP(C) Costs not in AURORA 2006GRC_(C) WHE Proforma with ITC cash grant 10 Yr Amort_for deferral_102809_16.37E Wild Horse Expansion DeferralRevwrkingfile SF 3" xfId="10554"/>
    <cellStyle name="_DEM-WP(C) Costs not in AURORA 2006GRC_(C) WHE Proforma with ITC cash grant 10 Yr Amort_for deferral_102809_16.37E Wild Horse Expansion DeferralRevwrkingfile SF 3 2" xfId="10555"/>
    <cellStyle name="_DEM-WP(C) Costs not in AURORA 2006GRC_(C) WHE Proforma with ITC cash grant 10 Yr Amort_for deferral_102809_16.37E Wild Horse Expansion DeferralRevwrkingfile SF 4" xfId="10556"/>
    <cellStyle name="_DEM-WP(C) Costs not in AURORA 2006GRC_(C) WHE Proforma with ITC cash grant 10 Yr Amort_for deferral_102809_16.37E Wild Horse Expansion DeferralRevwrkingfile SF 5" xfId="10557"/>
    <cellStyle name="_DEM-WP(C) Costs not in AURORA 2006GRC_(C) WHE Proforma with ITC cash grant 10 Yr Amort_for deferral_102809_16.37E Wild Horse Expansion DeferralRevwrkingfile SF 6" xfId="10558"/>
    <cellStyle name="_DEM-WP(C) Costs not in AURORA 2006GRC_(C) WHE Proforma with ITC cash grant 10 Yr Amort_for deferral_102809_16.37E Wild Horse Expansion DeferralRevwrkingfile SF 7" xfId="10559"/>
    <cellStyle name="_DEM-WP(C) Costs not in AURORA 2006GRC_(C) WHE Proforma with ITC cash grant 10 Yr Amort_for deferral_102809_16.37E Wild Horse Expansion DeferralRevwrkingfile SF_DEM-WP(C) ENERG10C--ctn Mid-C_042010 2010GRC" xfId="10560"/>
    <cellStyle name="_DEM-WP(C) Costs not in AURORA 2006GRC_(C) WHE Proforma with ITC cash grant 10 Yr Amort_for deferral_102809_DEM-WP(C) ENERG10C--ctn Mid-C_042010 2010GRC" xfId="10561"/>
    <cellStyle name="_DEM-WP(C) Costs not in AURORA 2006GRC_(C) WHE Proforma with ITC cash grant 10 Yr Amort_for rebuttal_120709" xfId="10562"/>
    <cellStyle name="_DEM-WP(C) Costs not in AURORA 2006GRC_(C) WHE Proforma with ITC cash grant 10 Yr Amort_for rebuttal_120709 2" xfId="10563"/>
    <cellStyle name="_DEM-WP(C) Costs not in AURORA 2006GRC_(C) WHE Proforma with ITC cash grant 10 Yr Amort_for rebuttal_120709 2 2" xfId="10564"/>
    <cellStyle name="_DEM-WP(C) Costs not in AURORA 2006GRC_(C) WHE Proforma with ITC cash grant 10 Yr Amort_for rebuttal_120709 2 2 2" xfId="10565"/>
    <cellStyle name="_DEM-WP(C) Costs not in AURORA 2006GRC_(C) WHE Proforma with ITC cash grant 10 Yr Amort_for rebuttal_120709 2 3" xfId="10566"/>
    <cellStyle name="_DEM-WP(C) Costs not in AURORA 2006GRC_(C) WHE Proforma with ITC cash grant 10 Yr Amort_for rebuttal_120709 3" xfId="10567"/>
    <cellStyle name="_DEM-WP(C) Costs not in AURORA 2006GRC_(C) WHE Proforma with ITC cash grant 10 Yr Amort_for rebuttal_120709 3 2" xfId="10568"/>
    <cellStyle name="_DEM-WP(C) Costs not in AURORA 2006GRC_(C) WHE Proforma with ITC cash grant 10 Yr Amort_for rebuttal_120709 4" xfId="10569"/>
    <cellStyle name="_DEM-WP(C) Costs not in AURORA 2006GRC_(C) WHE Proforma with ITC cash grant 10 Yr Amort_for rebuttal_120709 5" xfId="10570"/>
    <cellStyle name="_DEM-WP(C) Costs not in AURORA 2006GRC_(C) WHE Proforma with ITC cash grant 10 Yr Amort_for rebuttal_120709 6" xfId="10571"/>
    <cellStyle name="_DEM-WP(C) Costs not in AURORA 2006GRC_(C) WHE Proforma with ITC cash grant 10 Yr Amort_for rebuttal_120709 7" xfId="10572"/>
    <cellStyle name="_DEM-WP(C) Costs not in AURORA 2006GRC_(C) WHE Proforma with ITC cash grant 10 Yr Amort_for rebuttal_120709_DEM-WP(C) ENERG10C--ctn Mid-C_042010 2010GRC" xfId="10573"/>
    <cellStyle name="_DEM-WP(C) Costs not in AURORA 2006GRC_04.07E Wild Horse Wind Expansion" xfId="10574"/>
    <cellStyle name="_DEM-WP(C) Costs not in AURORA 2006GRC_04.07E Wild Horse Wind Expansion 2" xfId="10575"/>
    <cellStyle name="_DEM-WP(C) Costs not in AURORA 2006GRC_04.07E Wild Horse Wind Expansion 2 2" xfId="10576"/>
    <cellStyle name="_DEM-WP(C) Costs not in AURORA 2006GRC_04.07E Wild Horse Wind Expansion 2 2 2" xfId="10577"/>
    <cellStyle name="_DEM-WP(C) Costs not in AURORA 2006GRC_04.07E Wild Horse Wind Expansion 2 3" xfId="10578"/>
    <cellStyle name="_DEM-WP(C) Costs not in AURORA 2006GRC_04.07E Wild Horse Wind Expansion 3" xfId="10579"/>
    <cellStyle name="_DEM-WP(C) Costs not in AURORA 2006GRC_04.07E Wild Horse Wind Expansion 3 2" xfId="10580"/>
    <cellStyle name="_DEM-WP(C) Costs not in AURORA 2006GRC_04.07E Wild Horse Wind Expansion 4" xfId="10581"/>
    <cellStyle name="_DEM-WP(C) Costs not in AURORA 2006GRC_04.07E Wild Horse Wind Expansion 5" xfId="10582"/>
    <cellStyle name="_DEM-WP(C) Costs not in AURORA 2006GRC_04.07E Wild Horse Wind Expansion 6" xfId="10583"/>
    <cellStyle name="_DEM-WP(C) Costs not in AURORA 2006GRC_04.07E Wild Horse Wind Expansion 7" xfId="10584"/>
    <cellStyle name="_DEM-WP(C) Costs not in AURORA 2006GRC_04.07E Wild Horse Wind Expansion_16.07E Wild Horse Wind Expansionwrkingfile" xfId="10585"/>
    <cellStyle name="_DEM-WP(C) Costs not in AURORA 2006GRC_04.07E Wild Horse Wind Expansion_16.07E Wild Horse Wind Expansionwrkingfile 2" xfId="10586"/>
    <cellStyle name="_DEM-WP(C) Costs not in AURORA 2006GRC_04.07E Wild Horse Wind Expansion_16.07E Wild Horse Wind Expansionwrkingfile 2 2" xfId="10587"/>
    <cellStyle name="_DEM-WP(C) Costs not in AURORA 2006GRC_04.07E Wild Horse Wind Expansion_16.07E Wild Horse Wind Expansionwrkingfile 2 2 2" xfId="10588"/>
    <cellStyle name="_DEM-WP(C) Costs not in AURORA 2006GRC_04.07E Wild Horse Wind Expansion_16.07E Wild Horse Wind Expansionwrkingfile 2 3" xfId="10589"/>
    <cellStyle name="_DEM-WP(C) Costs not in AURORA 2006GRC_04.07E Wild Horse Wind Expansion_16.07E Wild Horse Wind Expansionwrkingfile 3" xfId="10590"/>
    <cellStyle name="_DEM-WP(C) Costs not in AURORA 2006GRC_04.07E Wild Horse Wind Expansion_16.07E Wild Horse Wind Expansionwrkingfile 3 2" xfId="10591"/>
    <cellStyle name="_DEM-WP(C) Costs not in AURORA 2006GRC_04.07E Wild Horse Wind Expansion_16.07E Wild Horse Wind Expansionwrkingfile 4" xfId="10592"/>
    <cellStyle name="_DEM-WP(C) Costs not in AURORA 2006GRC_04.07E Wild Horse Wind Expansion_16.07E Wild Horse Wind Expansionwrkingfile 5" xfId="10593"/>
    <cellStyle name="_DEM-WP(C) Costs not in AURORA 2006GRC_04.07E Wild Horse Wind Expansion_16.07E Wild Horse Wind Expansionwrkingfile 6" xfId="10594"/>
    <cellStyle name="_DEM-WP(C) Costs not in AURORA 2006GRC_04.07E Wild Horse Wind Expansion_16.07E Wild Horse Wind Expansionwrkingfile 7" xfId="10595"/>
    <cellStyle name="_DEM-WP(C) Costs not in AURORA 2006GRC_04.07E Wild Horse Wind Expansion_16.07E Wild Horse Wind Expansionwrkingfile SF" xfId="10596"/>
    <cellStyle name="_DEM-WP(C) Costs not in AURORA 2006GRC_04.07E Wild Horse Wind Expansion_16.07E Wild Horse Wind Expansionwrkingfile SF 2" xfId="10597"/>
    <cellStyle name="_DEM-WP(C) Costs not in AURORA 2006GRC_04.07E Wild Horse Wind Expansion_16.07E Wild Horse Wind Expansionwrkingfile SF 2 2" xfId="10598"/>
    <cellStyle name="_DEM-WP(C) Costs not in AURORA 2006GRC_04.07E Wild Horse Wind Expansion_16.07E Wild Horse Wind Expansionwrkingfile SF 2 2 2" xfId="10599"/>
    <cellStyle name="_DEM-WP(C) Costs not in AURORA 2006GRC_04.07E Wild Horse Wind Expansion_16.07E Wild Horse Wind Expansionwrkingfile SF 2 3" xfId="10600"/>
    <cellStyle name="_DEM-WP(C) Costs not in AURORA 2006GRC_04.07E Wild Horse Wind Expansion_16.07E Wild Horse Wind Expansionwrkingfile SF 3" xfId="10601"/>
    <cellStyle name="_DEM-WP(C) Costs not in AURORA 2006GRC_04.07E Wild Horse Wind Expansion_16.07E Wild Horse Wind Expansionwrkingfile SF 3 2" xfId="10602"/>
    <cellStyle name="_DEM-WP(C) Costs not in AURORA 2006GRC_04.07E Wild Horse Wind Expansion_16.07E Wild Horse Wind Expansionwrkingfile SF 4" xfId="10603"/>
    <cellStyle name="_DEM-WP(C) Costs not in AURORA 2006GRC_04.07E Wild Horse Wind Expansion_16.07E Wild Horse Wind Expansionwrkingfile SF 5" xfId="10604"/>
    <cellStyle name="_DEM-WP(C) Costs not in AURORA 2006GRC_04.07E Wild Horse Wind Expansion_16.07E Wild Horse Wind Expansionwrkingfile SF 6" xfId="10605"/>
    <cellStyle name="_DEM-WP(C) Costs not in AURORA 2006GRC_04.07E Wild Horse Wind Expansion_16.07E Wild Horse Wind Expansionwrkingfile SF 7" xfId="10606"/>
    <cellStyle name="_DEM-WP(C) Costs not in AURORA 2006GRC_04.07E Wild Horse Wind Expansion_16.07E Wild Horse Wind Expansionwrkingfile SF_DEM-WP(C) ENERG10C--ctn Mid-C_042010 2010GRC" xfId="10607"/>
    <cellStyle name="_DEM-WP(C) Costs not in AURORA 2006GRC_04.07E Wild Horse Wind Expansion_16.07E Wild Horse Wind Expansionwrkingfile_DEM-WP(C) ENERG10C--ctn Mid-C_042010 2010GRC" xfId="10608"/>
    <cellStyle name="_DEM-WP(C) Costs not in AURORA 2006GRC_04.07E Wild Horse Wind Expansion_16.37E Wild Horse Expansion DeferralRevwrkingfile SF" xfId="10609"/>
    <cellStyle name="_DEM-WP(C) Costs not in AURORA 2006GRC_04.07E Wild Horse Wind Expansion_16.37E Wild Horse Expansion DeferralRevwrkingfile SF 2" xfId="10610"/>
    <cellStyle name="_DEM-WP(C) Costs not in AURORA 2006GRC_04.07E Wild Horse Wind Expansion_16.37E Wild Horse Expansion DeferralRevwrkingfile SF 2 2" xfId="10611"/>
    <cellStyle name="_DEM-WP(C) Costs not in AURORA 2006GRC_04.07E Wild Horse Wind Expansion_16.37E Wild Horse Expansion DeferralRevwrkingfile SF 2 2 2" xfId="10612"/>
    <cellStyle name="_DEM-WP(C) Costs not in AURORA 2006GRC_04.07E Wild Horse Wind Expansion_16.37E Wild Horse Expansion DeferralRevwrkingfile SF 2 3" xfId="10613"/>
    <cellStyle name="_DEM-WP(C) Costs not in AURORA 2006GRC_04.07E Wild Horse Wind Expansion_16.37E Wild Horse Expansion DeferralRevwrkingfile SF 3" xfId="10614"/>
    <cellStyle name="_DEM-WP(C) Costs not in AURORA 2006GRC_04.07E Wild Horse Wind Expansion_16.37E Wild Horse Expansion DeferralRevwrkingfile SF 3 2" xfId="10615"/>
    <cellStyle name="_DEM-WP(C) Costs not in AURORA 2006GRC_04.07E Wild Horse Wind Expansion_16.37E Wild Horse Expansion DeferralRevwrkingfile SF 4" xfId="10616"/>
    <cellStyle name="_DEM-WP(C) Costs not in AURORA 2006GRC_04.07E Wild Horse Wind Expansion_16.37E Wild Horse Expansion DeferralRevwrkingfile SF 5" xfId="10617"/>
    <cellStyle name="_DEM-WP(C) Costs not in AURORA 2006GRC_04.07E Wild Horse Wind Expansion_16.37E Wild Horse Expansion DeferralRevwrkingfile SF 6" xfId="10618"/>
    <cellStyle name="_DEM-WP(C) Costs not in AURORA 2006GRC_04.07E Wild Horse Wind Expansion_16.37E Wild Horse Expansion DeferralRevwrkingfile SF 7" xfId="10619"/>
    <cellStyle name="_DEM-WP(C) Costs not in AURORA 2006GRC_04.07E Wild Horse Wind Expansion_16.37E Wild Horse Expansion DeferralRevwrkingfile SF_DEM-WP(C) ENERG10C--ctn Mid-C_042010 2010GRC" xfId="10620"/>
    <cellStyle name="_DEM-WP(C) Costs not in AURORA 2006GRC_04.07E Wild Horse Wind Expansion_DEM-WP(C) ENERG10C--ctn Mid-C_042010 2010GRC" xfId="10621"/>
    <cellStyle name="_DEM-WP(C) Costs not in AURORA 2006GRC_16.07E Wild Horse Wind Expansionwrkingfile" xfId="10622"/>
    <cellStyle name="_DEM-WP(C) Costs not in AURORA 2006GRC_16.07E Wild Horse Wind Expansionwrkingfile 2" xfId="10623"/>
    <cellStyle name="_DEM-WP(C) Costs not in AURORA 2006GRC_16.07E Wild Horse Wind Expansionwrkingfile 2 2" xfId="10624"/>
    <cellStyle name="_DEM-WP(C) Costs not in AURORA 2006GRC_16.07E Wild Horse Wind Expansionwrkingfile 2 2 2" xfId="10625"/>
    <cellStyle name="_DEM-WP(C) Costs not in AURORA 2006GRC_16.07E Wild Horse Wind Expansionwrkingfile 2 3" xfId="10626"/>
    <cellStyle name="_DEM-WP(C) Costs not in AURORA 2006GRC_16.07E Wild Horse Wind Expansionwrkingfile 3" xfId="10627"/>
    <cellStyle name="_DEM-WP(C) Costs not in AURORA 2006GRC_16.07E Wild Horse Wind Expansionwrkingfile 3 2" xfId="10628"/>
    <cellStyle name="_DEM-WP(C) Costs not in AURORA 2006GRC_16.07E Wild Horse Wind Expansionwrkingfile 4" xfId="10629"/>
    <cellStyle name="_DEM-WP(C) Costs not in AURORA 2006GRC_16.07E Wild Horse Wind Expansionwrkingfile 5" xfId="10630"/>
    <cellStyle name="_DEM-WP(C) Costs not in AURORA 2006GRC_16.07E Wild Horse Wind Expansionwrkingfile 6" xfId="10631"/>
    <cellStyle name="_DEM-WP(C) Costs not in AURORA 2006GRC_16.07E Wild Horse Wind Expansionwrkingfile 7" xfId="10632"/>
    <cellStyle name="_DEM-WP(C) Costs not in AURORA 2006GRC_16.07E Wild Horse Wind Expansionwrkingfile SF" xfId="10633"/>
    <cellStyle name="_DEM-WP(C) Costs not in AURORA 2006GRC_16.07E Wild Horse Wind Expansionwrkingfile SF 2" xfId="10634"/>
    <cellStyle name="_DEM-WP(C) Costs not in AURORA 2006GRC_16.07E Wild Horse Wind Expansionwrkingfile SF 2 2" xfId="10635"/>
    <cellStyle name="_DEM-WP(C) Costs not in AURORA 2006GRC_16.07E Wild Horse Wind Expansionwrkingfile SF 2 2 2" xfId="10636"/>
    <cellStyle name="_DEM-WP(C) Costs not in AURORA 2006GRC_16.07E Wild Horse Wind Expansionwrkingfile SF 2 3" xfId="10637"/>
    <cellStyle name="_DEM-WP(C) Costs not in AURORA 2006GRC_16.07E Wild Horse Wind Expansionwrkingfile SF 3" xfId="10638"/>
    <cellStyle name="_DEM-WP(C) Costs not in AURORA 2006GRC_16.07E Wild Horse Wind Expansionwrkingfile SF 3 2" xfId="10639"/>
    <cellStyle name="_DEM-WP(C) Costs not in AURORA 2006GRC_16.07E Wild Horse Wind Expansionwrkingfile SF 4" xfId="10640"/>
    <cellStyle name="_DEM-WP(C) Costs not in AURORA 2006GRC_16.07E Wild Horse Wind Expansionwrkingfile SF 5" xfId="10641"/>
    <cellStyle name="_DEM-WP(C) Costs not in AURORA 2006GRC_16.07E Wild Horse Wind Expansionwrkingfile SF 6" xfId="10642"/>
    <cellStyle name="_DEM-WP(C) Costs not in AURORA 2006GRC_16.07E Wild Horse Wind Expansionwrkingfile SF 7" xfId="10643"/>
    <cellStyle name="_DEM-WP(C) Costs not in AURORA 2006GRC_16.07E Wild Horse Wind Expansionwrkingfile SF_DEM-WP(C) ENERG10C--ctn Mid-C_042010 2010GRC" xfId="10644"/>
    <cellStyle name="_DEM-WP(C) Costs not in AURORA 2006GRC_16.07E Wild Horse Wind Expansionwrkingfile_DEM-WP(C) ENERG10C--ctn Mid-C_042010 2010GRC" xfId="10645"/>
    <cellStyle name="_DEM-WP(C) Costs not in AURORA 2006GRC_16.37E Wild Horse Expansion DeferralRevwrkingfile SF" xfId="10646"/>
    <cellStyle name="_DEM-WP(C) Costs not in AURORA 2006GRC_16.37E Wild Horse Expansion DeferralRevwrkingfile SF 2" xfId="10647"/>
    <cellStyle name="_DEM-WP(C) Costs not in AURORA 2006GRC_16.37E Wild Horse Expansion DeferralRevwrkingfile SF 2 2" xfId="10648"/>
    <cellStyle name="_DEM-WP(C) Costs not in AURORA 2006GRC_16.37E Wild Horse Expansion DeferralRevwrkingfile SF 2 2 2" xfId="10649"/>
    <cellStyle name="_DEM-WP(C) Costs not in AURORA 2006GRC_16.37E Wild Horse Expansion DeferralRevwrkingfile SF 2 3" xfId="10650"/>
    <cellStyle name="_DEM-WP(C) Costs not in AURORA 2006GRC_16.37E Wild Horse Expansion DeferralRevwrkingfile SF 3" xfId="10651"/>
    <cellStyle name="_DEM-WP(C) Costs not in AURORA 2006GRC_16.37E Wild Horse Expansion DeferralRevwrkingfile SF 3 2" xfId="10652"/>
    <cellStyle name="_DEM-WP(C) Costs not in AURORA 2006GRC_16.37E Wild Horse Expansion DeferralRevwrkingfile SF 4" xfId="10653"/>
    <cellStyle name="_DEM-WP(C) Costs not in AURORA 2006GRC_16.37E Wild Horse Expansion DeferralRevwrkingfile SF 5" xfId="10654"/>
    <cellStyle name="_DEM-WP(C) Costs not in AURORA 2006GRC_16.37E Wild Horse Expansion DeferralRevwrkingfile SF 6" xfId="10655"/>
    <cellStyle name="_DEM-WP(C) Costs not in AURORA 2006GRC_16.37E Wild Horse Expansion DeferralRevwrkingfile SF 7" xfId="10656"/>
    <cellStyle name="_DEM-WP(C) Costs not in AURORA 2006GRC_16.37E Wild Horse Expansion DeferralRevwrkingfile SF_DEM-WP(C) ENERG10C--ctn Mid-C_042010 2010GRC" xfId="10657"/>
    <cellStyle name="_DEM-WP(C) Costs not in AURORA 2006GRC_2009 Compliance Filing PCA Exhibits for GRC" xfId="10658"/>
    <cellStyle name="_DEM-WP(C) Costs not in AURORA 2006GRC_2009 Compliance Filing PCA Exhibits for GRC 2" xfId="10659"/>
    <cellStyle name="_DEM-WP(C) Costs not in AURORA 2006GRC_2009 GRC Compl Filing - Exhibit D" xfId="10660"/>
    <cellStyle name="_DEM-WP(C) Costs not in AURORA 2006GRC_2009 GRC Compl Filing - Exhibit D 2" xfId="10661"/>
    <cellStyle name="_DEM-WP(C) Costs not in AURORA 2006GRC_2009 GRC Compl Filing - Exhibit D 2 2" xfId="10662"/>
    <cellStyle name="_DEM-WP(C) Costs not in AURORA 2006GRC_2009 GRC Compl Filing - Exhibit D 3" xfId="10663"/>
    <cellStyle name="_DEM-WP(C) Costs not in AURORA 2006GRC_2009 GRC Compl Filing - Exhibit D 4" xfId="10664"/>
    <cellStyle name="_DEM-WP(C) Costs not in AURORA 2006GRC_2009 GRC Compl Filing - Exhibit D 5" xfId="10665"/>
    <cellStyle name="_DEM-WP(C) Costs not in AURORA 2006GRC_2009 GRC Compl Filing - Exhibit D 6" xfId="10666"/>
    <cellStyle name="_DEM-WP(C) Costs not in AURORA 2006GRC_2009 GRC Compl Filing - Exhibit D 7" xfId="10667"/>
    <cellStyle name="_DEM-WP(C) Costs not in AURORA 2006GRC_2009 GRC Compl Filing - Exhibit D_DEM-WP(C) ENERG10C--ctn Mid-C_042010 2010GRC" xfId="10668"/>
    <cellStyle name="_DEM-WP(C) Costs not in AURORA 2006GRC_3.01 Income Statement" xfId="10669"/>
    <cellStyle name="_DEM-WP(C) Costs not in AURORA 2006GRC_4 31 Regulatory Assets and Liabilities  7 06- Exhibit D" xfId="10670"/>
    <cellStyle name="_DEM-WP(C) Costs not in AURORA 2006GRC_4 31 Regulatory Assets and Liabilities  7 06- Exhibit D 2" xfId="10671"/>
    <cellStyle name="_DEM-WP(C) Costs not in AURORA 2006GRC_4 31 Regulatory Assets and Liabilities  7 06- Exhibit D 2 2" xfId="10672"/>
    <cellStyle name="_DEM-WP(C) Costs not in AURORA 2006GRC_4 31 Regulatory Assets and Liabilities  7 06- Exhibit D 2 2 2" xfId="10673"/>
    <cellStyle name="_DEM-WP(C) Costs not in AURORA 2006GRC_4 31 Regulatory Assets and Liabilities  7 06- Exhibit D 2 3" xfId="10674"/>
    <cellStyle name="_DEM-WP(C) Costs not in AURORA 2006GRC_4 31 Regulatory Assets and Liabilities  7 06- Exhibit D 3" xfId="10675"/>
    <cellStyle name="_DEM-WP(C) Costs not in AURORA 2006GRC_4 31 Regulatory Assets and Liabilities  7 06- Exhibit D 3 2" xfId="10676"/>
    <cellStyle name="_DEM-WP(C) Costs not in AURORA 2006GRC_4 31 Regulatory Assets and Liabilities  7 06- Exhibit D 4" xfId="10677"/>
    <cellStyle name="_DEM-WP(C) Costs not in AURORA 2006GRC_4 31 Regulatory Assets and Liabilities  7 06- Exhibit D 5" xfId="10678"/>
    <cellStyle name="_DEM-WP(C) Costs not in AURORA 2006GRC_4 31 Regulatory Assets and Liabilities  7 06- Exhibit D 6" xfId="10679"/>
    <cellStyle name="_DEM-WP(C) Costs not in AURORA 2006GRC_4 31 Regulatory Assets and Liabilities  7 06- Exhibit D 7" xfId="10680"/>
    <cellStyle name="_DEM-WP(C) Costs not in AURORA 2006GRC_4 31 Regulatory Assets and Liabilities  7 06- Exhibit D_DEM-WP(C) ENERG10C--ctn Mid-C_042010 2010GRC" xfId="10681"/>
    <cellStyle name="_DEM-WP(C) Costs not in AURORA 2006GRC_4 31 Regulatory Assets and Liabilities  7 06- Exhibit D_NIM Summary" xfId="10682"/>
    <cellStyle name="_DEM-WP(C) Costs not in AURORA 2006GRC_4 31 Regulatory Assets and Liabilities  7 06- Exhibit D_NIM Summary 2" xfId="10683"/>
    <cellStyle name="_DEM-WP(C) Costs not in AURORA 2006GRC_4 31 Regulatory Assets and Liabilities  7 06- Exhibit D_NIM Summary 2 2" xfId="10684"/>
    <cellStyle name="_DEM-WP(C) Costs not in AURORA 2006GRC_4 31 Regulatory Assets and Liabilities  7 06- Exhibit D_NIM Summary 3" xfId="10685"/>
    <cellStyle name="_DEM-WP(C) Costs not in AURORA 2006GRC_4 31 Regulatory Assets and Liabilities  7 06- Exhibit D_NIM Summary 4" xfId="10686"/>
    <cellStyle name="_DEM-WP(C) Costs not in AURORA 2006GRC_4 31 Regulatory Assets and Liabilities  7 06- Exhibit D_NIM Summary 5" xfId="10687"/>
    <cellStyle name="_DEM-WP(C) Costs not in AURORA 2006GRC_4 31 Regulatory Assets and Liabilities  7 06- Exhibit D_NIM Summary 6" xfId="10688"/>
    <cellStyle name="_DEM-WP(C) Costs not in AURORA 2006GRC_4 31 Regulatory Assets and Liabilities  7 06- Exhibit D_NIM Summary 7" xfId="10689"/>
    <cellStyle name="_DEM-WP(C) Costs not in AURORA 2006GRC_4 31 Regulatory Assets and Liabilities  7 06- Exhibit D_NIM Summary_DEM-WP(C) ENERG10C--ctn Mid-C_042010 2010GRC" xfId="10690"/>
    <cellStyle name="_DEM-WP(C) Costs not in AURORA 2006GRC_4 31E Reg Asset  Liab and EXH D" xfId="10691"/>
    <cellStyle name="_DEM-WP(C) Costs not in AURORA 2006GRC_4 31E Reg Asset  Liab and EXH D _ Aug 10 Filing (2)" xfId="10692"/>
    <cellStyle name="_DEM-WP(C) Costs not in AURORA 2006GRC_4 31E Reg Asset  Liab and EXH D _ Aug 10 Filing (2) 2" xfId="10693"/>
    <cellStyle name="_DEM-WP(C) Costs not in AURORA 2006GRC_4 31E Reg Asset  Liab and EXH D 10" xfId="10694"/>
    <cellStyle name="_DEM-WP(C) Costs not in AURORA 2006GRC_4 31E Reg Asset  Liab and EXH D 11" xfId="10695"/>
    <cellStyle name="_DEM-WP(C) Costs not in AURORA 2006GRC_4 31E Reg Asset  Liab and EXH D 12" xfId="10696"/>
    <cellStyle name="_DEM-WP(C) Costs not in AURORA 2006GRC_4 31E Reg Asset  Liab and EXH D 13" xfId="10697"/>
    <cellStyle name="_DEM-WP(C) Costs not in AURORA 2006GRC_4 31E Reg Asset  Liab and EXH D 14" xfId="10698"/>
    <cellStyle name="_DEM-WP(C) Costs not in AURORA 2006GRC_4 31E Reg Asset  Liab and EXH D 15" xfId="10699"/>
    <cellStyle name="_DEM-WP(C) Costs not in AURORA 2006GRC_4 31E Reg Asset  Liab and EXH D 16" xfId="10700"/>
    <cellStyle name="_DEM-WP(C) Costs not in AURORA 2006GRC_4 31E Reg Asset  Liab and EXH D 17" xfId="10701"/>
    <cellStyle name="_DEM-WP(C) Costs not in AURORA 2006GRC_4 31E Reg Asset  Liab and EXH D 18" xfId="10702"/>
    <cellStyle name="_DEM-WP(C) Costs not in AURORA 2006GRC_4 31E Reg Asset  Liab and EXH D 19" xfId="10703"/>
    <cellStyle name="_DEM-WP(C) Costs not in AURORA 2006GRC_4 31E Reg Asset  Liab and EXH D 2" xfId="10704"/>
    <cellStyle name="_DEM-WP(C) Costs not in AURORA 2006GRC_4 31E Reg Asset  Liab and EXH D 20" xfId="10705"/>
    <cellStyle name="_DEM-WP(C) Costs not in AURORA 2006GRC_4 31E Reg Asset  Liab and EXH D 21" xfId="10706"/>
    <cellStyle name="_DEM-WP(C) Costs not in AURORA 2006GRC_4 31E Reg Asset  Liab and EXH D 22" xfId="10707"/>
    <cellStyle name="_DEM-WP(C) Costs not in AURORA 2006GRC_4 31E Reg Asset  Liab and EXH D 23" xfId="10708"/>
    <cellStyle name="_DEM-WP(C) Costs not in AURORA 2006GRC_4 31E Reg Asset  Liab and EXH D 24" xfId="10709"/>
    <cellStyle name="_DEM-WP(C) Costs not in AURORA 2006GRC_4 31E Reg Asset  Liab and EXH D 25" xfId="10710"/>
    <cellStyle name="_DEM-WP(C) Costs not in AURORA 2006GRC_4 31E Reg Asset  Liab and EXH D 26" xfId="10711"/>
    <cellStyle name="_DEM-WP(C) Costs not in AURORA 2006GRC_4 31E Reg Asset  Liab and EXH D 27" xfId="10712"/>
    <cellStyle name="_DEM-WP(C) Costs not in AURORA 2006GRC_4 31E Reg Asset  Liab and EXH D 28" xfId="10713"/>
    <cellStyle name="_DEM-WP(C) Costs not in AURORA 2006GRC_4 31E Reg Asset  Liab and EXH D 29" xfId="10714"/>
    <cellStyle name="_DEM-WP(C) Costs not in AURORA 2006GRC_4 31E Reg Asset  Liab and EXH D 3" xfId="10715"/>
    <cellStyle name="_DEM-WP(C) Costs not in AURORA 2006GRC_4 31E Reg Asset  Liab and EXH D 30" xfId="10716"/>
    <cellStyle name="_DEM-WP(C) Costs not in AURORA 2006GRC_4 31E Reg Asset  Liab and EXH D 31" xfId="10717"/>
    <cellStyle name="_DEM-WP(C) Costs not in AURORA 2006GRC_4 31E Reg Asset  Liab and EXH D 32" xfId="10718"/>
    <cellStyle name="_DEM-WP(C) Costs not in AURORA 2006GRC_4 31E Reg Asset  Liab and EXH D 33" xfId="10719"/>
    <cellStyle name="_DEM-WP(C) Costs not in AURORA 2006GRC_4 31E Reg Asset  Liab and EXH D 34" xfId="10720"/>
    <cellStyle name="_DEM-WP(C) Costs not in AURORA 2006GRC_4 31E Reg Asset  Liab and EXH D 35" xfId="10721"/>
    <cellStyle name="_DEM-WP(C) Costs not in AURORA 2006GRC_4 31E Reg Asset  Liab and EXH D 36" xfId="10722"/>
    <cellStyle name="_DEM-WP(C) Costs not in AURORA 2006GRC_4 31E Reg Asset  Liab and EXH D 4" xfId="10723"/>
    <cellStyle name="_DEM-WP(C) Costs not in AURORA 2006GRC_4 31E Reg Asset  Liab and EXH D 5" xfId="10724"/>
    <cellStyle name="_DEM-WP(C) Costs not in AURORA 2006GRC_4 31E Reg Asset  Liab and EXH D 6" xfId="10725"/>
    <cellStyle name="_DEM-WP(C) Costs not in AURORA 2006GRC_4 31E Reg Asset  Liab and EXH D 7" xfId="10726"/>
    <cellStyle name="_DEM-WP(C) Costs not in AURORA 2006GRC_4 31E Reg Asset  Liab and EXH D 8" xfId="10727"/>
    <cellStyle name="_DEM-WP(C) Costs not in AURORA 2006GRC_4 31E Reg Asset  Liab and EXH D 9" xfId="10728"/>
    <cellStyle name="_DEM-WP(C) Costs not in AURORA 2006GRC_4 32 Regulatory Assets and Liabilities  7 06- Exhibit D" xfId="10729"/>
    <cellStyle name="_DEM-WP(C) Costs not in AURORA 2006GRC_4 32 Regulatory Assets and Liabilities  7 06- Exhibit D 2" xfId="10730"/>
    <cellStyle name="_DEM-WP(C) Costs not in AURORA 2006GRC_4 32 Regulatory Assets and Liabilities  7 06- Exhibit D 2 2" xfId="10731"/>
    <cellStyle name="_DEM-WP(C) Costs not in AURORA 2006GRC_4 32 Regulatory Assets and Liabilities  7 06- Exhibit D 2 2 2" xfId="10732"/>
    <cellStyle name="_DEM-WP(C) Costs not in AURORA 2006GRC_4 32 Regulatory Assets and Liabilities  7 06- Exhibit D 2 3" xfId="10733"/>
    <cellStyle name="_DEM-WP(C) Costs not in AURORA 2006GRC_4 32 Regulatory Assets and Liabilities  7 06- Exhibit D 3" xfId="10734"/>
    <cellStyle name="_DEM-WP(C) Costs not in AURORA 2006GRC_4 32 Regulatory Assets and Liabilities  7 06- Exhibit D 3 2" xfId="10735"/>
    <cellStyle name="_DEM-WP(C) Costs not in AURORA 2006GRC_4 32 Regulatory Assets and Liabilities  7 06- Exhibit D 3 2 2" xfId="10736"/>
    <cellStyle name="_DEM-WP(C) Costs not in AURORA 2006GRC_4 32 Regulatory Assets and Liabilities  7 06- Exhibit D 4" xfId="10737"/>
    <cellStyle name="_DEM-WP(C) Costs not in AURORA 2006GRC_4 32 Regulatory Assets and Liabilities  7 06- Exhibit D 5" xfId="10738"/>
    <cellStyle name="_DEM-WP(C) Costs not in AURORA 2006GRC_4 32 Regulatory Assets and Liabilities  7 06- Exhibit D 6" xfId="10739"/>
    <cellStyle name="_DEM-WP(C) Costs not in AURORA 2006GRC_4 32 Regulatory Assets and Liabilities  7 06- Exhibit D 7" xfId="10740"/>
    <cellStyle name="_DEM-WP(C) Costs not in AURORA 2006GRC_4 32 Regulatory Assets and Liabilities  7 06- Exhibit D_DEM-WP(C) ENERG10C--ctn Mid-C_042010 2010GRC" xfId="10741"/>
    <cellStyle name="_DEM-WP(C) Costs not in AURORA 2006GRC_4 32 Regulatory Assets and Liabilities  7 06- Exhibit D_DEM-WP(C) ENERG10C--ctn Mid-C_042010 2010GRC 2" xfId="10742"/>
    <cellStyle name="_DEM-WP(C) Costs not in AURORA 2006GRC_4 32 Regulatory Assets and Liabilities  7 06- Exhibit D_DEM-WP(C) ENERG10C--ctn Mid-C_042010 2010GRC 2 2" xfId="10743"/>
    <cellStyle name="_DEM-WP(C) Costs not in AURORA 2006GRC_4 32 Regulatory Assets and Liabilities  7 06- Exhibit D_NIM Summary" xfId="10744"/>
    <cellStyle name="_DEM-WP(C) Costs not in AURORA 2006GRC_4 32 Regulatory Assets and Liabilities  7 06- Exhibit D_NIM Summary 2" xfId="10745"/>
    <cellStyle name="_DEM-WP(C) Costs not in AURORA 2006GRC_4 32 Regulatory Assets and Liabilities  7 06- Exhibit D_NIM Summary 2 2" xfId="10746"/>
    <cellStyle name="_DEM-WP(C) Costs not in AURORA 2006GRC_4 32 Regulatory Assets and Liabilities  7 06- Exhibit D_NIM Summary 2 2 2" xfId="10747"/>
    <cellStyle name="_DEM-WP(C) Costs not in AURORA 2006GRC_4 32 Regulatory Assets and Liabilities  7 06- Exhibit D_NIM Summary 2 2 2 2" xfId="10748"/>
    <cellStyle name="_DEM-WP(C) Costs not in AURORA 2006GRC_4 32 Regulatory Assets and Liabilities  7 06- Exhibit D_NIM Summary 2 3" xfId="10749"/>
    <cellStyle name="_DEM-WP(C) Costs not in AURORA 2006GRC_4 32 Regulatory Assets and Liabilities  7 06- Exhibit D_NIM Summary 2 3 2" xfId="10750"/>
    <cellStyle name="_DEM-WP(C) Costs not in AURORA 2006GRC_4 32 Regulatory Assets and Liabilities  7 06- Exhibit D_NIM Summary 3" xfId="10751"/>
    <cellStyle name="_DEM-WP(C) Costs not in AURORA 2006GRC_4 32 Regulatory Assets and Liabilities  7 06- Exhibit D_NIM Summary 3 2" xfId="10752"/>
    <cellStyle name="_DEM-WP(C) Costs not in AURORA 2006GRC_4 32 Regulatory Assets and Liabilities  7 06- Exhibit D_NIM Summary 3 2 2" xfId="10753"/>
    <cellStyle name="_DEM-WP(C) Costs not in AURORA 2006GRC_4 32 Regulatory Assets and Liabilities  7 06- Exhibit D_NIM Summary 4" xfId="10754"/>
    <cellStyle name="_DEM-WP(C) Costs not in AURORA 2006GRC_4 32 Regulatory Assets and Liabilities  7 06- Exhibit D_NIM Summary 4 2" xfId="10755"/>
    <cellStyle name="_DEM-WP(C) Costs not in AURORA 2006GRC_4 32 Regulatory Assets and Liabilities  7 06- Exhibit D_NIM Summary 5" xfId="10756"/>
    <cellStyle name="_DEM-WP(C) Costs not in AURORA 2006GRC_4 32 Regulatory Assets and Liabilities  7 06- Exhibit D_NIM Summary 6" xfId="10757"/>
    <cellStyle name="_DEM-WP(C) Costs not in AURORA 2006GRC_4 32 Regulatory Assets and Liabilities  7 06- Exhibit D_NIM Summary 7" xfId="10758"/>
    <cellStyle name="_DEM-WP(C) Costs not in AURORA 2006GRC_4 32 Regulatory Assets and Liabilities  7 06- Exhibit D_NIM Summary 8" xfId="10759"/>
    <cellStyle name="_DEM-WP(C) Costs not in AURORA 2006GRC_4 32 Regulatory Assets and Liabilities  7 06- Exhibit D_NIM Summary_DEM-WP(C) ENERG10C--ctn Mid-C_042010 2010GRC" xfId="10760"/>
    <cellStyle name="_DEM-WP(C) Costs not in AURORA 2006GRC_4 32 Regulatory Assets and Liabilities  7 06- Exhibit D_NIM Summary_DEM-WP(C) ENERG10C--ctn Mid-C_042010 2010GRC 2" xfId="10761"/>
    <cellStyle name="_DEM-WP(C) Costs not in AURORA 2006GRC_4 32 Regulatory Assets and Liabilities  7 06- Exhibit D_NIM Summary_DEM-WP(C) ENERG10C--ctn Mid-C_042010 2010GRC 2 2" xfId="10762"/>
    <cellStyle name="_DEM-WP(C) Costs not in AURORA 2006GRC_AURORA Total New" xfId="10763"/>
    <cellStyle name="_DEM-WP(C) Costs not in AURORA 2006GRC_AURORA Total New 2" xfId="10764"/>
    <cellStyle name="_DEM-WP(C) Costs not in AURORA 2006GRC_AURORA Total New 2 2" xfId="10765"/>
    <cellStyle name="_DEM-WP(C) Costs not in AURORA 2006GRC_AURORA Total New 2 2 2" xfId="10766"/>
    <cellStyle name="_DEM-WP(C) Costs not in AURORA 2006GRC_AURORA Total New 2 2 2 2" xfId="10767"/>
    <cellStyle name="_DEM-WP(C) Costs not in AURORA 2006GRC_AURORA Total New 2 3" xfId="10768"/>
    <cellStyle name="_DEM-WP(C) Costs not in AURORA 2006GRC_AURORA Total New 2 3 2" xfId="10769"/>
    <cellStyle name="_DEM-WP(C) Costs not in AURORA 2006GRC_AURORA Total New 3" xfId="10770"/>
    <cellStyle name="_DEM-WP(C) Costs not in AURORA 2006GRC_AURORA Total New 3 2" xfId="10771"/>
    <cellStyle name="_DEM-WP(C) Costs not in AURORA 2006GRC_AURORA Total New 3 2 2" xfId="10772"/>
    <cellStyle name="_DEM-WP(C) Costs not in AURORA 2006GRC_AURORA Total New 4" xfId="10773"/>
    <cellStyle name="_DEM-WP(C) Costs not in AURORA 2006GRC_AURORA Total New 4 2" xfId="10774"/>
    <cellStyle name="_DEM-WP(C) Costs not in AURORA 2006GRC_Book1" xfId="10775"/>
    <cellStyle name="_DEM-WP(C) Costs not in AURORA 2006GRC_Book2" xfId="10776"/>
    <cellStyle name="_DEM-WP(C) Costs not in AURORA 2006GRC_Book2 2" xfId="10777"/>
    <cellStyle name="_DEM-WP(C) Costs not in AURORA 2006GRC_Book2 2 2" xfId="10778"/>
    <cellStyle name="_DEM-WP(C) Costs not in AURORA 2006GRC_Book2 2 2 2" xfId="10779"/>
    <cellStyle name="_DEM-WP(C) Costs not in AURORA 2006GRC_Book2 2 2 2 2" xfId="10780"/>
    <cellStyle name="_DEM-WP(C) Costs not in AURORA 2006GRC_Book2 2 3" xfId="10781"/>
    <cellStyle name="_DEM-WP(C) Costs not in AURORA 2006GRC_Book2 2 3 2" xfId="10782"/>
    <cellStyle name="_DEM-WP(C) Costs not in AURORA 2006GRC_Book2 3" xfId="10783"/>
    <cellStyle name="_DEM-WP(C) Costs not in AURORA 2006GRC_Book2 3 2" xfId="10784"/>
    <cellStyle name="_DEM-WP(C) Costs not in AURORA 2006GRC_Book2 3 2 2" xfId="10785"/>
    <cellStyle name="_DEM-WP(C) Costs not in AURORA 2006GRC_Book2 4" xfId="10786"/>
    <cellStyle name="_DEM-WP(C) Costs not in AURORA 2006GRC_Book2 4 2" xfId="10787"/>
    <cellStyle name="_DEM-WP(C) Costs not in AURORA 2006GRC_Book2 5" xfId="10788"/>
    <cellStyle name="_DEM-WP(C) Costs not in AURORA 2006GRC_Book2 6" xfId="10789"/>
    <cellStyle name="_DEM-WP(C) Costs not in AURORA 2006GRC_Book2 7" xfId="10790"/>
    <cellStyle name="_DEM-WP(C) Costs not in AURORA 2006GRC_Book2 8" xfId="10791"/>
    <cellStyle name="_DEM-WP(C) Costs not in AURORA 2006GRC_Book2_Adj Bench DR 3 for Initial Briefs (Electric)" xfId="10792"/>
    <cellStyle name="_DEM-WP(C) Costs not in AURORA 2006GRC_Book2_Adj Bench DR 3 for Initial Briefs (Electric) 2" xfId="10793"/>
    <cellStyle name="_DEM-WP(C) Costs not in AURORA 2006GRC_Book2_Adj Bench DR 3 for Initial Briefs (Electric) 2 2" xfId="10794"/>
    <cellStyle name="_DEM-WP(C) Costs not in AURORA 2006GRC_Book2_Adj Bench DR 3 for Initial Briefs (Electric) 2 2 2" xfId="10795"/>
    <cellStyle name="_DEM-WP(C) Costs not in AURORA 2006GRC_Book2_Adj Bench DR 3 for Initial Briefs (Electric) 2 2 2 2" xfId="10796"/>
    <cellStyle name="_DEM-WP(C) Costs not in AURORA 2006GRC_Book2_Adj Bench DR 3 for Initial Briefs (Electric) 2 3" xfId="10797"/>
    <cellStyle name="_DEM-WP(C) Costs not in AURORA 2006GRC_Book2_Adj Bench DR 3 for Initial Briefs (Electric) 2 3 2" xfId="10798"/>
    <cellStyle name="_DEM-WP(C) Costs not in AURORA 2006GRC_Book2_Adj Bench DR 3 for Initial Briefs (Electric) 3" xfId="10799"/>
    <cellStyle name="_DEM-WP(C) Costs not in AURORA 2006GRC_Book2_Adj Bench DR 3 for Initial Briefs (Electric) 3 2" xfId="10800"/>
    <cellStyle name="_DEM-WP(C) Costs not in AURORA 2006GRC_Book2_Adj Bench DR 3 for Initial Briefs (Electric) 3 2 2" xfId="10801"/>
    <cellStyle name="_DEM-WP(C) Costs not in AURORA 2006GRC_Book2_Adj Bench DR 3 for Initial Briefs (Electric) 4" xfId="10802"/>
    <cellStyle name="_DEM-WP(C) Costs not in AURORA 2006GRC_Book2_Adj Bench DR 3 for Initial Briefs (Electric) 4 2" xfId="10803"/>
    <cellStyle name="_DEM-WP(C) Costs not in AURORA 2006GRC_Book2_Adj Bench DR 3 for Initial Briefs (Electric) 5" xfId="10804"/>
    <cellStyle name="_DEM-WP(C) Costs not in AURORA 2006GRC_Book2_Adj Bench DR 3 for Initial Briefs (Electric) 6" xfId="10805"/>
    <cellStyle name="_DEM-WP(C) Costs not in AURORA 2006GRC_Book2_Adj Bench DR 3 for Initial Briefs (Electric) 7" xfId="10806"/>
    <cellStyle name="_DEM-WP(C) Costs not in AURORA 2006GRC_Book2_Adj Bench DR 3 for Initial Briefs (Electric) 8" xfId="10807"/>
    <cellStyle name="_DEM-WP(C) Costs not in AURORA 2006GRC_Book2_Adj Bench DR 3 for Initial Briefs (Electric)_DEM-WP(C) ENERG10C--ctn Mid-C_042010 2010GRC" xfId="10808"/>
    <cellStyle name="_DEM-WP(C) Costs not in AURORA 2006GRC_Book2_Adj Bench DR 3 for Initial Briefs (Electric)_DEM-WP(C) ENERG10C--ctn Mid-C_042010 2010GRC 2" xfId="10809"/>
    <cellStyle name="_DEM-WP(C) Costs not in AURORA 2006GRC_Book2_Adj Bench DR 3 for Initial Briefs (Electric)_DEM-WP(C) ENERG10C--ctn Mid-C_042010 2010GRC 2 2" xfId="10810"/>
    <cellStyle name="_DEM-WP(C) Costs not in AURORA 2006GRC_Book2_DEM-WP(C) ENERG10C--ctn Mid-C_042010 2010GRC" xfId="10811"/>
    <cellStyle name="_DEM-WP(C) Costs not in AURORA 2006GRC_Book2_DEM-WP(C) ENERG10C--ctn Mid-C_042010 2010GRC 2" xfId="10812"/>
    <cellStyle name="_DEM-WP(C) Costs not in AURORA 2006GRC_Book2_DEM-WP(C) ENERG10C--ctn Mid-C_042010 2010GRC 2 2" xfId="10813"/>
    <cellStyle name="_DEM-WP(C) Costs not in AURORA 2006GRC_Book2_Electric Rev Req Model (2009 GRC) Rebuttal" xfId="10814"/>
    <cellStyle name="_DEM-WP(C) Costs not in AURORA 2006GRC_Book2_Electric Rev Req Model (2009 GRC) Rebuttal 2" xfId="10815"/>
    <cellStyle name="_DEM-WP(C) Costs not in AURORA 2006GRC_Book2_Electric Rev Req Model (2009 GRC) Rebuttal 2 2" xfId="10816"/>
    <cellStyle name="_DEM-WP(C) Costs not in AURORA 2006GRC_Book2_Electric Rev Req Model (2009 GRC) Rebuttal 2 2 2" xfId="10817"/>
    <cellStyle name="_DEM-WP(C) Costs not in AURORA 2006GRC_Book2_Electric Rev Req Model (2009 GRC) Rebuttal 2 3" xfId="10818"/>
    <cellStyle name="_DEM-WP(C) Costs not in AURORA 2006GRC_Book2_Electric Rev Req Model (2009 GRC) Rebuttal 3" xfId="10819"/>
    <cellStyle name="_DEM-WP(C) Costs not in AURORA 2006GRC_Book2_Electric Rev Req Model (2009 GRC) Rebuttal 3 2" xfId="10820"/>
    <cellStyle name="_DEM-WP(C) Costs not in AURORA 2006GRC_Book2_Electric Rev Req Model (2009 GRC) Rebuttal 4" xfId="10821"/>
    <cellStyle name="_DEM-WP(C) Costs not in AURORA 2006GRC_Book2_Electric Rev Req Model (2009 GRC) Rebuttal REmoval of New  WH Solar AdjustMI" xfId="10822"/>
    <cellStyle name="_DEM-WP(C) Costs not in AURORA 2006GRC_Book2_Electric Rev Req Model (2009 GRC) Rebuttal REmoval of New  WH Solar AdjustMI 2" xfId="10823"/>
    <cellStyle name="_DEM-WP(C) Costs not in AURORA 2006GRC_Book2_Electric Rev Req Model (2009 GRC) Rebuttal REmoval of New  WH Solar AdjustMI 2 2" xfId="10824"/>
    <cellStyle name="_DEM-WP(C) Costs not in AURORA 2006GRC_Book2_Electric Rev Req Model (2009 GRC) Rebuttal REmoval of New  WH Solar AdjustMI 2 2 2" xfId="10825"/>
    <cellStyle name="_DEM-WP(C) Costs not in AURORA 2006GRC_Book2_Electric Rev Req Model (2009 GRC) Rebuttal REmoval of New  WH Solar AdjustMI 2 2 2 2" xfId="10826"/>
    <cellStyle name="_DEM-WP(C) Costs not in AURORA 2006GRC_Book2_Electric Rev Req Model (2009 GRC) Rebuttal REmoval of New  WH Solar AdjustMI 2 3" xfId="10827"/>
    <cellStyle name="_DEM-WP(C) Costs not in AURORA 2006GRC_Book2_Electric Rev Req Model (2009 GRC) Rebuttal REmoval of New  WH Solar AdjustMI 2 3 2" xfId="10828"/>
    <cellStyle name="_DEM-WP(C) Costs not in AURORA 2006GRC_Book2_Electric Rev Req Model (2009 GRC) Rebuttal REmoval of New  WH Solar AdjustMI 3" xfId="10829"/>
    <cellStyle name="_DEM-WP(C) Costs not in AURORA 2006GRC_Book2_Electric Rev Req Model (2009 GRC) Rebuttal REmoval of New  WH Solar AdjustMI 3 2" xfId="10830"/>
    <cellStyle name="_DEM-WP(C) Costs not in AURORA 2006GRC_Book2_Electric Rev Req Model (2009 GRC) Rebuttal REmoval of New  WH Solar AdjustMI 3 2 2" xfId="10831"/>
    <cellStyle name="_DEM-WP(C) Costs not in AURORA 2006GRC_Book2_Electric Rev Req Model (2009 GRC) Rebuttal REmoval of New  WH Solar AdjustMI 4" xfId="10832"/>
    <cellStyle name="_DEM-WP(C) Costs not in AURORA 2006GRC_Book2_Electric Rev Req Model (2009 GRC) Rebuttal REmoval of New  WH Solar AdjustMI 4 2" xfId="10833"/>
    <cellStyle name="_DEM-WP(C) Costs not in AURORA 2006GRC_Book2_Electric Rev Req Model (2009 GRC) Rebuttal REmoval of New  WH Solar AdjustMI 5" xfId="10834"/>
    <cellStyle name="_DEM-WP(C) Costs not in AURORA 2006GRC_Book2_Electric Rev Req Model (2009 GRC) Rebuttal REmoval of New  WH Solar AdjustMI 6" xfId="10835"/>
    <cellStyle name="_DEM-WP(C) Costs not in AURORA 2006GRC_Book2_Electric Rev Req Model (2009 GRC) Rebuttal REmoval of New  WH Solar AdjustMI 7" xfId="10836"/>
    <cellStyle name="_DEM-WP(C) Costs not in AURORA 2006GRC_Book2_Electric Rev Req Model (2009 GRC) Rebuttal REmoval of New  WH Solar AdjustMI 8" xfId="10837"/>
    <cellStyle name="_DEM-WP(C) Costs not in AURORA 2006GRC_Book2_Electric Rev Req Model (2009 GRC) Rebuttal REmoval of New  WH Solar AdjustMI_DEM-WP(C) ENERG10C--ctn Mid-C_042010 2010GRC" xfId="10838"/>
    <cellStyle name="_DEM-WP(C) Costs not in AURORA 2006GRC_Book2_Electric Rev Req Model (2009 GRC) Rebuttal REmoval of New  WH Solar AdjustMI_DEM-WP(C) ENERG10C--ctn Mid-C_042010 2010GRC 2" xfId="10839"/>
    <cellStyle name="_DEM-WP(C) Costs not in AURORA 2006GRC_Book2_Electric Rev Req Model (2009 GRC) Rebuttal REmoval of New  WH Solar AdjustMI_DEM-WP(C) ENERG10C--ctn Mid-C_042010 2010GRC 2 2" xfId="10840"/>
    <cellStyle name="_DEM-WP(C) Costs not in AURORA 2006GRC_Book2_Electric Rev Req Model (2009 GRC) Revised 01-18-2010" xfId="10841"/>
    <cellStyle name="_DEM-WP(C) Costs not in AURORA 2006GRC_Book2_Electric Rev Req Model (2009 GRC) Revised 01-18-2010 2" xfId="10842"/>
    <cellStyle name="_DEM-WP(C) Costs not in AURORA 2006GRC_Book2_Electric Rev Req Model (2009 GRC) Revised 01-18-2010 2 2" xfId="10843"/>
    <cellStyle name="_DEM-WP(C) Costs not in AURORA 2006GRC_Book2_Electric Rev Req Model (2009 GRC) Revised 01-18-2010 2 2 2" xfId="10844"/>
    <cellStyle name="_DEM-WP(C) Costs not in AURORA 2006GRC_Book2_Electric Rev Req Model (2009 GRC) Revised 01-18-2010 2 2 2 2" xfId="10845"/>
    <cellStyle name="_DEM-WP(C) Costs not in AURORA 2006GRC_Book2_Electric Rev Req Model (2009 GRC) Revised 01-18-2010 2 3" xfId="10846"/>
    <cellStyle name="_DEM-WP(C) Costs not in AURORA 2006GRC_Book2_Electric Rev Req Model (2009 GRC) Revised 01-18-2010 2 3 2" xfId="10847"/>
    <cellStyle name="_DEM-WP(C) Costs not in AURORA 2006GRC_Book2_Electric Rev Req Model (2009 GRC) Revised 01-18-2010 3" xfId="10848"/>
    <cellStyle name="_DEM-WP(C) Costs not in AURORA 2006GRC_Book2_Electric Rev Req Model (2009 GRC) Revised 01-18-2010 3 2" xfId="10849"/>
    <cellStyle name="_DEM-WP(C) Costs not in AURORA 2006GRC_Book2_Electric Rev Req Model (2009 GRC) Revised 01-18-2010 3 2 2" xfId="10850"/>
    <cellStyle name="_DEM-WP(C) Costs not in AURORA 2006GRC_Book2_Electric Rev Req Model (2009 GRC) Revised 01-18-2010 4" xfId="10851"/>
    <cellStyle name="_DEM-WP(C) Costs not in AURORA 2006GRC_Book2_Electric Rev Req Model (2009 GRC) Revised 01-18-2010 4 2" xfId="10852"/>
    <cellStyle name="_DEM-WP(C) Costs not in AURORA 2006GRC_Book2_Electric Rev Req Model (2009 GRC) Revised 01-18-2010 5" xfId="10853"/>
    <cellStyle name="_DEM-WP(C) Costs not in AURORA 2006GRC_Book2_Electric Rev Req Model (2009 GRC) Revised 01-18-2010 6" xfId="10854"/>
    <cellStyle name="_DEM-WP(C) Costs not in AURORA 2006GRC_Book2_Electric Rev Req Model (2009 GRC) Revised 01-18-2010 7" xfId="10855"/>
    <cellStyle name="_DEM-WP(C) Costs not in AURORA 2006GRC_Book2_Electric Rev Req Model (2009 GRC) Revised 01-18-2010 8" xfId="10856"/>
    <cellStyle name="_DEM-WP(C) Costs not in AURORA 2006GRC_Book2_Electric Rev Req Model (2009 GRC) Revised 01-18-2010_DEM-WP(C) ENERG10C--ctn Mid-C_042010 2010GRC" xfId="10857"/>
    <cellStyle name="_DEM-WP(C) Costs not in AURORA 2006GRC_Book2_Electric Rev Req Model (2009 GRC) Revised 01-18-2010_DEM-WP(C) ENERG10C--ctn Mid-C_042010 2010GRC 2" xfId="10858"/>
    <cellStyle name="_DEM-WP(C) Costs not in AURORA 2006GRC_Book2_Electric Rev Req Model (2009 GRC) Revised 01-18-2010_DEM-WP(C) ENERG10C--ctn Mid-C_042010 2010GRC 2 2" xfId="10859"/>
    <cellStyle name="_DEM-WP(C) Costs not in AURORA 2006GRC_Book2_Final Order Electric EXHIBIT A-1" xfId="10860"/>
    <cellStyle name="_DEM-WP(C) Costs not in AURORA 2006GRC_Book2_Final Order Electric EXHIBIT A-1 2" xfId="10861"/>
    <cellStyle name="_DEM-WP(C) Costs not in AURORA 2006GRC_Book2_Final Order Electric EXHIBIT A-1 2 2" xfId="10862"/>
    <cellStyle name="_DEM-WP(C) Costs not in AURORA 2006GRC_Book2_Final Order Electric EXHIBIT A-1 2 2 2" xfId="10863"/>
    <cellStyle name="_DEM-WP(C) Costs not in AURORA 2006GRC_Book2_Final Order Electric EXHIBIT A-1 2 3" xfId="10864"/>
    <cellStyle name="_DEM-WP(C) Costs not in AURORA 2006GRC_Book2_Final Order Electric EXHIBIT A-1 3" xfId="10865"/>
    <cellStyle name="_DEM-WP(C) Costs not in AURORA 2006GRC_Book2_Final Order Electric EXHIBIT A-1 3 2" xfId="10866"/>
    <cellStyle name="_DEM-WP(C) Costs not in AURORA 2006GRC_Book2_Final Order Electric EXHIBIT A-1 4" xfId="10867"/>
    <cellStyle name="_DEM-WP(C) Costs not in AURORA 2006GRC_Book4" xfId="10868"/>
    <cellStyle name="_DEM-WP(C) Costs not in AURORA 2006GRC_Book4 2" xfId="10869"/>
    <cellStyle name="_DEM-WP(C) Costs not in AURORA 2006GRC_Book4 2 2" xfId="10870"/>
    <cellStyle name="_DEM-WP(C) Costs not in AURORA 2006GRC_Book4 2 2 2" xfId="10871"/>
    <cellStyle name="_DEM-WP(C) Costs not in AURORA 2006GRC_Book4 2 2 2 2" xfId="10872"/>
    <cellStyle name="_DEM-WP(C) Costs not in AURORA 2006GRC_Book4 2 3" xfId="10873"/>
    <cellStyle name="_DEM-WP(C) Costs not in AURORA 2006GRC_Book4 2 3 2" xfId="10874"/>
    <cellStyle name="_DEM-WP(C) Costs not in AURORA 2006GRC_Book4 3" xfId="10875"/>
    <cellStyle name="_DEM-WP(C) Costs not in AURORA 2006GRC_Book4 3 2" xfId="10876"/>
    <cellStyle name="_DEM-WP(C) Costs not in AURORA 2006GRC_Book4 3 2 2" xfId="10877"/>
    <cellStyle name="_DEM-WP(C) Costs not in AURORA 2006GRC_Book4 4" xfId="10878"/>
    <cellStyle name="_DEM-WP(C) Costs not in AURORA 2006GRC_Book4 4 2" xfId="10879"/>
    <cellStyle name="_DEM-WP(C) Costs not in AURORA 2006GRC_Book4 5" xfId="10880"/>
    <cellStyle name="_DEM-WP(C) Costs not in AURORA 2006GRC_Book4 6" xfId="10881"/>
    <cellStyle name="_DEM-WP(C) Costs not in AURORA 2006GRC_Book4 7" xfId="10882"/>
    <cellStyle name="_DEM-WP(C) Costs not in AURORA 2006GRC_Book4 8" xfId="10883"/>
    <cellStyle name="_DEM-WP(C) Costs not in AURORA 2006GRC_Book4_DEM-WP(C) ENERG10C--ctn Mid-C_042010 2010GRC" xfId="10884"/>
    <cellStyle name="_DEM-WP(C) Costs not in AURORA 2006GRC_Book4_DEM-WP(C) ENERG10C--ctn Mid-C_042010 2010GRC 2" xfId="10885"/>
    <cellStyle name="_DEM-WP(C) Costs not in AURORA 2006GRC_Book4_DEM-WP(C) ENERG10C--ctn Mid-C_042010 2010GRC 2 2" xfId="10886"/>
    <cellStyle name="_DEM-WP(C) Costs not in AURORA 2006GRC_Book9" xfId="10887"/>
    <cellStyle name="_DEM-WP(C) Costs not in AURORA 2006GRC_Book9 2" xfId="10888"/>
    <cellStyle name="_DEM-WP(C) Costs not in AURORA 2006GRC_Book9 2 2" xfId="10889"/>
    <cellStyle name="_DEM-WP(C) Costs not in AURORA 2006GRC_Book9 2 2 2" xfId="10890"/>
    <cellStyle name="_DEM-WP(C) Costs not in AURORA 2006GRC_Book9 2 2 2 2" xfId="10891"/>
    <cellStyle name="_DEM-WP(C) Costs not in AURORA 2006GRC_Book9 2 3" xfId="10892"/>
    <cellStyle name="_DEM-WP(C) Costs not in AURORA 2006GRC_Book9 2 3 2" xfId="10893"/>
    <cellStyle name="_DEM-WP(C) Costs not in AURORA 2006GRC_Book9 3" xfId="10894"/>
    <cellStyle name="_DEM-WP(C) Costs not in AURORA 2006GRC_Book9 3 2" xfId="10895"/>
    <cellStyle name="_DEM-WP(C) Costs not in AURORA 2006GRC_Book9 3 2 2" xfId="10896"/>
    <cellStyle name="_DEM-WP(C) Costs not in AURORA 2006GRC_Book9 4" xfId="10897"/>
    <cellStyle name="_DEM-WP(C) Costs not in AURORA 2006GRC_Book9 4 2" xfId="10898"/>
    <cellStyle name="_DEM-WP(C) Costs not in AURORA 2006GRC_Book9 5" xfId="10899"/>
    <cellStyle name="_DEM-WP(C) Costs not in AURORA 2006GRC_Book9 6" xfId="10900"/>
    <cellStyle name="_DEM-WP(C) Costs not in AURORA 2006GRC_Book9 7" xfId="10901"/>
    <cellStyle name="_DEM-WP(C) Costs not in AURORA 2006GRC_Book9 8" xfId="10902"/>
    <cellStyle name="_DEM-WP(C) Costs not in AURORA 2006GRC_Book9_DEM-WP(C) ENERG10C--ctn Mid-C_042010 2010GRC" xfId="10903"/>
    <cellStyle name="_DEM-WP(C) Costs not in AURORA 2006GRC_Book9_DEM-WP(C) ENERG10C--ctn Mid-C_042010 2010GRC 2" xfId="10904"/>
    <cellStyle name="_DEM-WP(C) Costs not in AURORA 2006GRC_Book9_DEM-WP(C) ENERG10C--ctn Mid-C_042010 2010GRC 2 2" xfId="10905"/>
    <cellStyle name="_DEM-WP(C) Costs not in AURORA 2006GRC_Chelan PUD Power Costs (8-10)" xfId="10906"/>
    <cellStyle name="_DEM-WP(C) Costs not in AURORA 2006GRC_Chelan PUD Power Costs (8-10) 2" xfId="10907"/>
    <cellStyle name="_DEM-WP(C) Costs not in AURORA 2006GRC_DEM-WP(C) Chelan Power Costs" xfId="10908"/>
    <cellStyle name="_DEM-WP(C) Costs not in AURORA 2006GRC_DEM-WP(C) Chelan Power Costs 2" xfId="10909"/>
    <cellStyle name="_DEM-WP(C) Costs not in AURORA 2006GRC_DEM-WP(C) Chelan Power Costs 2 2" xfId="10910"/>
    <cellStyle name="_DEM-WP(C) Costs not in AURORA 2006GRC_DEM-WP(C) ENERG10C--ctn Mid-C_042010 2010GRC" xfId="10911"/>
    <cellStyle name="_DEM-WP(C) Costs not in AURORA 2006GRC_DEM-WP(C) ENERG10C--ctn Mid-C_042010 2010GRC 2" xfId="10912"/>
    <cellStyle name="_DEM-WP(C) Costs not in AURORA 2006GRC_DEM-WP(C) ENERG10C--ctn Mid-C_042010 2010GRC 2 2" xfId="10913"/>
    <cellStyle name="_DEM-WP(C) Costs not in AURORA 2006GRC_DEM-WP(C) Gas Transport 2010GRC" xfId="10914"/>
    <cellStyle name="_DEM-WP(C) Costs not in AURORA 2006GRC_DEM-WP(C) Gas Transport 2010GRC 2" xfId="10915"/>
    <cellStyle name="_DEM-WP(C) Costs not in AURORA 2006GRC_DEM-WP(C) Gas Transport 2010GRC 2 2" xfId="10916"/>
    <cellStyle name="_DEM-WP(C) Costs not in AURORA 2006GRC_Electric COS Inputs" xfId="10917"/>
    <cellStyle name="_DEM-WP(C) Costs not in AURORA 2006GRC_Electric COS Inputs 2" xfId="10918"/>
    <cellStyle name="_DEM-WP(C) Costs not in AURORA 2006GRC_Electric COS Inputs 2 2" xfId="10919"/>
    <cellStyle name="_DEM-WP(C) Costs not in AURORA 2006GRC_Electric COS Inputs 2 2 2" xfId="10920"/>
    <cellStyle name="_DEM-WP(C) Costs not in AURORA 2006GRC_Electric COS Inputs 2 2 2 2" xfId="10921"/>
    <cellStyle name="_DEM-WP(C) Costs not in AURORA 2006GRC_Electric COS Inputs 2 2 3" xfId="10922"/>
    <cellStyle name="_DEM-WP(C) Costs not in AURORA 2006GRC_Electric COS Inputs 2 3" xfId="10923"/>
    <cellStyle name="_DEM-WP(C) Costs not in AURORA 2006GRC_Electric COS Inputs 2 3 2" xfId="10924"/>
    <cellStyle name="_DEM-WP(C) Costs not in AURORA 2006GRC_Electric COS Inputs 2 3 2 2" xfId="10925"/>
    <cellStyle name="_DEM-WP(C) Costs not in AURORA 2006GRC_Electric COS Inputs 2 3 3" xfId="10926"/>
    <cellStyle name="_DEM-WP(C) Costs not in AURORA 2006GRC_Electric COS Inputs 2 4" xfId="10927"/>
    <cellStyle name="_DEM-WP(C) Costs not in AURORA 2006GRC_Electric COS Inputs 2 4 2" xfId="10928"/>
    <cellStyle name="_DEM-WP(C) Costs not in AURORA 2006GRC_Electric COS Inputs 2 4 2 2" xfId="10929"/>
    <cellStyle name="_DEM-WP(C) Costs not in AURORA 2006GRC_Electric COS Inputs 2 4 3" xfId="10930"/>
    <cellStyle name="_DEM-WP(C) Costs not in AURORA 2006GRC_Electric COS Inputs 2 5" xfId="10931"/>
    <cellStyle name="_DEM-WP(C) Costs not in AURORA 2006GRC_Electric COS Inputs 3" xfId="10932"/>
    <cellStyle name="_DEM-WP(C) Costs not in AURORA 2006GRC_Electric COS Inputs 3 2" xfId="10933"/>
    <cellStyle name="_DEM-WP(C) Costs not in AURORA 2006GRC_Electric COS Inputs 3 2 2" xfId="10934"/>
    <cellStyle name="_DEM-WP(C) Costs not in AURORA 2006GRC_Electric COS Inputs 3 3" xfId="10935"/>
    <cellStyle name="_DEM-WP(C) Costs not in AURORA 2006GRC_Electric COS Inputs 4" xfId="10936"/>
    <cellStyle name="_DEM-WP(C) Costs not in AURORA 2006GRC_Electric COS Inputs 4 2" xfId="10937"/>
    <cellStyle name="_DEM-WP(C) Costs not in AURORA 2006GRC_Electric COS Inputs 4 2 2" xfId="10938"/>
    <cellStyle name="_DEM-WP(C) Costs not in AURORA 2006GRC_Electric COS Inputs 4 3" xfId="10939"/>
    <cellStyle name="_DEM-WP(C) Costs not in AURORA 2006GRC_Electric COS Inputs 5" xfId="10940"/>
    <cellStyle name="_DEM-WP(C) Costs not in AURORA 2006GRC_Electric COS Inputs 5 2" xfId="10941"/>
    <cellStyle name="_DEM-WP(C) Costs not in AURORA 2006GRC_Electric COS Inputs 6" xfId="10942"/>
    <cellStyle name="_DEM-WP(C) Costs not in AURORA 2006GRC_Exh A-1 resulting from UE-112050 effective Jan 1 2012" xfId="10943"/>
    <cellStyle name="_DEM-WP(C) Costs not in AURORA 2006GRC_Exh A-1 resulting from UE-112050 effective Jan 1 2012 2" xfId="10944"/>
    <cellStyle name="_DEM-WP(C) Costs not in AURORA 2006GRC_Exh A-1 resulting from UE-112050 effective Jan 1 2012 2 2" xfId="10945"/>
    <cellStyle name="_DEM-WP(C) Costs not in AURORA 2006GRC_Exh G - Klamath Peaker PPA fr C Locke 2-12" xfId="10946"/>
    <cellStyle name="_DEM-WP(C) Costs not in AURORA 2006GRC_Exh G - Klamath Peaker PPA fr C Locke 2-12 2" xfId="10947"/>
    <cellStyle name="_DEM-WP(C) Costs not in AURORA 2006GRC_Exh G - Klamath Peaker PPA fr C Locke 2-12 2 2" xfId="10948"/>
    <cellStyle name="_DEM-WP(C) Costs not in AURORA 2006GRC_Exhibit A-1 effective 4-1-11 fr S Free 12-11" xfId="10949"/>
    <cellStyle name="_DEM-WP(C) Costs not in AURORA 2006GRC_Exhibit A-1 effective 4-1-11 fr S Free 12-11 2" xfId="10950"/>
    <cellStyle name="_DEM-WP(C) Costs not in AURORA 2006GRC_Exhibit A-1 effective 4-1-11 fr S Free 12-11 2 2" xfId="10951"/>
    <cellStyle name="_DEM-WP(C) Costs not in AURORA 2006GRC_LSRWEP LGIA like Acctg Petition Aug 2010" xfId="10952"/>
    <cellStyle name="_DEM-WP(C) Costs not in AURORA 2006GRC_LSRWEP LGIA like Acctg Petition Aug 2010 2" xfId="10953"/>
    <cellStyle name="_DEM-WP(C) Costs not in AURORA 2006GRC_LSRWEP LGIA like Acctg Petition Aug 2010 2 2" xfId="10954"/>
    <cellStyle name="_DEM-WP(C) Costs not in AURORA 2006GRC_Mint Farm Generation BPA" xfId="10955"/>
    <cellStyle name="_DEM-WP(C) Costs not in AURORA 2006GRC_NIM Summary" xfId="10956"/>
    <cellStyle name="_DEM-WP(C) Costs not in AURORA 2006GRC_NIM Summary 09GRC" xfId="10957"/>
    <cellStyle name="_DEM-WP(C) Costs not in AURORA 2006GRC_NIM Summary 09GRC 2" xfId="10958"/>
    <cellStyle name="_DEM-WP(C) Costs not in AURORA 2006GRC_NIM Summary 09GRC 2 2" xfId="10959"/>
    <cellStyle name="_DEM-WP(C) Costs not in AURORA 2006GRC_NIM Summary 09GRC 2 2 2" xfId="10960"/>
    <cellStyle name="_DEM-WP(C) Costs not in AURORA 2006GRC_NIM Summary 09GRC 2 2 2 2" xfId="10961"/>
    <cellStyle name="_DEM-WP(C) Costs not in AURORA 2006GRC_NIM Summary 09GRC 2 3" xfId="10962"/>
    <cellStyle name="_DEM-WP(C) Costs not in AURORA 2006GRC_NIM Summary 09GRC 2 3 2" xfId="10963"/>
    <cellStyle name="_DEM-WP(C) Costs not in AURORA 2006GRC_NIM Summary 09GRC 3" xfId="10964"/>
    <cellStyle name="_DEM-WP(C) Costs not in AURORA 2006GRC_NIM Summary 09GRC 3 2" xfId="10965"/>
    <cellStyle name="_DEM-WP(C) Costs not in AURORA 2006GRC_NIM Summary 09GRC 3 2 2" xfId="10966"/>
    <cellStyle name="_DEM-WP(C) Costs not in AURORA 2006GRC_NIM Summary 09GRC 4" xfId="10967"/>
    <cellStyle name="_DEM-WP(C) Costs not in AURORA 2006GRC_NIM Summary 09GRC 4 2" xfId="10968"/>
    <cellStyle name="_DEM-WP(C) Costs not in AURORA 2006GRC_NIM Summary 09GRC 5" xfId="10969"/>
    <cellStyle name="_DEM-WP(C) Costs not in AURORA 2006GRC_NIM Summary 09GRC 6" xfId="10970"/>
    <cellStyle name="_DEM-WP(C) Costs not in AURORA 2006GRC_NIM Summary 09GRC 7" xfId="10971"/>
    <cellStyle name="_DEM-WP(C) Costs not in AURORA 2006GRC_NIM Summary 09GRC 8" xfId="10972"/>
    <cellStyle name="_DEM-WP(C) Costs not in AURORA 2006GRC_NIM Summary 09GRC_DEM-WP(C) ENERG10C--ctn Mid-C_042010 2010GRC" xfId="10973"/>
    <cellStyle name="_DEM-WP(C) Costs not in AURORA 2006GRC_NIM Summary 09GRC_DEM-WP(C) ENERG10C--ctn Mid-C_042010 2010GRC 2" xfId="10974"/>
    <cellStyle name="_DEM-WP(C) Costs not in AURORA 2006GRC_NIM Summary 09GRC_DEM-WP(C) ENERG10C--ctn Mid-C_042010 2010GRC 2 2" xfId="10975"/>
    <cellStyle name="_DEM-WP(C) Costs not in AURORA 2006GRC_NIM Summary 10" xfId="10976"/>
    <cellStyle name="_DEM-WP(C) Costs not in AURORA 2006GRC_NIM Summary 10 2" xfId="10977"/>
    <cellStyle name="_DEM-WP(C) Costs not in AURORA 2006GRC_NIM Summary 10 2 2" xfId="10978"/>
    <cellStyle name="_DEM-WP(C) Costs not in AURORA 2006GRC_NIM Summary 11" xfId="10979"/>
    <cellStyle name="_DEM-WP(C) Costs not in AURORA 2006GRC_NIM Summary 11 2" xfId="10980"/>
    <cellStyle name="_DEM-WP(C) Costs not in AURORA 2006GRC_NIM Summary 11 2 2" xfId="10981"/>
    <cellStyle name="_DEM-WP(C) Costs not in AURORA 2006GRC_NIM Summary 12" xfId="10982"/>
    <cellStyle name="_DEM-WP(C) Costs not in AURORA 2006GRC_NIM Summary 12 2" xfId="10983"/>
    <cellStyle name="_DEM-WP(C) Costs not in AURORA 2006GRC_NIM Summary 12 2 2" xfId="10984"/>
    <cellStyle name="_DEM-WP(C) Costs not in AURORA 2006GRC_NIM Summary 13" xfId="10985"/>
    <cellStyle name="_DEM-WP(C) Costs not in AURORA 2006GRC_NIM Summary 13 2" xfId="10986"/>
    <cellStyle name="_DEM-WP(C) Costs not in AURORA 2006GRC_NIM Summary 13 2 2" xfId="10987"/>
    <cellStyle name="_DEM-WP(C) Costs not in AURORA 2006GRC_NIM Summary 14" xfId="10988"/>
    <cellStyle name="_DEM-WP(C) Costs not in AURORA 2006GRC_NIM Summary 14 2" xfId="10989"/>
    <cellStyle name="_DEM-WP(C) Costs not in AURORA 2006GRC_NIM Summary 14 2 2" xfId="10990"/>
    <cellStyle name="_DEM-WP(C) Costs not in AURORA 2006GRC_NIM Summary 15" xfId="10991"/>
    <cellStyle name="_DEM-WP(C) Costs not in AURORA 2006GRC_NIM Summary 15 2" xfId="10992"/>
    <cellStyle name="_DEM-WP(C) Costs not in AURORA 2006GRC_NIM Summary 15 2 2" xfId="10993"/>
    <cellStyle name="_DEM-WP(C) Costs not in AURORA 2006GRC_NIM Summary 16" xfId="10994"/>
    <cellStyle name="_DEM-WP(C) Costs not in AURORA 2006GRC_NIM Summary 16 2" xfId="10995"/>
    <cellStyle name="_DEM-WP(C) Costs not in AURORA 2006GRC_NIM Summary 16 2 2" xfId="10996"/>
    <cellStyle name="_DEM-WP(C) Costs not in AURORA 2006GRC_NIM Summary 17" xfId="10997"/>
    <cellStyle name="_DEM-WP(C) Costs not in AURORA 2006GRC_NIM Summary 17 2" xfId="10998"/>
    <cellStyle name="_DEM-WP(C) Costs not in AURORA 2006GRC_NIM Summary 17 2 2" xfId="10999"/>
    <cellStyle name="_DEM-WP(C) Costs not in AURORA 2006GRC_NIM Summary 18" xfId="11000"/>
    <cellStyle name="_DEM-WP(C) Costs not in AURORA 2006GRC_NIM Summary 18 2" xfId="11001"/>
    <cellStyle name="_DEM-WP(C) Costs not in AURORA 2006GRC_NIM Summary 18 2 2" xfId="11002"/>
    <cellStyle name="_DEM-WP(C) Costs not in AURORA 2006GRC_NIM Summary 19" xfId="11003"/>
    <cellStyle name="_DEM-WP(C) Costs not in AURORA 2006GRC_NIM Summary 19 2" xfId="11004"/>
    <cellStyle name="_DEM-WP(C) Costs not in AURORA 2006GRC_NIM Summary 19 2 2" xfId="11005"/>
    <cellStyle name="_DEM-WP(C) Costs not in AURORA 2006GRC_NIM Summary 2" xfId="11006"/>
    <cellStyle name="_DEM-WP(C) Costs not in AURORA 2006GRC_NIM Summary 2 2" xfId="11007"/>
    <cellStyle name="_DEM-WP(C) Costs not in AURORA 2006GRC_NIM Summary 2 2 2" xfId="11008"/>
    <cellStyle name="_DEM-WP(C) Costs not in AURORA 2006GRC_NIM Summary 2 2 2 2" xfId="11009"/>
    <cellStyle name="_DEM-WP(C) Costs not in AURORA 2006GRC_NIM Summary 2 3" xfId="11010"/>
    <cellStyle name="_DEM-WP(C) Costs not in AURORA 2006GRC_NIM Summary 2 3 2" xfId="11011"/>
    <cellStyle name="_DEM-WP(C) Costs not in AURORA 2006GRC_NIM Summary 20" xfId="11012"/>
    <cellStyle name="_DEM-WP(C) Costs not in AURORA 2006GRC_NIM Summary 20 2" xfId="11013"/>
    <cellStyle name="_DEM-WP(C) Costs not in AURORA 2006GRC_NIM Summary 20 2 2" xfId="11014"/>
    <cellStyle name="_DEM-WP(C) Costs not in AURORA 2006GRC_NIM Summary 21" xfId="11015"/>
    <cellStyle name="_DEM-WP(C) Costs not in AURORA 2006GRC_NIM Summary 21 2" xfId="11016"/>
    <cellStyle name="_DEM-WP(C) Costs not in AURORA 2006GRC_NIM Summary 21 2 2" xfId="11017"/>
    <cellStyle name="_DEM-WP(C) Costs not in AURORA 2006GRC_NIM Summary 22" xfId="11018"/>
    <cellStyle name="_DEM-WP(C) Costs not in AURORA 2006GRC_NIM Summary 22 2" xfId="11019"/>
    <cellStyle name="_DEM-WP(C) Costs not in AURORA 2006GRC_NIM Summary 22 2 2" xfId="11020"/>
    <cellStyle name="_DEM-WP(C) Costs not in AURORA 2006GRC_NIM Summary 23" xfId="11021"/>
    <cellStyle name="_DEM-WP(C) Costs not in AURORA 2006GRC_NIM Summary 23 2" xfId="11022"/>
    <cellStyle name="_DEM-WP(C) Costs not in AURORA 2006GRC_NIM Summary 23 2 2" xfId="11023"/>
    <cellStyle name="_DEM-WP(C) Costs not in AURORA 2006GRC_NIM Summary 24" xfId="11024"/>
    <cellStyle name="_DEM-WP(C) Costs not in AURORA 2006GRC_NIM Summary 24 2" xfId="11025"/>
    <cellStyle name="_DEM-WP(C) Costs not in AURORA 2006GRC_NIM Summary 24 2 2" xfId="11026"/>
    <cellStyle name="_DEM-WP(C) Costs not in AURORA 2006GRC_NIM Summary 25" xfId="11027"/>
    <cellStyle name="_DEM-WP(C) Costs not in AURORA 2006GRC_NIM Summary 25 2" xfId="11028"/>
    <cellStyle name="_DEM-WP(C) Costs not in AURORA 2006GRC_NIM Summary 25 2 2" xfId="11029"/>
    <cellStyle name="_DEM-WP(C) Costs not in AURORA 2006GRC_NIM Summary 26" xfId="11030"/>
    <cellStyle name="_DEM-WP(C) Costs not in AURORA 2006GRC_NIM Summary 26 2" xfId="11031"/>
    <cellStyle name="_DEM-WP(C) Costs not in AURORA 2006GRC_NIM Summary 26 2 2" xfId="11032"/>
    <cellStyle name="_DEM-WP(C) Costs not in AURORA 2006GRC_NIM Summary 27" xfId="11033"/>
    <cellStyle name="_DEM-WP(C) Costs not in AURORA 2006GRC_NIM Summary 27 2" xfId="11034"/>
    <cellStyle name="_DEM-WP(C) Costs not in AURORA 2006GRC_NIM Summary 27 2 2" xfId="11035"/>
    <cellStyle name="_DEM-WP(C) Costs not in AURORA 2006GRC_NIM Summary 28" xfId="11036"/>
    <cellStyle name="_DEM-WP(C) Costs not in AURORA 2006GRC_NIM Summary 28 2" xfId="11037"/>
    <cellStyle name="_DEM-WP(C) Costs not in AURORA 2006GRC_NIM Summary 28 2 2" xfId="11038"/>
    <cellStyle name="_DEM-WP(C) Costs not in AURORA 2006GRC_NIM Summary 29" xfId="11039"/>
    <cellStyle name="_DEM-WP(C) Costs not in AURORA 2006GRC_NIM Summary 29 2" xfId="11040"/>
    <cellStyle name="_DEM-WP(C) Costs not in AURORA 2006GRC_NIM Summary 29 2 2" xfId="11041"/>
    <cellStyle name="_DEM-WP(C) Costs not in AURORA 2006GRC_NIM Summary 3" xfId="11042"/>
    <cellStyle name="_DEM-WP(C) Costs not in AURORA 2006GRC_NIM Summary 3 2" xfId="11043"/>
    <cellStyle name="_DEM-WP(C) Costs not in AURORA 2006GRC_NIM Summary 3 2 2" xfId="11044"/>
    <cellStyle name="_DEM-WP(C) Costs not in AURORA 2006GRC_NIM Summary 30" xfId="11045"/>
    <cellStyle name="_DEM-WP(C) Costs not in AURORA 2006GRC_NIM Summary 30 2" xfId="11046"/>
    <cellStyle name="_DEM-WP(C) Costs not in AURORA 2006GRC_NIM Summary 30 2 2" xfId="11047"/>
    <cellStyle name="_DEM-WP(C) Costs not in AURORA 2006GRC_NIM Summary 31" xfId="11048"/>
    <cellStyle name="_DEM-WP(C) Costs not in AURORA 2006GRC_NIM Summary 31 2" xfId="11049"/>
    <cellStyle name="_DEM-WP(C) Costs not in AURORA 2006GRC_NIM Summary 31 2 2" xfId="11050"/>
    <cellStyle name="_DEM-WP(C) Costs not in AURORA 2006GRC_NIM Summary 32" xfId="11051"/>
    <cellStyle name="_DEM-WP(C) Costs not in AURORA 2006GRC_NIM Summary 32 2" xfId="11052"/>
    <cellStyle name="_DEM-WP(C) Costs not in AURORA 2006GRC_NIM Summary 32 2 2" xfId="11053"/>
    <cellStyle name="_DEM-WP(C) Costs not in AURORA 2006GRC_NIM Summary 33" xfId="11054"/>
    <cellStyle name="_DEM-WP(C) Costs not in AURORA 2006GRC_NIM Summary 33 2" xfId="11055"/>
    <cellStyle name="_DEM-WP(C) Costs not in AURORA 2006GRC_NIM Summary 33 2 2" xfId="11056"/>
    <cellStyle name="_DEM-WP(C) Costs not in AURORA 2006GRC_NIM Summary 34" xfId="11057"/>
    <cellStyle name="_DEM-WP(C) Costs not in AURORA 2006GRC_NIM Summary 34 2" xfId="11058"/>
    <cellStyle name="_DEM-WP(C) Costs not in AURORA 2006GRC_NIM Summary 34 2 2" xfId="11059"/>
    <cellStyle name="_DEM-WP(C) Costs not in AURORA 2006GRC_NIM Summary 35" xfId="11060"/>
    <cellStyle name="_DEM-WP(C) Costs not in AURORA 2006GRC_NIM Summary 35 2" xfId="11061"/>
    <cellStyle name="_DEM-WP(C) Costs not in AURORA 2006GRC_NIM Summary 35 2 2" xfId="11062"/>
    <cellStyle name="_DEM-WP(C) Costs not in AURORA 2006GRC_NIM Summary 36" xfId="11063"/>
    <cellStyle name="_DEM-WP(C) Costs not in AURORA 2006GRC_NIM Summary 36 2" xfId="11064"/>
    <cellStyle name="_DEM-WP(C) Costs not in AURORA 2006GRC_NIM Summary 36 2 2" xfId="11065"/>
    <cellStyle name="_DEM-WP(C) Costs not in AURORA 2006GRC_NIM Summary 37" xfId="11066"/>
    <cellStyle name="_DEM-WP(C) Costs not in AURORA 2006GRC_NIM Summary 37 2" xfId="11067"/>
    <cellStyle name="_DEM-WP(C) Costs not in AURORA 2006GRC_NIM Summary 37 2 2" xfId="11068"/>
    <cellStyle name="_DEM-WP(C) Costs not in AURORA 2006GRC_NIM Summary 38" xfId="11069"/>
    <cellStyle name="_DEM-WP(C) Costs not in AURORA 2006GRC_NIM Summary 38 2" xfId="11070"/>
    <cellStyle name="_DEM-WP(C) Costs not in AURORA 2006GRC_NIM Summary 38 2 2" xfId="11071"/>
    <cellStyle name="_DEM-WP(C) Costs not in AURORA 2006GRC_NIM Summary 39" xfId="11072"/>
    <cellStyle name="_DEM-WP(C) Costs not in AURORA 2006GRC_NIM Summary 39 2" xfId="11073"/>
    <cellStyle name="_DEM-WP(C) Costs not in AURORA 2006GRC_NIM Summary 39 2 2" xfId="11074"/>
    <cellStyle name="_DEM-WP(C) Costs not in AURORA 2006GRC_NIM Summary 4" xfId="11075"/>
    <cellStyle name="_DEM-WP(C) Costs not in AURORA 2006GRC_NIM Summary 4 2" xfId="11076"/>
    <cellStyle name="_DEM-WP(C) Costs not in AURORA 2006GRC_NIM Summary 4 2 2" xfId="11077"/>
    <cellStyle name="_DEM-WP(C) Costs not in AURORA 2006GRC_NIM Summary 40" xfId="11078"/>
    <cellStyle name="_DEM-WP(C) Costs not in AURORA 2006GRC_NIM Summary 40 2" xfId="11079"/>
    <cellStyle name="_DEM-WP(C) Costs not in AURORA 2006GRC_NIM Summary 40 2 2" xfId="11080"/>
    <cellStyle name="_DEM-WP(C) Costs not in AURORA 2006GRC_NIM Summary 41" xfId="11081"/>
    <cellStyle name="_DEM-WP(C) Costs not in AURORA 2006GRC_NIM Summary 41 2" xfId="11082"/>
    <cellStyle name="_DEM-WP(C) Costs not in AURORA 2006GRC_NIM Summary 41 2 2" xfId="11083"/>
    <cellStyle name="_DEM-WP(C) Costs not in AURORA 2006GRC_NIM Summary 42" xfId="11084"/>
    <cellStyle name="_DEM-WP(C) Costs not in AURORA 2006GRC_NIM Summary 42 2" xfId="11085"/>
    <cellStyle name="_DEM-WP(C) Costs not in AURORA 2006GRC_NIM Summary 42 2 2" xfId="11086"/>
    <cellStyle name="_DEM-WP(C) Costs not in AURORA 2006GRC_NIM Summary 43" xfId="11087"/>
    <cellStyle name="_DEM-WP(C) Costs not in AURORA 2006GRC_NIM Summary 43 2" xfId="11088"/>
    <cellStyle name="_DEM-WP(C) Costs not in AURORA 2006GRC_NIM Summary 43 2 2" xfId="11089"/>
    <cellStyle name="_DEM-WP(C) Costs not in AURORA 2006GRC_NIM Summary 44" xfId="11090"/>
    <cellStyle name="_DEM-WP(C) Costs not in AURORA 2006GRC_NIM Summary 44 2" xfId="11091"/>
    <cellStyle name="_DEM-WP(C) Costs not in AURORA 2006GRC_NIM Summary 44 2 2" xfId="11092"/>
    <cellStyle name="_DEM-WP(C) Costs not in AURORA 2006GRC_NIM Summary 45" xfId="11093"/>
    <cellStyle name="_DEM-WP(C) Costs not in AURORA 2006GRC_NIM Summary 45 2" xfId="11094"/>
    <cellStyle name="_DEM-WP(C) Costs not in AURORA 2006GRC_NIM Summary 45 2 2" xfId="11095"/>
    <cellStyle name="_DEM-WP(C) Costs not in AURORA 2006GRC_NIM Summary 46" xfId="11096"/>
    <cellStyle name="_DEM-WP(C) Costs not in AURORA 2006GRC_NIM Summary 46 2" xfId="11097"/>
    <cellStyle name="_DEM-WP(C) Costs not in AURORA 2006GRC_NIM Summary 46 2 2" xfId="11098"/>
    <cellStyle name="_DEM-WP(C) Costs not in AURORA 2006GRC_NIM Summary 47" xfId="11099"/>
    <cellStyle name="_DEM-WP(C) Costs not in AURORA 2006GRC_NIM Summary 47 2" xfId="11100"/>
    <cellStyle name="_DEM-WP(C) Costs not in AURORA 2006GRC_NIM Summary 47 2 2" xfId="11101"/>
    <cellStyle name="_DEM-WP(C) Costs not in AURORA 2006GRC_NIM Summary 48" xfId="11102"/>
    <cellStyle name="_DEM-WP(C) Costs not in AURORA 2006GRC_NIM Summary 48 2" xfId="11103"/>
    <cellStyle name="_DEM-WP(C) Costs not in AURORA 2006GRC_NIM Summary 49" xfId="11104"/>
    <cellStyle name="_DEM-WP(C) Costs not in AURORA 2006GRC_NIM Summary 5" xfId="11105"/>
    <cellStyle name="_DEM-WP(C) Costs not in AURORA 2006GRC_NIM Summary 5 2" xfId="11106"/>
    <cellStyle name="_DEM-WP(C) Costs not in AURORA 2006GRC_NIM Summary 5 2 2" xfId="11107"/>
    <cellStyle name="_DEM-WP(C) Costs not in AURORA 2006GRC_NIM Summary 50" xfId="11108"/>
    <cellStyle name="_DEM-WP(C) Costs not in AURORA 2006GRC_NIM Summary 51" xfId="11109"/>
    <cellStyle name="_DEM-WP(C) Costs not in AURORA 2006GRC_NIM Summary 52" xfId="11110"/>
    <cellStyle name="_DEM-WP(C) Costs not in AURORA 2006GRC_NIM Summary 53" xfId="11111"/>
    <cellStyle name="_DEM-WP(C) Costs not in AURORA 2006GRC_NIM Summary 54" xfId="11112"/>
    <cellStyle name="_DEM-WP(C) Costs not in AURORA 2006GRC_NIM Summary 55" xfId="11113"/>
    <cellStyle name="_DEM-WP(C) Costs not in AURORA 2006GRC_NIM Summary 56" xfId="11114"/>
    <cellStyle name="_DEM-WP(C) Costs not in AURORA 2006GRC_NIM Summary 57" xfId="11115"/>
    <cellStyle name="_DEM-WP(C) Costs not in AURORA 2006GRC_NIM Summary 58" xfId="11116"/>
    <cellStyle name="_DEM-WP(C) Costs not in AURORA 2006GRC_NIM Summary 59" xfId="11117"/>
    <cellStyle name="_DEM-WP(C) Costs not in AURORA 2006GRC_NIM Summary 6" xfId="11118"/>
    <cellStyle name="_DEM-WP(C) Costs not in AURORA 2006GRC_NIM Summary 6 2" xfId="11119"/>
    <cellStyle name="_DEM-WP(C) Costs not in AURORA 2006GRC_NIM Summary 6 2 2" xfId="11120"/>
    <cellStyle name="_DEM-WP(C) Costs not in AURORA 2006GRC_NIM Summary 60" xfId="11121"/>
    <cellStyle name="_DEM-WP(C) Costs not in AURORA 2006GRC_NIM Summary 61" xfId="11122"/>
    <cellStyle name="_DEM-WP(C) Costs not in AURORA 2006GRC_NIM Summary 62" xfId="11123"/>
    <cellStyle name="_DEM-WP(C) Costs not in AURORA 2006GRC_NIM Summary 63" xfId="11124"/>
    <cellStyle name="_DEM-WP(C) Costs not in AURORA 2006GRC_NIM Summary 64" xfId="11125"/>
    <cellStyle name="_DEM-WP(C) Costs not in AURORA 2006GRC_NIM Summary 65" xfId="11126"/>
    <cellStyle name="_DEM-WP(C) Costs not in AURORA 2006GRC_NIM Summary 66" xfId="11127"/>
    <cellStyle name="_DEM-WP(C) Costs not in AURORA 2006GRC_NIM Summary 67" xfId="11128"/>
    <cellStyle name="_DEM-WP(C) Costs not in AURORA 2006GRC_NIM Summary 68" xfId="11129"/>
    <cellStyle name="_DEM-WP(C) Costs not in AURORA 2006GRC_NIM Summary 69" xfId="11130"/>
    <cellStyle name="_DEM-WP(C) Costs not in AURORA 2006GRC_NIM Summary 7" xfId="11131"/>
    <cellStyle name="_DEM-WP(C) Costs not in AURORA 2006GRC_NIM Summary 7 2" xfId="11132"/>
    <cellStyle name="_DEM-WP(C) Costs not in AURORA 2006GRC_NIM Summary 7 2 2" xfId="11133"/>
    <cellStyle name="_DEM-WP(C) Costs not in AURORA 2006GRC_NIM Summary 70" xfId="11134"/>
    <cellStyle name="_DEM-WP(C) Costs not in AURORA 2006GRC_NIM Summary 71" xfId="11135"/>
    <cellStyle name="_DEM-WP(C) Costs not in AURORA 2006GRC_NIM Summary 72" xfId="11136"/>
    <cellStyle name="_DEM-WP(C) Costs not in AURORA 2006GRC_NIM Summary 73" xfId="11137"/>
    <cellStyle name="_DEM-WP(C) Costs not in AURORA 2006GRC_NIM Summary 74" xfId="11138"/>
    <cellStyle name="_DEM-WP(C) Costs not in AURORA 2006GRC_NIM Summary 75" xfId="11139"/>
    <cellStyle name="_DEM-WP(C) Costs not in AURORA 2006GRC_NIM Summary 76" xfId="11140"/>
    <cellStyle name="_DEM-WP(C) Costs not in AURORA 2006GRC_NIM Summary 77" xfId="11141"/>
    <cellStyle name="_DEM-WP(C) Costs not in AURORA 2006GRC_NIM Summary 78" xfId="11142"/>
    <cellStyle name="_DEM-WP(C) Costs not in AURORA 2006GRC_NIM Summary 79" xfId="11143"/>
    <cellStyle name="_DEM-WP(C) Costs not in AURORA 2006GRC_NIM Summary 8" xfId="11144"/>
    <cellStyle name="_DEM-WP(C) Costs not in AURORA 2006GRC_NIM Summary 8 2" xfId="11145"/>
    <cellStyle name="_DEM-WP(C) Costs not in AURORA 2006GRC_NIM Summary 8 2 2" xfId="11146"/>
    <cellStyle name="_DEM-WP(C) Costs not in AURORA 2006GRC_NIM Summary 80" xfId="11147"/>
    <cellStyle name="_DEM-WP(C) Costs not in AURORA 2006GRC_NIM Summary 81" xfId="11148"/>
    <cellStyle name="_DEM-WP(C) Costs not in AURORA 2006GRC_NIM Summary 82" xfId="11149"/>
    <cellStyle name="_DEM-WP(C) Costs not in AURORA 2006GRC_NIM Summary 83" xfId="11150"/>
    <cellStyle name="_DEM-WP(C) Costs not in AURORA 2006GRC_NIM Summary 84" xfId="11151"/>
    <cellStyle name="_DEM-WP(C) Costs not in AURORA 2006GRC_NIM Summary 85" xfId="11152"/>
    <cellStyle name="_DEM-WP(C) Costs not in AURORA 2006GRC_NIM Summary 86" xfId="11153"/>
    <cellStyle name="_DEM-WP(C) Costs not in AURORA 2006GRC_NIM Summary 87" xfId="11154"/>
    <cellStyle name="_DEM-WP(C) Costs not in AURORA 2006GRC_NIM Summary 88" xfId="11155"/>
    <cellStyle name="_DEM-WP(C) Costs not in AURORA 2006GRC_NIM Summary 9" xfId="11156"/>
    <cellStyle name="_DEM-WP(C) Costs not in AURORA 2006GRC_NIM Summary 9 2" xfId="11157"/>
    <cellStyle name="_DEM-WP(C) Costs not in AURORA 2006GRC_NIM Summary 9 2 2" xfId="11158"/>
    <cellStyle name="_DEM-WP(C) Costs not in AURORA 2006GRC_NIM Summary_DEM-WP(C) ENERG10C--ctn Mid-C_042010 2010GRC" xfId="11159"/>
    <cellStyle name="_DEM-WP(C) Costs not in AURORA 2006GRC_NIM Summary_DEM-WP(C) ENERG10C--ctn Mid-C_042010 2010GRC 2" xfId="11160"/>
    <cellStyle name="_DEM-WP(C) Costs not in AURORA 2006GRC_NIM Summary_DEM-WP(C) ENERG10C--ctn Mid-C_042010 2010GRC 2 2" xfId="11161"/>
    <cellStyle name="_DEM-WP(C) Costs not in AURORA 2006GRC_PCA 10 -  Exhibit D Dec 2011" xfId="11162"/>
    <cellStyle name="_DEM-WP(C) Costs not in AURORA 2006GRC_PCA 10 -  Exhibit D Dec 2011 2" xfId="11163"/>
    <cellStyle name="_DEM-WP(C) Costs not in AURORA 2006GRC_PCA 10 -  Exhibit D Dec 2011 2 2" xfId="11164"/>
    <cellStyle name="_DEM-WP(C) Costs not in AURORA 2006GRC_PCA 10 -  Exhibit D from A Kellogg Jan 2011" xfId="11165"/>
    <cellStyle name="_DEM-WP(C) Costs not in AURORA 2006GRC_PCA 10 -  Exhibit D from A Kellogg Jan 2011 2" xfId="11166"/>
    <cellStyle name="_DEM-WP(C) Costs not in AURORA 2006GRC_PCA 10 -  Exhibit D from A Kellogg Jan 2011 2 2" xfId="11167"/>
    <cellStyle name="_DEM-WP(C) Costs not in AURORA 2006GRC_PCA 10 -  Exhibit D from A Kellogg July 2011" xfId="11168"/>
    <cellStyle name="_DEM-WP(C) Costs not in AURORA 2006GRC_PCA 10 -  Exhibit D from A Kellogg July 2011 2" xfId="11169"/>
    <cellStyle name="_DEM-WP(C) Costs not in AURORA 2006GRC_PCA 10 -  Exhibit D from A Kellogg July 2011 2 2" xfId="11170"/>
    <cellStyle name="_DEM-WP(C) Costs not in AURORA 2006GRC_PCA 10 -  Exhibit D from S Free Rcv'd 12-11" xfId="11171"/>
    <cellStyle name="_DEM-WP(C) Costs not in AURORA 2006GRC_PCA 10 -  Exhibit D from S Free Rcv'd 12-11 2" xfId="11172"/>
    <cellStyle name="_DEM-WP(C) Costs not in AURORA 2006GRC_PCA 10 -  Exhibit D from S Free Rcv'd 12-11 2 2" xfId="11173"/>
    <cellStyle name="_DEM-WP(C) Costs not in AURORA 2006GRC_PCA 11 -  Exhibit D Apr 2012 fr A Kellogg v2" xfId="11174"/>
    <cellStyle name="_DEM-WP(C) Costs not in AURORA 2006GRC_PCA 11 -  Exhibit D Jan 2012 fr A Kellogg" xfId="11175"/>
    <cellStyle name="_DEM-WP(C) Costs not in AURORA 2006GRC_PCA 11 -  Exhibit D Jan 2012 fr A Kellogg 2" xfId="11176"/>
    <cellStyle name="_DEM-WP(C) Costs not in AURORA 2006GRC_PCA 11 -  Exhibit D Jan 2012 fr A Kellogg 2 2" xfId="11177"/>
    <cellStyle name="_DEM-WP(C) Costs not in AURORA 2006GRC_PCA 11 -  Exhibit D Jan 2012 WF" xfId="11178"/>
    <cellStyle name="_DEM-WP(C) Costs not in AURORA 2006GRC_PCA 11 -  Exhibit D Jan 2012 WF 2" xfId="11179"/>
    <cellStyle name="_DEM-WP(C) Costs not in AURORA 2006GRC_PCA 11 -  Exhibit D Jan 2012 WF 2 2" xfId="11180"/>
    <cellStyle name="_DEM-WP(C) Costs not in AURORA 2006GRC_PCA 9 -  Exhibit D April 2010" xfId="11181"/>
    <cellStyle name="_DEM-WP(C) Costs not in AURORA 2006GRC_PCA 9 -  Exhibit D April 2010 (3)" xfId="11182"/>
    <cellStyle name="_DEM-WP(C) Costs not in AURORA 2006GRC_PCA 9 -  Exhibit D April 2010 (3) 2" xfId="11183"/>
    <cellStyle name="_DEM-WP(C) Costs not in AURORA 2006GRC_PCA 9 -  Exhibit D April 2010 (3) 2 2" xfId="11184"/>
    <cellStyle name="_DEM-WP(C) Costs not in AURORA 2006GRC_PCA 9 -  Exhibit D April 2010 (3) 2 2 2" xfId="11185"/>
    <cellStyle name="_DEM-WP(C) Costs not in AURORA 2006GRC_PCA 9 -  Exhibit D April 2010 (3) 2 2 2 2" xfId="11186"/>
    <cellStyle name="_DEM-WP(C) Costs not in AURORA 2006GRC_PCA 9 -  Exhibit D April 2010 (3) 2 3" xfId="11187"/>
    <cellStyle name="_DEM-WP(C) Costs not in AURORA 2006GRC_PCA 9 -  Exhibit D April 2010 (3) 2 3 2" xfId="11188"/>
    <cellStyle name="_DEM-WP(C) Costs not in AURORA 2006GRC_PCA 9 -  Exhibit D April 2010 (3) 3" xfId="11189"/>
    <cellStyle name="_DEM-WP(C) Costs not in AURORA 2006GRC_PCA 9 -  Exhibit D April 2010 (3) 3 2" xfId="11190"/>
    <cellStyle name="_DEM-WP(C) Costs not in AURORA 2006GRC_PCA 9 -  Exhibit D April 2010 (3) 3 2 2" xfId="11191"/>
    <cellStyle name="_DEM-WP(C) Costs not in AURORA 2006GRC_PCA 9 -  Exhibit D April 2010 (3) 4" xfId="11192"/>
    <cellStyle name="_DEM-WP(C) Costs not in AURORA 2006GRC_PCA 9 -  Exhibit D April 2010 (3) 4 2" xfId="11193"/>
    <cellStyle name="_DEM-WP(C) Costs not in AURORA 2006GRC_PCA 9 -  Exhibit D April 2010 (3) 5" xfId="11194"/>
    <cellStyle name="_DEM-WP(C) Costs not in AURORA 2006GRC_PCA 9 -  Exhibit D April 2010 (3) 6" xfId="11195"/>
    <cellStyle name="_DEM-WP(C) Costs not in AURORA 2006GRC_PCA 9 -  Exhibit D April 2010 (3) 7" xfId="11196"/>
    <cellStyle name="_DEM-WP(C) Costs not in AURORA 2006GRC_PCA 9 -  Exhibit D April 2010 (3) 8" xfId="11197"/>
    <cellStyle name="_DEM-WP(C) Costs not in AURORA 2006GRC_PCA 9 -  Exhibit D April 2010 (3)_DEM-WP(C) ENERG10C--ctn Mid-C_042010 2010GRC" xfId="11198"/>
    <cellStyle name="_DEM-WP(C) Costs not in AURORA 2006GRC_PCA 9 -  Exhibit D April 2010 (3)_DEM-WP(C) ENERG10C--ctn Mid-C_042010 2010GRC 2" xfId="11199"/>
    <cellStyle name="_DEM-WP(C) Costs not in AURORA 2006GRC_PCA 9 -  Exhibit D April 2010 (3)_DEM-WP(C) ENERG10C--ctn Mid-C_042010 2010GRC 2 2" xfId="11200"/>
    <cellStyle name="_DEM-WP(C) Costs not in AURORA 2006GRC_PCA 9 -  Exhibit D April 2010 2" xfId="11201"/>
    <cellStyle name="_DEM-WP(C) Costs not in AURORA 2006GRC_PCA 9 -  Exhibit D April 2010 2 2" xfId="11202"/>
    <cellStyle name="_DEM-WP(C) Costs not in AURORA 2006GRC_PCA 9 -  Exhibit D April 2010 2 2 2" xfId="11203"/>
    <cellStyle name="_DEM-WP(C) Costs not in AURORA 2006GRC_PCA 9 -  Exhibit D April 2010 3" xfId="11204"/>
    <cellStyle name="_DEM-WP(C) Costs not in AURORA 2006GRC_PCA 9 -  Exhibit D April 2010 3 2" xfId="11205"/>
    <cellStyle name="_DEM-WP(C) Costs not in AURORA 2006GRC_PCA 9 -  Exhibit D April 2010 3 2 2" xfId="11206"/>
    <cellStyle name="_DEM-WP(C) Costs not in AURORA 2006GRC_PCA 9 -  Exhibit D April 2010 4" xfId="11207"/>
    <cellStyle name="_DEM-WP(C) Costs not in AURORA 2006GRC_PCA 9 -  Exhibit D April 2010 4 2" xfId="11208"/>
    <cellStyle name="_DEM-WP(C) Costs not in AURORA 2006GRC_PCA 9 -  Exhibit D April 2010 4 2 2" xfId="11209"/>
    <cellStyle name="_DEM-WP(C) Costs not in AURORA 2006GRC_PCA 9 -  Exhibit D April 2010 5" xfId="11210"/>
    <cellStyle name="_DEM-WP(C) Costs not in AURORA 2006GRC_PCA 9 -  Exhibit D April 2010 5 2" xfId="11211"/>
    <cellStyle name="_DEM-WP(C) Costs not in AURORA 2006GRC_PCA 9 -  Exhibit D April 2010 5 2 2" xfId="11212"/>
    <cellStyle name="_DEM-WP(C) Costs not in AURORA 2006GRC_PCA 9 -  Exhibit D April 2010 6" xfId="11213"/>
    <cellStyle name="_DEM-WP(C) Costs not in AURORA 2006GRC_PCA 9 -  Exhibit D April 2010 6 2" xfId="11214"/>
    <cellStyle name="_DEM-WP(C) Costs not in AURORA 2006GRC_PCA 9 -  Exhibit D April 2010 6 2 2" xfId="11215"/>
    <cellStyle name="_DEM-WP(C) Costs not in AURORA 2006GRC_PCA 9 -  Exhibit D April 2010 7" xfId="11216"/>
    <cellStyle name="_DEM-WP(C) Costs not in AURORA 2006GRC_PCA 9 -  Exhibit D April 2010 7 2" xfId="11217"/>
    <cellStyle name="_DEM-WP(C) Costs not in AURORA 2006GRC_PCA 9 -  Exhibit D Nov 2010" xfId="11218"/>
    <cellStyle name="_DEM-WP(C) Costs not in AURORA 2006GRC_PCA 9 -  Exhibit D Nov 2010 2" xfId="11219"/>
    <cellStyle name="_DEM-WP(C) Costs not in AURORA 2006GRC_PCA 9 -  Exhibit D Nov 2010 2 2" xfId="11220"/>
    <cellStyle name="_DEM-WP(C) Costs not in AURORA 2006GRC_PCA 9 -  Exhibit D Nov 2010 2 2 2" xfId="11221"/>
    <cellStyle name="_DEM-WP(C) Costs not in AURORA 2006GRC_PCA 9 -  Exhibit D Nov 2010 3" xfId="11222"/>
    <cellStyle name="_DEM-WP(C) Costs not in AURORA 2006GRC_PCA 9 -  Exhibit D Nov 2010 3 2" xfId="11223"/>
    <cellStyle name="_DEM-WP(C) Costs not in AURORA 2006GRC_PCA 9 - Exhibit D at August 2010" xfId="11224"/>
    <cellStyle name="_DEM-WP(C) Costs not in AURORA 2006GRC_PCA 9 - Exhibit D at August 2010 2" xfId="11225"/>
    <cellStyle name="_DEM-WP(C) Costs not in AURORA 2006GRC_PCA 9 - Exhibit D at August 2010 2 2" xfId="11226"/>
    <cellStyle name="_DEM-WP(C) Costs not in AURORA 2006GRC_PCA 9 - Exhibit D at August 2010 2 2 2" xfId="11227"/>
    <cellStyle name="_DEM-WP(C) Costs not in AURORA 2006GRC_PCA 9 - Exhibit D at August 2010 3" xfId="11228"/>
    <cellStyle name="_DEM-WP(C) Costs not in AURORA 2006GRC_PCA 9 - Exhibit D at August 2010 3 2" xfId="11229"/>
    <cellStyle name="_DEM-WP(C) Costs not in AURORA 2006GRC_PCA 9 - Exhibit D June 2010 GRC" xfId="11230"/>
    <cellStyle name="_DEM-WP(C) Costs not in AURORA 2006GRC_PCA 9 - Exhibit D June 2010 GRC 2" xfId="11231"/>
    <cellStyle name="_DEM-WP(C) Costs not in AURORA 2006GRC_PCA 9 - Exhibit D June 2010 GRC 2 2" xfId="11232"/>
    <cellStyle name="_DEM-WP(C) Costs not in AURORA 2006GRC_PCA 9 - Exhibit D June 2010 GRC 2 2 2" xfId="11233"/>
    <cellStyle name="_DEM-WP(C) Costs not in AURORA 2006GRC_PCA 9 - Exhibit D June 2010 GRC 3" xfId="11234"/>
    <cellStyle name="_DEM-WP(C) Costs not in AURORA 2006GRC_PCA 9 - Exhibit D June 2010 GRC 3 2" xfId="11235"/>
    <cellStyle name="_DEM-WP(C) Costs not in AURORA 2006GRC_Power Costs - Comparison bx Rbtl-Staff-Jt-PC" xfId="11236"/>
    <cellStyle name="_DEM-WP(C) Costs not in AURORA 2006GRC_Power Costs - Comparison bx Rbtl-Staff-Jt-PC 2" xfId="11237"/>
    <cellStyle name="_DEM-WP(C) Costs not in AURORA 2006GRC_Power Costs - Comparison bx Rbtl-Staff-Jt-PC 2 2" xfId="11238"/>
    <cellStyle name="_DEM-WP(C) Costs not in AURORA 2006GRC_Power Costs - Comparison bx Rbtl-Staff-Jt-PC 2 2 2" xfId="11239"/>
    <cellStyle name="_DEM-WP(C) Costs not in AURORA 2006GRC_Power Costs - Comparison bx Rbtl-Staff-Jt-PC 2 2 2 2" xfId="11240"/>
    <cellStyle name="_DEM-WP(C) Costs not in AURORA 2006GRC_Power Costs - Comparison bx Rbtl-Staff-Jt-PC 2 3" xfId="11241"/>
    <cellStyle name="_DEM-WP(C) Costs not in AURORA 2006GRC_Power Costs - Comparison bx Rbtl-Staff-Jt-PC 2 3 2" xfId="11242"/>
    <cellStyle name="_DEM-WP(C) Costs not in AURORA 2006GRC_Power Costs - Comparison bx Rbtl-Staff-Jt-PC 3" xfId="11243"/>
    <cellStyle name="_DEM-WP(C) Costs not in AURORA 2006GRC_Power Costs - Comparison bx Rbtl-Staff-Jt-PC 3 2" xfId="11244"/>
    <cellStyle name="_DEM-WP(C) Costs not in AURORA 2006GRC_Power Costs - Comparison bx Rbtl-Staff-Jt-PC 3 2 2" xfId="11245"/>
    <cellStyle name="_DEM-WP(C) Costs not in AURORA 2006GRC_Power Costs - Comparison bx Rbtl-Staff-Jt-PC 4" xfId="11246"/>
    <cellStyle name="_DEM-WP(C) Costs not in AURORA 2006GRC_Power Costs - Comparison bx Rbtl-Staff-Jt-PC 4 2" xfId="11247"/>
    <cellStyle name="_DEM-WP(C) Costs not in AURORA 2006GRC_Power Costs - Comparison bx Rbtl-Staff-Jt-PC 5" xfId="11248"/>
    <cellStyle name="_DEM-WP(C) Costs not in AURORA 2006GRC_Power Costs - Comparison bx Rbtl-Staff-Jt-PC 6" xfId="11249"/>
    <cellStyle name="_DEM-WP(C) Costs not in AURORA 2006GRC_Power Costs - Comparison bx Rbtl-Staff-Jt-PC 7" xfId="11250"/>
    <cellStyle name="_DEM-WP(C) Costs not in AURORA 2006GRC_Power Costs - Comparison bx Rbtl-Staff-Jt-PC 8" xfId="11251"/>
    <cellStyle name="_DEM-WP(C) Costs not in AURORA 2006GRC_Power Costs - Comparison bx Rbtl-Staff-Jt-PC_Adj Bench DR 3 for Initial Briefs (Electric)" xfId="11252"/>
    <cellStyle name="_DEM-WP(C) Costs not in AURORA 2006GRC_Power Costs - Comparison bx Rbtl-Staff-Jt-PC_Adj Bench DR 3 for Initial Briefs (Electric) 2" xfId="11253"/>
    <cellStyle name="_DEM-WP(C) Costs not in AURORA 2006GRC_Power Costs - Comparison bx Rbtl-Staff-Jt-PC_Adj Bench DR 3 for Initial Briefs (Electric) 2 2" xfId="11254"/>
    <cellStyle name="_DEM-WP(C) Costs not in AURORA 2006GRC_Power Costs - Comparison bx Rbtl-Staff-Jt-PC_Adj Bench DR 3 for Initial Briefs (Electric) 2 2 2" xfId="11255"/>
    <cellStyle name="_DEM-WP(C) Costs not in AURORA 2006GRC_Power Costs - Comparison bx Rbtl-Staff-Jt-PC_Adj Bench DR 3 for Initial Briefs (Electric) 2 2 2 2" xfId="11256"/>
    <cellStyle name="_DEM-WP(C) Costs not in AURORA 2006GRC_Power Costs - Comparison bx Rbtl-Staff-Jt-PC_Adj Bench DR 3 for Initial Briefs (Electric) 2 3" xfId="11257"/>
    <cellStyle name="_DEM-WP(C) Costs not in AURORA 2006GRC_Power Costs - Comparison bx Rbtl-Staff-Jt-PC_Adj Bench DR 3 for Initial Briefs (Electric) 2 3 2" xfId="11258"/>
    <cellStyle name="_DEM-WP(C) Costs not in AURORA 2006GRC_Power Costs - Comparison bx Rbtl-Staff-Jt-PC_Adj Bench DR 3 for Initial Briefs (Electric) 3" xfId="11259"/>
    <cellStyle name="_DEM-WP(C) Costs not in AURORA 2006GRC_Power Costs - Comparison bx Rbtl-Staff-Jt-PC_Adj Bench DR 3 for Initial Briefs (Electric) 3 2" xfId="11260"/>
    <cellStyle name="_DEM-WP(C) Costs not in AURORA 2006GRC_Power Costs - Comparison bx Rbtl-Staff-Jt-PC_Adj Bench DR 3 for Initial Briefs (Electric) 3 2 2" xfId="11261"/>
    <cellStyle name="_DEM-WP(C) Costs not in AURORA 2006GRC_Power Costs - Comparison bx Rbtl-Staff-Jt-PC_Adj Bench DR 3 for Initial Briefs (Electric) 4" xfId="11262"/>
    <cellStyle name="_DEM-WP(C) Costs not in AURORA 2006GRC_Power Costs - Comparison bx Rbtl-Staff-Jt-PC_Adj Bench DR 3 for Initial Briefs (Electric) 4 2" xfId="11263"/>
    <cellStyle name="_DEM-WP(C) Costs not in AURORA 2006GRC_Power Costs - Comparison bx Rbtl-Staff-Jt-PC_Adj Bench DR 3 for Initial Briefs (Electric) 5" xfId="11264"/>
    <cellStyle name="_DEM-WP(C) Costs not in AURORA 2006GRC_Power Costs - Comparison bx Rbtl-Staff-Jt-PC_Adj Bench DR 3 for Initial Briefs (Electric) 6" xfId="11265"/>
    <cellStyle name="_DEM-WP(C) Costs not in AURORA 2006GRC_Power Costs - Comparison bx Rbtl-Staff-Jt-PC_Adj Bench DR 3 for Initial Briefs (Electric) 7" xfId="11266"/>
    <cellStyle name="_DEM-WP(C) Costs not in AURORA 2006GRC_Power Costs - Comparison bx Rbtl-Staff-Jt-PC_Adj Bench DR 3 for Initial Briefs (Electric) 8" xfId="11267"/>
    <cellStyle name="_DEM-WP(C) Costs not in AURORA 2006GRC_Power Costs - Comparison bx Rbtl-Staff-Jt-PC_Adj Bench DR 3 for Initial Briefs (Electric)_DEM-WP(C) ENERG10C--ctn Mid-C_042010 2010GRC" xfId="11268"/>
    <cellStyle name="_DEM-WP(C) Costs not in AURORA 2006GRC_Power Costs - Comparison bx Rbtl-Staff-Jt-PC_Adj Bench DR 3 for Initial Briefs (Electric)_DEM-WP(C) ENERG10C--ctn Mid-C_042010 2010GRC 2" xfId="11269"/>
    <cellStyle name="_DEM-WP(C) Costs not in AURORA 2006GRC_Power Costs - Comparison bx Rbtl-Staff-Jt-PC_Adj Bench DR 3 for Initial Briefs (Electric)_DEM-WP(C) ENERG10C--ctn Mid-C_042010 2010GRC 2 2" xfId="11270"/>
    <cellStyle name="_DEM-WP(C) Costs not in AURORA 2006GRC_Power Costs - Comparison bx Rbtl-Staff-Jt-PC_DEM-WP(C) ENERG10C--ctn Mid-C_042010 2010GRC" xfId="11271"/>
    <cellStyle name="_DEM-WP(C) Costs not in AURORA 2006GRC_Power Costs - Comparison bx Rbtl-Staff-Jt-PC_DEM-WP(C) ENERG10C--ctn Mid-C_042010 2010GRC 2" xfId="11272"/>
    <cellStyle name="_DEM-WP(C) Costs not in AURORA 2006GRC_Power Costs - Comparison bx Rbtl-Staff-Jt-PC_DEM-WP(C) ENERG10C--ctn Mid-C_042010 2010GRC 2 2" xfId="11273"/>
    <cellStyle name="_DEM-WP(C) Costs not in AURORA 2006GRC_Power Costs - Comparison bx Rbtl-Staff-Jt-PC_Electric Rev Req Model (2009 GRC) Rebuttal" xfId="11274"/>
    <cellStyle name="_DEM-WP(C) Costs not in AURORA 2006GRC_Power Costs - Comparison bx Rbtl-Staff-Jt-PC_Electric Rev Req Model (2009 GRC) Rebuttal 2" xfId="11275"/>
    <cellStyle name="_DEM-WP(C) Costs not in AURORA 2006GRC_Power Costs - Comparison bx Rbtl-Staff-Jt-PC_Electric Rev Req Model (2009 GRC) Rebuttal 2 2" xfId="11276"/>
    <cellStyle name="_DEM-WP(C) Costs not in AURORA 2006GRC_Power Costs - Comparison bx Rbtl-Staff-Jt-PC_Electric Rev Req Model (2009 GRC) Rebuttal 2 2 2" xfId="11277"/>
    <cellStyle name="_DEM-WP(C) Costs not in AURORA 2006GRC_Power Costs - Comparison bx Rbtl-Staff-Jt-PC_Electric Rev Req Model (2009 GRC) Rebuttal 2 3" xfId="11278"/>
    <cellStyle name="_DEM-WP(C) Costs not in AURORA 2006GRC_Power Costs - Comparison bx Rbtl-Staff-Jt-PC_Electric Rev Req Model (2009 GRC) Rebuttal 3" xfId="11279"/>
    <cellStyle name="_DEM-WP(C) Costs not in AURORA 2006GRC_Power Costs - Comparison bx Rbtl-Staff-Jt-PC_Electric Rev Req Model (2009 GRC) Rebuttal 3 2" xfId="11280"/>
    <cellStyle name="_DEM-WP(C) Costs not in AURORA 2006GRC_Power Costs - Comparison bx Rbtl-Staff-Jt-PC_Electric Rev Req Model (2009 GRC) Rebuttal 4" xfId="11281"/>
    <cellStyle name="_DEM-WP(C) Costs not in AURORA 2006GRC_Power Costs - Comparison bx Rbtl-Staff-Jt-PC_Electric Rev Req Model (2009 GRC) Rebuttal REmoval of New  WH Solar AdjustMI" xfId="11282"/>
    <cellStyle name="_DEM-WP(C) Costs not in AURORA 2006GRC_Power Costs - Comparison bx Rbtl-Staff-Jt-PC_Electric Rev Req Model (2009 GRC) Rebuttal REmoval of New  WH Solar AdjustMI 2" xfId="11283"/>
    <cellStyle name="_DEM-WP(C) Costs not in AURORA 2006GRC_Power Costs - Comparison bx Rbtl-Staff-Jt-PC_Electric Rev Req Model (2009 GRC) Rebuttal REmoval of New  WH Solar AdjustMI 2 2" xfId="11284"/>
    <cellStyle name="_DEM-WP(C) Costs not in AURORA 2006GRC_Power Costs - Comparison bx Rbtl-Staff-Jt-PC_Electric Rev Req Model (2009 GRC) Rebuttal REmoval of New  WH Solar AdjustMI 2 2 2" xfId="11285"/>
    <cellStyle name="_DEM-WP(C) Costs not in AURORA 2006GRC_Power Costs - Comparison bx Rbtl-Staff-Jt-PC_Electric Rev Req Model (2009 GRC) Rebuttal REmoval of New  WH Solar AdjustMI 2 2 2 2" xfId="11286"/>
    <cellStyle name="_DEM-WP(C) Costs not in AURORA 2006GRC_Power Costs - Comparison bx Rbtl-Staff-Jt-PC_Electric Rev Req Model (2009 GRC) Rebuttal REmoval of New  WH Solar AdjustMI 2 3" xfId="11287"/>
    <cellStyle name="_DEM-WP(C) Costs not in AURORA 2006GRC_Power Costs - Comparison bx Rbtl-Staff-Jt-PC_Electric Rev Req Model (2009 GRC) Rebuttal REmoval of New  WH Solar AdjustMI 2 3 2" xfId="11288"/>
    <cellStyle name="_DEM-WP(C) Costs not in AURORA 2006GRC_Power Costs - Comparison bx Rbtl-Staff-Jt-PC_Electric Rev Req Model (2009 GRC) Rebuttal REmoval of New  WH Solar AdjustMI 3" xfId="11289"/>
    <cellStyle name="_DEM-WP(C) Costs not in AURORA 2006GRC_Power Costs - Comparison bx Rbtl-Staff-Jt-PC_Electric Rev Req Model (2009 GRC) Rebuttal REmoval of New  WH Solar AdjustMI 3 2" xfId="11290"/>
    <cellStyle name="_DEM-WP(C) Costs not in AURORA 2006GRC_Power Costs - Comparison bx Rbtl-Staff-Jt-PC_Electric Rev Req Model (2009 GRC) Rebuttal REmoval of New  WH Solar AdjustMI 3 2 2" xfId="11291"/>
    <cellStyle name="_DEM-WP(C) Costs not in AURORA 2006GRC_Power Costs - Comparison bx Rbtl-Staff-Jt-PC_Electric Rev Req Model (2009 GRC) Rebuttal REmoval of New  WH Solar AdjustMI 4" xfId="11292"/>
    <cellStyle name="_DEM-WP(C) Costs not in AURORA 2006GRC_Power Costs - Comparison bx Rbtl-Staff-Jt-PC_Electric Rev Req Model (2009 GRC) Rebuttal REmoval of New  WH Solar AdjustMI 4 2" xfId="11293"/>
    <cellStyle name="_DEM-WP(C) Costs not in AURORA 2006GRC_Power Costs - Comparison bx Rbtl-Staff-Jt-PC_Electric Rev Req Model (2009 GRC) Rebuttal REmoval of New  WH Solar AdjustMI 5" xfId="11294"/>
    <cellStyle name="_DEM-WP(C) Costs not in AURORA 2006GRC_Power Costs - Comparison bx Rbtl-Staff-Jt-PC_Electric Rev Req Model (2009 GRC) Rebuttal REmoval of New  WH Solar AdjustMI 6" xfId="11295"/>
    <cellStyle name="_DEM-WP(C) Costs not in AURORA 2006GRC_Power Costs - Comparison bx Rbtl-Staff-Jt-PC_Electric Rev Req Model (2009 GRC) Rebuttal REmoval of New  WH Solar AdjustMI 7" xfId="11296"/>
    <cellStyle name="_DEM-WP(C) Costs not in AURORA 2006GRC_Power Costs - Comparison bx Rbtl-Staff-Jt-PC_Electric Rev Req Model (2009 GRC) Rebuttal REmoval of New  WH Solar AdjustMI 8" xfId="11297"/>
    <cellStyle name="_DEM-WP(C) Costs not in AURORA 2006GRC_Power Costs - Comparison bx Rbtl-Staff-Jt-PC_Electric Rev Req Model (2009 GRC) Rebuttal REmoval of New  WH Solar AdjustMI_DEM-WP(C) ENERG10C--ctn Mid-C_042010 2010GRC" xfId="11298"/>
    <cellStyle name="_DEM-WP(C) Costs not in AURORA 2006GRC_Power Costs - Comparison bx Rbtl-Staff-Jt-PC_Electric Rev Req Model (2009 GRC) Rebuttal REmoval of New  WH Solar AdjustMI_DEM-WP(C) ENERG10C--ctn Mid-C_042010 2010GRC 2" xfId="11299"/>
    <cellStyle name="_DEM-WP(C) Costs not in AURORA 2006GRC_Power Costs - Comparison bx Rbtl-Staff-Jt-PC_Electric Rev Req Model (2009 GRC) Rebuttal REmoval of New  WH Solar AdjustMI_DEM-WP(C) ENERG10C--ctn Mid-C_042010 2010GRC 2 2" xfId="11300"/>
    <cellStyle name="_DEM-WP(C) Costs not in AURORA 2006GRC_Power Costs - Comparison bx Rbtl-Staff-Jt-PC_Electric Rev Req Model (2009 GRC) Revised 01-18-2010" xfId="11301"/>
    <cellStyle name="_DEM-WP(C) Costs not in AURORA 2006GRC_Power Costs - Comparison bx Rbtl-Staff-Jt-PC_Electric Rev Req Model (2009 GRC) Revised 01-18-2010 2" xfId="11302"/>
    <cellStyle name="_DEM-WP(C) Costs not in AURORA 2006GRC_Power Costs - Comparison bx Rbtl-Staff-Jt-PC_Electric Rev Req Model (2009 GRC) Revised 01-18-2010 2 2" xfId="11303"/>
    <cellStyle name="_DEM-WP(C) Costs not in AURORA 2006GRC_Power Costs - Comparison bx Rbtl-Staff-Jt-PC_Electric Rev Req Model (2009 GRC) Revised 01-18-2010 2 2 2" xfId="11304"/>
    <cellStyle name="_DEM-WP(C) Costs not in AURORA 2006GRC_Power Costs - Comparison bx Rbtl-Staff-Jt-PC_Electric Rev Req Model (2009 GRC) Revised 01-18-2010 2 2 2 2" xfId="11305"/>
    <cellStyle name="_DEM-WP(C) Costs not in AURORA 2006GRC_Power Costs - Comparison bx Rbtl-Staff-Jt-PC_Electric Rev Req Model (2009 GRC) Revised 01-18-2010 2 3" xfId="11306"/>
    <cellStyle name="_DEM-WP(C) Costs not in AURORA 2006GRC_Power Costs - Comparison bx Rbtl-Staff-Jt-PC_Electric Rev Req Model (2009 GRC) Revised 01-18-2010 2 3 2" xfId="11307"/>
    <cellStyle name="_DEM-WP(C) Costs not in AURORA 2006GRC_Power Costs - Comparison bx Rbtl-Staff-Jt-PC_Electric Rev Req Model (2009 GRC) Revised 01-18-2010 3" xfId="11308"/>
    <cellStyle name="_DEM-WP(C) Costs not in AURORA 2006GRC_Power Costs - Comparison bx Rbtl-Staff-Jt-PC_Electric Rev Req Model (2009 GRC) Revised 01-18-2010 3 2" xfId="11309"/>
    <cellStyle name="_DEM-WP(C) Costs not in AURORA 2006GRC_Power Costs - Comparison bx Rbtl-Staff-Jt-PC_Electric Rev Req Model (2009 GRC) Revised 01-18-2010 3 2 2" xfId="11310"/>
    <cellStyle name="_DEM-WP(C) Costs not in AURORA 2006GRC_Power Costs - Comparison bx Rbtl-Staff-Jt-PC_Electric Rev Req Model (2009 GRC) Revised 01-18-2010 4" xfId="11311"/>
    <cellStyle name="_DEM-WP(C) Costs not in AURORA 2006GRC_Power Costs - Comparison bx Rbtl-Staff-Jt-PC_Electric Rev Req Model (2009 GRC) Revised 01-18-2010 4 2" xfId="11312"/>
    <cellStyle name="_DEM-WP(C) Costs not in AURORA 2006GRC_Power Costs - Comparison bx Rbtl-Staff-Jt-PC_Electric Rev Req Model (2009 GRC) Revised 01-18-2010 5" xfId="11313"/>
    <cellStyle name="_DEM-WP(C) Costs not in AURORA 2006GRC_Power Costs - Comparison bx Rbtl-Staff-Jt-PC_Electric Rev Req Model (2009 GRC) Revised 01-18-2010 6" xfId="11314"/>
    <cellStyle name="_DEM-WP(C) Costs not in AURORA 2006GRC_Power Costs - Comparison bx Rbtl-Staff-Jt-PC_Electric Rev Req Model (2009 GRC) Revised 01-18-2010 7" xfId="11315"/>
    <cellStyle name="_DEM-WP(C) Costs not in AURORA 2006GRC_Power Costs - Comparison bx Rbtl-Staff-Jt-PC_Electric Rev Req Model (2009 GRC) Revised 01-18-2010 8" xfId="11316"/>
    <cellStyle name="_DEM-WP(C) Costs not in AURORA 2006GRC_Power Costs - Comparison bx Rbtl-Staff-Jt-PC_Electric Rev Req Model (2009 GRC) Revised 01-18-2010_DEM-WP(C) ENERG10C--ctn Mid-C_042010 2010GRC" xfId="11317"/>
    <cellStyle name="_DEM-WP(C) Costs not in AURORA 2006GRC_Power Costs - Comparison bx Rbtl-Staff-Jt-PC_Electric Rev Req Model (2009 GRC) Revised 01-18-2010_DEM-WP(C) ENERG10C--ctn Mid-C_042010 2010GRC 2" xfId="11318"/>
    <cellStyle name="_DEM-WP(C) Costs not in AURORA 2006GRC_Power Costs - Comparison bx Rbtl-Staff-Jt-PC_Electric Rev Req Model (2009 GRC) Revised 01-18-2010_DEM-WP(C) ENERG10C--ctn Mid-C_042010 2010GRC 2 2" xfId="11319"/>
    <cellStyle name="_DEM-WP(C) Costs not in AURORA 2006GRC_Power Costs - Comparison bx Rbtl-Staff-Jt-PC_Final Order Electric EXHIBIT A-1" xfId="11320"/>
    <cellStyle name="_DEM-WP(C) Costs not in AURORA 2006GRC_Power Costs - Comparison bx Rbtl-Staff-Jt-PC_Final Order Electric EXHIBIT A-1 2" xfId="11321"/>
    <cellStyle name="_DEM-WP(C) Costs not in AURORA 2006GRC_Power Costs - Comparison bx Rbtl-Staff-Jt-PC_Final Order Electric EXHIBIT A-1 2 2" xfId="11322"/>
    <cellStyle name="_DEM-WP(C) Costs not in AURORA 2006GRC_Power Costs - Comparison bx Rbtl-Staff-Jt-PC_Final Order Electric EXHIBIT A-1 2 2 2" xfId="11323"/>
    <cellStyle name="_DEM-WP(C) Costs not in AURORA 2006GRC_Power Costs - Comparison bx Rbtl-Staff-Jt-PC_Final Order Electric EXHIBIT A-1 2 3" xfId="11324"/>
    <cellStyle name="_DEM-WP(C) Costs not in AURORA 2006GRC_Power Costs - Comparison bx Rbtl-Staff-Jt-PC_Final Order Electric EXHIBIT A-1 3" xfId="11325"/>
    <cellStyle name="_DEM-WP(C) Costs not in AURORA 2006GRC_Power Costs - Comparison bx Rbtl-Staff-Jt-PC_Final Order Electric EXHIBIT A-1 3 2" xfId="11326"/>
    <cellStyle name="_DEM-WP(C) Costs not in AURORA 2006GRC_Power Costs - Comparison bx Rbtl-Staff-Jt-PC_Final Order Electric EXHIBIT A-1 4" xfId="11327"/>
    <cellStyle name="_DEM-WP(C) Costs not in AURORA 2006GRC_Production Adj 4.37" xfId="11328"/>
    <cellStyle name="_DEM-WP(C) Costs not in AURORA 2006GRC_Production Adj 4.37 2" xfId="11329"/>
    <cellStyle name="_DEM-WP(C) Costs not in AURORA 2006GRC_Production Adj 4.37 2 2" xfId="11330"/>
    <cellStyle name="_DEM-WP(C) Costs not in AURORA 2006GRC_Production Adj 4.37 2 2 2" xfId="11331"/>
    <cellStyle name="_DEM-WP(C) Costs not in AURORA 2006GRC_Production Adj 4.37 2 3" xfId="11332"/>
    <cellStyle name="_DEM-WP(C) Costs not in AURORA 2006GRC_Production Adj 4.37 3" xfId="11333"/>
    <cellStyle name="_DEM-WP(C) Costs not in AURORA 2006GRC_Production Adj 4.37 3 2" xfId="11334"/>
    <cellStyle name="_DEM-WP(C) Costs not in AURORA 2006GRC_Production Adj 4.37 4" xfId="11335"/>
    <cellStyle name="_DEM-WP(C) Costs not in AURORA 2006GRC_Purchased Power Adj 4.03" xfId="11336"/>
    <cellStyle name="_DEM-WP(C) Costs not in AURORA 2006GRC_Purchased Power Adj 4.03 2" xfId="11337"/>
    <cellStyle name="_DEM-WP(C) Costs not in AURORA 2006GRC_Purchased Power Adj 4.03 2 2" xfId="11338"/>
    <cellStyle name="_DEM-WP(C) Costs not in AURORA 2006GRC_Purchased Power Adj 4.03 2 2 2" xfId="11339"/>
    <cellStyle name="_DEM-WP(C) Costs not in AURORA 2006GRC_Purchased Power Adj 4.03 2 3" xfId="11340"/>
    <cellStyle name="_DEM-WP(C) Costs not in AURORA 2006GRC_Purchased Power Adj 4.03 3" xfId="11341"/>
    <cellStyle name="_DEM-WP(C) Costs not in AURORA 2006GRC_Purchased Power Adj 4.03 3 2" xfId="11342"/>
    <cellStyle name="_DEM-WP(C) Costs not in AURORA 2006GRC_Purchased Power Adj 4.03 4" xfId="11343"/>
    <cellStyle name="_DEM-WP(C) Costs not in AURORA 2006GRC_Rebuttal Power Costs" xfId="11344"/>
    <cellStyle name="_DEM-WP(C) Costs not in AURORA 2006GRC_Rebuttal Power Costs 2" xfId="11345"/>
    <cellStyle name="_DEM-WP(C) Costs not in AURORA 2006GRC_Rebuttal Power Costs 2 2" xfId="11346"/>
    <cellStyle name="_DEM-WP(C) Costs not in AURORA 2006GRC_Rebuttal Power Costs 2 2 2" xfId="11347"/>
    <cellStyle name="_DEM-WP(C) Costs not in AURORA 2006GRC_Rebuttal Power Costs 2 2 2 2" xfId="11348"/>
    <cellStyle name="_DEM-WP(C) Costs not in AURORA 2006GRC_Rebuttal Power Costs 2 3" xfId="11349"/>
    <cellStyle name="_DEM-WP(C) Costs not in AURORA 2006GRC_Rebuttal Power Costs 2 3 2" xfId="11350"/>
    <cellStyle name="_DEM-WP(C) Costs not in AURORA 2006GRC_Rebuttal Power Costs 3" xfId="11351"/>
    <cellStyle name="_DEM-WP(C) Costs not in AURORA 2006GRC_Rebuttal Power Costs 3 2" xfId="11352"/>
    <cellStyle name="_DEM-WP(C) Costs not in AURORA 2006GRC_Rebuttal Power Costs 3 2 2" xfId="11353"/>
    <cellStyle name="_DEM-WP(C) Costs not in AURORA 2006GRC_Rebuttal Power Costs 4" xfId="11354"/>
    <cellStyle name="_DEM-WP(C) Costs not in AURORA 2006GRC_Rebuttal Power Costs 4 2" xfId="11355"/>
    <cellStyle name="_DEM-WP(C) Costs not in AURORA 2006GRC_Rebuttal Power Costs 5" xfId="11356"/>
    <cellStyle name="_DEM-WP(C) Costs not in AURORA 2006GRC_Rebuttal Power Costs 6" xfId="11357"/>
    <cellStyle name="_DEM-WP(C) Costs not in AURORA 2006GRC_Rebuttal Power Costs 7" xfId="11358"/>
    <cellStyle name="_DEM-WP(C) Costs not in AURORA 2006GRC_Rebuttal Power Costs 8" xfId="11359"/>
    <cellStyle name="_DEM-WP(C) Costs not in AURORA 2006GRC_Rebuttal Power Costs_Adj Bench DR 3 for Initial Briefs (Electric)" xfId="11360"/>
    <cellStyle name="_DEM-WP(C) Costs not in AURORA 2006GRC_Rebuttal Power Costs_Adj Bench DR 3 for Initial Briefs (Electric) 2" xfId="11361"/>
    <cellStyle name="_DEM-WP(C) Costs not in AURORA 2006GRC_Rebuttal Power Costs_Adj Bench DR 3 for Initial Briefs (Electric) 2 2" xfId="11362"/>
    <cellStyle name="_DEM-WP(C) Costs not in AURORA 2006GRC_Rebuttal Power Costs_Adj Bench DR 3 for Initial Briefs (Electric) 2 2 2" xfId="11363"/>
    <cellStyle name="_DEM-WP(C) Costs not in AURORA 2006GRC_Rebuttal Power Costs_Adj Bench DR 3 for Initial Briefs (Electric) 2 2 2 2" xfId="11364"/>
    <cellStyle name="_DEM-WP(C) Costs not in AURORA 2006GRC_Rebuttal Power Costs_Adj Bench DR 3 for Initial Briefs (Electric) 2 3" xfId="11365"/>
    <cellStyle name="_DEM-WP(C) Costs not in AURORA 2006GRC_Rebuttal Power Costs_Adj Bench DR 3 for Initial Briefs (Electric) 2 3 2" xfId="11366"/>
    <cellStyle name="_DEM-WP(C) Costs not in AURORA 2006GRC_Rebuttal Power Costs_Adj Bench DR 3 for Initial Briefs (Electric) 3" xfId="11367"/>
    <cellStyle name="_DEM-WP(C) Costs not in AURORA 2006GRC_Rebuttal Power Costs_Adj Bench DR 3 for Initial Briefs (Electric) 3 2" xfId="11368"/>
    <cellStyle name="_DEM-WP(C) Costs not in AURORA 2006GRC_Rebuttal Power Costs_Adj Bench DR 3 for Initial Briefs (Electric) 3 2 2" xfId="11369"/>
    <cellStyle name="_DEM-WP(C) Costs not in AURORA 2006GRC_Rebuttal Power Costs_Adj Bench DR 3 for Initial Briefs (Electric) 4" xfId="11370"/>
    <cellStyle name="_DEM-WP(C) Costs not in AURORA 2006GRC_Rebuttal Power Costs_Adj Bench DR 3 for Initial Briefs (Electric) 4 2" xfId="11371"/>
    <cellStyle name="_DEM-WP(C) Costs not in AURORA 2006GRC_Rebuttal Power Costs_Adj Bench DR 3 for Initial Briefs (Electric) 5" xfId="11372"/>
    <cellStyle name="_DEM-WP(C) Costs not in AURORA 2006GRC_Rebuttal Power Costs_Adj Bench DR 3 for Initial Briefs (Electric) 6" xfId="11373"/>
    <cellStyle name="_DEM-WP(C) Costs not in AURORA 2006GRC_Rebuttal Power Costs_Adj Bench DR 3 for Initial Briefs (Electric) 7" xfId="11374"/>
    <cellStyle name="_DEM-WP(C) Costs not in AURORA 2006GRC_Rebuttal Power Costs_Adj Bench DR 3 for Initial Briefs (Electric) 8" xfId="11375"/>
    <cellStyle name="_DEM-WP(C) Costs not in AURORA 2006GRC_Rebuttal Power Costs_Adj Bench DR 3 for Initial Briefs (Electric)_DEM-WP(C) ENERG10C--ctn Mid-C_042010 2010GRC" xfId="11376"/>
    <cellStyle name="_DEM-WP(C) Costs not in AURORA 2006GRC_Rebuttal Power Costs_Adj Bench DR 3 for Initial Briefs (Electric)_DEM-WP(C) ENERG10C--ctn Mid-C_042010 2010GRC 2" xfId="11377"/>
    <cellStyle name="_DEM-WP(C) Costs not in AURORA 2006GRC_Rebuttal Power Costs_Adj Bench DR 3 for Initial Briefs (Electric)_DEM-WP(C) ENERG10C--ctn Mid-C_042010 2010GRC 2 2" xfId="11378"/>
    <cellStyle name="_DEM-WP(C) Costs not in AURORA 2006GRC_Rebuttal Power Costs_DEM-WP(C) ENERG10C--ctn Mid-C_042010 2010GRC" xfId="11379"/>
    <cellStyle name="_DEM-WP(C) Costs not in AURORA 2006GRC_Rebuttal Power Costs_DEM-WP(C) ENERG10C--ctn Mid-C_042010 2010GRC 2" xfId="11380"/>
    <cellStyle name="_DEM-WP(C) Costs not in AURORA 2006GRC_Rebuttal Power Costs_DEM-WP(C) ENERG10C--ctn Mid-C_042010 2010GRC 2 2" xfId="11381"/>
    <cellStyle name="_DEM-WP(C) Costs not in AURORA 2006GRC_Rebuttal Power Costs_Electric Rev Req Model (2009 GRC) Rebuttal" xfId="11382"/>
    <cellStyle name="_DEM-WP(C) Costs not in AURORA 2006GRC_Rebuttal Power Costs_Electric Rev Req Model (2009 GRC) Rebuttal 2" xfId="11383"/>
    <cellStyle name="_DEM-WP(C) Costs not in AURORA 2006GRC_Rebuttal Power Costs_Electric Rev Req Model (2009 GRC) Rebuttal 2 2" xfId="11384"/>
    <cellStyle name="_DEM-WP(C) Costs not in AURORA 2006GRC_Rebuttal Power Costs_Electric Rev Req Model (2009 GRC) Rebuttal 2 2 2" xfId="11385"/>
    <cellStyle name="_DEM-WP(C) Costs not in AURORA 2006GRC_Rebuttal Power Costs_Electric Rev Req Model (2009 GRC) Rebuttal 2 3" xfId="11386"/>
    <cellStyle name="_DEM-WP(C) Costs not in AURORA 2006GRC_Rebuttal Power Costs_Electric Rev Req Model (2009 GRC) Rebuttal 3" xfId="11387"/>
    <cellStyle name="_DEM-WP(C) Costs not in AURORA 2006GRC_Rebuttal Power Costs_Electric Rev Req Model (2009 GRC) Rebuttal 3 2" xfId="11388"/>
    <cellStyle name="_DEM-WP(C) Costs not in AURORA 2006GRC_Rebuttal Power Costs_Electric Rev Req Model (2009 GRC) Rebuttal 4" xfId="11389"/>
    <cellStyle name="_DEM-WP(C) Costs not in AURORA 2006GRC_Rebuttal Power Costs_Electric Rev Req Model (2009 GRC) Rebuttal REmoval of New  WH Solar AdjustMI" xfId="11390"/>
    <cellStyle name="_DEM-WP(C) Costs not in AURORA 2006GRC_Rebuttal Power Costs_Electric Rev Req Model (2009 GRC) Rebuttal REmoval of New  WH Solar AdjustMI 2" xfId="11391"/>
    <cellStyle name="_DEM-WP(C) Costs not in AURORA 2006GRC_Rebuttal Power Costs_Electric Rev Req Model (2009 GRC) Rebuttal REmoval of New  WH Solar AdjustMI 2 2" xfId="11392"/>
    <cellStyle name="_DEM-WP(C) Costs not in AURORA 2006GRC_Rebuttal Power Costs_Electric Rev Req Model (2009 GRC) Rebuttal REmoval of New  WH Solar AdjustMI 2 2 2" xfId="11393"/>
    <cellStyle name="_DEM-WP(C) Costs not in AURORA 2006GRC_Rebuttal Power Costs_Electric Rev Req Model (2009 GRC) Rebuttal REmoval of New  WH Solar AdjustMI 2 2 2 2" xfId="11394"/>
    <cellStyle name="_DEM-WP(C) Costs not in AURORA 2006GRC_Rebuttal Power Costs_Electric Rev Req Model (2009 GRC) Rebuttal REmoval of New  WH Solar AdjustMI 2 3" xfId="11395"/>
    <cellStyle name="_DEM-WP(C) Costs not in AURORA 2006GRC_Rebuttal Power Costs_Electric Rev Req Model (2009 GRC) Rebuttal REmoval of New  WH Solar AdjustMI 2 3 2" xfId="11396"/>
    <cellStyle name="_DEM-WP(C) Costs not in AURORA 2006GRC_Rebuttal Power Costs_Electric Rev Req Model (2009 GRC) Rebuttal REmoval of New  WH Solar AdjustMI 3" xfId="11397"/>
    <cellStyle name="_DEM-WP(C) Costs not in AURORA 2006GRC_Rebuttal Power Costs_Electric Rev Req Model (2009 GRC) Rebuttal REmoval of New  WH Solar AdjustMI 3 2" xfId="11398"/>
    <cellStyle name="_DEM-WP(C) Costs not in AURORA 2006GRC_Rebuttal Power Costs_Electric Rev Req Model (2009 GRC) Rebuttal REmoval of New  WH Solar AdjustMI 3 2 2" xfId="11399"/>
    <cellStyle name="_DEM-WP(C) Costs not in AURORA 2006GRC_Rebuttal Power Costs_Electric Rev Req Model (2009 GRC) Rebuttal REmoval of New  WH Solar AdjustMI 4" xfId="11400"/>
    <cellStyle name="_DEM-WP(C) Costs not in AURORA 2006GRC_Rebuttal Power Costs_Electric Rev Req Model (2009 GRC) Rebuttal REmoval of New  WH Solar AdjustMI 4 2" xfId="11401"/>
    <cellStyle name="_DEM-WP(C) Costs not in AURORA 2006GRC_Rebuttal Power Costs_Electric Rev Req Model (2009 GRC) Rebuttal REmoval of New  WH Solar AdjustMI 5" xfId="11402"/>
    <cellStyle name="_DEM-WP(C) Costs not in AURORA 2006GRC_Rebuttal Power Costs_Electric Rev Req Model (2009 GRC) Rebuttal REmoval of New  WH Solar AdjustMI 6" xfId="11403"/>
    <cellStyle name="_DEM-WP(C) Costs not in AURORA 2006GRC_Rebuttal Power Costs_Electric Rev Req Model (2009 GRC) Rebuttal REmoval of New  WH Solar AdjustMI 7" xfId="11404"/>
    <cellStyle name="_DEM-WP(C) Costs not in AURORA 2006GRC_Rebuttal Power Costs_Electric Rev Req Model (2009 GRC) Rebuttal REmoval of New  WH Solar AdjustMI 8" xfId="11405"/>
    <cellStyle name="_DEM-WP(C) Costs not in AURORA 2006GRC_Rebuttal Power Costs_Electric Rev Req Model (2009 GRC) Rebuttal REmoval of New  WH Solar AdjustMI_DEM-WP(C) ENERG10C--ctn Mid-C_042010 2010GRC" xfId="11406"/>
    <cellStyle name="_DEM-WP(C) Costs not in AURORA 2006GRC_Rebuttal Power Costs_Electric Rev Req Model (2009 GRC) Rebuttal REmoval of New  WH Solar AdjustMI_DEM-WP(C) ENERG10C--ctn Mid-C_042010 2010GRC 2" xfId="11407"/>
    <cellStyle name="_DEM-WP(C) Costs not in AURORA 2006GRC_Rebuttal Power Costs_Electric Rev Req Model (2009 GRC) Rebuttal REmoval of New  WH Solar AdjustMI_DEM-WP(C) ENERG10C--ctn Mid-C_042010 2010GRC 2 2" xfId="11408"/>
    <cellStyle name="_DEM-WP(C) Costs not in AURORA 2006GRC_Rebuttal Power Costs_Electric Rev Req Model (2009 GRC) Revised 01-18-2010" xfId="11409"/>
    <cellStyle name="_DEM-WP(C) Costs not in AURORA 2006GRC_Rebuttal Power Costs_Electric Rev Req Model (2009 GRC) Revised 01-18-2010 2" xfId="11410"/>
    <cellStyle name="_DEM-WP(C) Costs not in AURORA 2006GRC_Rebuttal Power Costs_Electric Rev Req Model (2009 GRC) Revised 01-18-2010 2 2" xfId="11411"/>
    <cellStyle name="_DEM-WP(C) Costs not in AURORA 2006GRC_Rebuttal Power Costs_Electric Rev Req Model (2009 GRC) Revised 01-18-2010 2 2 2" xfId="11412"/>
    <cellStyle name="_DEM-WP(C) Costs not in AURORA 2006GRC_Rebuttal Power Costs_Electric Rev Req Model (2009 GRC) Revised 01-18-2010 2 2 2 2" xfId="11413"/>
    <cellStyle name="_DEM-WP(C) Costs not in AURORA 2006GRC_Rebuttal Power Costs_Electric Rev Req Model (2009 GRC) Revised 01-18-2010 2 3" xfId="11414"/>
    <cellStyle name="_DEM-WP(C) Costs not in AURORA 2006GRC_Rebuttal Power Costs_Electric Rev Req Model (2009 GRC) Revised 01-18-2010 2 3 2" xfId="11415"/>
    <cellStyle name="_DEM-WP(C) Costs not in AURORA 2006GRC_Rebuttal Power Costs_Electric Rev Req Model (2009 GRC) Revised 01-18-2010 3" xfId="11416"/>
    <cellStyle name="_DEM-WP(C) Costs not in AURORA 2006GRC_Rebuttal Power Costs_Electric Rev Req Model (2009 GRC) Revised 01-18-2010 3 2" xfId="11417"/>
    <cellStyle name="_DEM-WP(C) Costs not in AURORA 2006GRC_Rebuttal Power Costs_Electric Rev Req Model (2009 GRC) Revised 01-18-2010 3 2 2" xfId="11418"/>
    <cellStyle name="_DEM-WP(C) Costs not in AURORA 2006GRC_Rebuttal Power Costs_Electric Rev Req Model (2009 GRC) Revised 01-18-2010 4" xfId="11419"/>
    <cellStyle name="_DEM-WP(C) Costs not in AURORA 2006GRC_Rebuttal Power Costs_Electric Rev Req Model (2009 GRC) Revised 01-18-2010 4 2" xfId="11420"/>
    <cellStyle name="_DEM-WP(C) Costs not in AURORA 2006GRC_Rebuttal Power Costs_Electric Rev Req Model (2009 GRC) Revised 01-18-2010 5" xfId="11421"/>
    <cellStyle name="_DEM-WP(C) Costs not in AURORA 2006GRC_Rebuttal Power Costs_Electric Rev Req Model (2009 GRC) Revised 01-18-2010 6" xfId="11422"/>
    <cellStyle name="_DEM-WP(C) Costs not in AURORA 2006GRC_Rebuttal Power Costs_Electric Rev Req Model (2009 GRC) Revised 01-18-2010 7" xfId="11423"/>
    <cellStyle name="_DEM-WP(C) Costs not in AURORA 2006GRC_Rebuttal Power Costs_Electric Rev Req Model (2009 GRC) Revised 01-18-2010 8" xfId="11424"/>
    <cellStyle name="_DEM-WP(C) Costs not in AURORA 2006GRC_Rebuttal Power Costs_Electric Rev Req Model (2009 GRC) Revised 01-18-2010_DEM-WP(C) ENERG10C--ctn Mid-C_042010 2010GRC" xfId="11425"/>
    <cellStyle name="_DEM-WP(C) Costs not in AURORA 2006GRC_Rebuttal Power Costs_Electric Rev Req Model (2009 GRC) Revised 01-18-2010_DEM-WP(C) ENERG10C--ctn Mid-C_042010 2010GRC 2" xfId="11426"/>
    <cellStyle name="_DEM-WP(C) Costs not in AURORA 2006GRC_Rebuttal Power Costs_Electric Rev Req Model (2009 GRC) Revised 01-18-2010_DEM-WP(C) ENERG10C--ctn Mid-C_042010 2010GRC 2 2" xfId="11427"/>
    <cellStyle name="_DEM-WP(C) Costs not in AURORA 2006GRC_Rebuttal Power Costs_Final Order Electric EXHIBIT A-1" xfId="11428"/>
    <cellStyle name="_DEM-WP(C) Costs not in AURORA 2006GRC_Rebuttal Power Costs_Final Order Electric EXHIBIT A-1 2" xfId="11429"/>
    <cellStyle name="_DEM-WP(C) Costs not in AURORA 2006GRC_Rebuttal Power Costs_Final Order Electric EXHIBIT A-1 2 2" xfId="11430"/>
    <cellStyle name="_DEM-WP(C) Costs not in AURORA 2006GRC_Rebuttal Power Costs_Final Order Electric EXHIBIT A-1 2 2 2" xfId="11431"/>
    <cellStyle name="_DEM-WP(C) Costs not in AURORA 2006GRC_Rebuttal Power Costs_Final Order Electric EXHIBIT A-1 2 3" xfId="11432"/>
    <cellStyle name="_DEM-WP(C) Costs not in AURORA 2006GRC_Rebuttal Power Costs_Final Order Electric EXHIBIT A-1 3" xfId="11433"/>
    <cellStyle name="_DEM-WP(C) Costs not in AURORA 2006GRC_Rebuttal Power Costs_Final Order Electric EXHIBIT A-1 3 2" xfId="11434"/>
    <cellStyle name="_DEM-WP(C) Costs not in AURORA 2006GRC_Rebuttal Power Costs_Final Order Electric EXHIBIT A-1 4" xfId="11435"/>
    <cellStyle name="_DEM-WP(C) Costs not in AURORA 2006GRC_revised april pca for Annette" xfId="11436"/>
    <cellStyle name="_DEM-WP(C) Costs not in AURORA 2006GRC_ROR 5.02" xfId="11437"/>
    <cellStyle name="_DEM-WP(C) Costs not in AURORA 2006GRC_ROR 5.02 2" xfId="11438"/>
    <cellStyle name="_DEM-WP(C) Costs not in AURORA 2006GRC_ROR 5.02 2 2" xfId="11439"/>
    <cellStyle name="_DEM-WP(C) Costs not in AURORA 2006GRC_ROR 5.02 2 2 2" xfId="11440"/>
    <cellStyle name="_DEM-WP(C) Costs not in AURORA 2006GRC_ROR 5.02 2 3" xfId="11441"/>
    <cellStyle name="_DEM-WP(C) Costs not in AURORA 2006GRC_ROR 5.02 3" xfId="11442"/>
    <cellStyle name="_DEM-WP(C) Costs not in AURORA 2006GRC_ROR 5.02 3 2" xfId="11443"/>
    <cellStyle name="_DEM-WP(C) Costs not in AURORA 2006GRC_ROR 5.02 4" xfId="11444"/>
    <cellStyle name="_DEM-WP(C) Costs not in AURORA 2006GRC_Transmission Workbook for May BOD" xfId="11445"/>
    <cellStyle name="_DEM-WP(C) Costs not in AURORA 2006GRC_Transmission Workbook for May BOD 2" xfId="11446"/>
    <cellStyle name="_DEM-WP(C) Costs not in AURORA 2006GRC_Transmission Workbook for May BOD 2 2" xfId="11447"/>
    <cellStyle name="_DEM-WP(C) Costs not in AURORA 2006GRC_Transmission Workbook for May BOD 2 2 2" xfId="11448"/>
    <cellStyle name="_DEM-WP(C) Costs not in AURORA 2006GRC_Transmission Workbook for May BOD 2 2 2 2" xfId="11449"/>
    <cellStyle name="_DEM-WP(C) Costs not in AURORA 2006GRC_Transmission Workbook for May BOD 2 3" xfId="11450"/>
    <cellStyle name="_DEM-WP(C) Costs not in AURORA 2006GRC_Transmission Workbook for May BOD 2 3 2" xfId="11451"/>
    <cellStyle name="_DEM-WP(C) Costs not in AURORA 2006GRC_Transmission Workbook for May BOD 3" xfId="11452"/>
    <cellStyle name="_DEM-WP(C) Costs not in AURORA 2006GRC_Transmission Workbook for May BOD 3 2" xfId="11453"/>
    <cellStyle name="_DEM-WP(C) Costs not in AURORA 2006GRC_Transmission Workbook for May BOD 3 2 2" xfId="11454"/>
    <cellStyle name="_DEM-WP(C) Costs not in AURORA 2006GRC_Transmission Workbook for May BOD 4" xfId="11455"/>
    <cellStyle name="_DEM-WP(C) Costs not in AURORA 2006GRC_Transmission Workbook for May BOD 4 2" xfId="11456"/>
    <cellStyle name="_DEM-WP(C) Costs not in AURORA 2006GRC_Transmission Workbook for May BOD 5" xfId="11457"/>
    <cellStyle name="_DEM-WP(C) Costs not in AURORA 2006GRC_Transmission Workbook for May BOD 6" xfId="11458"/>
    <cellStyle name="_DEM-WP(C) Costs not in AURORA 2006GRC_Transmission Workbook for May BOD 7" xfId="11459"/>
    <cellStyle name="_DEM-WP(C) Costs not in AURORA 2006GRC_Transmission Workbook for May BOD 8" xfId="11460"/>
    <cellStyle name="_DEM-WP(C) Costs not in AURORA 2006GRC_Transmission Workbook for May BOD_DEM-WP(C) ENERG10C--ctn Mid-C_042010 2010GRC" xfId="11461"/>
    <cellStyle name="_DEM-WP(C) Costs not in AURORA 2006GRC_Transmission Workbook for May BOD_DEM-WP(C) ENERG10C--ctn Mid-C_042010 2010GRC 2" xfId="11462"/>
    <cellStyle name="_DEM-WP(C) Costs not in AURORA 2006GRC_Transmission Workbook for May BOD_DEM-WP(C) ENERG10C--ctn Mid-C_042010 2010GRC 2 2" xfId="11463"/>
    <cellStyle name="_DEM-WP(C) Costs not in AURORA 2006GRC_Wind Integration 10GRC" xfId="11464"/>
    <cellStyle name="_DEM-WP(C) Costs not in AURORA 2006GRC_Wind Integration 10GRC 2" xfId="11465"/>
    <cellStyle name="_DEM-WP(C) Costs not in AURORA 2006GRC_Wind Integration 10GRC 2 2" xfId="11466"/>
    <cellStyle name="_DEM-WP(C) Costs not in AURORA 2006GRC_Wind Integration 10GRC 2 2 2" xfId="11467"/>
    <cellStyle name="_DEM-WP(C) Costs not in AURORA 2006GRC_Wind Integration 10GRC 2 2 2 2" xfId="11468"/>
    <cellStyle name="_DEM-WP(C) Costs not in AURORA 2006GRC_Wind Integration 10GRC 2 3" xfId="11469"/>
    <cellStyle name="_DEM-WP(C) Costs not in AURORA 2006GRC_Wind Integration 10GRC 2 3 2" xfId="11470"/>
    <cellStyle name="_DEM-WP(C) Costs not in AURORA 2006GRC_Wind Integration 10GRC 3" xfId="11471"/>
    <cellStyle name="_DEM-WP(C) Costs not in AURORA 2006GRC_Wind Integration 10GRC 3 2" xfId="11472"/>
    <cellStyle name="_DEM-WP(C) Costs not in AURORA 2006GRC_Wind Integration 10GRC 3 2 2" xfId="11473"/>
    <cellStyle name="_DEM-WP(C) Costs not in AURORA 2006GRC_Wind Integration 10GRC 4" xfId="11474"/>
    <cellStyle name="_DEM-WP(C) Costs not in AURORA 2006GRC_Wind Integration 10GRC 4 2" xfId="11475"/>
    <cellStyle name="_DEM-WP(C) Costs not in AURORA 2006GRC_Wind Integration 10GRC 5" xfId="11476"/>
    <cellStyle name="_DEM-WP(C) Costs not in AURORA 2006GRC_Wind Integration 10GRC 6" xfId="11477"/>
    <cellStyle name="_DEM-WP(C) Costs not in AURORA 2006GRC_Wind Integration 10GRC 7" xfId="11478"/>
    <cellStyle name="_DEM-WP(C) Costs not in AURORA 2006GRC_Wind Integration 10GRC 8" xfId="11479"/>
    <cellStyle name="_DEM-WP(C) Costs not in AURORA 2006GRC_Wind Integration 10GRC_DEM-WP(C) ENERG10C--ctn Mid-C_042010 2010GRC" xfId="11480"/>
    <cellStyle name="_DEM-WP(C) Costs not in AURORA 2006GRC_Wind Integration 10GRC_DEM-WP(C) ENERG10C--ctn Mid-C_042010 2010GRC 2" xfId="11481"/>
    <cellStyle name="_DEM-WP(C) Costs not in AURORA 2006GRC_Wind Integration 10GRC_DEM-WP(C) ENERG10C--ctn Mid-C_042010 2010GRC 2 2" xfId="11482"/>
    <cellStyle name="_DEM-WP(C) Costs not in AURORA 2007GRC" xfId="11483"/>
    <cellStyle name="_DEM-WP(C) Costs not in AURORA 2007GRC 2" xfId="11484"/>
    <cellStyle name="_DEM-WP(C) Costs not in AURORA 2007GRC 2 2" xfId="11485"/>
    <cellStyle name="_DEM-WP(C) Costs not in AURORA 2007GRC 2 2 2" xfId="11486"/>
    <cellStyle name="_DEM-WP(C) Costs not in AURORA 2007GRC 2 2 2 2" xfId="11487"/>
    <cellStyle name="_DEM-WP(C) Costs not in AURORA 2007GRC 2 2 3" xfId="11488"/>
    <cellStyle name="_DEM-WP(C) Costs not in AURORA 2007GRC 2 3" xfId="11489"/>
    <cellStyle name="_DEM-WP(C) Costs not in AURORA 2007GRC 2 3 2" xfId="11490"/>
    <cellStyle name="_DEM-WP(C) Costs not in AURORA 2007GRC 2 4" xfId="11491"/>
    <cellStyle name="_DEM-WP(C) Costs not in AURORA 2007GRC 3" xfId="11492"/>
    <cellStyle name="_DEM-WP(C) Costs not in AURORA 2007GRC 3 2" xfId="11493"/>
    <cellStyle name="_DEM-WP(C) Costs not in AURORA 2007GRC 3 2 2" xfId="11494"/>
    <cellStyle name="_DEM-WP(C) Costs not in AURORA 2007GRC 4" xfId="11495"/>
    <cellStyle name="_DEM-WP(C) Costs not in AURORA 2007GRC 4 2" xfId="11496"/>
    <cellStyle name="_DEM-WP(C) Costs not in AURORA 2007GRC 5" xfId="11497"/>
    <cellStyle name="_DEM-WP(C) Costs not in AURORA 2007GRC 6" xfId="11498"/>
    <cellStyle name="_DEM-WP(C) Costs not in AURORA 2007GRC 7" xfId="11499"/>
    <cellStyle name="_DEM-WP(C) Costs not in AURORA 2007GRC 8" xfId="11500"/>
    <cellStyle name="_DEM-WP(C) Costs not in AURORA 2007GRC Update" xfId="11501"/>
    <cellStyle name="_DEM-WP(C) Costs not in AURORA 2007GRC Update 2" xfId="11502"/>
    <cellStyle name="_DEM-WP(C) Costs not in AURORA 2007GRC Update 2 2" xfId="11503"/>
    <cellStyle name="_DEM-WP(C) Costs not in AURORA 2007GRC Update 2 2 2" xfId="11504"/>
    <cellStyle name="_DEM-WP(C) Costs not in AURORA 2007GRC Update 2 2 2 2" xfId="11505"/>
    <cellStyle name="_DEM-WP(C) Costs not in AURORA 2007GRC Update 2 3" xfId="11506"/>
    <cellStyle name="_DEM-WP(C) Costs not in AURORA 2007GRC Update 2 3 2" xfId="11507"/>
    <cellStyle name="_DEM-WP(C) Costs not in AURORA 2007GRC Update 3" xfId="11508"/>
    <cellStyle name="_DEM-WP(C) Costs not in AURORA 2007GRC Update 3 2" xfId="11509"/>
    <cellStyle name="_DEM-WP(C) Costs not in AURORA 2007GRC Update 3 2 2" xfId="11510"/>
    <cellStyle name="_DEM-WP(C) Costs not in AURORA 2007GRC Update 4" xfId="11511"/>
    <cellStyle name="_DEM-WP(C) Costs not in AURORA 2007GRC Update 4 2" xfId="11512"/>
    <cellStyle name="_DEM-WP(C) Costs not in AURORA 2007GRC Update 5" xfId="11513"/>
    <cellStyle name="_DEM-WP(C) Costs not in AURORA 2007GRC Update 6" xfId="11514"/>
    <cellStyle name="_DEM-WP(C) Costs not in AURORA 2007GRC Update 7" xfId="11515"/>
    <cellStyle name="_DEM-WP(C) Costs not in AURORA 2007GRC Update 8" xfId="11516"/>
    <cellStyle name="_DEM-WP(C) Costs not in AURORA 2007GRC Update_DEM-WP(C) ENERG10C--ctn Mid-C_042010 2010GRC" xfId="11517"/>
    <cellStyle name="_DEM-WP(C) Costs not in AURORA 2007GRC Update_DEM-WP(C) ENERG10C--ctn Mid-C_042010 2010GRC 2" xfId="11518"/>
    <cellStyle name="_DEM-WP(C) Costs not in AURORA 2007GRC Update_DEM-WP(C) ENERG10C--ctn Mid-C_042010 2010GRC 2 2" xfId="11519"/>
    <cellStyle name="_DEM-WP(C) Costs not in AURORA 2007GRC Update_NIM Summary" xfId="11520"/>
    <cellStyle name="_DEM-WP(C) Costs not in AURORA 2007GRC Update_NIM Summary 2" xfId="11521"/>
    <cellStyle name="_DEM-WP(C) Costs not in AURORA 2007GRC Update_NIM Summary 2 2" xfId="11522"/>
    <cellStyle name="_DEM-WP(C) Costs not in AURORA 2007GRC Update_NIM Summary 2 2 2" xfId="11523"/>
    <cellStyle name="_DEM-WP(C) Costs not in AURORA 2007GRC Update_NIM Summary 2 2 2 2" xfId="11524"/>
    <cellStyle name="_DEM-WP(C) Costs not in AURORA 2007GRC Update_NIM Summary 2 3" xfId="11525"/>
    <cellStyle name="_DEM-WP(C) Costs not in AURORA 2007GRC Update_NIM Summary 2 3 2" xfId="11526"/>
    <cellStyle name="_DEM-WP(C) Costs not in AURORA 2007GRC Update_NIM Summary 3" xfId="11527"/>
    <cellStyle name="_DEM-WP(C) Costs not in AURORA 2007GRC Update_NIM Summary 3 2" xfId="11528"/>
    <cellStyle name="_DEM-WP(C) Costs not in AURORA 2007GRC Update_NIM Summary 3 2 2" xfId="11529"/>
    <cellStyle name="_DEM-WP(C) Costs not in AURORA 2007GRC Update_NIM Summary 4" xfId="11530"/>
    <cellStyle name="_DEM-WP(C) Costs not in AURORA 2007GRC Update_NIM Summary 4 2" xfId="11531"/>
    <cellStyle name="_DEM-WP(C) Costs not in AURORA 2007GRC Update_NIM Summary 5" xfId="11532"/>
    <cellStyle name="_DEM-WP(C) Costs not in AURORA 2007GRC Update_NIM Summary 6" xfId="11533"/>
    <cellStyle name="_DEM-WP(C) Costs not in AURORA 2007GRC Update_NIM Summary 7" xfId="11534"/>
    <cellStyle name="_DEM-WP(C) Costs not in AURORA 2007GRC Update_NIM Summary 8" xfId="11535"/>
    <cellStyle name="_DEM-WP(C) Costs not in AURORA 2007GRC Update_NIM Summary_DEM-WP(C) ENERG10C--ctn Mid-C_042010 2010GRC" xfId="11536"/>
    <cellStyle name="_DEM-WP(C) Costs not in AURORA 2007GRC Update_NIM Summary_DEM-WP(C) ENERG10C--ctn Mid-C_042010 2010GRC 2" xfId="11537"/>
    <cellStyle name="_DEM-WP(C) Costs not in AURORA 2007GRC Update_NIM Summary_DEM-WP(C) ENERG10C--ctn Mid-C_042010 2010GRC 2 2" xfId="11538"/>
    <cellStyle name="_DEM-WP(C) Costs not in AURORA 2007GRC_16.37E Wild Horse Expansion DeferralRevwrkingfile SF" xfId="11539"/>
    <cellStyle name="_DEM-WP(C) Costs not in AURORA 2007GRC_16.37E Wild Horse Expansion DeferralRevwrkingfile SF 2" xfId="11540"/>
    <cellStyle name="_DEM-WP(C) Costs not in AURORA 2007GRC_16.37E Wild Horse Expansion DeferralRevwrkingfile SF 2 2" xfId="11541"/>
    <cellStyle name="_DEM-WP(C) Costs not in AURORA 2007GRC_16.37E Wild Horse Expansion DeferralRevwrkingfile SF 2 2 2" xfId="11542"/>
    <cellStyle name="_DEM-WP(C) Costs not in AURORA 2007GRC_16.37E Wild Horse Expansion DeferralRevwrkingfile SF 2 2 2 2" xfId="11543"/>
    <cellStyle name="_DEM-WP(C) Costs not in AURORA 2007GRC_16.37E Wild Horse Expansion DeferralRevwrkingfile SF 2 3" xfId="11544"/>
    <cellStyle name="_DEM-WP(C) Costs not in AURORA 2007GRC_16.37E Wild Horse Expansion DeferralRevwrkingfile SF 2 3 2" xfId="11545"/>
    <cellStyle name="_DEM-WP(C) Costs not in AURORA 2007GRC_16.37E Wild Horse Expansion DeferralRevwrkingfile SF 3" xfId="11546"/>
    <cellStyle name="_DEM-WP(C) Costs not in AURORA 2007GRC_16.37E Wild Horse Expansion DeferralRevwrkingfile SF 3 2" xfId="11547"/>
    <cellStyle name="_DEM-WP(C) Costs not in AURORA 2007GRC_16.37E Wild Horse Expansion DeferralRevwrkingfile SF 3 2 2" xfId="11548"/>
    <cellStyle name="_DEM-WP(C) Costs not in AURORA 2007GRC_16.37E Wild Horse Expansion DeferralRevwrkingfile SF 4" xfId="11549"/>
    <cellStyle name="_DEM-WP(C) Costs not in AURORA 2007GRC_16.37E Wild Horse Expansion DeferralRevwrkingfile SF 4 2" xfId="11550"/>
    <cellStyle name="_DEM-WP(C) Costs not in AURORA 2007GRC_16.37E Wild Horse Expansion DeferralRevwrkingfile SF 5" xfId="11551"/>
    <cellStyle name="_DEM-WP(C) Costs not in AURORA 2007GRC_16.37E Wild Horse Expansion DeferralRevwrkingfile SF 6" xfId="11552"/>
    <cellStyle name="_DEM-WP(C) Costs not in AURORA 2007GRC_16.37E Wild Horse Expansion DeferralRevwrkingfile SF 7" xfId="11553"/>
    <cellStyle name="_DEM-WP(C) Costs not in AURORA 2007GRC_16.37E Wild Horse Expansion DeferralRevwrkingfile SF 8" xfId="11554"/>
    <cellStyle name="_DEM-WP(C) Costs not in AURORA 2007GRC_16.37E Wild Horse Expansion DeferralRevwrkingfile SF_DEM-WP(C) ENERG10C--ctn Mid-C_042010 2010GRC" xfId="11555"/>
    <cellStyle name="_DEM-WP(C) Costs not in AURORA 2007GRC_16.37E Wild Horse Expansion DeferralRevwrkingfile SF_DEM-WP(C) ENERG10C--ctn Mid-C_042010 2010GRC 2" xfId="11556"/>
    <cellStyle name="_DEM-WP(C) Costs not in AURORA 2007GRC_16.37E Wild Horse Expansion DeferralRevwrkingfile SF_DEM-WP(C) ENERG10C--ctn Mid-C_042010 2010GRC 2 2" xfId="11557"/>
    <cellStyle name="_DEM-WP(C) Costs not in AURORA 2007GRC_2009 GRC Compl Filing - Exhibit D" xfId="11558"/>
    <cellStyle name="_DEM-WP(C) Costs not in AURORA 2007GRC_2009 GRC Compl Filing - Exhibit D 2" xfId="11559"/>
    <cellStyle name="_DEM-WP(C) Costs not in AURORA 2007GRC_2009 GRC Compl Filing - Exhibit D 2 2" xfId="11560"/>
    <cellStyle name="_DEM-WP(C) Costs not in AURORA 2007GRC_2009 GRC Compl Filing - Exhibit D 2 2 2" xfId="11561"/>
    <cellStyle name="_DEM-WP(C) Costs not in AURORA 2007GRC_2009 GRC Compl Filing - Exhibit D 2 2 2 2" xfId="11562"/>
    <cellStyle name="_DEM-WP(C) Costs not in AURORA 2007GRC_2009 GRC Compl Filing - Exhibit D 2 3" xfId="11563"/>
    <cellStyle name="_DEM-WP(C) Costs not in AURORA 2007GRC_2009 GRC Compl Filing - Exhibit D 2 3 2" xfId="11564"/>
    <cellStyle name="_DEM-WP(C) Costs not in AURORA 2007GRC_2009 GRC Compl Filing - Exhibit D 3" xfId="11565"/>
    <cellStyle name="_DEM-WP(C) Costs not in AURORA 2007GRC_2009 GRC Compl Filing - Exhibit D 3 2" xfId="11566"/>
    <cellStyle name="_DEM-WP(C) Costs not in AURORA 2007GRC_2009 GRC Compl Filing - Exhibit D 3 2 2" xfId="11567"/>
    <cellStyle name="_DEM-WP(C) Costs not in AURORA 2007GRC_2009 GRC Compl Filing - Exhibit D 4" xfId="11568"/>
    <cellStyle name="_DEM-WP(C) Costs not in AURORA 2007GRC_2009 GRC Compl Filing - Exhibit D 4 2" xfId="11569"/>
    <cellStyle name="_DEM-WP(C) Costs not in AURORA 2007GRC_2009 GRC Compl Filing - Exhibit D 5" xfId="11570"/>
    <cellStyle name="_DEM-WP(C) Costs not in AURORA 2007GRC_2009 GRC Compl Filing - Exhibit D 6" xfId="11571"/>
    <cellStyle name="_DEM-WP(C) Costs not in AURORA 2007GRC_2009 GRC Compl Filing - Exhibit D 7" xfId="11572"/>
    <cellStyle name="_DEM-WP(C) Costs not in AURORA 2007GRC_2009 GRC Compl Filing - Exhibit D 8" xfId="11573"/>
    <cellStyle name="_DEM-WP(C) Costs not in AURORA 2007GRC_2009 GRC Compl Filing - Exhibit D_DEM-WP(C) ENERG10C--ctn Mid-C_042010 2010GRC" xfId="11574"/>
    <cellStyle name="_DEM-WP(C) Costs not in AURORA 2007GRC_2009 GRC Compl Filing - Exhibit D_DEM-WP(C) ENERG10C--ctn Mid-C_042010 2010GRC 2" xfId="11575"/>
    <cellStyle name="_DEM-WP(C) Costs not in AURORA 2007GRC_2009 GRC Compl Filing - Exhibit D_DEM-WP(C) ENERG10C--ctn Mid-C_042010 2010GRC 2 2" xfId="11576"/>
    <cellStyle name="_DEM-WP(C) Costs not in AURORA 2007GRC_Adj Bench DR 3 for Initial Briefs (Electric)" xfId="11577"/>
    <cellStyle name="_DEM-WP(C) Costs not in AURORA 2007GRC_Adj Bench DR 3 for Initial Briefs (Electric) 2" xfId="11578"/>
    <cellStyle name="_DEM-WP(C) Costs not in AURORA 2007GRC_Adj Bench DR 3 for Initial Briefs (Electric) 2 2" xfId="11579"/>
    <cellStyle name="_DEM-WP(C) Costs not in AURORA 2007GRC_Adj Bench DR 3 for Initial Briefs (Electric) 2 2 2" xfId="11580"/>
    <cellStyle name="_DEM-WP(C) Costs not in AURORA 2007GRC_Adj Bench DR 3 for Initial Briefs (Electric) 2 2 2 2" xfId="11581"/>
    <cellStyle name="_DEM-WP(C) Costs not in AURORA 2007GRC_Adj Bench DR 3 for Initial Briefs (Electric) 2 3" xfId="11582"/>
    <cellStyle name="_DEM-WP(C) Costs not in AURORA 2007GRC_Adj Bench DR 3 for Initial Briefs (Electric) 2 3 2" xfId="11583"/>
    <cellStyle name="_DEM-WP(C) Costs not in AURORA 2007GRC_Adj Bench DR 3 for Initial Briefs (Electric) 3" xfId="11584"/>
    <cellStyle name="_DEM-WP(C) Costs not in AURORA 2007GRC_Adj Bench DR 3 for Initial Briefs (Electric) 3 2" xfId="11585"/>
    <cellStyle name="_DEM-WP(C) Costs not in AURORA 2007GRC_Adj Bench DR 3 for Initial Briefs (Electric) 3 2 2" xfId="11586"/>
    <cellStyle name="_DEM-WP(C) Costs not in AURORA 2007GRC_Adj Bench DR 3 for Initial Briefs (Electric) 4" xfId="11587"/>
    <cellStyle name="_DEM-WP(C) Costs not in AURORA 2007GRC_Adj Bench DR 3 for Initial Briefs (Electric) 4 2" xfId="11588"/>
    <cellStyle name="_DEM-WP(C) Costs not in AURORA 2007GRC_Adj Bench DR 3 for Initial Briefs (Electric) 5" xfId="11589"/>
    <cellStyle name="_DEM-WP(C) Costs not in AURORA 2007GRC_Adj Bench DR 3 for Initial Briefs (Electric) 6" xfId="11590"/>
    <cellStyle name="_DEM-WP(C) Costs not in AURORA 2007GRC_Adj Bench DR 3 for Initial Briefs (Electric) 7" xfId="11591"/>
    <cellStyle name="_DEM-WP(C) Costs not in AURORA 2007GRC_Adj Bench DR 3 for Initial Briefs (Electric) 8" xfId="11592"/>
    <cellStyle name="_DEM-WP(C) Costs not in AURORA 2007GRC_Adj Bench DR 3 for Initial Briefs (Electric)_DEM-WP(C) ENERG10C--ctn Mid-C_042010 2010GRC" xfId="11593"/>
    <cellStyle name="_DEM-WP(C) Costs not in AURORA 2007GRC_Adj Bench DR 3 for Initial Briefs (Electric)_DEM-WP(C) ENERG10C--ctn Mid-C_042010 2010GRC 2" xfId="11594"/>
    <cellStyle name="_DEM-WP(C) Costs not in AURORA 2007GRC_Adj Bench DR 3 for Initial Briefs (Electric)_DEM-WP(C) ENERG10C--ctn Mid-C_042010 2010GRC 2 2" xfId="11595"/>
    <cellStyle name="_DEM-WP(C) Costs not in AURORA 2007GRC_Book1" xfId="11596"/>
    <cellStyle name="_DEM-WP(C) Costs not in AURORA 2007GRC_Book1 2" xfId="11597"/>
    <cellStyle name="_DEM-WP(C) Costs not in AURORA 2007GRC_Book1 2 2" xfId="11598"/>
    <cellStyle name="_DEM-WP(C) Costs not in AURORA 2007GRC_Book2" xfId="11599"/>
    <cellStyle name="_DEM-WP(C) Costs not in AURORA 2007GRC_Book2 2" xfId="11600"/>
    <cellStyle name="_DEM-WP(C) Costs not in AURORA 2007GRC_Book2 2 2" xfId="11601"/>
    <cellStyle name="_DEM-WP(C) Costs not in AURORA 2007GRC_Book2 2 2 2" xfId="11602"/>
    <cellStyle name="_DEM-WP(C) Costs not in AURORA 2007GRC_Book2 2 2 2 2" xfId="11603"/>
    <cellStyle name="_DEM-WP(C) Costs not in AURORA 2007GRC_Book2 2 3" xfId="11604"/>
    <cellStyle name="_DEM-WP(C) Costs not in AURORA 2007GRC_Book2 2 3 2" xfId="11605"/>
    <cellStyle name="_DEM-WP(C) Costs not in AURORA 2007GRC_Book2 3" xfId="11606"/>
    <cellStyle name="_DEM-WP(C) Costs not in AURORA 2007GRC_Book2 3 2" xfId="11607"/>
    <cellStyle name="_DEM-WP(C) Costs not in AURORA 2007GRC_Book2 3 2 2" xfId="11608"/>
    <cellStyle name="_DEM-WP(C) Costs not in AURORA 2007GRC_Book2 4" xfId="11609"/>
    <cellStyle name="_DEM-WP(C) Costs not in AURORA 2007GRC_Book2 4 2" xfId="11610"/>
    <cellStyle name="_DEM-WP(C) Costs not in AURORA 2007GRC_Book2 5" xfId="11611"/>
    <cellStyle name="_DEM-WP(C) Costs not in AURORA 2007GRC_Book2 6" xfId="11612"/>
    <cellStyle name="_DEM-WP(C) Costs not in AURORA 2007GRC_Book2 7" xfId="11613"/>
    <cellStyle name="_DEM-WP(C) Costs not in AURORA 2007GRC_Book2 8" xfId="11614"/>
    <cellStyle name="_DEM-WP(C) Costs not in AURORA 2007GRC_Book2_DEM-WP(C) ENERG10C--ctn Mid-C_042010 2010GRC" xfId="11615"/>
    <cellStyle name="_DEM-WP(C) Costs not in AURORA 2007GRC_Book2_DEM-WP(C) ENERG10C--ctn Mid-C_042010 2010GRC 2" xfId="11616"/>
    <cellStyle name="_DEM-WP(C) Costs not in AURORA 2007GRC_Book2_DEM-WP(C) ENERG10C--ctn Mid-C_042010 2010GRC 2 2" xfId="11617"/>
    <cellStyle name="_DEM-WP(C) Costs not in AURORA 2007GRC_Book4" xfId="11618"/>
    <cellStyle name="_DEM-WP(C) Costs not in AURORA 2007GRC_Book4 2" xfId="11619"/>
    <cellStyle name="_DEM-WP(C) Costs not in AURORA 2007GRC_Book4 2 2" xfId="11620"/>
    <cellStyle name="_DEM-WP(C) Costs not in AURORA 2007GRC_Book4 2 2 2" xfId="11621"/>
    <cellStyle name="_DEM-WP(C) Costs not in AURORA 2007GRC_Book4 2 2 2 2" xfId="11622"/>
    <cellStyle name="_DEM-WP(C) Costs not in AURORA 2007GRC_Book4 2 3" xfId="11623"/>
    <cellStyle name="_DEM-WP(C) Costs not in AURORA 2007GRC_Book4 2 3 2" xfId="11624"/>
    <cellStyle name="_DEM-WP(C) Costs not in AURORA 2007GRC_Book4 3" xfId="11625"/>
    <cellStyle name="_DEM-WP(C) Costs not in AURORA 2007GRC_Book4 3 2" xfId="11626"/>
    <cellStyle name="_DEM-WP(C) Costs not in AURORA 2007GRC_Book4 3 2 2" xfId="11627"/>
    <cellStyle name="_DEM-WP(C) Costs not in AURORA 2007GRC_Book4 4" xfId="11628"/>
    <cellStyle name="_DEM-WP(C) Costs not in AURORA 2007GRC_Book4 4 2" xfId="11629"/>
    <cellStyle name="_DEM-WP(C) Costs not in AURORA 2007GRC_Book4 5" xfId="11630"/>
    <cellStyle name="_DEM-WP(C) Costs not in AURORA 2007GRC_Book4 6" xfId="11631"/>
    <cellStyle name="_DEM-WP(C) Costs not in AURORA 2007GRC_Book4 7" xfId="11632"/>
    <cellStyle name="_DEM-WP(C) Costs not in AURORA 2007GRC_Book4 8" xfId="11633"/>
    <cellStyle name="_DEM-WP(C) Costs not in AURORA 2007GRC_Book4_DEM-WP(C) ENERG10C--ctn Mid-C_042010 2010GRC" xfId="11634"/>
    <cellStyle name="_DEM-WP(C) Costs not in AURORA 2007GRC_Book4_DEM-WP(C) ENERG10C--ctn Mid-C_042010 2010GRC 2" xfId="11635"/>
    <cellStyle name="_DEM-WP(C) Costs not in AURORA 2007GRC_Book4_DEM-WP(C) ENERG10C--ctn Mid-C_042010 2010GRC 2 2" xfId="11636"/>
    <cellStyle name="_DEM-WP(C) Costs not in AURORA 2007GRC_DEM-WP(C) ENERG10C--ctn Mid-C_042010 2010GRC" xfId="11637"/>
    <cellStyle name="_DEM-WP(C) Costs not in AURORA 2007GRC_DEM-WP(C) ENERG10C--ctn Mid-C_042010 2010GRC 2" xfId="11638"/>
    <cellStyle name="_DEM-WP(C) Costs not in AURORA 2007GRC_DEM-WP(C) ENERG10C--ctn Mid-C_042010 2010GRC 2 2" xfId="11639"/>
    <cellStyle name="_DEM-WP(C) Costs not in AURORA 2007GRC_Electric Rev Req Model (2009 GRC) " xfId="11640"/>
    <cellStyle name="_DEM-WP(C) Costs not in AURORA 2007GRC_Electric Rev Req Model (2009 GRC)  2" xfId="11641"/>
    <cellStyle name="_DEM-WP(C) Costs not in AURORA 2007GRC_Electric Rev Req Model (2009 GRC)  2 2" xfId="11642"/>
    <cellStyle name="_DEM-WP(C) Costs not in AURORA 2007GRC_Electric Rev Req Model (2009 GRC)  2 2 2" xfId="11643"/>
    <cellStyle name="_DEM-WP(C) Costs not in AURORA 2007GRC_Electric Rev Req Model (2009 GRC)  2 2 2 2" xfId="11644"/>
    <cellStyle name="_DEM-WP(C) Costs not in AURORA 2007GRC_Electric Rev Req Model (2009 GRC)  2 3" xfId="11645"/>
    <cellStyle name="_DEM-WP(C) Costs not in AURORA 2007GRC_Electric Rev Req Model (2009 GRC)  2 3 2" xfId="11646"/>
    <cellStyle name="_DEM-WP(C) Costs not in AURORA 2007GRC_Electric Rev Req Model (2009 GRC)  3" xfId="11647"/>
    <cellStyle name="_DEM-WP(C) Costs not in AURORA 2007GRC_Electric Rev Req Model (2009 GRC)  3 2" xfId="11648"/>
    <cellStyle name="_DEM-WP(C) Costs not in AURORA 2007GRC_Electric Rev Req Model (2009 GRC)  3 2 2" xfId="11649"/>
    <cellStyle name="_DEM-WP(C) Costs not in AURORA 2007GRC_Electric Rev Req Model (2009 GRC)  4" xfId="11650"/>
    <cellStyle name="_DEM-WP(C) Costs not in AURORA 2007GRC_Electric Rev Req Model (2009 GRC)  4 2" xfId="11651"/>
    <cellStyle name="_DEM-WP(C) Costs not in AURORA 2007GRC_Electric Rev Req Model (2009 GRC)  5" xfId="11652"/>
    <cellStyle name="_DEM-WP(C) Costs not in AURORA 2007GRC_Electric Rev Req Model (2009 GRC)  6" xfId="11653"/>
    <cellStyle name="_DEM-WP(C) Costs not in AURORA 2007GRC_Electric Rev Req Model (2009 GRC)  7" xfId="11654"/>
    <cellStyle name="_DEM-WP(C) Costs not in AURORA 2007GRC_Electric Rev Req Model (2009 GRC)  8" xfId="11655"/>
    <cellStyle name="_DEM-WP(C) Costs not in AURORA 2007GRC_Electric Rev Req Model (2009 GRC) _DEM-WP(C) ENERG10C--ctn Mid-C_042010 2010GRC" xfId="11656"/>
    <cellStyle name="_DEM-WP(C) Costs not in AURORA 2007GRC_Electric Rev Req Model (2009 GRC) _DEM-WP(C) ENERG10C--ctn Mid-C_042010 2010GRC 2" xfId="11657"/>
    <cellStyle name="_DEM-WP(C) Costs not in AURORA 2007GRC_Electric Rev Req Model (2009 GRC) _DEM-WP(C) ENERG10C--ctn Mid-C_042010 2010GRC 2 2" xfId="11658"/>
    <cellStyle name="_DEM-WP(C) Costs not in AURORA 2007GRC_Electric Rev Req Model (2009 GRC) Rebuttal" xfId="11659"/>
    <cellStyle name="_DEM-WP(C) Costs not in AURORA 2007GRC_Electric Rev Req Model (2009 GRC) Rebuttal 2" xfId="11660"/>
    <cellStyle name="_DEM-WP(C) Costs not in AURORA 2007GRC_Electric Rev Req Model (2009 GRC) Rebuttal 2 2" xfId="11661"/>
    <cellStyle name="_DEM-WP(C) Costs not in AURORA 2007GRC_Electric Rev Req Model (2009 GRC) Rebuttal 2 2 2" xfId="11662"/>
    <cellStyle name="_DEM-WP(C) Costs not in AURORA 2007GRC_Electric Rev Req Model (2009 GRC) Rebuttal 2 3" xfId="11663"/>
    <cellStyle name="_DEM-WP(C) Costs not in AURORA 2007GRC_Electric Rev Req Model (2009 GRC) Rebuttal 3" xfId="11664"/>
    <cellStyle name="_DEM-WP(C) Costs not in AURORA 2007GRC_Electric Rev Req Model (2009 GRC) Rebuttal 3 2" xfId="11665"/>
    <cellStyle name="_DEM-WP(C) Costs not in AURORA 2007GRC_Electric Rev Req Model (2009 GRC) Rebuttal 4" xfId="11666"/>
    <cellStyle name="_DEM-WP(C) Costs not in AURORA 2007GRC_Electric Rev Req Model (2009 GRC) Rebuttal REmoval of New  WH Solar AdjustMI" xfId="11667"/>
    <cellStyle name="_DEM-WP(C) Costs not in AURORA 2007GRC_Electric Rev Req Model (2009 GRC) Rebuttal REmoval of New  WH Solar AdjustMI 2" xfId="11668"/>
    <cellStyle name="_DEM-WP(C) Costs not in AURORA 2007GRC_Electric Rev Req Model (2009 GRC) Rebuttal REmoval of New  WH Solar AdjustMI 2 2" xfId="11669"/>
    <cellStyle name="_DEM-WP(C) Costs not in AURORA 2007GRC_Electric Rev Req Model (2009 GRC) Rebuttal REmoval of New  WH Solar AdjustMI 2 2 2" xfId="11670"/>
    <cellStyle name="_DEM-WP(C) Costs not in AURORA 2007GRC_Electric Rev Req Model (2009 GRC) Rebuttal REmoval of New  WH Solar AdjustMI 2 2 2 2" xfId="11671"/>
    <cellStyle name="_DEM-WP(C) Costs not in AURORA 2007GRC_Electric Rev Req Model (2009 GRC) Rebuttal REmoval of New  WH Solar AdjustMI 2 3" xfId="11672"/>
    <cellStyle name="_DEM-WP(C) Costs not in AURORA 2007GRC_Electric Rev Req Model (2009 GRC) Rebuttal REmoval of New  WH Solar AdjustMI 2 3 2" xfId="11673"/>
    <cellStyle name="_DEM-WP(C) Costs not in AURORA 2007GRC_Electric Rev Req Model (2009 GRC) Rebuttal REmoval of New  WH Solar AdjustMI 3" xfId="11674"/>
    <cellStyle name="_DEM-WP(C) Costs not in AURORA 2007GRC_Electric Rev Req Model (2009 GRC) Rebuttal REmoval of New  WH Solar AdjustMI 3 2" xfId="11675"/>
    <cellStyle name="_DEM-WP(C) Costs not in AURORA 2007GRC_Electric Rev Req Model (2009 GRC) Rebuttal REmoval of New  WH Solar AdjustMI 3 2 2" xfId="11676"/>
    <cellStyle name="_DEM-WP(C) Costs not in AURORA 2007GRC_Electric Rev Req Model (2009 GRC) Rebuttal REmoval of New  WH Solar AdjustMI 4" xfId="11677"/>
    <cellStyle name="_DEM-WP(C) Costs not in AURORA 2007GRC_Electric Rev Req Model (2009 GRC) Rebuttal REmoval of New  WH Solar AdjustMI 4 2" xfId="11678"/>
    <cellStyle name="_DEM-WP(C) Costs not in AURORA 2007GRC_Electric Rev Req Model (2009 GRC) Rebuttal REmoval of New  WH Solar AdjustMI 5" xfId="11679"/>
    <cellStyle name="_DEM-WP(C) Costs not in AURORA 2007GRC_Electric Rev Req Model (2009 GRC) Rebuttal REmoval of New  WH Solar AdjustMI 6" xfId="11680"/>
    <cellStyle name="_DEM-WP(C) Costs not in AURORA 2007GRC_Electric Rev Req Model (2009 GRC) Rebuttal REmoval of New  WH Solar AdjustMI 7" xfId="11681"/>
    <cellStyle name="_DEM-WP(C) Costs not in AURORA 2007GRC_Electric Rev Req Model (2009 GRC) Rebuttal REmoval of New  WH Solar AdjustMI 8" xfId="11682"/>
    <cellStyle name="_DEM-WP(C) Costs not in AURORA 2007GRC_Electric Rev Req Model (2009 GRC) Rebuttal REmoval of New  WH Solar AdjustMI_DEM-WP(C) ENERG10C--ctn Mid-C_042010 2010GRC" xfId="11683"/>
    <cellStyle name="_DEM-WP(C) Costs not in AURORA 2007GRC_Electric Rev Req Model (2009 GRC) Rebuttal REmoval of New  WH Solar AdjustMI_DEM-WP(C) ENERG10C--ctn Mid-C_042010 2010GRC 2" xfId="11684"/>
    <cellStyle name="_DEM-WP(C) Costs not in AURORA 2007GRC_Electric Rev Req Model (2009 GRC) Rebuttal REmoval of New  WH Solar AdjustMI_DEM-WP(C) ENERG10C--ctn Mid-C_042010 2010GRC 2 2" xfId="11685"/>
    <cellStyle name="_DEM-WP(C) Costs not in AURORA 2007GRC_Electric Rev Req Model (2009 GRC) Revised 01-18-2010" xfId="11686"/>
    <cellStyle name="_DEM-WP(C) Costs not in AURORA 2007GRC_Electric Rev Req Model (2009 GRC) Revised 01-18-2010 2" xfId="11687"/>
    <cellStyle name="_DEM-WP(C) Costs not in AURORA 2007GRC_Electric Rev Req Model (2009 GRC) Revised 01-18-2010 2 2" xfId="11688"/>
    <cellStyle name="_DEM-WP(C) Costs not in AURORA 2007GRC_Electric Rev Req Model (2009 GRC) Revised 01-18-2010 2 2 2" xfId="11689"/>
    <cellStyle name="_DEM-WP(C) Costs not in AURORA 2007GRC_Electric Rev Req Model (2009 GRC) Revised 01-18-2010 2 2 2 2" xfId="11690"/>
    <cellStyle name="_DEM-WP(C) Costs not in AURORA 2007GRC_Electric Rev Req Model (2009 GRC) Revised 01-18-2010 2 3" xfId="11691"/>
    <cellStyle name="_DEM-WP(C) Costs not in AURORA 2007GRC_Electric Rev Req Model (2009 GRC) Revised 01-18-2010 2 3 2" xfId="11692"/>
    <cellStyle name="_DEM-WP(C) Costs not in AURORA 2007GRC_Electric Rev Req Model (2009 GRC) Revised 01-18-2010 3" xfId="11693"/>
    <cellStyle name="_DEM-WP(C) Costs not in AURORA 2007GRC_Electric Rev Req Model (2009 GRC) Revised 01-18-2010 3 2" xfId="11694"/>
    <cellStyle name="_DEM-WP(C) Costs not in AURORA 2007GRC_Electric Rev Req Model (2009 GRC) Revised 01-18-2010 3 2 2" xfId="11695"/>
    <cellStyle name="_DEM-WP(C) Costs not in AURORA 2007GRC_Electric Rev Req Model (2009 GRC) Revised 01-18-2010 4" xfId="11696"/>
    <cellStyle name="_DEM-WP(C) Costs not in AURORA 2007GRC_Electric Rev Req Model (2009 GRC) Revised 01-18-2010 4 2" xfId="11697"/>
    <cellStyle name="_DEM-WP(C) Costs not in AURORA 2007GRC_Electric Rev Req Model (2009 GRC) Revised 01-18-2010 5" xfId="11698"/>
    <cellStyle name="_DEM-WP(C) Costs not in AURORA 2007GRC_Electric Rev Req Model (2009 GRC) Revised 01-18-2010 6" xfId="11699"/>
    <cellStyle name="_DEM-WP(C) Costs not in AURORA 2007GRC_Electric Rev Req Model (2009 GRC) Revised 01-18-2010 7" xfId="11700"/>
    <cellStyle name="_DEM-WP(C) Costs not in AURORA 2007GRC_Electric Rev Req Model (2009 GRC) Revised 01-18-2010 8" xfId="11701"/>
    <cellStyle name="_DEM-WP(C) Costs not in AURORA 2007GRC_Electric Rev Req Model (2009 GRC) Revised 01-18-2010_DEM-WP(C) ENERG10C--ctn Mid-C_042010 2010GRC" xfId="11702"/>
    <cellStyle name="_DEM-WP(C) Costs not in AURORA 2007GRC_Electric Rev Req Model (2009 GRC) Revised 01-18-2010_DEM-WP(C) ENERG10C--ctn Mid-C_042010 2010GRC 2" xfId="11703"/>
    <cellStyle name="_DEM-WP(C) Costs not in AURORA 2007GRC_Electric Rev Req Model (2009 GRC) Revised 01-18-2010_DEM-WP(C) ENERG10C--ctn Mid-C_042010 2010GRC 2 2" xfId="11704"/>
    <cellStyle name="_DEM-WP(C) Costs not in AURORA 2007GRC_Electric Rev Req Model (2010 GRC)" xfId="11705"/>
    <cellStyle name="_DEM-WP(C) Costs not in AURORA 2007GRC_Electric Rev Req Model (2010 GRC) 2" xfId="11706"/>
    <cellStyle name="_DEM-WP(C) Costs not in AURORA 2007GRC_Electric Rev Req Model (2010 GRC) 2 2" xfId="11707"/>
    <cellStyle name="_DEM-WP(C) Costs not in AURORA 2007GRC_Electric Rev Req Model (2010 GRC) SF" xfId="11708"/>
    <cellStyle name="_DEM-WP(C) Costs not in AURORA 2007GRC_Electric Rev Req Model (2010 GRC) SF 2" xfId="11709"/>
    <cellStyle name="_DEM-WP(C) Costs not in AURORA 2007GRC_Electric Rev Req Model (2010 GRC) SF 2 2" xfId="11710"/>
    <cellStyle name="_DEM-WP(C) Costs not in AURORA 2007GRC_Final Order Electric" xfId="11711"/>
    <cellStyle name="_DEM-WP(C) Costs not in AURORA 2007GRC_Final Order Electric EXHIBIT A-1" xfId="11712"/>
    <cellStyle name="_DEM-WP(C) Costs not in AURORA 2007GRC_Final Order Electric EXHIBIT A-1 2" xfId="11713"/>
    <cellStyle name="_DEM-WP(C) Costs not in AURORA 2007GRC_Final Order Electric EXHIBIT A-1 2 2" xfId="11714"/>
    <cellStyle name="_DEM-WP(C) Costs not in AURORA 2007GRC_Final Order Electric EXHIBIT A-1 2 2 2" xfId="11715"/>
    <cellStyle name="_DEM-WP(C) Costs not in AURORA 2007GRC_Final Order Electric EXHIBIT A-1 2 3" xfId="11716"/>
    <cellStyle name="_DEM-WP(C) Costs not in AURORA 2007GRC_Final Order Electric EXHIBIT A-1 3" xfId="11717"/>
    <cellStyle name="_DEM-WP(C) Costs not in AURORA 2007GRC_Final Order Electric EXHIBIT A-1 3 2" xfId="11718"/>
    <cellStyle name="_DEM-WP(C) Costs not in AURORA 2007GRC_Final Order Electric EXHIBIT A-1 4" xfId="11719"/>
    <cellStyle name="_DEM-WP(C) Costs not in AURORA 2007GRC_NIM Summary" xfId="11720"/>
    <cellStyle name="_DEM-WP(C) Costs not in AURORA 2007GRC_NIM Summary 2" xfId="11721"/>
    <cellStyle name="_DEM-WP(C) Costs not in AURORA 2007GRC_NIM Summary 2 2" xfId="11722"/>
    <cellStyle name="_DEM-WP(C) Costs not in AURORA 2007GRC_NIM Summary 2 2 2" xfId="11723"/>
    <cellStyle name="_DEM-WP(C) Costs not in AURORA 2007GRC_NIM Summary 2 2 2 2" xfId="11724"/>
    <cellStyle name="_DEM-WP(C) Costs not in AURORA 2007GRC_NIM Summary 2 3" xfId="11725"/>
    <cellStyle name="_DEM-WP(C) Costs not in AURORA 2007GRC_NIM Summary 2 3 2" xfId="11726"/>
    <cellStyle name="_DEM-WP(C) Costs not in AURORA 2007GRC_NIM Summary 3" xfId="11727"/>
    <cellStyle name="_DEM-WP(C) Costs not in AURORA 2007GRC_NIM Summary 3 2" xfId="11728"/>
    <cellStyle name="_DEM-WP(C) Costs not in AURORA 2007GRC_NIM Summary 3 2 2" xfId="11729"/>
    <cellStyle name="_DEM-WP(C) Costs not in AURORA 2007GRC_NIM Summary 4" xfId="11730"/>
    <cellStyle name="_DEM-WP(C) Costs not in AURORA 2007GRC_NIM Summary 4 2" xfId="11731"/>
    <cellStyle name="_DEM-WP(C) Costs not in AURORA 2007GRC_NIM Summary 5" xfId="11732"/>
    <cellStyle name="_DEM-WP(C) Costs not in AURORA 2007GRC_NIM Summary 6" xfId="11733"/>
    <cellStyle name="_DEM-WP(C) Costs not in AURORA 2007GRC_NIM Summary 7" xfId="11734"/>
    <cellStyle name="_DEM-WP(C) Costs not in AURORA 2007GRC_NIM Summary 8" xfId="11735"/>
    <cellStyle name="_DEM-WP(C) Costs not in AURORA 2007GRC_NIM Summary_DEM-WP(C) ENERG10C--ctn Mid-C_042010 2010GRC" xfId="11736"/>
    <cellStyle name="_DEM-WP(C) Costs not in AURORA 2007GRC_NIM Summary_DEM-WP(C) ENERG10C--ctn Mid-C_042010 2010GRC 2" xfId="11737"/>
    <cellStyle name="_DEM-WP(C) Costs not in AURORA 2007GRC_NIM Summary_DEM-WP(C) ENERG10C--ctn Mid-C_042010 2010GRC 2 2" xfId="11738"/>
    <cellStyle name="_DEM-WP(C) Costs not in AURORA 2007GRC_NIM+O&amp;M Monthly" xfId="11739"/>
    <cellStyle name="_DEM-WP(C) Costs not in AURORA 2007GRC_NIM+O&amp;M Monthly 2" xfId="11740"/>
    <cellStyle name="_DEM-WP(C) Costs not in AURORA 2007GRC_NIM+O&amp;M Monthly 2 2" xfId="11741"/>
    <cellStyle name="_DEM-WP(C) Costs not in AURORA 2007GRC_NIM+O&amp;M Monthly 3" xfId="11742"/>
    <cellStyle name="_DEM-WP(C) Costs not in AURORA 2007GRC_Power Costs - Comparison bx Rbtl-Staff-Jt-PC" xfId="11743"/>
    <cellStyle name="_DEM-WP(C) Costs not in AURORA 2007GRC_Power Costs - Comparison bx Rbtl-Staff-Jt-PC 2" xfId="11744"/>
    <cellStyle name="_DEM-WP(C) Costs not in AURORA 2007GRC_Power Costs - Comparison bx Rbtl-Staff-Jt-PC 2 2" xfId="11745"/>
    <cellStyle name="_DEM-WP(C) Costs not in AURORA 2007GRC_Power Costs - Comparison bx Rbtl-Staff-Jt-PC 2 2 2" xfId="11746"/>
    <cellStyle name="_DEM-WP(C) Costs not in AURORA 2007GRC_Power Costs - Comparison bx Rbtl-Staff-Jt-PC 2 2 2 2" xfId="11747"/>
    <cellStyle name="_DEM-WP(C) Costs not in AURORA 2007GRC_Power Costs - Comparison bx Rbtl-Staff-Jt-PC 2 3" xfId="11748"/>
    <cellStyle name="_DEM-WP(C) Costs not in AURORA 2007GRC_Power Costs - Comparison bx Rbtl-Staff-Jt-PC 2 3 2" xfId="11749"/>
    <cellStyle name="_DEM-WP(C) Costs not in AURORA 2007GRC_Power Costs - Comparison bx Rbtl-Staff-Jt-PC 3" xfId="11750"/>
    <cellStyle name="_DEM-WP(C) Costs not in AURORA 2007GRC_Power Costs - Comparison bx Rbtl-Staff-Jt-PC 3 2" xfId="11751"/>
    <cellStyle name="_DEM-WP(C) Costs not in AURORA 2007GRC_Power Costs - Comparison bx Rbtl-Staff-Jt-PC 3 2 2" xfId="11752"/>
    <cellStyle name="_DEM-WP(C) Costs not in AURORA 2007GRC_Power Costs - Comparison bx Rbtl-Staff-Jt-PC 4" xfId="11753"/>
    <cellStyle name="_DEM-WP(C) Costs not in AURORA 2007GRC_Power Costs - Comparison bx Rbtl-Staff-Jt-PC 4 2" xfId="11754"/>
    <cellStyle name="_DEM-WP(C) Costs not in AURORA 2007GRC_Power Costs - Comparison bx Rbtl-Staff-Jt-PC 5" xfId="11755"/>
    <cellStyle name="_DEM-WP(C) Costs not in AURORA 2007GRC_Power Costs - Comparison bx Rbtl-Staff-Jt-PC 6" xfId="11756"/>
    <cellStyle name="_DEM-WP(C) Costs not in AURORA 2007GRC_Power Costs - Comparison bx Rbtl-Staff-Jt-PC 7" xfId="11757"/>
    <cellStyle name="_DEM-WP(C) Costs not in AURORA 2007GRC_Power Costs - Comparison bx Rbtl-Staff-Jt-PC 8" xfId="11758"/>
    <cellStyle name="_DEM-WP(C) Costs not in AURORA 2007GRC_Power Costs - Comparison bx Rbtl-Staff-Jt-PC_DEM-WP(C) ENERG10C--ctn Mid-C_042010 2010GRC" xfId="11759"/>
    <cellStyle name="_DEM-WP(C) Costs not in AURORA 2007GRC_Power Costs - Comparison bx Rbtl-Staff-Jt-PC_DEM-WP(C) ENERG10C--ctn Mid-C_042010 2010GRC 2" xfId="11760"/>
    <cellStyle name="_DEM-WP(C) Costs not in AURORA 2007GRC_Power Costs - Comparison bx Rbtl-Staff-Jt-PC_DEM-WP(C) ENERG10C--ctn Mid-C_042010 2010GRC 2 2" xfId="11761"/>
    <cellStyle name="_DEM-WP(C) Costs not in AURORA 2007GRC_Rebuttal Power Costs" xfId="11762"/>
    <cellStyle name="_DEM-WP(C) Costs not in AURORA 2007GRC_Rebuttal Power Costs 2" xfId="11763"/>
    <cellStyle name="_DEM-WP(C) Costs not in AURORA 2007GRC_Rebuttal Power Costs 2 2" xfId="11764"/>
    <cellStyle name="_DEM-WP(C) Costs not in AURORA 2007GRC_Rebuttal Power Costs 2 2 2" xfId="11765"/>
    <cellStyle name="_DEM-WP(C) Costs not in AURORA 2007GRC_Rebuttal Power Costs 2 2 2 2" xfId="11766"/>
    <cellStyle name="_DEM-WP(C) Costs not in AURORA 2007GRC_Rebuttal Power Costs 2 3" xfId="11767"/>
    <cellStyle name="_DEM-WP(C) Costs not in AURORA 2007GRC_Rebuttal Power Costs 2 3 2" xfId="11768"/>
    <cellStyle name="_DEM-WP(C) Costs not in AURORA 2007GRC_Rebuttal Power Costs 3" xfId="11769"/>
    <cellStyle name="_DEM-WP(C) Costs not in AURORA 2007GRC_Rebuttal Power Costs 3 2" xfId="11770"/>
    <cellStyle name="_DEM-WP(C) Costs not in AURORA 2007GRC_Rebuttal Power Costs 3 2 2" xfId="11771"/>
    <cellStyle name="_DEM-WP(C) Costs not in AURORA 2007GRC_Rebuttal Power Costs 4" xfId="11772"/>
    <cellStyle name="_DEM-WP(C) Costs not in AURORA 2007GRC_Rebuttal Power Costs 4 2" xfId="11773"/>
    <cellStyle name="_DEM-WP(C) Costs not in AURORA 2007GRC_Rebuttal Power Costs 5" xfId="11774"/>
    <cellStyle name="_DEM-WP(C) Costs not in AURORA 2007GRC_Rebuttal Power Costs 6" xfId="11775"/>
    <cellStyle name="_DEM-WP(C) Costs not in AURORA 2007GRC_Rebuttal Power Costs 7" xfId="11776"/>
    <cellStyle name="_DEM-WP(C) Costs not in AURORA 2007GRC_Rebuttal Power Costs 8" xfId="11777"/>
    <cellStyle name="_DEM-WP(C) Costs not in AURORA 2007GRC_Rebuttal Power Costs_DEM-WP(C) ENERG10C--ctn Mid-C_042010 2010GRC" xfId="11778"/>
    <cellStyle name="_DEM-WP(C) Costs not in AURORA 2007GRC_Rebuttal Power Costs_DEM-WP(C) ENERG10C--ctn Mid-C_042010 2010GRC 2" xfId="11779"/>
    <cellStyle name="_DEM-WP(C) Costs not in AURORA 2007GRC_Rebuttal Power Costs_DEM-WP(C) ENERG10C--ctn Mid-C_042010 2010GRC 2 2" xfId="11780"/>
    <cellStyle name="_DEM-WP(C) Costs not in AURORA 2007GRC_TENASKA REGULATORY ASSET" xfId="11781"/>
    <cellStyle name="_DEM-WP(C) Costs not in AURORA 2007GRC_TENASKA REGULATORY ASSET 2" xfId="11782"/>
    <cellStyle name="_DEM-WP(C) Costs not in AURORA 2007GRC_TENASKA REGULATORY ASSET 2 2" xfId="11783"/>
    <cellStyle name="_DEM-WP(C) Costs not in AURORA 2007GRC_TENASKA REGULATORY ASSET 2 2 2" xfId="11784"/>
    <cellStyle name="_DEM-WP(C) Costs not in AURORA 2007GRC_TENASKA REGULATORY ASSET 2 3" xfId="11785"/>
    <cellStyle name="_DEM-WP(C) Costs not in AURORA 2007GRC_TENASKA REGULATORY ASSET 3" xfId="11786"/>
    <cellStyle name="_DEM-WP(C) Costs not in AURORA 2007GRC_TENASKA REGULATORY ASSET 3 2" xfId="11787"/>
    <cellStyle name="_DEM-WP(C) Costs not in AURORA 2007GRC_TENASKA REGULATORY ASSET 4" xfId="11788"/>
    <cellStyle name="_DEM-WP(C) Costs not in AURORA 2007PCORC" xfId="11789"/>
    <cellStyle name="_DEM-WP(C) Costs not in AURORA 2007PCORC 2" xfId="11790"/>
    <cellStyle name="_DEM-WP(C) Costs not in AURORA 2007PCORC 2 2" xfId="11791"/>
    <cellStyle name="_DEM-WP(C) Costs not in AURORA 2007PCORC 2 2 2" xfId="11792"/>
    <cellStyle name="_DEM-WP(C) Costs not in AURORA 2007PCORC 2 2 2 2" xfId="11793"/>
    <cellStyle name="_DEM-WP(C) Costs not in AURORA 2007PCORC 2 3" xfId="11794"/>
    <cellStyle name="_DEM-WP(C) Costs not in AURORA 2007PCORC 2 3 2" xfId="11795"/>
    <cellStyle name="_DEM-WP(C) Costs not in AURORA 2007PCORC 3" xfId="11796"/>
    <cellStyle name="_DEM-WP(C) Costs not in AURORA 2007PCORC 3 2" xfId="11797"/>
    <cellStyle name="_DEM-WP(C) Costs not in AURORA 2007PCORC 3 2 2" xfId="11798"/>
    <cellStyle name="_DEM-WP(C) Costs not in AURORA 2007PCORC 4" xfId="11799"/>
    <cellStyle name="_DEM-WP(C) Costs not in AURORA 2007PCORC 4 2" xfId="11800"/>
    <cellStyle name="_DEM-WP(C) Costs not in AURORA 2007PCORC 5" xfId="11801"/>
    <cellStyle name="_DEM-WP(C) Costs not in AURORA 2007PCORC 6" xfId="11802"/>
    <cellStyle name="_DEM-WP(C) Costs not in AURORA 2007PCORC 7" xfId="11803"/>
    <cellStyle name="_DEM-WP(C) Costs not in AURORA 2007PCORC 8" xfId="11804"/>
    <cellStyle name="_DEM-WP(C) Costs not in AURORA 2007PCORC_Chelan PUD Power Costs (8-10)" xfId="11805"/>
    <cellStyle name="_DEM-WP(C) Costs not in AURORA 2007PCORC_Chelan PUD Power Costs (8-10) 2" xfId="11806"/>
    <cellStyle name="_DEM-WP(C) Costs not in AURORA 2007PCORC_DEM-WP(C) ENERG10C--ctn Mid-C_042010 2010GRC" xfId="11807"/>
    <cellStyle name="_DEM-WP(C) Costs not in AURORA 2007PCORC_DEM-WP(C) ENERG10C--ctn Mid-C_042010 2010GRC 2" xfId="11808"/>
    <cellStyle name="_DEM-WP(C) Costs not in AURORA 2007PCORC_DEM-WP(C) ENERG10C--ctn Mid-C_042010 2010GRC 2 2" xfId="11809"/>
    <cellStyle name="_DEM-WP(C) Costs not in AURORA 2007PCORC_NIM Summary" xfId="11810"/>
    <cellStyle name="_DEM-WP(C) Costs not in AURORA 2007PCORC_NIM Summary 2" xfId="11811"/>
    <cellStyle name="_DEM-WP(C) Costs not in AURORA 2007PCORC_NIM Summary 2 2" xfId="11812"/>
    <cellStyle name="_DEM-WP(C) Costs not in AURORA 2007PCORC_NIM Summary 2 2 2" xfId="11813"/>
    <cellStyle name="_DEM-WP(C) Costs not in AURORA 2007PCORC_NIM Summary 2 2 2 2" xfId="11814"/>
    <cellStyle name="_DEM-WP(C) Costs not in AURORA 2007PCORC_NIM Summary 2 3" xfId="11815"/>
    <cellStyle name="_DEM-WP(C) Costs not in AURORA 2007PCORC_NIM Summary 2 3 2" xfId="11816"/>
    <cellStyle name="_DEM-WP(C) Costs not in AURORA 2007PCORC_NIM Summary 3" xfId="11817"/>
    <cellStyle name="_DEM-WP(C) Costs not in AURORA 2007PCORC_NIM Summary 3 2" xfId="11818"/>
    <cellStyle name="_DEM-WP(C) Costs not in AURORA 2007PCORC_NIM Summary 3 2 2" xfId="11819"/>
    <cellStyle name="_DEM-WP(C) Costs not in AURORA 2007PCORC_NIM Summary 4" xfId="11820"/>
    <cellStyle name="_DEM-WP(C) Costs not in AURORA 2007PCORC_NIM Summary 4 2" xfId="11821"/>
    <cellStyle name="_DEM-WP(C) Costs not in AURORA 2007PCORC_NIM Summary 5" xfId="11822"/>
    <cellStyle name="_DEM-WP(C) Costs not in AURORA 2007PCORC_NIM Summary 6" xfId="11823"/>
    <cellStyle name="_DEM-WP(C) Costs not in AURORA 2007PCORC_NIM Summary 7" xfId="11824"/>
    <cellStyle name="_DEM-WP(C) Costs not in AURORA 2007PCORC_NIM Summary 8" xfId="11825"/>
    <cellStyle name="_DEM-WP(C) Costs not in AURORA 2007PCORC_NIM Summary_DEM-WP(C) ENERG10C--ctn Mid-C_042010 2010GRC" xfId="11826"/>
    <cellStyle name="_DEM-WP(C) Costs not in AURORA 2007PCORC_NIM Summary_DEM-WP(C) ENERG10C--ctn Mid-C_042010 2010GRC 2" xfId="11827"/>
    <cellStyle name="_DEM-WP(C) Costs not in AURORA 2007PCORC_NIM Summary_DEM-WP(C) ENERG10C--ctn Mid-C_042010 2010GRC 2 2" xfId="11828"/>
    <cellStyle name="_DEM-WP(C) Costs not in AURORA 2007PCORC-5.07Update" xfId="11829"/>
    <cellStyle name="_DEM-WP(C) Costs not in AURORA 2007PCORC-5.07Update 2" xfId="11830"/>
    <cellStyle name="_DEM-WP(C) Costs not in AURORA 2007PCORC-5.07Update 2 2" xfId="11831"/>
    <cellStyle name="_DEM-WP(C) Costs not in AURORA 2007PCORC-5.07Update 2 2 2" xfId="11832"/>
    <cellStyle name="_DEM-WP(C) Costs not in AURORA 2007PCORC-5.07Update 2 2 2 2" xfId="11833"/>
    <cellStyle name="_DEM-WP(C) Costs not in AURORA 2007PCORC-5.07Update 2 2 3" xfId="11834"/>
    <cellStyle name="_DEM-WP(C) Costs not in AURORA 2007PCORC-5.07Update 2 3" xfId="11835"/>
    <cellStyle name="_DEM-WP(C) Costs not in AURORA 2007PCORC-5.07Update 2 3 2" xfId="11836"/>
    <cellStyle name="_DEM-WP(C) Costs not in AURORA 2007PCORC-5.07Update 2 4" xfId="11837"/>
    <cellStyle name="_DEM-WP(C) Costs not in AURORA 2007PCORC-5.07Update 3" xfId="11838"/>
    <cellStyle name="_DEM-WP(C) Costs not in AURORA 2007PCORC-5.07Update 3 2" xfId="11839"/>
    <cellStyle name="_DEM-WP(C) Costs not in AURORA 2007PCORC-5.07Update 3 2 2" xfId="11840"/>
    <cellStyle name="_DEM-WP(C) Costs not in AURORA 2007PCORC-5.07Update 4" xfId="11841"/>
    <cellStyle name="_DEM-WP(C) Costs not in AURORA 2007PCORC-5.07Update 4 2" xfId="11842"/>
    <cellStyle name="_DEM-WP(C) Costs not in AURORA 2007PCORC-5.07Update 4 3" xfId="11843"/>
    <cellStyle name="_DEM-WP(C) Costs not in AURORA 2007PCORC-5.07Update 5" xfId="11844"/>
    <cellStyle name="_DEM-WP(C) Costs not in AURORA 2007PCORC-5.07Update 5 2" xfId="11845"/>
    <cellStyle name="_DEM-WP(C) Costs not in AURORA 2007PCORC-5.07Update 6" xfId="11846"/>
    <cellStyle name="_DEM-WP(C) Costs not in AURORA 2007PCORC-5.07Update 6 2" xfId="11847"/>
    <cellStyle name="_DEM-WP(C) Costs not in AURORA 2007PCORC-5.07Update 7" xfId="11848"/>
    <cellStyle name="_DEM-WP(C) Costs not in AURORA 2007PCORC-5.07Update 8" xfId="11849"/>
    <cellStyle name="_DEM-WP(C) Costs not in AURORA 2007PCORC-5.07Update_16.37E Wild Horse Expansion DeferralRevwrkingfile SF" xfId="11850"/>
    <cellStyle name="_DEM-WP(C) Costs not in AURORA 2007PCORC-5.07Update_16.37E Wild Horse Expansion DeferralRevwrkingfile SF 2" xfId="11851"/>
    <cellStyle name="_DEM-WP(C) Costs not in AURORA 2007PCORC-5.07Update_16.37E Wild Horse Expansion DeferralRevwrkingfile SF 2 2" xfId="11852"/>
    <cellStyle name="_DEM-WP(C) Costs not in AURORA 2007PCORC-5.07Update_16.37E Wild Horse Expansion DeferralRevwrkingfile SF 2 2 2" xfId="11853"/>
    <cellStyle name="_DEM-WP(C) Costs not in AURORA 2007PCORC-5.07Update_16.37E Wild Horse Expansion DeferralRevwrkingfile SF 2 2 2 2" xfId="11854"/>
    <cellStyle name="_DEM-WP(C) Costs not in AURORA 2007PCORC-5.07Update_16.37E Wild Horse Expansion DeferralRevwrkingfile SF 2 3" xfId="11855"/>
    <cellStyle name="_DEM-WP(C) Costs not in AURORA 2007PCORC-5.07Update_16.37E Wild Horse Expansion DeferralRevwrkingfile SF 2 3 2" xfId="11856"/>
    <cellStyle name="_DEM-WP(C) Costs not in AURORA 2007PCORC-5.07Update_16.37E Wild Horse Expansion DeferralRevwrkingfile SF 3" xfId="11857"/>
    <cellStyle name="_DEM-WP(C) Costs not in AURORA 2007PCORC-5.07Update_16.37E Wild Horse Expansion DeferralRevwrkingfile SF 3 2" xfId="11858"/>
    <cellStyle name="_DEM-WP(C) Costs not in AURORA 2007PCORC-5.07Update_16.37E Wild Horse Expansion DeferralRevwrkingfile SF 3 2 2" xfId="11859"/>
    <cellStyle name="_DEM-WP(C) Costs not in AURORA 2007PCORC-5.07Update_16.37E Wild Horse Expansion DeferralRevwrkingfile SF 4" xfId="11860"/>
    <cellStyle name="_DEM-WP(C) Costs not in AURORA 2007PCORC-5.07Update_16.37E Wild Horse Expansion DeferralRevwrkingfile SF 4 2" xfId="11861"/>
    <cellStyle name="_DEM-WP(C) Costs not in AURORA 2007PCORC-5.07Update_16.37E Wild Horse Expansion DeferralRevwrkingfile SF 5" xfId="11862"/>
    <cellStyle name="_DEM-WP(C) Costs not in AURORA 2007PCORC-5.07Update_16.37E Wild Horse Expansion DeferralRevwrkingfile SF 6" xfId="11863"/>
    <cellStyle name="_DEM-WP(C) Costs not in AURORA 2007PCORC-5.07Update_16.37E Wild Horse Expansion DeferralRevwrkingfile SF 7" xfId="11864"/>
    <cellStyle name="_DEM-WP(C) Costs not in AURORA 2007PCORC-5.07Update_16.37E Wild Horse Expansion DeferralRevwrkingfile SF 8" xfId="11865"/>
    <cellStyle name="_DEM-WP(C) Costs not in AURORA 2007PCORC-5.07Update_16.37E Wild Horse Expansion DeferralRevwrkingfile SF_DEM-WP(C) ENERG10C--ctn Mid-C_042010 2010GRC" xfId="11866"/>
    <cellStyle name="_DEM-WP(C) Costs not in AURORA 2007PCORC-5.07Update_16.37E Wild Horse Expansion DeferralRevwrkingfile SF_DEM-WP(C) ENERG10C--ctn Mid-C_042010 2010GRC 2" xfId="11867"/>
    <cellStyle name="_DEM-WP(C) Costs not in AURORA 2007PCORC-5.07Update_16.37E Wild Horse Expansion DeferralRevwrkingfile SF_DEM-WP(C) ENERG10C--ctn Mid-C_042010 2010GRC 2 2" xfId="11868"/>
    <cellStyle name="_DEM-WP(C) Costs not in AURORA 2007PCORC-5.07Update_2009 GRC Compl Filing - Exhibit D" xfId="11869"/>
    <cellStyle name="_DEM-WP(C) Costs not in AURORA 2007PCORC-5.07Update_2009 GRC Compl Filing - Exhibit D 2" xfId="11870"/>
    <cellStyle name="_DEM-WP(C) Costs not in AURORA 2007PCORC-5.07Update_2009 GRC Compl Filing - Exhibit D 2 2" xfId="11871"/>
    <cellStyle name="_DEM-WP(C) Costs not in AURORA 2007PCORC-5.07Update_2009 GRC Compl Filing - Exhibit D 2 2 2" xfId="11872"/>
    <cellStyle name="_DEM-WP(C) Costs not in AURORA 2007PCORC-5.07Update_2009 GRC Compl Filing - Exhibit D 2 2 2 2" xfId="11873"/>
    <cellStyle name="_DEM-WP(C) Costs not in AURORA 2007PCORC-5.07Update_2009 GRC Compl Filing - Exhibit D 2 3" xfId="11874"/>
    <cellStyle name="_DEM-WP(C) Costs not in AURORA 2007PCORC-5.07Update_2009 GRC Compl Filing - Exhibit D 2 3 2" xfId="11875"/>
    <cellStyle name="_DEM-WP(C) Costs not in AURORA 2007PCORC-5.07Update_2009 GRC Compl Filing - Exhibit D 3" xfId="11876"/>
    <cellStyle name="_DEM-WP(C) Costs not in AURORA 2007PCORC-5.07Update_2009 GRC Compl Filing - Exhibit D 3 2" xfId="11877"/>
    <cellStyle name="_DEM-WP(C) Costs not in AURORA 2007PCORC-5.07Update_2009 GRC Compl Filing - Exhibit D 3 2 2" xfId="11878"/>
    <cellStyle name="_DEM-WP(C) Costs not in AURORA 2007PCORC-5.07Update_2009 GRC Compl Filing - Exhibit D 4" xfId="11879"/>
    <cellStyle name="_DEM-WP(C) Costs not in AURORA 2007PCORC-5.07Update_2009 GRC Compl Filing - Exhibit D 4 2" xfId="11880"/>
    <cellStyle name="_DEM-WP(C) Costs not in AURORA 2007PCORC-5.07Update_2009 GRC Compl Filing - Exhibit D 5" xfId="11881"/>
    <cellStyle name="_DEM-WP(C) Costs not in AURORA 2007PCORC-5.07Update_2009 GRC Compl Filing - Exhibit D 6" xfId="11882"/>
    <cellStyle name="_DEM-WP(C) Costs not in AURORA 2007PCORC-5.07Update_2009 GRC Compl Filing - Exhibit D 7" xfId="11883"/>
    <cellStyle name="_DEM-WP(C) Costs not in AURORA 2007PCORC-5.07Update_2009 GRC Compl Filing - Exhibit D 8" xfId="11884"/>
    <cellStyle name="_DEM-WP(C) Costs not in AURORA 2007PCORC-5.07Update_2009 GRC Compl Filing - Exhibit D_DEM-WP(C) ENERG10C--ctn Mid-C_042010 2010GRC" xfId="11885"/>
    <cellStyle name="_DEM-WP(C) Costs not in AURORA 2007PCORC-5.07Update_2009 GRC Compl Filing - Exhibit D_DEM-WP(C) ENERG10C--ctn Mid-C_042010 2010GRC 2" xfId="11886"/>
    <cellStyle name="_DEM-WP(C) Costs not in AURORA 2007PCORC-5.07Update_2009 GRC Compl Filing - Exhibit D_DEM-WP(C) ENERG10C--ctn Mid-C_042010 2010GRC 2 2" xfId="11887"/>
    <cellStyle name="_DEM-WP(C) Costs not in AURORA 2007PCORC-5.07Update_Adj Bench DR 3 for Initial Briefs (Electric)" xfId="11888"/>
    <cellStyle name="_DEM-WP(C) Costs not in AURORA 2007PCORC-5.07Update_Adj Bench DR 3 for Initial Briefs (Electric) 2" xfId="11889"/>
    <cellStyle name="_DEM-WP(C) Costs not in AURORA 2007PCORC-5.07Update_Adj Bench DR 3 for Initial Briefs (Electric) 2 2" xfId="11890"/>
    <cellStyle name="_DEM-WP(C) Costs not in AURORA 2007PCORC-5.07Update_Adj Bench DR 3 for Initial Briefs (Electric) 2 2 2" xfId="11891"/>
    <cellStyle name="_DEM-WP(C) Costs not in AURORA 2007PCORC-5.07Update_Adj Bench DR 3 for Initial Briefs (Electric) 2 2 2 2" xfId="11892"/>
    <cellStyle name="_DEM-WP(C) Costs not in AURORA 2007PCORC-5.07Update_Adj Bench DR 3 for Initial Briefs (Electric) 2 3" xfId="11893"/>
    <cellStyle name="_DEM-WP(C) Costs not in AURORA 2007PCORC-5.07Update_Adj Bench DR 3 for Initial Briefs (Electric) 2 3 2" xfId="11894"/>
    <cellStyle name="_DEM-WP(C) Costs not in AURORA 2007PCORC-5.07Update_Adj Bench DR 3 for Initial Briefs (Electric) 3" xfId="11895"/>
    <cellStyle name="_DEM-WP(C) Costs not in AURORA 2007PCORC-5.07Update_Adj Bench DR 3 for Initial Briefs (Electric) 3 2" xfId="11896"/>
    <cellStyle name="_DEM-WP(C) Costs not in AURORA 2007PCORC-5.07Update_Adj Bench DR 3 for Initial Briefs (Electric) 3 2 2" xfId="11897"/>
    <cellStyle name="_DEM-WP(C) Costs not in AURORA 2007PCORC-5.07Update_Adj Bench DR 3 for Initial Briefs (Electric) 4" xfId="11898"/>
    <cellStyle name="_DEM-WP(C) Costs not in AURORA 2007PCORC-5.07Update_Adj Bench DR 3 for Initial Briefs (Electric) 4 2" xfId="11899"/>
    <cellStyle name="_DEM-WP(C) Costs not in AURORA 2007PCORC-5.07Update_Adj Bench DR 3 for Initial Briefs (Electric) 5" xfId="11900"/>
    <cellStyle name="_DEM-WP(C) Costs not in AURORA 2007PCORC-5.07Update_Adj Bench DR 3 for Initial Briefs (Electric) 6" xfId="11901"/>
    <cellStyle name="_DEM-WP(C) Costs not in AURORA 2007PCORC-5.07Update_Adj Bench DR 3 for Initial Briefs (Electric) 7" xfId="11902"/>
    <cellStyle name="_DEM-WP(C) Costs not in AURORA 2007PCORC-5.07Update_Adj Bench DR 3 for Initial Briefs (Electric) 8" xfId="11903"/>
    <cellStyle name="_DEM-WP(C) Costs not in AURORA 2007PCORC-5.07Update_Adj Bench DR 3 for Initial Briefs (Electric)_DEM-WP(C) ENERG10C--ctn Mid-C_042010 2010GRC" xfId="11904"/>
    <cellStyle name="_DEM-WP(C) Costs not in AURORA 2007PCORC-5.07Update_Adj Bench DR 3 for Initial Briefs (Electric)_DEM-WP(C) ENERG10C--ctn Mid-C_042010 2010GRC 2" xfId="11905"/>
    <cellStyle name="_DEM-WP(C) Costs not in AURORA 2007PCORC-5.07Update_Adj Bench DR 3 for Initial Briefs (Electric)_DEM-WP(C) ENERG10C--ctn Mid-C_042010 2010GRC 2 2" xfId="11906"/>
    <cellStyle name="_DEM-WP(C) Costs not in AURORA 2007PCORC-5.07Update_Book1" xfId="11907"/>
    <cellStyle name="_DEM-WP(C) Costs not in AURORA 2007PCORC-5.07Update_Book1 2" xfId="11908"/>
    <cellStyle name="_DEM-WP(C) Costs not in AURORA 2007PCORC-5.07Update_Book1 2 2" xfId="11909"/>
    <cellStyle name="_DEM-WP(C) Costs not in AURORA 2007PCORC-5.07Update_Book2" xfId="11910"/>
    <cellStyle name="_DEM-WP(C) Costs not in AURORA 2007PCORC-5.07Update_Book2 2" xfId="11911"/>
    <cellStyle name="_DEM-WP(C) Costs not in AURORA 2007PCORC-5.07Update_Book2 2 2" xfId="11912"/>
    <cellStyle name="_DEM-WP(C) Costs not in AURORA 2007PCORC-5.07Update_Book2 2 2 2" xfId="11913"/>
    <cellStyle name="_DEM-WP(C) Costs not in AURORA 2007PCORC-5.07Update_Book2 2 2 2 2" xfId="11914"/>
    <cellStyle name="_DEM-WP(C) Costs not in AURORA 2007PCORC-5.07Update_Book2 2 3" xfId="11915"/>
    <cellStyle name="_DEM-WP(C) Costs not in AURORA 2007PCORC-5.07Update_Book2 2 3 2" xfId="11916"/>
    <cellStyle name="_DEM-WP(C) Costs not in AURORA 2007PCORC-5.07Update_Book2 3" xfId="11917"/>
    <cellStyle name="_DEM-WP(C) Costs not in AURORA 2007PCORC-5.07Update_Book2 3 2" xfId="11918"/>
    <cellStyle name="_DEM-WP(C) Costs not in AURORA 2007PCORC-5.07Update_Book2 3 2 2" xfId="11919"/>
    <cellStyle name="_DEM-WP(C) Costs not in AURORA 2007PCORC-5.07Update_Book2 4" xfId="11920"/>
    <cellStyle name="_DEM-WP(C) Costs not in AURORA 2007PCORC-5.07Update_Book2 4 2" xfId="11921"/>
    <cellStyle name="_DEM-WP(C) Costs not in AURORA 2007PCORC-5.07Update_Book2 5" xfId="11922"/>
    <cellStyle name="_DEM-WP(C) Costs not in AURORA 2007PCORC-5.07Update_Book2 6" xfId="11923"/>
    <cellStyle name="_DEM-WP(C) Costs not in AURORA 2007PCORC-5.07Update_Book2 7" xfId="11924"/>
    <cellStyle name="_DEM-WP(C) Costs not in AURORA 2007PCORC-5.07Update_Book2 8" xfId="11925"/>
    <cellStyle name="_DEM-WP(C) Costs not in AURORA 2007PCORC-5.07Update_Book2_DEM-WP(C) ENERG10C--ctn Mid-C_042010 2010GRC" xfId="11926"/>
    <cellStyle name="_DEM-WP(C) Costs not in AURORA 2007PCORC-5.07Update_Book2_DEM-WP(C) ENERG10C--ctn Mid-C_042010 2010GRC 2" xfId="11927"/>
    <cellStyle name="_DEM-WP(C) Costs not in AURORA 2007PCORC-5.07Update_Book2_DEM-WP(C) ENERG10C--ctn Mid-C_042010 2010GRC 2 2" xfId="11928"/>
    <cellStyle name="_DEM-WP(C) Costs not in AURORA 2007PCORC-5.07Update_Book4" xfId="11929"/>
    <cellStyle name="_DEM-WP(C) Costs not in AURORA 2007PCORC-5.07Update_Book4 2" xfId="11930"/>
    <cellStyle name="_DEM-WP(C) Costs not in AURORA 2007PCORC-5.07Update_Book4 2 2" xfId="11931"/>
    <cellStyle name="_DEM-WP(C) Costs not in AURORA 2007PCORC-5.07Update_Book4 2 2 2" xfId="11932"/>
    <cellStyle name="_DEM-WP(C) Costs not in AURORA 2007PCORC-5.07Update_Book4 2 2 2 2" xfId="11933"/>
    <cellStyle name="_DEM-WP(C) Costs not in AURORA 2007PCORC-5.07Update_Book4 2 3" xfId="11934"/>
    <cellStyle name="_DEM-WP(C) Costs not in AURORA 2007PCORC-5.07Update_Book4 2 3 2" xfId="11935"/>
    <cellStyle name="_DEM-WP(C) Costs not in AURORA 2007PCORC-5.07Update_Book4 3" xfId="11936"/>
    <cellStyle name="_DEM-WP(C) Costs not in AURORA 2007PCORC-5.07Update_Book4 3 2" xfId="11937"/>
    <cellStyle name="_DEM-WP(C) Costs not in AURORA 2007PCORC-5.07Update_Book4 3 2 2" xfId="11938"/>
    <cellStyle name="_DEM-WP(C) Costs not in AURORA 2007PCORC-5.07Update_Book4 4" xfId="11939"/>
    <cellStyle name="_DEM-WP(C) Costs not in AURORA 2007PCORC-5.07Update_Book4 4 2" xfId="11940"/>
    <cellStyle name="_DEM-WP(C) Costs not in AURORA 2007PCORC-5.07Update_Book4 5" xfId="11941"/>
    <cellStyle name="_DEM-WP(C) Costs not in AURORA 2007PCORC-5.07Update_Book4 6" xfId="11942"/>
    <cellStyle name="_DEM-WP(C) Costs not in AURORA 2007PCORC-5.07Update_Book4 7" xfId="11943"/>
    <cellStyle name="_DEM-WP(C) Costs not in AURORA 2007PCORC-5.07Update_Book4 8" xfId="11944"/>
    <cellStyle name="_DEM-WP(C) Costs not in AURORA 2007PCORC-5.07Update_Book4_DEM-WP(C) ENERG10C--ctn Mid-C_042010 2010GRC" xfId="11945"/>
    <cellStyle name="_DEM-WP(C) Costs not in AURORA 2007PCORC-5.07Update_Book4_DEM-WP(C) ENERG10C--ctn Mid-C_042010 2010GRC 2" xfId="11946"/>
    <cellStyle name="_DEM-WP(C) Costs not in AURORA 2007PCORC-5.07Update_Book4_DEM-WP(C) ENERG10C--ctn Mid-C_042010 2010GRC 2 2" xfId="11947"/>
    <cellStyle name="_DEM-WP(C) Costs not in AURORA 2007PCORC-5.07Update_Chelan PUD Power Costs (8-10)" xfId="11948"/>
    <cellStyle name="_DEM-WP(C) Costs not in AURORA 2007PCORC-5.07Update_Chelan PUD Power Costs (8-10) 2" xfId="11949"/>
    <cellStyle name="_DEM-WP(C) Costs not in AURORA 2007PCORC-5.07Update_Colstrip 1&amp;2 Annual O&amp;M Budgets" xfId="11950"/>
    <cellStyle name="_DEM-WP(C) Costs not in AURORA 2007PCORC-5.07Update_Colstrip 1&amp;2 Annual O&amp;M Budgets 2" xfId="11951"/>
    <cellStyle name="_DEM-WP(C) Costs not in AURORA 2007PCORC-5.07Update_Colstrip 1&amp;2 Annual O&amp;M Budgets 3" xfId="11952"/>
    <cellStyle name="_DEM-WP(C) Costs not in AURORA 2007PCORC-5.07Update_Confidential Material" xfId="11953"/>
    <cellStyle name="_DEM-WP(C) Costs not in AURORA 2007PCORC-5.07Update_Confidential Material 2" xfId="11954"/>
    <cellStyle name="_DEM-WP(C) Costs not in AURORA 2007PCORC-5.07Update_DEM-WP(C) Colstrip 12 Coal Cost Forecast 2010GRC" xfId="11955"/>
    <cellStyle name="_DEM-WP(C) Costs not in AURORA 2007PCORC-5.07Update_DEM-WP(C) Colstrip 12 Coal Cost Forecast 2010GRC 2" xfId="11956"/>
    <cellStyle name="_DEM-WP(C) Costs not in AURORA 2007PCORC-5.07Update_DEM-WP(C) ENERG10C--ctn Mid-C_042010 2010GRC" xfId="11957"/>
    <cellStyle name="_DEM-WP(C) Costs not in AURORA 2007PCORC-5.07Update_DEM-WP(C) ENERG10C--ctn Mid-C_042010 2010GRC 2" xfId="11958"/>
    <cellStyle name="_DEM-WP(C) Costs not in AURORA 2007PCORC-5.07Update_DEM-WP(C) ENERG10C--ctn Mid-C_042010 2010GRC 2 2" xfId="11959"/>
    <cellStyle name="_DEM-WP(C) Costs not in AURORA 2007PCORC-5.07Update_DEM-WP(C) Production O&amp;M 2009GRC Rebuttal" xfId="11960"/>
    <cellStyle name="_DEM-WP(C) Costs not in AURORA 2007PCORC-5.07Update_DEM-WP(C) Production O&amp;M 2009GRC Rebuttal 2" xfId="11961"/>
    <cellStyle name="_DEM-WP(C) Costs not in AURORA 2007PCORC-5.07Update_DEM-WP(C) Production O&amp;M 2009GRC Rebuttal 2 2" xfId="11962"/>
    <cellStyle name="_DEM-WP(C) Costs not in AURORA 2007PCORC-5.07Update_DEM-WP(C) Production O&amp;M 2009GRC Rebuttal 2 2 2" xfId="11963"/>
    <cellStyle name="_DEM-WP(C) Costs not in AURORA 2007PCORC-5.07Update_DEM-WP(C) Production O&amp;M 2009GRC Rebuttal 2 2 2 2" xfId="11964"/>
    <cellStyle name="_DEM-WP(C) Costs not in AURORA 2007PCORC-5.07Update_DEM-WP(C) Production O&amp;M 2009GRC Rebuttal 2 3" xfId="11965"/>
    <cellStyle name="_DEM-WP(C) Costs not in AURORA 2007PCORC-5.07Update_DEM-WP(C) Production O&amp;M 2009GRC Rebuttal 2 3 2" xfId="11966"/>
    <cellStyle name="_DEM-WP(C) Costs not in AURORA 2007PCORC-5.07Update_DEM-WP(C) Production O&amp;M 2009GRC Rebuttal 3" xfId="11967"/>
    <cellStyle name="_DEM-WP(C) Costs not in AURORA 2007PCORC-5.07Update_DEM-WP(C) Production O&amp;M 2009GRC Rebuttal 3 2" xfId="11968"/>
    <cellStyle name="_DEM-WP(C) Costs not in AURORA 2007PCORC-5.07Update_DEM-WP(C) Production O&amp;M 2009GRC Rebuttal 3 2 2" xfId="11969"/>
    <cellStyle name="_DEM-WP(C) Costs not in AURORA 2007PCORC-5.07Update_DEM-WP(C) Production O&amp;M 2009GRC Rebuttal 4" xfId="11970"/>
    <cellStyle name="_DEM-WP(C) Costs not in AURORA 2007PCORC-5.07Update_DEM-WP(C) Production O&amp;M 2009GRC Rebuttal 4 2" xfId="11971"/>
    <cellStyle name="_DEM-WP(C) Costs not in AURORA 2007PCORC-5.07Update_DEM-WP(C) Production O&amp;M 2009GRC Rebuttal 5" xfId="11972"/>
    <cellStyle name="_DEM-WP(C) Costs not in AURORA 2007PCORC-5.07Update_DEM-WP(C) Production O&amp;M 2009GRC Rebuttal 6" xfId="11973"/>
    <cellStyle name="_DEM-WP(C) Costs not in AURORA 2007PCORC-5.07Update_DEM-WP(C) Production O&amp;M 2009GRC Rebuttal 7" xfId="11974"/>
    <cellStyle name="_DEM-WP(C) Costs not in AURORA 2007PCORC-5.07Update_DEM-WP(C) Production O&amp;M 2009GRC Rebuttal 8" xfId="11975"/>
    <cellStyle name="_DEM-WP(C) Costs not in AURORA 2007PCORC-5.07Update_DEM-WP(C) Production O&amp;M 2009GRC Rebuttal_Adj Bench DR 3 for Initial Briefs (Electric)" xfId="11976"/>
    <cellStyle name="_DEM-WP(C) Costs not in AURORA 2007PCORC-5.07Update_DEM-WP(C) Production O&amp;M 2009GRC Rebuttal_Adj Bench DR 3 for Initial Briefs (Electric) 2" xfId="11977"/>
    <cellStyle name="_DEM-WP(C) Costs not in AURORA 2007PCORC-5.07Update_DEM-WP(C) Production O&amp;M 2009GRC Rebuttal_Adj Bench DR 3 for Initial Briefs (Electric) 2 2" xfId="11978"/>
    <cellStyle name="_DEM-WP(C) Costs not in AURORA 2007PCORC-5.07Update_DEM-WP(C) Production O&amp;M 2009GRC Rebuttal_Adj Bench DR 3 for Initial Briefs (Electric) 2 2 2" xfId="11979"/>
    <cellStyle name="_DEM-WP(C) Costs not in AURORA 2007PCORC-5.07Update_DEM-WP(C) Production O&amp;M 2009GRC Rebuttal_Adj Bench DR 3 for Initial Briefs (Electric) 2 2 2 2" xfId="11980"/>
    <cellStyle name="_DEM-WP(C) Costs not in AURORA 2007PCORC-5.07Update_DEM-WP(C) Production O&amp;M 2009GRC Rebuttal_Adj Bench DR 3 for Initial Briefs (Electric) 2 3" xfId="11981"/>
    <cellStyle name="_DEM-WP(C) Costs not in AURORA 2007PCORC-5.07Update_DEM-WP(C) Production O&amp;M 2009GRC Rebuttal_Adj Bench DR 3 for Initial Briefs (Electric) 2 3 2" xfId="11982"/>
    <cellStyle name="_DEM-WP(C) Costs not in AURORA 2007PCORC-5.07Update_DEM-WP(C) Production O&amp;M 2009GRC Rebuttal_Adj Bench DR 3 for Initial Briefs (Electric) 3" xfId="11983"/>
    <cellStyle name="_DEM-WP(C) Costs not in AURORA 2007PCORC-5.07Update_DEM-WP(C) Production O&amp;M 2009GRC Rebuttal_Adj Bench DR 3 for Initial Briefs (Electric) 3 2" xfId="11984"/>
    <cellStyle name="_DEM-WP(C) Costs not in AURORA 2007PCORC-5.07Update_DEM-WP(C) Production O&amp;M 2009GRC Rebuttal_Adj Bench DR 3 for Initial Briefs (Electric) 3 2 2" xfId="11985"/>
    <cellStyle name="_DEM-WP(C) Costs not in AURORA 2007PCORC-5.07Update_DEM-WP(C) Production O&amp;M 2009GRC Rebuttal_Adj Bench DR 3 for Initial Briefs (Electric) 4" xfId="11986"/>
    <cellStyle name="_DEM-WP(C) Costs not in AURORA 2007PCORC-5.07Update_DEM-WP(C) Production O&amp;M 2009GRC Rebuttal_Adj Bench DR 3 for Initial Briefs (Electric) 4 2" xfId="11987"/>
    <cellStyle name="_DEM-WP(C) Costs not in AURORA 2007PCORC-5.07Update_DEM-WP(C) Production O&amp;M 2009GRC Rebuttal_Adj Bench DR 3 for Initial Briefs (Electric) 5" xfId="11988"/>
    <cellStyle name="_DEM-WP(C) Costs not in AURORA 2007PCORC-5.07Update_DEM-WP(C) Production O&amp;M 2009GRC Rebuttal_Adj Bench DR 3 for Initial Briefs (Electric) 6" xfId="11989"/>
    <cellStyle name="_DEM-WP(C) Costs not in AURORA 2007PCORC-5.07Update_DEM-WP(C) Production O&amp;M 2009GRC Rebuttal_Adj Bench DR 3 for Initial Briefs (Electric) 7" xfId="11990"/>
    <cellStyle name="_DEM-WP(C) Costs not in AURORA 2007PCORC-5.07Update_DEM-WP(C) Production O&amp;M 2009GRC Rebuttal_Adj Bench DR 3 for Initial Briefs (Electric) 8" xfId="11991"/>
    <cellStyle name="_DEM-WP(C) Costs not in AURORA 2007PCORC-5.07Update_DEM-WP(C) Production O&amp;M 2009GRC Rebuttal_Adj Bench DR 3 for Initial Briefs (Electric)_DEM-WP(C) ENERG10C--ctn Mid-C_042010 2010GRC" xfId="11992"/>
    <cellStyle name="_DEM-WP(C) Costs not in AURORA 2007PCORC-5.07Update_DEM-WP(C) Production O&amp;M 2009GRC Rebuttal_Adj Bench DR 3 for Initial Briefs (Electric)_DEM-WP(C) ENERG10C--ctn Mid-C_042010 2010GRC 2" xfId="11993"/>
    <cellStyle name="_DEM-WP(C) Costs not in AURORA 2007PCORC-5.07Update_DEM-WP(C) Production O&amp;M 2009GRC Rebuttal_Adj Bench DR 3 for Initial Briefs (Electric)_DEM-WP(C) ENERG10C--ctn Mid-C_042010 2010GRC 2 2" xfId="11994"/>
    <cellStyle name="_DEM-WP(C) Costs not in AURORA 2007PCORC-5.07Update_DEM-WP(C) Production O&amp;M 2009GRC Rebuttal_Book2" xfId="11995"/>
    <cellStyle name="_DEM-WP(C) Costs not in AURORA 2007PCORC-5.07Update_DEM-WP(C) Production O&amp;M 2009GRC Rebuttal_Book2 2" xfId="11996"/>
    <cellStyle name="_DEM-WP(C) Costs not in AURORA 2007PCORC-5.07Update_DEM-WP(C) Production O&amp;M 2009GRC Rebuttal_Book2 2 2" xfId="11997"/>
    <cellStyle name="_DEM-WP(C) Costs not in AURORA 2007PCORC-5.07Update_DEM-WP(C) Production O&amp;M 2009GRC Rebuttal_Book2 2 2 2" xfId="11998"/>
    <cellStyle name="_DEM-WP(C) Costs not in AURORA 2007PCORC-5.07Update_DEM-WP(C) Production O&amp;M 2009GRC Rebuttal_Book2 2 2 2 2" xfId="11999"/>
    <cellStyle name="_DEM-WP(C) Costs not in AURORA 2007PCORC-5.07Update_DEM-WP(C) Production O&amp;M 2009GRC Rebuttal_Book2 2 3" xfId="12000"/>
    <cellStyle name="_DEM-WP(C) Costs not in AURORA 2007PCORC-5.07Update_DEM-WP(C) Production O&amp;M 2009GRC Rebuttal_Book2 2 3 2" xfId="12001"/>
    <cellStyle name="_DEM-WP(C) Costs not in AURORA 2007PCORC-5.07Update_DEM-WP(C) Production O&amp;M 2009GRC Rebuttal_Book2 3" xfId="12002"/>
    <cellStyle name="_DEM-WP(C) Costs not in AURORA 2007PCORC-5.07Update_DEM-WP(C) Production O&amp;M 2009GRC Rebuttal_Book2 3 2" xfId="12003"/>
    <cellStyle name="_DEM-WP(C) Costs not in AURORA 2007PCORC-5.07Update_DEM-WP(C) Production O&amp;M 2009GRC Rebuttal_Book2 3 2 2" xfId="12004"/>
    <cellStyle name="_DEM-WP(C) Costs not in AURORA 2007PCORC-5.07Update_DEM-WP(C) Production O&amp;M 2009GRC Rebuttal_Book2 4" xfId="12005"/>
    <cellStyle name="_DEM-WP(C) Costs not in AURORA 2007PCORC-5.07Update_DEM-WP(C) Production O&amp;M 2009GRC Rebuttal_Book2 4 2" xfId="12006"/>
    <cellStyle name="_DEM-WP(C) Costs not in AURORA 2007PCORC-5.07Update_DEM-WP(C) Production O&amp;M 2009GRC Rebuttal_Book2 5" xfId="12007"/>
    <cellStyle name="_DEM-WP(C) Costs not in AURORA 2007PCORC-5.07Update_DEM-WP(C) Production O&amp;M 2009GRC Rebuttal_Book2 6" xfId="12008"/>
    <cellStyle name="_DEM-WP(C) Costs not in AURORA 2007PCORC-5.07Update_DEM-WP(C) Production O&amp;M 2009GRC Rebuttal_Book2 7" xfId="12009"/>
    <cellStyle name="_DEM-WP(C) Costs not in AURORA 2007PCORC-5.07Update_DEM-WP(C) Production O&amp;M 2009GRC Rebuttal_Book2 8" xfId="12010"/>
    <cellStyle name="_DEM-WP(C) Costs not in AURORA 2007PCORC-5.07Update_DEM-WP(C) Production O&amp;M 2009GRC Rebuttal_Book2_Adj Bench DR 3 for Initial Briefs (Electric)" xfId="12011"/>
    <cellStyle name="_DEM-WP(C) Costs not in AURORA 2007PCORC-5.07Update_DEM-WP(C) Production O&amp;M 2009GRC Rebuttal_Book2_Adj Bench DR 3 for Initial Briefs (Electric) 2" xfId="12012"/>
    <cellStyle name="_DEM-WP(C) Costs not in AURORA 2007PCORC-5.07Update_DEM-WP(C) Production O&amp;M 2009GRC Rebuttal_Book2_Adj Bench DR 3 for Initial Briefs (Electric) 2 2" xfId="12013"/>
    <cellStyle name="_DEM-WP(C) Costs not in AURORA 2007PCORC-5.07Update_DEM-WP(C) Production O&amp;M 2009GRC Rebuttal_Book2_Adj Bench DR 3 for Initial Briefs (Electric) 2 2 2" xfId="12014"/>
    <cellStyle name="_DEM-WP(C) Costs not in AURORA 2007PCORC-5.07Update_DEM-WP(C) Production O&amp;M 2009GRC Rebuttal_Book2_Adj Bench DR 3 for Initial Briefs (Electric) 2 2 2 2" xfId="12015"/>
    <cellStyle name="_DEM-WP(C) Costs not in AURORA 2007PCORC-5.07Update_DEM-WP(C) Production O&amp;M 2009GRC Rebuttal_Book2_Adj Bench DR 3 for Initial Briefs (Electric) 2 3" xfId="12016"/>
    <cellStyle name="_DEM-WP(C) Costs not in AURORA 2007PCORC-5.07Update_DEM-WP(C) Production O&amp;M 2009GRC Rebuttal_Book2_Adj Bench DR 3 for Initial Briefs (Electric) 2 3 2" xfId="12017"/>
    <cellStyle name="_DEM-WP(C) Costs not in AURORA 2007PCORC-5.07Update_DEM-WP(C) Production O&amp;M 2009GRC Rebuttal_Book2_Adj Bench DR 3 for Initial Briefs (Electric) 3" xfId="12018"/>
    <cellStyle name="_DEM-WP(C) Costs not in AURORA 2007PCORC-5.07Update_DEM-WP(C) Production O&amp;M 2009GRC Rebuttal_Book2_Adj Bench DR 3 for Initial Briefs (Electric) 3 2" xfId="12019"/>
    <cellStyle name="_DEM-WP(C) Costs not in AURORA 2007PCORC-5.07Update_DEM-WP(C) Production O&amp;M 2009GRC Rebuttal_Book2_Adj Bench DR 3 for Initial Briefs (Electric) 3 2 2" xfId="12020"/>
    <cellStyle name="_DEM-WP(C) Costs not in AURORA 2007PCORC-5.07Update_DEM-WP(C) Production O&amp;M 2009GRC Rebuttal_Book2_Adj Bench DR 3 for Initial Briefs (Electric) 4" xfId="12021"/>
    <cellStyle name="_DEM-WP(C) Costs not in AURORA 2007PCORC-5.07Update_DEM-WP(C) Production O&amp;M 2009GRC Rebuttal_Book2_Adj Bench DR 3 for Initial Briefs (Electric) 4 2" xfId="12022"/>
    <cellStyle name="_DEM-WP(C) Costs not in AURORA 2007PCORC-5.07Update_DEM-WP(C) Production O&amp;M 2009GRC Rebuttal_Book2_Adj Bench DR 3 for Initial Briefs (Electric) 5" xfId="12023"/>
    <cellStyle name="_DEM-WP(C) Costs not in AURORA 2007PCORC-5.07Update_DEM-WP(C) Production O&amp;M 2009GRC Rebuttal_Book2_Adj Bench DR 3 for Initial Briefs (Electric) 6" xfId="12024"/>
    <cellStyle name="_DEM-WP(C) Costs not in AURORA 2007PCORC-5.07Update_DEM-WP(C) Production O&amp;M 2009GRC Rebuttal_Book2_Adj Bench DR 3 for Initial Briefs (Electric) 7" xfId="12025"/>
    <cellStyle name="_DEM-WP(C) Costs not in AURORA 2007PCORC-5.07Update_DEM-WP(C) Production O&amp;M 2009GRC Rebuttal_Book2_Adj Bench DR 3 for Initial Briefs (Electric) 8" xfId="12026"/>
    <cellStyle name="_DEM-WP(C) Costs not in AURORA 2007PCORC-5.07Update_DEM-WP(C) Production O&amp;M 2009GRC Rebuttal_Book2_Adj Bench DR 3 for Initial Briefs (Electric)_DEM-WP(C) ENERG10C--ctn Mid-C_042010 2010GRC" xfId="12027"/>
    <cellStyle name="_DEM-WP(C) Costs not in AURORA 2007PCORC-5.07Update_DEM-WP(C) Production O&amp;M 2009GRC Rebuttal_Book2_Adj Bench DR 3 for Initial Briefs (Electric)_DEM-WP(C) ENERG10C--ctn Mid-C_042010 2010GRC 2" xfId="12028"/>
    <cellStyle name="_DEM-WP(C) Costs not in AURORA 2007PCORC-5.07Update_DEM-WP(C) Production O&amp;M 2009GRC Rebuttal_Book2_Adj Bench DR 3 for Initial Briefs (Electric)_DEM-WP(C) ENERG10C--ctn Mid-C_042010 2010GRC 2 2" xfId="12029"/>
    <cellStyle name="_DEM-WP(C) Costs not in AURORA 2007PCORC-5.07Update_DEM-WP(C) Production O&amp;M 2009GRC Rebuttal_Book2_DEM-WP(C) ENERG10C--ctn Mid-C_042010 2010GRC" xfId="12030"/>
    <cellStyle name="_DEM-WP(C) Costs not in AURORA 2007PCORC-5.07Update_DEM-WP(C) Production O&amp;M 2009GRC Rebuttal_Book2_DEM-WP(C) ENERG10C--ctn Mid-C_042010 2010GRC 2" xfId="12031"/>
    <cellStyle name="_DEM-WP(C) Costs not in AURORA 2007PCORC-5.07Update_DEM-WP(C) Production O&amp;M 2009GRC Rebuttal_Book2_DEM-WP(C) ENERG10C--ctn Mid-C_042010 2010GRC 2 2" xfId="12032"/>
    <cellStyle name="_DEM-WP(C) Costs not in AURORA 2007PCORC-5.07Update_DEM-WP(C) Production O&amp;M 2009GRC Rebuttal_Book2_Electric Rev Req Model (2009 GRC) Rebuttal" xfId="12033"/>
    <cellStyle name="_DEM-WP(C) Costs not in AURORA 2007PCORC-5.07Update_DEM-WP(C) Production O&amp;M 2009GRC Rebuttal_Book2_Electric Rev Req Model (2009 GRC) Rebuttal 2" xfId="12034"/>
    <cellStyle name="_DEM-WP(C) Costs not in AURORA 2007PCORC-5.07Update_DEM-WP(C) Production O&amp;M 2009GRC Rebuttal_Book2_Electric Rev Req Model (2009 GRC) Rebuttal 2 2" xfId="12035"/>
    <cellStyle name="_DEM-WP(C) Costs not in AURORA 2007PCORC-5.07Update_DEM-WP(C) Production O&amp;M 2009GRC Rebuttal_Book2_Electric Rev Req Model (2009 GRC) Rebuttal 2 2 2" xfId="12036"/>
    <cellStyle name="_DEM-WP(C) Costs not in AURORA 2007PCORC-5.07Update_DEM-WP(C) Production O&amp;M 2009GRC Rebuttal_Book2_Electric Rev Req Model (2009 GRC) Rebuttal 2 3" xfId="12037"/>
    <cellStyle name="_DEM-WP(C) Costs not in AURORA 2007PCORC-5.07Update_DEM-WP(C) Production O&amp;M 2009GRC Rebuttal_Book2_Electric Rev Req Model (2009 GRC) Rebuttal 3" xfId="12038"/>
    <cellStyle name="_DEM-WP(C) Costs not in AURORA 2007PCORC-5.07Update_DEM-WP(C) Production O&amp;M 2009GRC Rebuttal_Book2_Electric Rev Req Model (2009 GRC) Rebuttal 3 2" xfId="12039"/>
    <cellStyle name="_DEM-WP(C) Costs not in AURORA 2007PCORC-5.07Update_DEM-WP(C) Production O&amp;M 2009GRC Rebuttal_Book2_Electric Rev Req Model (2009 GRC) Rebuttal 4" xfId="12040"/>
    <cellStyle name="_DEM-WP(C) Costs not in AURORA 2007PCORC-5.07Update_DEM-WP(C) Production O&amp;M 2009GRC Rebuttal_Book2_Electric Rev Req Model (2009 GRC) Rebuttal REmoval of New  WH Solar AdjustMI" xfId="12041"/>
    <cellStyle name="_DEM-WP(C) Costs not in AURORA 2007PCORC-5.07Update_DEM-WP(C) Production O&amp;M 2009GRC Rebuttal_Book2_Electric Rev Req Model (2009 GRC) Rebuttal REmoval of New  WH Solar AdjustMI 2" xfId="12042"/>
    <cellStyle name="_DEM-WP(C) Costs not in AURORA 2007PCORC-5.07Update_DEM-WP(C) Production O&amp;M 2009GRC Rebuttal_Book2_Electric Rev Req Model (2009 GRC) Rebuttal REmoval of New  WH Solar AdjustMI 2 2" xfId="12043"/>
    <cellStyle name="_DEM-WP(C) Costs not in AURORA 2007PCORC-5.07Update_DEM-WP(C) Production O&amp;M 2009GRC Rebuttal_Book2_Electric Rev Req Model (2009 GRC) Rebuttal REmoval of New  WH Solar AdjustMI 2 2 2" xfId="12044"/>
    <cellStyle name="_DEM-WP(C) Costs not in AURORA 2007PCORC-5.07Update_DEM-WP(C) Production O&amp;M 2009GRC Rebuttal_Book2_Electric Rev Req Model (2009 GRC) Rebuttal REmoval of New  WH Solar AdjustMI 2 2 2 2" xfId="12045"/>
    <cellStyle name="_DEM-WP(C) Costs not in AURORA 2007PCORC-5.07Update_DEM-WP(C) Production O&amp;M 2009GRC Rebuttal_Book2_Electric Rev Req Model (2009 GRC) Rebuttal REmoval of New  WH Solar AdjustMI 2 3" xfId="12046"/>
    <cellStyle name="_DEM-WP(C) Costs not in AURORA 2007PCORC-5.07Update_DEM-WP(C) Production O&amp;M 2009GRC Rebuttal_Book2_Electric Rev Req Model (2009 GRC) Rebuttal REmoval of New  WH Solar AdjustMI 2 3 2" xfId="12047"/>
    <cellStyle name="_DEM-WP(C) Costs not in AURORA 2007PCORC-5.07Update_DEM-WP(C) Production O&amp;M 2009GRC Rebuttal_Book2_Electric Rev Req Model (2009 GRC) Rebuttal REmoval of New  WH Solar AdjustMI 3" xfId="12048"/>
    <cellStyle name="_DEM-WP(C) Costs not in AURORA 2007PCORC-5.07Update_DEM-WP(C) Production O&amp;M 2009GRC Rebuttal_Book2_Electric Rev Req Model (2009 GRC) Rebuttal REmoval of New  WH Solar AdjustMI 3 2" xfId="12049"/>
    <cellStyle name="_DEM-WP(C) Costs not in AURORA 2007PCORC-5.07Update_DEM-WP(C) Production O&amp;M 2009GRC Rebuttal_Book2_Electric Rev Req Model (2009 GRC) Rebuttal REmoval of New  WH Solar AdjustMI 3 2 2" xfId="12050"/>
    <cellStyle name="_DEM-WP(C) Costs not in AURORA 2007PCORC-5.07Update_DEM-WP(C) Production O&amp;M 2009GRC Rebuttal_Book2_Electric Rev Req Model (2009 GRC) Rebuttal REmoval of New  WH Solar AdjustMI 4" xfId="12051"/>
    <cellStyle name="_DEM-WP(C) Costs not in AURORA 2007PCORC-5.07Update_DEM-WP(C) Production O&amp;M 2009GRC Rebuttal_Book2_Electric Rev Req Model (2009 GRC) Rebuttal REmoval of New  WH Solar AdjustMI 4 2" xfId="12052"/>
    <cellStyle name="_DEM-WP(C) Costs not in AURORA 2007PCORC-5.07Update_DEM-WP(C) Production O&amp;M 2009GRC Rebuttal_Book2_Electric Rev Req Model (2009 GRC) Rebuttal REmoval of New  WH Solar AdjustMI 5" xfId="12053"/>
    <cellStyle name="_DEM-WP(C) Costs not in AURORA 2007PCORC-5.07Update_DEM-WP(C) Production O&amp;M 2009GRC Rebuttal_Book2_Electric Rev Req Model (2009 GRC) Rebuttal REmoval of New  WH Solar AdjustMI 6" xfId="12054"/>
    <cellStyle name="_DEM-WP(C) Costs not in AURORA 2007PCORC-5.07Update_DEM-WP(C) Production O&amp;M 2009GRC Rebuttal_Book2_Electric Rev Req Model (2009 GRC) Rebuttal REmoval of New  WH Solar AdjustMI 7" xfId="12055"/>
    <cellStyle name="_DEM-WP(C) Costs not in AURORA 2007PCORC-5.07Update_DEM-WP(C) Production O&amp;M 2009GRC Rebuttal_Book2_Electric Rev Req Model (2009 GRC) Rebuttal REmoval of New  WH Solar AdjustMI 8" xfId="12056"/>
    <cellStyle name="_DEM-WP(C) Costs not in AURORA 2007PCORC-5.07Update_DEM-WP(C) Production O&amp;M 2009GRC Rebuttal_Book2_Electric Rev Req Model (2009 GRC) Rebuttal REmoval of New  WH Solar AdjustMI_DEM-WP(C) ENERG10C--ctn Mid-C_042010 2010GRC" xfId="12057"/>
    <cellStyle name="_DEM-WP(C) Costs not in AURORA 2007PCORC-5.07Update_DEM-WP(C) Production O&amp;M 2009GRC Rebuttal_Book2_Electric Rev Req Model (2009 GRC) Rebuttal REmoval of New  WH Solar AdjustMI_DEM-WP(C) ENERG10C--ctn Mid-C_042010 2010GRC 2" xfId="12058"/>
    <cellStyle name="_DEM-WP(C) Costs not in AURORA 2007PCORC-5.07Update_DEM-WP(C) Production O&amp;M 2009GRC Rebuttal_Book2_Electric Rev Req Model (2009 GRC) Rebuttal REmoval of New  WH Solar AdjustMI_DEM-WP(C) ENERG10C--ctn Mid-C_042010 2010GRC 2 2" xfId="12059"/>
    <cellStyle name="_DEM-WP(C) Costs not in AURORA 2007PCORC-5.07Update_DEM-WP(C) Production O&amp;M 2009GRC Rebuttal_Book2_Electric Rev Req Model (2009 GRC) Revised 01-18-2010" xfId="12060"/>
    <cellStyle name="_DEM-WP(C) Costs not in AURORA 2007PCORC-5.07Update_DEM-WP(C) Production O&amp;M 2009GRC Rebuttal_Book2_Electric Rev Req Model (2009 GRC) Revised 01-18-2010 2" xfId="12061"/>
    <cellStyle name="_DEM-WP(C) Costs not in AURORA 2007PCORC-5.07Update_DEM-WP(C) Production O&amp;M 2009GRC Rebuttal_Book2_Electric Rev Req Model (2009 GRC) Revised 01-18-2010 2 2" xfId="12062"/>
    <cellStyle name="_DEM-WP(C) Costs not in AURORA 2007PCORC-5.07Update_DEM-WP(C) Production O&amp;M 2009GRC Rebuttal_Book2_Electric Rev Req Model (2009 GRC) Revised 01-18-2010 2 2 2" xfId="12063"/>
    <cellStyle name="_DEM-WP(C) Costs not in AURORA 2007PCORC-5.07Update_DEM-WP(C) Production O&amp;M 2009GRC Rebuttal_Book2_Electric Rev Req Model (2009 GRC) Revised 01-18-2010 2 2 2 2" xfId="12064"/>
    <cellStyle name="_DEM-WP(C) Costs not in AURORA 2007PCORC-5.07Update_DEM-WP(C) Production O&amp;M 2009GRC Rebuttal_Book2_Electric Rev Req Model (2009 GRC) Revised 01-18-2010 2 3" xfId="12065"/>
    <cellStyle name="_DEM-WP(C) Costs not in AURORA 2007PCORC-5.07Update_DEM-WP(C) Production O&amp;M 2009GRC Rebuttal_Book2_Electric Rev Req Model (2009 GRC) Revised 01-18-2010 2 3 2" xfId="12066"/>
    <cellStyle name="_DEM-WP(C) Costs not in AURORA 2007PCORC-5.07Update_DEM-WP(C) Production O&amp;M 2009GRC Rebuttal_Book2_Electric Rev Req Model (2009 GRC) Revised 01-18-2010 3" xfId="12067"/>
    <cellStyle name="_DEM-WP(C) Costs not in AURORA 2007PCORC-5.07Update_DEM-WP(C) Production O&amp;M 2009GRC Rebuttal_Book2_Electric Rev Req Model (2009 GRC) Revised 01-18-2010 3 2" xfId="12068"/>
    <cellStyle name="_DEM-WP(C) Costs not in AURORA 2007PCORC-5.07Update_DEM-WP(C) Production O&amp;M 2009GRC Rebuttal_Book2_Electric Rev Req Model (2009 GRC) Revised 01-18-2010 3 2 2" xfId="12069"/>
    <cellStyle name="_DEM-WP(C) Costs not in AURORA 2007PCORC-5.07Update_DEM-WP(C) Production O&amp;M 2009GRC Rebuttal_Book2_Electric Rev Req Model (2009 GRC) Revised 01-18-2010 4" xfId="12070"/>
    <cellStyle name="_DEM-WP(C) Costs not in AURORA 2007PCORC-5.07Update_DEM-WP(C) Production O&amp;M 2009GRC Rebuttal_Book2_Electric Rev Req Model (2009 GRC) Revised 01-18-2010 4 2" xfId="12071"/>
    <cellStyle name="_DEM-WP(C) Costs not in AURORA 2007PCORC-5.07Update_DEM-WP(C) Production O&amp;M 2009GRC Rebuttal_Book2_Electric Rev Req Model (2009 GRC) Revised 01-18-2010 5" xfId="12072"/>
    <cellStyle name="_DEM-WP(C) Costs not in AURORA 2007PCORC-5.07Update_DEM-WP(C) Production O&amp;M 2009GRC Rebuttal_Book2_Electric Rev Req Model (2009 GRC) Revised 01-18-2010 6" xfId="12073"/>
    <cellStyle name="_DEM-WP(C) Costs not in AURORA 2007PCORC-5.07Update_DEM-WP(C) Production O&amp;M 2009GRC Rebuttal_Book2_Electric Rev Req Model (2009 GRC) Revised 01-18-2010 7" xfId="12074"/>
    <cellStyle name="_DEM-WP(C) Costs not in AURORA 2007PCORC-5.07Update_DEM-WP(C) Production O&amp;M 2009GRC Rebuttal_Book2_Electric Rev Req Model (2009 GRC) Revised 01-18-2010 8" xfId="12075"/>
    <cellStyle name="_DEM-WP(C) Costs not in AURORA 2007PCORC-5.07Update_DEM-WP(C) Production O&amp;M 2009GRC Rebuttal_Book2_Electric Rev Req Model (2009 GRC) Revised 01-18-2010_DEM-WP(C) ENERG10C--ctn Mid-C_042010 2010GRC" xfId="12076"/>
    <cellStyle name="_DEM-WP(C) Costs not in AURORA 2007PCORC-5.07Update_DEM-WP(C) Production O&amp;M 2009GRC Rebuttal_Book2_Electric Rev Req Model (2009 GRC) Revised 01-18-2010_DEM-WP(C) ENERG10C--ctn Mid-C_042010 2010GRC 2" xfId="12077"/>
    <cellStyle name="_DEM-WP(C) Costs not in AURORA 2007PCORC-5.07Update_DEM-WP(C) Production O&amp;M 2009GRC Rebuttal_Book2_Electric Rev Req Model (2009 GRC) Revised 01-18-2010_DEM-WP(C) ENERG10C--ctn Mid-C_042010 2010GRC 2 2" xfId="12078"/>
    <cellStyle name="_DEM-WP(C) Costs not in AURORA 2007PCORC-5.07Update_DEM-WP(C) Production O&amp;M 2009GRC Rebuttal_Book2_Final Order Electric EXHIBIT A-1" xfId="12079"/>
    <cellStyle name="_DEM-WP(C) Costs not in AURORA 2007PCORC-5.07Update_DEM-WP(C) Production O&amp;M 2009GRC Rebuttal_Book2_Final Order Electric EXHIBIT A-1 2" xfId="12080"/>
    <cellStyle name="_DEM-WP(C) Costs not in AURORA 2007PCORC-5.07Update_DEM-WP(C) Production O&amp;M 2009GRC Rebuttal_Book2_Final Order Electric EXHIBIT A-1 2 2" xfId="12081"/>
    <cellStyle name="_DEM-WP(C) Costs not in AURORA 2007PCORC-5.07Update_DEM-WP(C) Production O&amp;M 2009GRC Rebuttal_Book2_Final Order Electric EXHIBIT A-1 2 2 2" xfId="12082"/>
    <cellStyle name="_DEM-WP(C) Costs not in AURORA 2007PCORC-5.07Update_DEM-WP(C) Production O&amp;M 2009GRC Rebuttal_Book2_Final Order Electric EXHIBIT A-1 2 3" xfId="12083"/>
    <cellStyle name="_DEM-WP(C) Costs not in AURORA 2007PCORC-5.07Update_DEM-WP(C) Production O&amp;M 2009GRC Rebuttal_Book2_Final Order Electric EXHIBIT A-1 3" xfId="12084"/>
    <cellStyle name="_DEM-WP(C) Costs not in AURORA 2007PCORC-5.07Update_DEM-WP(C) Production O&amp;M 2009GRC Rebuttal_Book2_Final Order Electric EXHIBIT A-1 3 2" xfId="12085"/>
    <cellStyle name="_DEM-WP(C) Costs not in AURORA 2007PCORC-5.07Update_DEM-WP(C) Production O&amp;M 2009GRC Rebuttal_Book2_Final Order Electric EXHIBIT A-1 4" xfId="12086"/>
    <cellStyle name="_DEM-WP(C) Costs not in AURORA 2007PCORC-5.07Update_DEM-WP(C) Production O&amp;M 2009GRC Rebuttal_DEM-WP(C) ENERG10C--ctn Mid-C_042010 2010GRC" xfId="12087"/>
    <cellStyle name="_DEM-WP(C) Costs not in AURORA 2007PCORC-5.07Update_DEM-WP(C) Production O&amp;M 2009GRC Rebuttal_DEM-WP(C) ENERG10C--ctn Mid-C_042010 2010GRC 2" xfId="12088"/>
    <cellStyle name="_DEM-WP(C) Costs not in AURORA 2007PCORC-5.07Update_DEM-WP(C) Production O&amp;M 2009GRC Rebuttal_DEM-WP(C) ENERG10C--ctn Mid-C_042010 2010GRC 2 2" xfId="12089"/>
    <cellStyle name="_DEM-WP(C) Costs not in AURORA 2007PCORC-5.07Update_DEM-WP(C) Production O&amp;M 2009GRC Rebuttal_Electric Rev Req Model (2009 GRC) Rebuttal" xfId="12090"/>
    <cellStyle name="_DEM-WP(C) Costs not in AURORA 2007PCORC-5.07Update_DEM-WP(C) Production O&amp;M 2009GRC Rebuttal_Electric Rev Req Model (2009 GRC) Rebuttal 2" xfId="12091"/>
    <cellStyle name="_DEM-WP(C) Costs not in AURORA 2007PCORC-5.07Update_DEM-WP(C) Production O&amp;M 2009GRC Rebuttal_Electric Rev Req Model (2009 GRC) Rebuttal 2 2" xfId="12092"/>
    <cellStyle name="_DEM-WP(C) Costs not in AURORA 2007PCORC-5.07Update_DEM-WP(C) Production O&amp;M 2009GRC Rebuttal_Electric Rev Req Model (2009 GRC) Rebuttal 2 2 2" xfId="12093"/>
    <cellStyle name="_DEM-WP(C) Costs not in AURORA 2007PCORC-5.07Update_DEM-WP(C) Production O&amp;M 2009GRC Rebuttal_Electric Rev Req Model (2009 GRC) Rebuttal 2 3" xfId="12094"/>
    <cellStyle name="_DEM-WP(C) Costs not in AURORA 2007PCORC-5.07Update_DEM-WP(C) Production O&amp;M 2009GRC Rebuttal_Electric Rev Req Model (2009 GRC) Rebuttal 3" xfId="12095"/>
    <cellStyle name="_DEM-WP(C) Costs not in AURORA 2007PCORC-5.07Update_DEM-WP(C) Production O&amp;M 2009GRC Rebuttal_Electric Rev Req Model (2009 GRC) Rebuttal 3 2" xfId="12096"/>
    <cellStyle name="_DEM-WP(C) Costs not in AURORA 2007PCORC-5.07Update_DEM-WP(C) Production O&amp;M 2009GRC Rebuttal_Electric Rev Req Model (2009 GRC) Rebuttal 4" xfId="12097"/>
    <cellStyle name="_DEM-WP(C) Costs not in AURORA 2007PCORC-5.07Update_DEM-WP(C) Production O&amp;M 2009GRC Rebuttal_Electric Rev Req Model (2009 GRC) Rebuttal REmoval of New  WH Solar AdjustMI" xfId="12098"/>
    <cellStyle name="_DEM-WP(C) Costs not in AURORA 2007PCORC-5.07Update_DEM-WP(C) Production O&amp;M 2009GRC Rebuttal_Electric Rev Req Model (2009 GRC) Rebuttal REmoval of New  WH Solar AdjustMI 2" xfId="12099"/>
    <cellStyle name="_DEM-WP(C) Costs not in AURORA 2007PCORC-5.07Update_DEM-WP(C) Production O&amp;M 2009GRC Rebuttal_Electric Rev Req Model (2009 GRC) Rebuttal REmoval of New  WH Solar AdjustMI 2 2" xfId="12100"/>
    <cellStyle name="_DEM-WP(C) Costs not in AURORA 2007PCORC-5.07Update_DEM-WP(C) Production O&amp;M 2009GRC Rebuttal_Electric Rev Req Model (2009 GRC) Rebuttal REmoval of New  WH Solar AdjustMI 2 2 2" xfId="12101"/>
    <cellStyle name="_DEM-WP(C) Costs not in AURORA 2007PCORC-5.07Update_DEM-WP(C) Production O&amp;M 2009GRC Rebuttal_Electric Rev Req Model (2009 GRC) Rebuttal REmoval of New  WH Solar AdjustMI 2 2 2 2" xfId="12102"/>
    <cellStyle name="_DEM-WP(C) Costs not in AURORA 2007PCORC-5.07Update_DEM-WP(C) Production O&amp;M 2009GRC Rebuttal_Electric Rev Req Model (2009 GRC) Rebuttal REmoval of New  WH Solar AdjustMI 2 3" xfId="12103"/>
    <cellStyle name="_DEM-WP(C) Costs not in AURORA 2007PCORC-5.07Update_DEM-WP(C) Production O&amp;M 2009GRC Rebuttal_Electric Rev Req Model (2009 GRC) Rebuttal REmoval of New  WH Solar AdjustMI 2 3 2" xfId="12104"/>
    <cellStyle name="_DEM-WP(C) Costs not in AURORA 2007PCORC-5.07Update_DEM-WP(C) Production O&amp;M 2009GRC Rebuttal_Electric Rev Req Model (2009 GRC) Rebuttal REmoval of New  WH Solar AdjustMI 3" xfId="12105"/>
    <cellStyle name="_DEM-WP(C) Costs not in AURORA 2007PCORC-5.07Update_DEM-WP(C) Production O&amp;M 2009GRC Rebuttal_Electric Rev Req Model (2009 GRC) Rebuttal REmoval of New  WH Solar AdjustMI 3 2" xfId="12106"/>
    <cellStyle name="_DEM-WP(C) Costs not in AURORA 2007PCORC-5.07Update_DEM-WP(C) Production O&amp;M 2009GRC Rebuttal_Electric Rev Req Model (2009 GRC) Rebuttal REmoval of New  WH Solar AdjustMI 3 2 2" xfId="12107"/>
    <cellStyle name="_DEM-WP(C) Costs not in AURORA 2007PCORC-5.07Update_DEM-WP(C) Production O&amp;M 2009GRC Rebuttal_Electric Rev Req Model (2009 GRC) Rebuttal REmoval of New  WH Solar AdjustMI 4" xfId="12108"/>
    <cellStyle name="_DEM-WP(C) Costs not in AURORA 2007PCORC-5.07Update_DEM-WP(C) Production O&amp;M 2009GRC Rebuttal_Electric Rev Req Model (2009 GRC) Rebuttal REmoval of New  WH Solar AdjustMI 4 2" xfId="12109"/>
    <cellStyle name="_DEM-WP(C) Costs not in AURORA 2007PCORC-5.07Update_DEM-WP(C) Production O&amp;M 2009GRC Rebuttal_Electric Rev Req Model (2009 GRC) Rebuttal REmoval of New  WH Solar AdjustMI 5" xfId="12110"/>
    <cellStyle name="_DEM-WP(C) Costs not in AURORA 2007PCORC-5.07Update_DEM-WP(C) Production O&amp;M 2009GRC Rebuttal_Electric Rev Req Model (2009 GRC) Rebuttal REmoval of New  WH Solar AdjustMI 6" xfId="12111"/>
    <cellStyle name="_DEM-WP(C) Costs not in AURORA 2007PCORC-5.07Update_DEM-WP(C) Production O&amp;M 2009GRC Rebuttal_Electric Rev Req Model (2009 GRC) Rebuttal REmoval of New  WH Solar AdjustMI 7" xfId="12112"/>
    <cellStyle name="_DEM-WP(C) Costs not in AURORA 2007PCORC-5.07Update_DEM-WP(C) Production O&amp;M 2009GRC Rebuttal_Electric Rev Req Model (2009 GRC) Rebuttal REmoval of New  WH Solar AdjustMI 8" xfId="12113"/>
    <cellStyle name="_DEM-WP(C) Costs not in AURORA 2007PCORC-5.07Update_DEM-WP(C) Production O&amp;M 2009GRC Rebuttal_Electric Rev Req Model (2009 GRC) Rebuttal REmoval of New  WH Solar AdjustMI_DEM-WP(C) ENERG10C--ctn Mid-C_042010 2010GRC" xfId="12114"/>
    <cellStyle name="_DEM-WP(C) Costs not in AURORA 2007PCORC-5.07Update_DEM-WP(C) Production O&amp;M 2009GRC Rebuttal_Electric Rev Req Model (2009 GRC) Rebuttal REmoval of New  WH Solar AdjustMI_DEM-WP(C) ENERG10C--ctn Mid-C_042010 2010GRC 2" xfId="12115"/>
    <cellStyle name="_DEM-WP(C) Costs not in AURORA 2007PCORC-5.07Update_DEM-WP(C) Production O&amp;M 2009GRC Rebuttal_Electric Rev Req Model (2009 GRC) Rebuttal REmoval of New  WH Solar AdjustMI_DEM-WP(C) ENERG10C--ctn Mid-C_042010 2010GRC 2 2" xfId="12116"/>
    <cellStyle name="_DEM-WP(C) Costs not in AURORA 2007PCORC-5.07Update_DEM-WP(C) Production O&amp;M 2009GRC Rebuttal_Electric Rev Req Model (2009 GRC) Revised 01-18-2010" xfId="12117"/>
    <cellStyle name="_DEM-WP(C) Costs not in AURORA 2007PCORC-5.07Update_DEM-WP(C) Production O&amp;M 2009GRC Rebuttal_Electric Rev Req Model (2009 GRC) Revised 01-18-2010 2" xfId="12118"/>
    <cellStyle name="_DEM-WP(C) Costs not in AURORA 2007PCORC-5.07Update_DEM-WP(C) Production O&amp;M 2009GRC Rebuttal_Electric Rev Req Model (2009 GRC) Revised 01-18-2010 2 2" xfId="12119"/>
    <cellStyle name="_DEM-WP(C) Costs not in AURORA 2007PCORC-5.07Update_DEM-WP(C) Production O&amp;M 2009GRC Rebuttal_Electric Rev Req Model (2009 GRC) Revised 01-18-2010 2 2 2" xfId="12120"/>
    <cellStyle name="_DEM-WP(C) Costs not in AURORA 2007PCORC-5.07Update_DEM-WP(C) Production O&amp;M 2009GRC Rebuttal_Electric Rev Req Model (2009 GRC) Revised 01-18-2010 2 2 2 2" xfId="12121"/>
    <cellStyle name="_DEM-WP(C) Costs not in AURORA 2007PCORC-5.07Update_DEM-WP(C) Production O&amp;M 2009GRC Rebuttal_Electric Rev Req Model (2009 GRC) Revised 01-18-2010 2 3" xfId="12122"/>
    <cellStyle name="_DEM-WP(C) Costs not in AURORA 2007PCORC-5.07Update_DEM-WP(C) Production O&amp;M 2009GRC Rebuttal_Electric Rev Req Model (2009 GRC) Revised 01-18-2010 2 3 2" xfId="12123"/>
    <cellStyle name="_DEM-WP(C) Costs not in AURORA 2007PCORC-5.07Update_DEM-WP(C) Production O&amp;M 2009GRC Rebuttal_Electric Rev Req Model (2009 GRC) Revised 01-18-2010 3" xfId="12124"/>
    <cellStyle name="_DEM-WP(C) Costs not in AURORA 2007PCORC-5.07Update_DEM-WP(C) Production O&amp;M 2009GRC Rebuttal_Electric Rev Req Model (2009 GRC) Revised 01-18-2010 3 2" xfId="12125"/>
    <cellStyle name="_DEM-WP(C) Costs not in AURORA 2007PCORC-5.07Update_DEM-WP(C) Production O&amp;M 2009GRC Rebuttal_Electric Rev Req Model (2009 GRC) Revised 01-18-2010 3 2 2" xfId="12126"/>
    <cellStyle name="_DEM-WP(C) Costs not in AURORA 2007PCORC-5.07Update_DEM-WP(C) Production O&amp;M 2009GRC Rebuttal_Electric Rev Req Model (2009 GRC) Revised 01-18-2010 4" xfId="12127"/>
    <cellStyle name="_DEM-WP(C) Costs not in AURORA 2007PCORC-5.07Update_DEM-WP(C) Production O&amp;M 2009GRC Rebuttal_Electric Rev Req Model (2009 GRC) Revised 01-18-2010 4 2" xfId="12128"/>
    <cellStyle name="_DEM-WP(C) Costs not in AURORA 2007PCORC-5.07Update_DEM-WP(C) Production O&amp;M 2009GRC Rebuttal_Electric Rev Req Model (2009 GRC) Revised 01-18-2010 5" xfId="12129"/>
    <cellStyle name="_DEM-WP(C) Costs not in AURORA 2007PCORC-5.07Update_DEM-WP(C) Production O&amp;M 2009GRC Rebuttal_Electric Rev Req Model (2009 GRC) Revised 01-18-2010 6" xfId="12130"/>
    <cellStyle name="_DEM-WP(C) Costs not in AURORA 2007PCORC-5.07Update_DEM-WP(C) Production O&amp;M 2009GRC Rebuttal_Electric Rev Req Model (2009 GRC) Revised 01-18-2010 7" xfId="12131"/>
    <cellStyle name="_DEM-WP(C) Costs not in AURORA 2007PCORC-5.07Update_DEM-WP(C) Production O&amp;M 2009GRC Rebuttal_Electric Rev Req Model (2009 GRC) Revised 01-18-2010 8" xfId="12132"/>
    <cellStyle name="_DEM-WP(C) Costs not in AURORA 2007PCORC-5.07Update_DEM-WP(C) Production O&amp;M 2009GRC Rebuttal_Electric Rev Req Model (2009 GRC) Revised 01-18-2010_DEM-WP(C) ENERG10C--ctn Mid-C_042010 2010GRC" xfId="12133"/>
    <cellStyle name="_DEM-WP(C) Costs not in AURORA 2007PCORC-5.07Update_DEM-WP(C) Production O&amp;M 2009GRC Rebuttal_Electric Rev Req Model (2009 GRC) Revised 01-18-2010_DEM-WP(C) ENERG10C--ctn Mid-C_042010 2010GRC 2" xfId="12134"/>
    <cellStyle name="_DEM-WP(C) Costs not in AURORA 2007PCORC-5.07Update_DEM-WP(C) Production O&amp;M 2009GRC Rebuttal_Electric Rev Req Model (2009 GRC) Revised 01-18-2010_DEM-WP(C) ENERG10C--ctn Mid-C_042010 2010GRC 2 2" xfId="12135"/>
    <cellStyle name="_DEM-WP(C) Costs not in AURORA 2007PCORC-5.07Update_DEM-WP(C) Production O&amp;M 2009GRC Rebuttal_Final Order Electric EXHIBIT A-1" xfId="12136"/>
    <cellStyle name="_DEM-WP(C) Costs not in AURORA 2007PCORC-5.07Update_DEM-WP(C) Production O&amp;M 2009GRC Rebuttal_Final Order Electric EXHIBIT A-1 2" xfId="12137"/>
    <cellStyle name="_DEM-WP(C) Costs not in AURORA 2007PCORC-5.07Update_DEM-WP(C) Production O&amp;M 2009GRC Rebuttal_Final Order Electric EXHIBIT A-1 2 2" xfId="12138"/>
    <cellStyle name="_DEM-WP(C) Costs not in AURORA 2007PCORC-5.07Update_DEM-WP(C) Production O&amp;M 2009GRC Rebuttal_Final Order Electric EXHIBIT A-1 2 2 2" xfId="12139"/>
    <cellStyle name="_DEM-WP(C) Costs not in AURORA 2007PCORC-5.07Update_DEM-WP(C) Production O&amp;M 2009GRC Rebuttal_Final Order Electric EXHIBIT A-1 2 3" xfId="12140"/>
    <cellStyle name="_DEM-WP(C) Costs not in AURORA 2007PCORC-5.07Update_DEM-WP(C) Production O&amp;M 2009GRC Rebuttal_Final Order Electric EXHIBIT A-1 3" xfId="12141"/>
    <cellStyle name="_DEM-WP(C) Costs not in AURORA 2007PCORC-5.07Update_DEM-WP(C) Production O&amp;M 2009GRC Rebuttal_Final Order Electric EXHIBIT A-1 3 2" xfId="12142"/>
    <cellStyle name="_DEM-WP(C) Costs not in AURORA 2007PCORC-5.07Update_DEM-WP(C) Production O&amp;M 2009GRC Rebuttal_Final Order Electric EXHIBIT A-1 4" xfId="12143"/>
    <cellStyle name="_DEM-WP(C) Costs not in AURORA 2007PCORC-5.07Update_DEM-WP(C) Production O&amp;M 2009GRC Rebuttal_Rebuttal Power Costs" xfId="12144"/>
    <cellStyle name="_DEM-WP(C) Costs not in AURORA 2007PCORC-5.07Update_DEM-WP(C) Production O&amp;M 2009GRC Rebuttal_Rebuttal Power Costs 2" xfId="12145"/>
    <cellStyle name="_DEM-WP(C) Costs not in AURORA 2007PCORC-5.07Update_DEM-WP(C) Production O&amp;M 2009GRC Rebuttal_Rebuttal Power Costs 2 2" xfId="12146"/>
    <cellStyle name="_DEM-WP(C) Costs not in AURORA 2007PCORC-5.07Update_DEM-WP(C) Production O&amp;M 2009GRC Rebuttal_Rebuttal Power Costs 2 2 2" xfId="12147"/>
    <cellStyle name="_DEM-WP(C) Costs not in AURORA 2007PCORC-5.07Update_DEM-WP(C) Production O&amp;M 2009GRC Rebuttal_Rebuttal Power Costs 2 2 2 2" xfId="12148"/>
    <cellStyle name="_DEM-WP(C) Costs not in AURORA 2007PCORC-5.07Update_DEM-WP(C) Production O&amp;M 2009GRC Rebuttal_Rebuttal Power Costs 2 3" xfId="12149"/>
    <cellStyle name="_DEM-WP(C) Costs not in AURORA 2007PCORC-5.07Update_DEM-WP(C) Production O&amp;M 2009GRC Rebuttal_Rebuttal Power Costs 2 3 2" xfId="12150"/>
    <cellStyle name="_DEM-WP(C) Costs not in AURORA 2007PCORC-5.07Update_DEM-WP(C) Production O&amp;M 2009GRC Rebuttal_Rebuttal Power Costs 3" xfId="12151"/>
    <cellStyle name="_DEM-WP(C) Costs not in AURORA 2007PCORC-5.07Update_DEM-WP(C) Production O&amp;M 2009GRC Rebuttal_Rebuttal Power Costs 3 2" xfId="12152"/>
    <cellStyle name="_DEM-WP(C) Costs not in AURORA 2007PCORC-5.07Update_DEM-WP(C) Production O&amp;M 2009GRC Rebuttal_Rebuttal Power Costs 3 2 2" xfId="12153"/>
    <cellStyle name="_DEM-WP(C) Costs not in AURORA 2007PCORC-5.07Update_DEM-WP(C) Production O&amp;M 2009GRC Rebuttal_Rebuttal Power Costs 4" xfId="12154"/>
    <cellStyle name="_DEM-WP(C) Costs not in AURORA 2007PCORC-5.07Update_DEM-WP(C) Production O&amp;M 2009GRC Rebuttal_Rebuttal Power Costs 4 2" xfId="12155"/>
    <cellStyle name="_DEM-WP(C) Costs not in AURORA 2007PCORC-5.07Update_DEM-WP(C) Production O&amp;M 2009GRC Rebuttal_Rebuttal Power Costs 5" xfId="12156"/>
    <cellStyle name="_DEM-WP(C) Costs not in AURORA 2007PCORC-5.07Update_DEM-WP(C) Production O&amp;M 2009GRC Rebuttal_Rebuttal Power Costs 6" xfId="12157"/>
    <cellStyle name="_DEM-WP(C) Costs not in AURORA 2007PCORC-5.07Update_DEM-WP(C) Production O&amp;M 2009GRC Rebuttal_Rebuttal Power Costs 7" xfId="12158"/>
    <cellStyle name="_DEM-WP(C) Costs not in AURORA 2007PCORC-5.07Update_DEM-WP(C) Production O&amp;M 2009GRC Rebuttal_Rebuttal Power Costs 8" xfId="12159"/>
    <cellStyle name="_DEM-WP(C) Costs not in AURORA 2007PCORC-5.07Update_DEM-WP(C) Production O&amp;M 2009GRC Rebuttal_Rebuttal Power Costs_Adj Bench DR 3 for Initial Briefs (Electric)" xfId="12160"/>
    <cellStyle name="_DEM-WP(C) Costs not in AURORA 2007PCORC-5.07Update_DEM-WP(C) Production O&amp;M 2009GRC Rebuttal_Rebuttal Power Costs_Adj Bench DR 3 for Initial Briefs (Electric) 2" xfId="12161"/>
    <cellStyle name="_DEM-WP(C) Costs not in AURORA 2007PCORC-5.07Update_DEM-WP(C) Production O&amp;M 2009GRC Rebuttal_Rebuttal Power Costs_Adj Bench DR 3 for Initial Briefs (Electric) 2 2" xfId="12162"/>
    <cellStyle name="_DEM-WP(C) Costs not in AURORA 2007PCORC-5.07Update_DEM-WP(C) Production O&amp;M 2009GRC Rebuttal_Rebuttal Power Costs_Adj Bench DR 3 for Initial Briefs (Electric) 2 2 2" xfId="12163"/>
    <cellStyle name="_DEM-WP(C) Costs not in AURORA 2007PCORC-5.07Update_DEM-WP(C) Production O&amp;M 2009GRC Rebuttal_Rebuttal Power Costs_Adj Bench DR 3 for Initial Briefs (Electric) 2 2 2 2" xfId="12164"/>
    <cellStyle name="_DEM-WP(C) Costs not in AURORA 2007PCORC-5.07Update_DEM-WP(C) Production O&amp;M 2009GRC Rebuttal_Rebuttal Power Costs_Adj Bench DR 3 for Initial Briefs (Electric) 2 3" xfId="12165"/>
    <cellStyle name="_DEM-WP(C) Costs not in AURORA 2007PCORC-5.07Update_DEM-WP(C) Production O&amp;M 2009GRC Rebuttal_Rebuttal Power Costs_Adj Bench DR 3 for Initial Briefs (Electric) 2 3 2" xfId="12166"/>
    <cellStyle name="_DEM-WP(C) Costs not in AURORA 2007PCORC-5.07Update_DEM-WP(C) Production O&amp;M 2009GRC Rebuttal_Rebuttal Power Costs_Adj Bench DR 3 for Initial Briefs (Electric) 3" xfId="12167"/>
    <cellStyle name="_DEM-WP(C) Costs not in AURORA 2007PCORC-5.07Update_DEM-WP(C) Production O&amp;M 2009GRC Rebuttal_Rebuttal Power Costs_Adj Bench DR 3 for Initial Briefs (Electric) 3 2" xfId="12168"/>
    <cellStyle name="_DEM-WP(C) Costs not in AURORA 2007PCORC-5.07Update_DEM-WP(C) Production O&amp;M 2009GRC Rebuttal_Rebuttal Power Costs_Adj Bench DR 3 for Initial Briefs (Electric) 3 2 2" xfId="12169"/>
    <cellStyle name="_DEM-WP(C) Costs not in AURORA 2007PCORC-5.07Update_DEM-WP(C) Production O&amp;M 2009GRC Rebuttal_Rebuttal Power Costs_Adj Bench DR 3 for Initial Briefs (Electric) 4" xfId="12170"/>
    <cellStyle name="_DEM-WP(C) Costs not in AURORA 2007PCORC-5.07Update_DEM-WP(C) Production O&amp;M 2009GRC Rebuttal_Rebuttal Power Costs_Adj Bench DR 3 for Initial Briefs (Electric) 4 2" xfId="12171"/>
    <cellStyle name="_DEM-WP(C) Costs not in AURORA 2007PCORC-5.07Update_DEM-WP(C) Production O&amp;M 2009GRC Rebuttal_Rebuttal Power Costs_Adj Bench DR 3 for Initial Briefs (Electric) 5" xfId="12172"/>
    <cellStyle name="_DEM-WP(C) Costs not in AURORA 2007PCORC-5.07Update_DEM-WP(C) Production O&amp;M 2009GRC Rebuttal_Rebuttal Power Costs_Adj Bench DR 3 for Initial Briefs (Electric) 6" xfId="12173"/>
    <cellStyle name="_DEM-WP(C) Costs not in AURORA 2007PCORC-5.07Update_DEM-WP(C) Production O&amp;M 2009GRC Rebuttal_Rebuttal Power Costs_Adj Bench DR 3 for Initial Briefs (Electric) 7" xfId="12174"/>
    <cellStyle name="_DEM-WP(C) Costs not in AURORA 2007PCORC-5.07Update_DEM-WP(C) Production O&amp;M 2009GRC Rebuttal_Rebuttal Power Costs_Adj Bench DR 3 for Initial Briefs (Electric) 8" xfId="12175"/>
    <cellStyle name="_DEM-WP(C) Costs not in AURORA 2007PCORC-5.07Update_DEM-WP(C) Production O&amp;M 2009GRC Rebuttal_Rebuttal Power Costs_Adj Bench DR 3 for Initial Briefs (Electric)_DEM-WP(C) ENERG10C--ctn Mid-C_042010 2010GRC" xfId="12176"/>
    <cellStyle name="_DEM-WP(C) Costs not in AURORA 2007PCORC-5.07Update_DEM-WP(C) Production O&amp;M 2009GRC Rebuttal_Rebuttal Power Costs_Adj Bench DR 3 for Initial Briefs (Electric)_DEM-WP(C) ENERG10C--ctn Mid-C_042010 2010GRC 2" xfId="12177"/>
    <cellStyle name="_DEM-WP(C) Costs not in AURORA 2007PCORC-5.07Update_DEM-WP(C) Production O&amp;M 2009GRC Rebuttal_Rebuttal Power Costs_Adj Bench DR 3 for Initial Briefs (Electric)_DEM-WP(C) ENERG10C--ctn Mid-C_042010 2010GRC 2 2" xfId="12178"/>
    <cellStyle name="_DEM-WP(C) Costs not in AURORA 2007PCORC-5.07Update_DEM-WP(C) Production O&amp;M 2009GRC Rebuttal_Rebuttal Power Costs_DEM-WP(C) ENERG10C--ctn Mid-C_042010 2010GRC" xfId="12179"/>
    <cellStyle name="_DEM-WP(C) Costs not in AURORA 2007PCORC-5.07Update_DEM-WP(C) Production O&amp;M 2009GRC Rebuttal_Rebuttal Power Costs_DEM-WP(C) ENERG10C--ctn Mid-C_042010 2010GRC 2" xfId="12180"/>
    <cellStyle name="_DEM-WP(C) Costs not in AURORA 2007PCORC-5.07Update_DEM-WP(C) Production O&amp;M 2009GRC Rebuttal_Rebuttal Power Costs_DEM-WP(C) ENERG10C--ctn Mid-C_042010 2010GRC 2 2" xfId="12181"/>
    <cellStyle name="_DEM-WP(C) Costs not in AURORA 2007PCORC-5.07Update_DEM-WP(C) Production O&amp;M 2009GRC Rebuttal_Rebuttal Power Costs_Electric Rev Req Model (2009 GRC) Rebuttal" xfId="12182"/>
    <cellStyle name="_DEM-WP(C) Costs not in AURORA 2007PCORC-5.07Update_DEM-WP(C) Production O&amp;M 2009GRC Rebuttal_Rebuttal Power Costs_Electric Rev Req Model (2009 GRC) Rebuttal 2" xfId="12183"/>
    <cellStyle name="_DEM-WP(C) Costs not in AURORA 2007PCORC-5.07Update_DEM-WP(C) Production O&amp;M 2009GRC Rebuttal_Rebuttal Power Costs_Electric Rev Req Model (2009 GRC) Rebuttal 2 2" xfId="12184"/>
    <cellStyle name="_DEM-WP(C) Costs not in AURORA 2007PCORC-5.07Update_DEM-WP(C) Production O&amp;M 2009GRC Rebuttal_Rebuttal Power Costs_Electric Rev Req Model (2009 GRC) Rebuttal 2 2 2" xfId="12185"/>
    <cellStyle name="_DEM-WP(C) Costs not in AURORA 2007PCORC-5.07Update_DEM-WP(C) Production O&amp;M 2009GRC Rebuttal_Rebuttal Power Costs_Electric Rev Req Model (2009 GRC) Rebuttal 2 3" xfId="12186"/>
    <cellStyle name="_DEM-WP(C) Costs not in AURORA 2007PCORC-5.07Update_DEM-WP(C) Production O&amp;M 2009GRC Rebuttal_Rebuttal Power Costs_Electric Rev Req Model (2009 GRC) Rebuttal 3" xfId="12187"/>
    <cellStyle name="_DEM-WP(C) Costs not in AURORA 2007PCORC-5.07Update_DEM-WP(C) Production O&amp;M 2009GRC Rebuttal_Rebuttal Power Costs_Electric Rev Req Model (2009 GRC) Rebuttal 3 2" xfId="12188"/>
    <cellStyle name="_DEM-WP(C) Costs not in AURORA 2007PCORC-5.07Update_DEM-WP(C) Production O&amp;M 2009GRC Rebuttal_Rebuttal Power Costs_Electric Rev Req Model (2009 GRC) Rebuttal 4" xfId="12189"/>
    <cellStyle name="_DEM-WP(C) Costs not in AURORA 2007PCORC-5.07Update_DEM-WP(C) Production O&amp;M 2009GRC Rebuttal_Rebuttal Power Costs_Electric Rev Req Model (2009 GRC) Rebuttal REmoval of New  WH Solar AdjustMI" xfId="12190"/>
    <cellStyle name="_DEM-WP(C) Costs not in AURORA 2007PCORC-5.07Update_DEM-WP(C) Production O&amp;M 2009GRC Rebuttal_Rebuttal Power Costs_Electric Rev Req Model (2009 GRC) Rebuttal REmoval of New  WH Solar AdjustMI 2" xfId="12191"/>
    <cellStyle name="_DEM-WP(C) Costs not in AURORA 2007PCORC-5.07Update_DEM-WP(C) Production O&amp;M 2009GRC Rebuttal_Rebuttal Power Costs_Electric Rev Req Model (2009 GRC) Rebuttal REmoval of New  WH Solar AdjustMI 2 2" xfId="12192"/>
    <cellStyle name="_DEM-WP(C) Costs not in AURORA 2007PCORC-5.07Update_DEM-WP(C) Production O&amp;M 2009GRC Rebuttal_Rebuttal Power Costs_Electric Rev Req Model (2009 GRC) Rebuttal REmoval of New  WH Solar AdjustMI 2 2 2" xfId="12193"/>
    <cellStyle name="_DEM-WP(C) Costs not in AURORA 2007PCORC-5.07Update_DEM-WP(C) Production O&amp;M 2009GRC Rebuttal_Rebuttal Power Costs_Electric Rev Req Model (2009 GRC) Rebuttal REmoval of New  WH Solar AdjustMI 2 2 2 2" xfId="12194"/>
    <cellStyle name="_DEM-WP(C) Costs not in AURORA 2007PCORC-5.07Update_DEM-WP(C) Production O&amp;M 2009GRC Rebuttal_Rebuttal Power Costs_Electric Rev Req Model (2009 GRC) Rebuttal REmoval of New  WH Solar AdjustMI 2 3" xfId="12195"/>
    <cellStyle name="_DEM-WP(C) Costs not in AURORA 2007PCORC-5.07Update_DEM-WP(C) Production O&amp;M 2009GRC Rebuttal_Rebuttal Power Costs_Electric Rev Req Model (2009 GRC) Rebuttal REmoval of New  WH Solar AdjustMI 2 3 2" xfId="12196"/>
    <cellStyle name="_DEM-WP(C) Costs not in AURORA 2007PCORC-5.07Update_DEM-WP(C) Production O&amp;M 2009GRC Rebuttal_Rebuttal Power Costs_Electric Rev Req Model (2009 GRC) Rebuttal REmoval of New  WH Solar AdjustMI 3" xfId="12197"/>
    <cellStyle name="_DEM-WP(C) Costs not in AURORA 2007PCORC-5.07Update_DEM-WP(C) Production O&amp;M 2009GRC Rebuttal_Rebuttal Power Costs_Electric Rev Req Model (2009 GRC) Rebuttal REmoval of New  WH Solar AdjustMI 3 2" xfId="12198"/>
    <cellStyle name="_DEM-WP(C) Costs not in AURORA 2007PCORC-5.07Update_DEM-WP(C) Production O&amp;M 2009GRC Rebuttal_Rebuttal Power Costs_Electric Rev Req Model (2009 GRC) Rebuttal REmoval of New  WH Solar AdjustMI 3 2 2" xfId="12199"/>
    <cellStyle name="_DEM-WP(C) Costs not in AURORA 2007PCORC-5.07Update_DEM-WP(C) Production O&amp;M 2009GRC Rebuttal_Rebuttal Power Costs_Electric Rev Req Model (2009 GRC) Rebuttal REmoval of New  WH Solar AdjustMI 4" xfId="12200"/>
    <cellStyle name="_DEM-WP(C) Costs not in AURORA 2007PCORC-5.07Update_DEM-WP(C) Production O&amp;M 2009GRC Rebuttal_Rebuttal Power Costs_Electric Rev Req Model (2009 GRC) Rebuttal REmoval of New  WH Solar AdjustMI 4 2" xfId="12201"/>
    <cellStyle name="_DEM-WP(C) Costs not in AURORA 2007PCORC-5.07Update_DEM-WP(C) Production O&amp;M 2009GRC Rebuttal_Rebuttal Power Costs_Electric Rev Req Model (2009 GRC) Rebuttal REmoval of New  WH Solar AdjustMI 5" xfId="12202"/>
    <cellStyle name="_DEM-WP(C) Costs not in AURORA 2007PCORC-5.07Update_DEM-WP(C) Production O&amp;M 2009GRC Rebuttal_Rebuttal Power Costs_Electric Rev Req Model (2009 GRC) Rebuttal REmoval of New  WH Solar AdjustMI 6" xfId="12203"/>
    <cellStyle name="_DEM-WP(C) Costs not in AURORA 2007PCORC-5.07Update_DEM-WP(C) Production O&amp;M 2009GRC Rebuttal_Rebuttal Power Costs_Electric Rev Req Model (2009 GRC) Rebuttal REmoval of New  WH Solar AdjustMI 7" xfId="12204"/>
    <cellStyle name="_DEM-WP(C) Costs not in AURORA 2007PCORC-5.07Update_DEM-WP(C) Production O&amp;M 2009GRC Rebuttal_Rebuttal Power Costs_Electric Rev Req Model (2009 GRC) Rebuttal REmoval of New  WH Solar AdjustMI 8" xfId="12205"/>
    <cellStyle name="_DEM-WP(C) Costs not in AURORA 2007PCORC-5.07Update_DEM-WP(C) Production O&amp;M 2009GRC Rebuttal_Rebuttal Power Costs_Electric Rev Req Model (2009 GRC) Rebuttal REmoval of New  WH Solar AdjustMI_DEM-WP(C) ENERG10C--ctn Mid-C_042010 2010GRC" xfId="12206"/>
    <cellStyle name="_DEM-WP(C) Costs not in AURORA 2007PCORC-5.07Update_DEM-WP(C) Production O&amp;M 2009GRC Rebuttal_Rebuttal Power Costs_Electric Rev Req Model (2009 GRC) Rebuttal REmoval of New  WH Solar AdjustMI_DEM-WP(C) ENERG10C--ctn Mid-C_042010 2010GRC 2" xfId="12207"/>
    <cellStyle name="_DEM-WP(C) Costs not in AURORA 2007PCORC-5.07Update_DEM-WP(C) Production O&amp;M 2009GRC Rebuttal_Rebuttal Power Costs_Electric Rev Req Model (2009 GRC) Rebuttal REmoval of New  WH Solar AdjustMI_DEM-WP(C) ENERG10C--ctn Mid-C_042010 2010GRC 2 2" xfId="12208"/>
    <cellStyle name="_DEM-WP(C) Costs not in AURORA 2007PCORC-5.07Update_DEM-WP(C) Production O&amp;M 2009GRC Rebuttal_Rebuttal Power Costs_Electric Rev Req Model (2009 GRC) Revised 01-18-2010" xfId="12209"/>
    <cellStyle name="_DEM-WP(C) Costs not in AURORA 2007PCORC-5.07Update_DEM-WP(C) Production O&amp;M 2009GRC Rebuttal_Rebuttal Power Costs_Electric Rev Req Model (2009 GRC) Revised 01-18-2010 2" xfId="12210"/>
    <cellStyle name="_DEM-WP(C) Costs not in AURORA 2007PCORC-5.07Update_DEM-WP(C) Production O&amp;M 2009GRC Rebuttal_Rebuttal Power Costs_Electric Rev Req Model (2009 GRC) Revised 01-18-2010 2 2" xfId="12211"/>
    <cellStyle name="_DEM-WP(C) Costs not in AURORA 2007PCORC-5.07Update_DEM-WP(C) Production O&amp;M 2009GRC Rebuttal_Rebuttal Power Costs_Electric Rev Req Model (2009 GRC) Revised 01-18-2010 2 2 2" xfId="12212"/>
    <cellStyle name="_DEM-WP(C) Costs not in AURORA 2007PCORC-5.07Update_DEM-WP(C) Production O&amp;M 2009GRC Rebuttal_Rebuttal Power Costs_Electric Rev Req Model (2009 GRC) Revised 01-18-2010 2 2 2 2" xfId="12213"/>
    <cellStyle name="_DEM-WP(C) Costs not in AURORA 2007PCORC-5.07Update_DEM-WP(C) Production O&amp;M 2009GRC Rebuttal_Rebuttal Power Costs_Electric Rev Req Model (2009 GRC) Revised 01-18-2010 2 3" xfId="12214"/>
    <cellStyle name="_DEM-WP(C) Costs not in AURORA 2007PCORC-5.07Update_DEM-WP(C) Production O&amp;M 2009GRC Rebuttal_Rebuttal Power Costs_Electric Rev Req Model (2009 GRC) Revised 01-18-2010 2 3 2" xfId="12215"/>
    <cellStyle name="_DEM-WP(C) Costs not in AURORA 2007PCORC-5.07Update_DEM-WP(C) Production O&amp;M 2009GRC Rebuttal_Rebuttal Power Costs_Electric Rev Req Model (2009 GRC) Revised 01-18-2010 3" xfId="12216"/>
    <cellStyle name="_DEM-WP(C) Costs not in AURORA 2007PCORC-5.07Update_DEM-WP(C) Production O&amp;M 2009GRC Rebuttal_Rebuttal Power Costs_Electric Rev Req Model (2009 GRC) Revised 01-18-2010 3 2" xfId="12217"/>
    <cellStyle name="_DEM-WP(C) Costs not in AURORA 2007PCORC-5.07Update_DEM-WP(C) Production O&amp;M 2009GRC Rebuttal_Rebuttal Power Costs_Electric Rev Req Model (2009 GRC) Revised 01-18-2010 3 2 2" xfId="12218"/>
    <cellStyle name="_DEM-WP(C) Costs not in AURORA 2007PCORC-5.07Update_DEM-WP(C) Production O&amp;M 2009GRC Rebuttal_Rebuttal Power Costs_Electric Rev Req Model (2009 GRC) Revised 01-18-2010 4" xfId="12219"/>
    <cellStyle name="_DEM-WP(C) Costs not in AURORA 2007PCORC-5.07Update_DEM-WP(C) Production O&amp;M 2009GRC Rebuttal_Rebuttal Power Costs_Electric Rev Req Model (2009 GRC) Revised 01-18-2010 4 2" xfId="12220"/>
    <cellStyle name="_DEM-WP(C) Costs not in AURORA 2007PCORC-5.07Update_DEM-WP(C) Production O&amp;M 2009GRC Rebuttal_Rebuttal Power Costs_Electric Rev Req Model (2009 GRC) Revised 01-18-2010 5" xfId="12221"/>
    <cellStyle name="_DEM-WP(C) Costs not in AURORA 2007PCORC-5.07Update_DEM-WP(C) Production O&amp;M 2009GRC Rebuttal_Rebuttal Power Costs_Electric Rev Req Model (2009 GRC) Revised 01-18-2010 6" xfId="12222"/>
    <cellStyle name="_DEM-WP(C) Costs not in AURORA 2007PCORC-5.07Update_DEM-WP(C) Production O&amp;M 2009GRC Rebuttal_Rebuttal Power Costs_Electric Rev Req Model (2009 GRC) Revised 01-18-2010 7" xfId="12223"/>
    <cellStyle name="_DEM-WP(C) Costs not in AURORA 2007PCORC-5.07Update_DEM-WP(C) Production O&amp;M 2009GRC Rebuttal_Rebuttal Power Costs_Electric Rev Req Model (2009 GRC) Revised 01-18-2010 8" xfId="12224"/>
    <cellStyle name="_DEM-WP(C) Costs not in AURORA 2007PCORC-5.07Update_DEM-WP(C) Production O&amp;M 2009GRC Rebuttal_Rebuttal Power Costs_Electric Rev Req Model (2009 GRC) Revised 01-18-2010_DEM-WP(C) ENERG10C--ctn Mid-C_042010 2010GRC" xfId="12225"/>
    <cellStyle name="_DEM-WP(C) Costs not in AURORA 2007PCORC-5.07Update_DEM-WP(C) Production O&amp;M 2009GRC Rebuttal_Rebuttal Power Costs_Electric Rev Req Model (2009 GRC) Revised 01-18-2010_DEM-WP(C) ENERG10C--ctn Mid-C_042010 2010GRC 2" xfId="12226"/>
    <cellStyle name="_DEM-WP(C) Costs not in AURORA 2007PCORC-5.07Update_DEM-WP(C) Production O&amp;M 2009GRC Rebuttal_Rebuttal Power Costs_Electric Rev Req Model (2009 GRC) Revised 01-18-2010_DEM-WP(C) ENERG10C--ctn Mid-C_042010 2010GRC 2 2" xfId="12227"/>
    <cellStyle name="_DEM-WP(C) Costs not in AURORA 2007PCORC-5.07Update_DEM-WP(C) Production O&amp;M 2009GRC Rebuttal_Rebuttal Power Costs_Final Order Electric EXHIBIT A-1" xfId="12228"/>
    <cellStyle name="_DEM-WP(C) Costs not in AURORA 2007PCORC-5.07Update_DEM-WP(C) Production O&amp;M 2009GRC Rebuttal_Rebuttal Power Costs_Final Order Electric EXHIBIT A-1 2" xfId="12229"/>
    <cellStyle name="_DEM-WP(C) Costs not in AURORA 2007PCORC-5.07Update_DEM-WP(C) Production O&amp;M 2009GRC Rebuttal_Rebuttal Power Costs_Final Order Electric EXHIBIT A-1 2 2" xfId="12230"/>
    <cellStyle name="_DEM-WP(C) Costs not in AURORA 2007PCORC-5.07Update_DEM-WP(C) Production O&amp;M 2009GRC Rebuttal_Rebuttal Power Costs_Final Order Electric EXHIBIT A-1 2 2 2" xfId="12231"/>
    <cellStyle name="_DEM-WP(C) Costs not in AURORA 2007PCORC-5.07Update_DEM-WP(C) Production O&amp;M 2009GRC Rebuttal_Rebuttal Power Costs_Final Order Electric EXHIBIT A-1 2 3" xfId="12232"/>
    <cellStyle name="_DEM-WP(C) Costs not in AURORA 2007PCORC-5.07Update_DEM-WP(C) Production O&amp;M 2009GRC Rebuttal_Rebuttal Power Costs_Final Order Electric EXHIBIT A-1 3" xfId="12233"/>
    <cellStyle name="_DEM-WP(C) Costs not in AURORA 2007PCORC-5.07Update_DEM-WP(C) Production O&amp;M 2009GRC Rebuttal_Rebuttal Power Costs_Final Order Electric EXHIBIT A-1 3 2" xfId="12234"/>
    <cellStyle name="_DEM-WP(C) Costs not in AURORA 2007PCORC-5.07Update_DEM-WP(C) Production O&amp;M 2009GRC Rebuttal_Rebuttal Power Costs_Final Order Electric EXHIBIT A-1 4" xfId="12235"/>
    <cellStyle name="_DEM-WP(C) Costs not in AURORA 2007PCORC-5.07Update_DEM-WP(C) Production O&amp;M 2010GRC As-Filed" xfId="12236"/>
    <cellStyle name="_DEM-WP(C) Costs not in AURORA 2007PCORC-5.07Update_DEM-WP(C) Production O&amp;M 2010GRC As-Filed 2" xfId="12237"/>
    <cellStyle name="_DEM-WP(C) Costs not in AURORA 2007PCORC-5.07Update_DEM-WP(C) Production O&amp;M 2010GRC As-Filed 2 2" xfId="12238"/>
    <cellStyle name="_DEM-WP(C) Costs not in AURORA 2007PCORC-5.07Update_DEM-WP(C) Production O&amp;M 2010GRC As-Filed 2 3" xfId="12239"/>
    <cellStyle name="_DEM-WP(C) Costs not in AURORA 2007PCORC-5.07Update_DEM-WP(C) Production O&amp;M 2010GRC As-Filed 3" xfId="12240"/>
    <cellStyle name="_DEM-WP(C) Costs not in AURORA 2007PCORC-5.07Update_DEM-WP(C) Production O&amp;M 2010GRC As-Filed 3 2" xfId="12241"/>
    <cellStyle name="_DEM-WP(C) Costs not in AURORA 2007PCORC-5.07Update_DEM-WP(C) Production O&amp;M 2010GRC As-Filed 4" xfId="12242"/>
    <cellStyle name="_DEM-WP(C) Costs not in AURORA 2007PCORC-5.07Update_DEM-WP(C) Production O&amp;M 2010GRC As-Filed 4 2" xfId="12243"/>
    <cellStyle name="_DEM-WP(C) Costs not in AURORA 2007PCORC-5.07Update_DEM-WP(C) Production O&amp;M 2010GRC As-Filed 5" xfId="12244"/>
    <cellStyle name="_DEM-WP(C) Costs not in AURORA 2007PCORC-5.07Update_DEM-WP(C) Production O&amp;M 2010GRC As-Filed 5 2" xfId="12245"/>
    <cellStyle name="_DEM-WP(C) Costs not in AURORA 2007PCORC-5.07Update_DEM-WP(C) Production O&amp;M 2010GRC As-Filed 6" xfId="12246"/>
    <cellStyle name="_DEM-WP(C) Costs not in AURORA 2007PCORC-5.07Update_DEM-WP(C) Production O&amp;M 2010GRC As-Filed 6 2" xfId="12247"/>
    <cellStyle name="_DEM-WP(C) Costs not in AURORA 2007PCORC-5.07Update_Electric Rev Req Model (2009 GRC) " xfId="12248"/>
    <cellStyle name="_DEM-WP(C) Costs not in AURORA 2007PCORC-5.07Update_Electric Rev Req Model (2009 GRC)  2" xfId="12249"/>
    <cellStyle name="_DEM-WP(C) Costs not in AURORA 2007PCORC-5.07Update_Electric Rev Req Model (2009 GRC)  2 2" xfId="12250"/>
    <cellStyle name="_DEM-WP(C) Costs not in AURORA 2007PCORC-5.07Update_Electric Rev Req Model (2009 GRC)  2 2 2" xfId="12251"/>
    <cellStyle name="_DEM-WP(C) Costs not in AURORA 2007PCORC-5.07Update_Electric Rev Req Model (2009 GRC)  2 2 2 2" xfId="12252"/>
    <cellStyle name="_DEM-WP(C) Costs not in AURORA 2007PCORC-5.07Update_Electric Rev Req Model (2009 GRC)  2 3" xfId="12253"/>
    <cellStyle name="_DEM-WP(C) Costs not in AURORA 2007PCORC-5.07Update_Electric Rev Req Model (2009 GRC)  2 3 2" xfId="12254"/>
    <cellStyle name="_DEM-WP(C) Costs not in AURORA 2007PCORC-5.07Update_Electric Rev Req Model (2009 GRC)  3" xfId="12255"/>
    <cellStyle name="_DEM-WP(C) Costs not in AURORA 2007PCORC-5.07Update_Electric Rev Req Model (2009 GRC)  3 2" xfId="12256"/>
    <cellStyle name="_DEM-WP(C) Costs not in AURORA 2007PCORC-5.07Update_Electric Rev Req Model (2009 GRC)  3 2 2" xfId="12257"/>
    <cellStyle name="_DEM-WP(C) Costs not in AURORA 2007PCORC-5.07Update_Electric Rev Req Model (2009 GRC)  4" xfId="12258"/>
    <cellStyle name="_DEM-WP(C) Costs not in AURORA 2007PCORC-5.07Update_Electric Rev Req Model (2009 GRC)  4 2" xfId="12259"/>
    <cellStyle name="_DEM-WP(C) Costs not in AURORA 2007PCORC-5.07Update_Electric Rev Req Model (2009 GRC)  5" xfId="12260"/>
    <cellStyle name="_DEM-WP(C) Costs not in AURORA 2007PCORC-5.07Update_Electric Rev Req Model (2009 GRC)  6" xfId="12261"/>
    <cellStyle name="_DEM-WP(C) Costs not in AURORA 2007PCORC-5.07Update_Electric Rev Req Model (2009 GRC)  7" xfId="12262"/>
    <cellStyle name="_DEM-WP(C) Costs not in AURORA 2007PCORC-5.07Update_Electric Rev Req Model (2009 GRC)  8" xfId="12263"/>
    <cellStyle name="_DEM-WP(C) Costs not in AURORA 2007PCORC-5.07Update_Electric Rev Req Model (2009 GRC) _DEM-WP(C) ENERG10C--ctn Mid-C_042010 2010GRC" xfId="12264"/>
    <cellStyle name="_DEM-WP(C) Costs not in AURORA 2007PCORC-5.07Update_Electric Rev Req Model (2009 GRC) _DEM-WP(C) ENERG10C--ctn Mid-C_042010 2010GRC 2" xfId="12265"/>
    <cellStyle name="_DEM-WP(C) Costs not in AURORA 2007PCORC-5.07Update_Electric Rev Req Model (2009 GRC) _DEM-WP(C) ENERG10C--ctn Mid-C_042010 2010GRC 2 2" xfId="12266"/>
    <cellStyle name="_DEM-WP(C) Costs not in AURORA 2007PCORC-5.07Update_Electric Rev Req Model (2009 GRC) Rebuttal" xfId="12267"/>
    <cellStyle name="_DEM-WP(C) Costs not in AURORA 2007PCORC-5.07Update_Electric Rev Req Model (2009 GRC) Rebuttal 2" xfId="12268"/>
    <cellStyle name="_DEM-WP(C) Costs not in AURORA 2007PCORC-5.07Update_Electric Rev Req Model (2009 GRC) Rebuttal 2 2" xfId="12269"/>
    <cellStyle name="_DEM-WP(C) Costs not in AURORA 2007PCORC-5.07Update_Electric Rev Req Model (2009 GRC) Rebuttal 2 2 2" xfId="12270"/>
    <cellStyle name="_DEM-WP(C) Costs not in AURORA 2007PCORC-5.07Update_Electric Rev Req Model (2009 GRC) Rebuttal 2 3" xfId="12271"/>
    <cellStyle name="_DEM-WP(C) Costs not in AURORA 2007PCORC-5.07Update_Electric Rev Req Model (2009 GRC) Rebuttal 3" xfId="12272"/>
    <cellStyle name="_DEM-WP(C) Costs not in AURORA 2007PCORC-5.07Update_Electric Rev Req Model (2009 GRC) Rebuttal 3 2" xfId="12273"/>
    <cellStyle name="_DEM-WP(C) Costs not in AURORA 2007PCORC-5.07Update_Electric Rev Req Model (2009 GRC) Rebuttal 4" xfId="12274"/>
    <cellStyle name="_DEM-WP(C) Costs not in AURORA 2007PCORC-5.07Update_Electric Rev Req Model (2009 GRC) Rebuttal REmoval of New  WH Solar AdjustMI" xfId="12275"/>
    <cellStyle name="_DEM-WP(C) Costs not in AURORA 2007PCORC-5.07Update_Electric Rev Req Model (2009 GRC) Rebuttal REmoval of New  WH Solar AdjustMI 2" xfId="12276"/>
    <cellStyle name="_DEM-WP(C) Costs not in AURORA 2007PCORC-5.07Update_Electric Rev Req Model (2009 GRC) Rebuttal REmoval of New  WH Solar AdjustMI 2 2" xfId="12277"/>
    <cellStyle name="_DEM-WP(C) Costs not in AURORA 2007PCORC-5.07Update_Electric Rev Req Model (2009 GRC) Rebuttal REmoval of New  WH Solar AdjustMI 2 2 2" xfId="12278"/>
    <cellStyle name="_DEM-WP(C) Costs not in AURORA 2007PCORC-5.07Update_Electric Rev Req Model (2009 GRC) Rebuttal REmoval of New  WH Solar AdjustMI 2 2 2 2" xfId="12279"/>
    <cellStyle name="_DEM-WP(C) Costs not in AURORA 2007PCORC-5.07Update_Electric Rev Req Model (2009 GRC) Rebuttal REmoval of New  WH Solar AdjustMI 2 3" xfId="12280"/>
    <cellStyle name="_DEM-WP(C) Costs not in AURORA 2007PCORC-5.07Update_Electric Rev Req Model (2009 GRC) Rebuttal REmoval of New  WH Solar AdjustMI 2 3 2" xfId="12281"/>
    <cellStyle name="_DEM-WP(C) Costs not in AURORA 2007PCORC-5.07Update_Electric Rev Req Model (2009 GRC) Rebuttal REmoval of New  WH Solar AdjustMI 3" xfId="12282"/>
    <cellStyle name="_DEM-WP(C) Costs not in AURORA 2007PCORC-5.07Update_Electric Rev Req Model (2009 GRC) Rebuttal REmoval of New  WH Solar AdjustMI 3 2" xfId="12283"/>
    <cellStyle name="_DEM-WP(C) Costs not in AURORA 2007PCORC-5.07Update_Electric Rev Req Model (2009 GRC) Rebuttal REmoval of New  WH Solar AdjustMI 3 2 2" xfId="12284"/>
    <cellStyle name="_DEM-WP(C) Costs not in AURORA 2007PCORC-5.07Update_Electric Rev Req Model (2009 GRC) Rebuttal REmoval of New  WH Solar AdjustMI 4" xfId="12285"/>
    <cellStyle name="_DEM-WP(C) Costs not in AURORA 2007PCORC-5.07Update_Electric Rev Req Model (2009 GRC) Rebuttal REmoval of New  WH Solar AdjustMI 4 2" xfId="12286"/>
    <cellStyle name="_DEM-WP(C) Costs not in AURORA 2007PCORC-5.07Update_Electric Rev Req Model (2009 GRC) Rebuttal REmoval of New  WH Solar AdjustMI 5" xfId="12287"/>
    <cellStyle name="_DEM-WP(C) Costs not in AURORA 2007PCORC-5.07Update_Electric Rev Req Model (2009 GRC) Rebuttal REmoval of New  WH Solar AdjustMI 6" xfId="12288"/>
    <cellStyle name="_DEM-WP(C) Costs not in AURORA 2007PCORC-5.07Update_Electric Rev Req Model (2009 GRC) Rebuttal REmoval of New  WH Solar AdjustMI 7" xfId="12289"/>
    <cellStyle name="_DEM-WP(C) Costs not in AURORA 2007PCORC-5.07Update_Electric Rev Req Model (2009 GRC) Rebuttal REmoval of New  WH Solar AdjustMI 8" xfId="12290"/>
    <cellStyle name="_DEM-WP(C) Costs not in AURORA 2007PCORC-5.07Update_Electric Rev Req Model (2009 GRC) Rebuttal REmoval of New  WH Solar AdjustMI_DEM-WP(C) ENERG10C--ctn Mid-C_042010 2010GRC" xfId="12291"/>
    <cellStyle name="_DEM-WP(C) Costs not in AURORA 2007PCORC-5.07Update_Electric Rev Req Model (2009 GRC) Rebuttal REmoval of New  WH Solar AdjustMI_DEM-WP(C) ENERG10C--ctn Mid-C_042010 2010GRC 2" xfId="12292"/>
    <cellStyle name="_DEM-WP(C) Costs not in AURORA 2007PCORC-5.07Update_Electric Rev Req Model (2009 GRC) Rebuttal REmoval of New  WH Solar AdjustMI_DEM-WP(C) ENERG10C--ctn Mid-C_042010 2010GRC 2 2" xfId="12293"/>
    <cellStyle name="_DEM-WP(C) Costs not in AURORA 2007PCORC-5.07Update_Electric Rev Req Model (2009 GRC) Revised 01-18-2010" xfId="12294"/>
    <cellStyle name="_DEM-WP(C) Costs not in AURORA 2007PCORC-5.07Update_Electric Rev Req Model (2009 GRC) Revised 01-18-2010 2" xfId="12295"/>
    <cellStyle name="_DEM-WP(C) Costs not in AURORA 2007PCORC-5.07Update_Electric Rev Req Model (2009 GRC) Revised 01-18-2010 2 2" xfId="12296"/>
    <cellStyle name="_DEM-WP(C) Costs not in AURORA 2007PCORC-5.07Update_Electric Rev Req Model (2009 GRC) Revised 01-18-2010 2 2 2" xfId="12297"/>
    <cellStyle name="_DEM-WP(C) Costs not in AURORA 2007PCORC-5.07Update_Electric Rev Req Model (2009 GRC) Revised 01-18-2010 2 2 2 2" xfId="12298"/>
    <cellStyle name="_DEM-WP(C) Costs not in AURORA 2007PCORC-5.07Update_Electric Rev Req Model (2009 GRC) Revised 01-18-2010 2 3" xfId="12299"/>
    <cellStyle name="_DEM-WP(C) Costs not in AURORA 2007PCORC-5.07Update_Electric Rev Req Model (2009 GRC) Revised 01-18-2010 2 3 2" xfId="12300"/>
    <cellStyle name="_DEM-WP(C) Costs not in AURORA 2007PCORC-5.07Update_Electric Rev Req Model (2009 GRC) Revised 01-18-2010 3" xfId="12301"/>
    <cellStyle name="_DEM-WP(C) Costs not in AURORA 2007PCORC-5.07Update_Electric Rev Req Model (2009 GRC) Revised 01-18-2010 3 2" xfId="12302"/>
    <cellStyle name="_DEM-WP(C) Costs not in AURORA 2007PCORC-5.07Update_Electric Rev Req Model (2009 GRC) Revised 01-18-2010 3 2 2" xfId="12303"/>
    <cellStyle name="_DEM-WP(C) Costs not in AURORA 2007PCORC-5.07Update_Electric Rev Req Model (2009 GRC) Revised 01-18-2010 4" xfId="12304"/>
    <cellStyle name="_DEM-WP(C) Costs not in AURORA 2007PCORC-5.07Update_Electric Rev Req Model (2009 GRC) Revised 01-18-2010 4 2" xfId="12305"/>
    <cellStyle name="_DEM-WP(C) Costs not in AURORA 2007PCORC-5.07Update_Electric Rev Req Model (2009 GRC) Revised 01-18-2010 5" xfId="12306"/>
    <cellStyle name="_DEM-WP(C) Costs not in AURORA 2007PCORC-5.07Update_Electric Rev Req Model (2009 GRC) Revised 01-18-2010 6" xfId="12307"/>
    <cellStyle name="_DEM-WP(C) Costs not in AURORA 2007PCORC-5.07Update_Electric Rev Req Model (2009 GRC) Revised 01-18-2010 7" xfId="12308"/>
    <cellStyle name="_DEM-WP(C) Costs not in AURORA 2007PCORC-5.07Update_Electric Rev Req Model (2009 GRC) Revised 01-18-2010 8" xfId="12309"/>
    <cellStyle name="_DEM-WP(C) Costs not in AURORA 2007PCORC-5.07Update_Electric Rev Req Model (2009 GRC) Revised 01-18-2010_DEM-WP(C) ENERG10C--ctn Mid-C_042010 2010GRC" xfId="12310"/>
    <cellStyle name="_DEM-WP(C) Costs not in AURORA 2007PCORC-5.07Update_Electric Rev Req Model (2009 GRC) Revised 01-18-2010_DEM-WP(C) ENERG10C--ctn Mid-C_042010 2010GRC 2" xfId="12311"/>
    <cellStyle name="_DEM-WP(C) Costs not in AURORA 2007PCORC-5.07Update_Electric Rev Req Model (2009 GRC) Revised 01-18-2010_DEM-WP(C) ENERG10C--ctn Mid-C_042010 2010GRC 2 2" xfId="12312"/>
    <cellStyle name="_DEM-WP(C) Costs not in AURORA 2007PCORC-5.07Update_Electric Rev Req Model (2010 GRC)" xfId="12313"/>
    <cellStyle name="_DEM-WP(C) Costs not in AURORA 2007PCORC-5.07Update_Electric Rev Req Model (2010 GRC) 2" xfId="12314"/>
    <cellStyle name="_DEM-WP(C) Costs not in AURORA 2007PCORC-5.07Update_Electric Rev Req Model (2010 GRC) 2 2" xfId="12315"/>
    <cellStyle name="_DEM-WP(C) Costs not in AURORA 2007PCORC-5.07Update_Electric Rev Req Model (2010 GRC) SF" xfId="12316"/>
    <cellStyle name="_DEM-WP(C) Costs not in AURORA 2007PCORC-5.07Update_Electric Rev Req Model (2010 GRC) SF 2" xfId="12317"/>
    <cellStyle name="_DEM-WP(C) Costs not in AURORA 2007PCORC-5.07Update_Electric Rev Req Model (2010 GRC) SF 2 2" xfId="12318"/>
    <cellStyle name="_DEM-WP(C) Costs not in AURORA 2007PCORC-5.07Update_Final Order Electric" xfId="12319"/>
    <cellStyle name="_DEM-WP(C) Costs not in AURORA 2007PCORC-5.07Update_Final Order Electric EXHIBIT A-1" xfId="12320"/>
    <cellStyle name="_DEM-WP(C) Costs not in AURORA 2007PCORC-5.07Update_Final Order Electric EXHIBIT A-1 2" xfId="12321"/>
    <cellStyle name="_DEM-WP(C) Costs not in AURORA 2007PCORC-5.07Update_Final Order Electric EXHIBIT A-1 2 2" xfId="12322"/>
    <cellStyle name="_DEM-WP(C) Costs not in AURORA 2007PCORC-5.07Update_Final Order Electric EXHIBIT A-1 2 2 2" xfId="12323"/>
    <cellStyle name="_DEM-WP(C) Costs not in AURORA 2007PCORC-5.07Update_Final Order Electric EXHIBIT A-1 2 3" xfId="12324"/>
    <cellStyle name="_DEM-WP(C) Costs not in AURORA 2007PCORC-5.07Update_Final Order Electric EXHIBIT A-1 3" xfId="12325"/>
    <cellStyle name="_DEM-WP(C) Costs not in AURORA 2007PCORC-5.07Update_Final Order Electric EXHIBIT A-1 3 2" xfId="12326"/>
    <cellStyle name="_DEM-WP(C) Costs not in AURORA 2007PCORC-5.07Update_Final Order Electric EXHIBIT A-1 4" xfId="12327"/>
    <cellStyle name="_DEM-WP(C) Costs not in AURORA 2007PCORC-5.07Update_NIM Summary" xfId="12328"/>
    <cellStyle name="_DEM-WP(C) Costs not in AURORA 2007PCORC-5.07Update_NIM Summary 09GRC" xfId="12329"/>
    <cellStyle name="_DEM-WP(C) Costs not in AURORA 2007PCORC-5.07Update_NIM Summary 09GRC 2" xfId="12330"/>
    <cellStyle name="_DEM-WP(C) Costs not in AURORA 2007PCORC-5.07Update_NIM Summary 09GRC 2 2" xfId="12331"/>
    <cellStyle name="_DEM-WP(C) Costs not in AURORA 2007PCORC-5.07Update_NIM Summary 09GRC 2 2 2" xfId="12332"/>
    <cellStyle name="_DEM-WP(C) Costs not in AURORA 2007PCORC-5.07Update_NIM Summary 09GRC 2 2 2 2" xfId="12333"/>
    <cellStyle name="_DEM-WP(C) Costs not in AURORA 2007PCORC-5.07Update_NIM Summary 09GRC 2 3" xfId="12334"/>
    <cellStyle name="_DEM-WP(C) Costs not in AURORA 2007PCORC-5.07Update_NIM Summary 09GRC 2 3 2" xfId="12335"/>
    <cellStyle name="_DEM-WP(C) Costs not in AURORA 2007PCORC-5.07Update_NIM Summary 09GRC 3" xfId="12336"/>
    <cellStyle name="_DEM-WP(C) Costs not in AURORA 2007PCORC-5.07Update_NIM Summary 09GRC 3 2" xfId="12337"/>
    <cellStyle name="_DEM-WP(C) Costs not in AURORA 2007PCORC-5.07Update_NIM Summary 09GRC 3 2 2" xfId="12338"/>
    <cellStyle name="_DEM-WP(C) Costs not in AURORA 2007PCORC-5.07Update_NIM Summary 09GRC 4" xfId="12339"/>
    <cellStyle name="_DEM-WP(C) Costs not in AURORA 2007PCORC-5.07Update_NIM Summary 09GRC 4 2" xfId="12340"/>
    <cellStyle name="_DEM-WP(C) Costs not in AURORA 2007PCORC-5.07Update_NIM Summary 09GRC 5" xfId="12341"/>
    <cellStyle name="_DEM-WP(C) Costs not in AURORA 2007PCORC-5.07Update_NIM Summary 09GRC 6" xfId="12342"/>
    <cellStyle name="_DEM-WP(C) Costs not in AURORA 2007PCORC-5.07Update_NIM Summary 09GRC 7" xfId="12343"/>
    <cellStyle name="_DEM-WP(C) Costs not in AURORA 2007PCORC-5.07Update_NIM Summary 09GRC 8" xfId="12344"/>
    <cellStyle name="_DEM-WP(C) Costs not in AURORA 2007PCORC-5.07Update_NIM Summary 09GRC_DEM-WP(C) ENERG10C--ctn Mid-C_042010 2010GRC" xfId="12345"/>
    <cellStyle name="_DEM-WP(C) Costs not in AURORA 2007PCORC-5.07Update_NIM Summary 09GRC_DEM-WP(C) ENERG10C--ctn Mid-C_042010 2010GRC 2" xfId="12346"/>
    <cellStyle name="_DEM-WP(C) Costs not in AURORA 2007PCORC-5.07Update_NIM Summary 09GRC_DEM-WP(C) ENERG10C--ctn Mid-C_042010 2010GRC 2 2" xfId="12347"/>
    <cellStyle name="_DEM-WP(C) Costs not in AURORA 2007PCORC-5.07Update_NIM Summary 09GRC_NIM Summary" xfId="12348"/>
    <cellStyle name="_DEM-WP(C) Costs not in AURORA 2007PCORC-5.07Update_NIM Summary 09GRC_NIM Summary 2" xfId="12349"/>
    <cellStyle name="_DEM-WP(C) Costs not in AURORA 2007PCORC-5.07Update_NIM Summary 09GRC_NIM Summary 2 2" xfId="12350"/>
    <cellStyle name="_DEM-WP(C) Costs not in AURORA 2007PCORC-5.07Update_NIM Summary 09GRC_NIM Summary 2 2 2" xfId="12351"/>
    <cellStyle name="_DEM-WP(C) Costs not in AURORA 2007PCORC-5.07Update_NIM Summary 09GRC_NIM Summary 2 2 2 2" xfId="12352"/>
    <cellStyle name="_DEM-WP(C) Costs not in AURORA 2007PCORC-5.07Update_NIM Summary 09GRC_NIM Summary 2 3" xfId="12353"/>
    <cellStyle name="_DEM-WP(C) Costs not in AURORA 2007PCORC-5.07Update_NIM Summary 09GRC_NIM Summary 2 3 2" xfId="12354"/>
    <cellStyle name="_DEM-WP(C) Costs not in AURORA 2007PCORC-5.07Update_NIM Summary 09GRC_NIM Summary 3" xfId="12355"/>
    <cellStyle name="_DEM-WP(C) Costs not in AURORA 2007PCORC-5.07Update_NIM Summary 09GRC_NIM Summary 3 2" xfId="12356"/>
    <cellStyle name="_DEM-WP(C) Costs not in AURORA 2007PCORC-5.07Update_NIM Summary 09GRC_NIM Summary 3 2 2" xfId="12357"/>
    <cellStyle name="_DEM-WP(C) Costs not in AURORA 2007PCORC-5.07Update_NIM Summary 09GRC_NIM Summary 4" xfId="12358"/>
    <cellStyle name="_DEM-WP(C) Costs not in AURORA 2007PCORC-5.07Update_NIM Summary 09GRC_NIM Summary 4 2" xfId="12359"/>
    <cellStyle name="_DEM-WP(C) Costs not in AURORA 2007PCORC-5.07Update_NIM Summary 09GRC_NIM Summary 5" xfId="12360"/>
    <cellStyle name="_DEM-WP(C) Costs not in AURORA 2007PCORC-5.07Update_NIM Summary 09GRC_NIM Summary 6" xfId="12361"/>
    <cellStyle name="_DEM-WP(C) Costs not in AURORA 2007PCORC-5.07Update_NIM Summary 09GRC_NIM Summary 7" xfId="12362"/>
    <cellStyle name="_DEM-WP(C) Costs not in AURORA 2007PCORC-5.07Update_NIM Summary 09GRC_NIM Summary 8" xfId="12363"/>
    <cellStyle name="_DEM-WP(C) Costs not in AURORA 2007PCORC-5.07Update_NIM Summary 09GRC_NIM Summary_DEM-WP(C) ENERG10C--ctn Mid-C_042010 2010GRC" xfId="12364"/>
    <cellStyle name="_DEM-WP(C) Costs not in AURORA 2007PCORC-5.07Update_NIM Summary 09GRC_NIM Summary_DEM-WP(C) ENERG10C--ctn Mid-C_042010 2010GRC 2" xfId="12365"/>
    <cellStyle name="_DEM-WP(C) Costs not in AURORA 2007PCORC-5.07Update_NIM Summary 09GRC_NIM Summary_DEM-WP(C) ENERG10C--ctn Mid-C_042010 2010GRC 2 2" xfId="12366"/>
    <cellStyle name="_DEM-WP(C) Costs not in AURORA 2007PCORC-5.07Update_NIM Summary 10" xfId="12367"/>
    <cellStyle name="_DEM-WP(C) Costs not in AURORA 2007PCORC-5.07Update_NIM Summary 10 2" xfId="12368"/>
    <cellStyle name="_DEM-WP(C) Costs not in AURORA 2007PCORC-5.07Update_NIM Summary 10 2 2" xfId="12369"/>
    <cellStyle name="_DEM-WP(C) Costs not in AURORA 2007PCORC-5.07Update_NIM Summary 11" xfId="12370"/>
    <cellStyle name="_DEM-WP(C) Costs not in AURORA 2007PCORC-5.07Update_NIM Summary 11 2" xfId="12371"/>
    <cellStyle name="_DEM-WP(C) Costs not in AURORA 2007PCORC-5.07Update_NIM Summary 11 2 2" xfId="12372"/>
    <cellStyle name="_DEM-WP(C) Costs not in AURORA 2007PCORC-5.07Update_NIM Summary 12" xfId="12373"/>
    <cellStyle name="_DEM-WP(C) Costs not in AURORA 2007PCORC-5.07Update_NIM Summary 12 2" xfId="12374"/>
    <cellStyle name="_DEM-WP(C) Costs not in AURORA 2007PCORC-5.07Update_NIM Summary 12 2 2" xfId="12375"/>
    <cellStyle name="_DEM-WP(C) Costs not in AURORA 2007PCORC-5.07Update_NIM Summary 13" xfId="12376"/>
    <cellStyle name="_DEM-WP(C) Costs not in AURORA 2007PCORC-5.07Update_NIM Summary 13 2" xfId="12377"/>
    <cellStyle name="_DEM-WP(C) Costs not in AURORA 2007PCORC-5.07Update_NIM Summary 13 2 2" xfId="12378"/>
    <cellStyle name="_DEM-WP(C) Costs not in AURORA 2007PCORC-5.07Update_NIM Summary 14" xfId="12379"/>
    <cellStyle name="_DEM-WP(C) Costs not in AURORA 2007PCORC-5.07Update_NIM Summary 14 2" xfId="12380"/>
    <cellStyle name="_DEM-WP(C) Costs not in AURORA 2007PCORC-5.07Update_NIM Summary 14 2 2" xfId="12381"/>
    <cellStyle name="_DEM-WP(C) Costs not in AURORA 2007PCORC-5.07Update_NIM Summary 15" xfId="12382"/>
    <cellStyle name="_DEM-WP(C) Costs not in AURORA 2007PCORC-5.07Update_NIM Summary 15 2" xfId="12383"/>
    <cellStyle name="_DEM-WP(C) Costs not in AURORA 2007PCORC-5.07Update_NIM Summary 15 2 2" xfId="12384"/>
    <cellStyle name="_DEM-WP(C) Costs not in AURORA 2007PCORC-5.07Update_NIM Summary 16" xfId="12385"/>
    <cellStyle name="_DEM-WP(C) Costs not in AURORA 2007PCORC-5.07Update_NIM Summary 16 2" xfId="12386"/>
    <cellStyle name="_DEM-WP(C) Costs not in AURORA 2007PCORC-5.07Update_NIM Summary 16 2 2" xfId="12387"/>
    <cellStyle name="_DEM-WP(C) Costs not in AURORA 2007PCORC-5.07Update_NIM Summary 17" xfId="12388"/>
    <cellStyle name="_DEM-WP(C) Costs not in AURORA 2007PCORC-5.07Update_NIM Summary 17 2" xfId="12389"/>
    <cellStyle name="_DEM-WP(C) Costs not in AURORA 2007PCORC-5.07Update_NIM Summary 17 2 2" xfId="12390"/>
    <cellStyle name="_DEM-WP(C) Costs not in AURORA 2007PCORC-5.07Update_NIM Summary 18" xfId="12391"/>
    <cellStyle name="_DEM-WP(C) Costs not in AURORA 2007PCORC-5.07Update_NIM Summary 18 2" xfId="12392"/>
    <cellStyle name="_DEM-WP(C) Costs not in AURORA 2007PCORC-5.07Update_NIM Summary 18 2 2" xfId="12393"/>
    <cellStyle name="_DEM-WP(C) Costs not in AURORA 2007PCORC-5.07Update_NIM Summary 19" xfId="12394"/>
    <cellStyle name="_DEM-WP(C) Costs not in AURORA 2007PCORC-5.07Update_NIM Summary 19 2" xfId="12395"/>
    <cellStyle name="_DEM-WP(C) Costs not in AURORA 2007PCORC-5.07Update_NIM Summary 19 2 2" xfId="12396"/>
    <cellStyle name="_DEM-WP(C) Costs not in AURORA 2007PCORC-5.07Update_NIM Summary 2" xfId="12397"/>
    <cellStyle name="_DEM-WP(C) Costs not in AURORA 2007PCORC-5.07Update_NIM Summary 2 2" xfId="12398"/>
    <cellStyle name="_DEM-WP(C) Costs not in AURORA 2007PCORC-5.07Update_NIM Summary 2 2 2" xfId="12399"/>
    <cellStyle name="_DEM-WP(C) Costs not in AURORA 2007PCORC-5.07Update_NIM Summary 2 2 2 2" xfId="12400"/>
    <cellStyle name="_DEM-WP(C) Costs not in AURORA 2007PCORC-5.07Update_NIM Summary 2 3" xfId="12401"/>
    <cellStyle name="_DEM-WP(C) Costs not in AURORA 2007PCORC-5.07Update_NIM Summary 2 3 2" xfId="12402"/>
    <cellStyle name="_DEM-WP(C) Costs not in AURORA 2007PCORC-5.07Update_NIM Summary 20" xfId="12403"/>
    <cellStyle name="_DEM-WP(C) Costs not in AURORA 2007PCORC-5.07Update_NIM Summary 20 2" xfId="12404"/>
    <cellStyle name="_DEM-WP(C) Costs not in AURORA 2007PCORC-5.07Update_NIM Summary 20 2 2" xfId="12405"/>
    <cellStyle name="_DEM-WP(C) Costs not in AURORA 2007PCORC-5.07Update_NIM Summary 21" xfId="12406"/>
    <cellStyle name="_DEM-WP(C) Costs not in AURORA 2007PCORC-5.07Update_NIM Summary 21 2" xfId="12407"/>
    <cellStyle name="_DEM-WP(C) Costs not in AURORA 2007PCORC-5.07Update_NIM Summary 21 2 2" xfId="12408"/>
    <cellStyle name="_DEM-WP(C) Costs not in AURORA 2007PCORC-5.07Update_NIM Summary 22" xfId="12409"/>
    <cellStyle name="_DEM-WP(C) Costs not in AURORA 2007PCORC-5.07Update_NIM Summary 22 2" xfId="12410"/>
    <cellStyle name="_DEM-WP(C) Costs not in AURORA 2007PCORC-5.07Update_NIM Summary 22 2 2" xfId="12411"/>
    <cellStyle name="_DEM-WP(C) Costs not in AURORA 2007PCORC-5.07Update_NIM Summary 23" xfId="12412"/>
    <cellStyle name="_DEM-WP(C) Costs not in AURORA 2007PCORC-5.07Update_NIM Summary 23 2" xfId="12413"/>
    <cellStyle name="_DEM-WP(C) Costs not in AURORA 2007PCORC-5.07Update_NIM Summary 23 2 2" xfId="12414"/>
    <cellStyle name="_DEM-WP(C) Costs not in AURORA 2007PCORC-5.07Update_NIM Summary 24" xfId="12415"/>
    <cellStyle name="_DEM-WP(C) Costs not in AURORA 2007PCORC-5.07Update_NIM Summary 24 2" xfId="12416"/>
    <cellStyle name="_DEM-WP(C) Costs not in AURORA 2007PCORC-5.07Update_NIM Summary 24 2 2" xfId="12417"/>
    <cellStyle name="_DEM-WP(C) Costs not in AURORA 2007PCORC-5.07Update_NIM Summary 25" xfId="12418"/>
    <cellStyle name="_DEM-WP(C) Costs not in AURORA 2007PCORC-5.07Update_NIM Summary 25 2" xfId="12419"/>
    <cellStyle name="_DEM-WP(C) Costs not in AURORA 2007PCORC-5.07Update_NIM Summary 25 2 2" xfId="12420"/>
    <cellStyle name="_DEM-WP(C) Costs not in AURORA 2007PCORC-5.07Update_NIM Summary 26" xfId="12421"/>
    <cellStyle name="_DEM-WP(C) Costs not in AURORA 2007PCORC-5.07Update_NIM Summary 26 2" xfId="12422"/>
    <cellStyle name="_DEM-WP(C) Costs not in AURORA 2007PCORC-5.07Update_NIM Summary 26 2 2" xfId="12423"/>
    <cellStyle name="_DEM-WP(C) Costs not in AURORA 2007PCORC-5.07Update_NIM Summary 27" xfId="12424"/>
    <cellStyle name="_DEM-WP(C) Costs not in AURORA 2007PCORC-5.07Update_NIM Summary 27 2" xfId="12425"/>
    <cellStyle name="_DEM-WP(C) Costs not in AURORA 2007PCORC-5.07Update_NIM Summary 27 2 2" xfId="12426"/>
    <cellStyle name="_DEM-WP(C) Costs not in AURORA 2007PCORC-5.07Update_NIM Summary 28" xfId="12427"/>
    <cellStyle name="_DEM-WP(C) Costs not in AURORA 2007PCORC-5.07Update_NIM Summary 28 2" xfId="12428"/>
    <cellStyle name="_DEM-WP(C) Costs not in AURORA 2007PCORC-5.07Update_NIM Summary 28 2 2" xfId="12429"/>
    <cellStyle name="_DEM-WP(C) Costs not in AURORA 2007PCORC-5.07Update_NIM Summary 29" xfId="12430"/>
    <cellStyle name="_DEM-WP(C) Costs not in AURORA 2007PCORC-5.07Update_NIM Summary 29 2" xfId="12431"/>
    <cellStyle name="_DEM-WP(C) Costs not in AURORA 2007PCORC-5.07Update_NIM Summary 29 2 2" xfId="12432"/>
    <cellStyle name="_DEM-WP(C) Costs not in AURORA 2007PCORC-5.07Update_NIM Summary 3" xfId="12433"/>
    <cellStyle name="_DEM-WP(C) Costs not in AURORA 2007PCORC-5.07Update_NIM Summary 3 2" xfId="12434"/>
    <cellStyle name="_DEM-WP(C) Costs not in AURORA 2007PCORC-5.07Update_NIM Summary 3 2 2" xfId="12435"/>
    <cellStyle name="_DEM-WP(C) Costs not in AURORA 2007PCORC-5.07Update_NIM Summary 30" xfId="12436"/>
    <cellStyle name="_DEM-WP(C) Costs not in AURORA 2007PCORC-5.07Update_NIM Summary 30 2" xfId="12437"/>
    <cellStyle name="_DEM-WP(C) Costs not in AURORA 2007PCORC-5.07Update_NIM Summary 30 2 2" xfId="12438"/>
    <cellStyle name="_DEM-WP(C) Costs not in AURORA 2007PCORC-5.07Update_NIM Summary 31" xfId="12439"/>
    <cellStyle name="_DEM-WP(C) Costs not in AURORA 2007PCORC-5.07Update_NIM Summary 31 2" xfId="12440"/>
    <cellStyle name="_DEM-WP(C) Costs not in AURORA 2007PCORC-5.07Update_NIM Summary 31 2 2" xfId="12441"/>
    <cellStyle name="_DEM-WP(C) Costs not in AURORA 2007PCORC-5.07Update_NIM Summary 32" xfId="12442"/>
    <cellStyle name="_DEM-WP(C) Costs not in AURORA 2007PCORC-5.07Update_NIM Summary 32 2" xfId="12443"/>
    <cellStyle name="_DEM-WP(C) Costs not in AURORA 2007PCORC-5.07Update_NIM Summary 32 2 2" xfId="12444"/>
    <cellStyle name="_DEM-WP(C) Costs not in AURORA 2007PCORC-5.07Update_NIM Summary 33" xfId="12445"/>
    <cellStyle name="_DEM-WP(C) Costs not in AURORA 2007PCORC-5.07Update_NIM Summary 33 2" xfId="12446"/>
    <cellStyle name="_DEM-WP(C) Costs not in AURORA 2007PCORC-5.07Update_NIM Summary 33 2 2" xfId="12447"/>
    <cellStyle name="_DEM-WP(C) Costs not in AURORA 2007PCORC-5.07Update_NIM Summary 34" xfId="12448"/>
    <cellStyle name="_DEM-WP(C) Costs not in AURORA 2007PCORC-5.07Update_NIM Summary 34 2" xfId="12449"/>
    <cellStyle name="_DEM-WP(C) Costs not in AURORA 2007PCORC-5.07Update_NIM Summary 34 2 2" xfId="12450"/>
    <cellStyle name="_DEM-WP(C) Costs not in AURORA 2007PCORC-5.07Update_NIM Summary 35" xfId="12451"/>
    <cellStyle name="_DEM-WP(C) Costs not in AURORA 2007PCORC-5.07Update_NIM Summary 35 2" xfId="12452"/>
    <cellStyle name="_DEM-WP(C) Costs not in AURORA 2007PCORC-5.07Update_NIM Summary 35 2 2" xfId="12453"/>
    <cellStyle name="_DEM-WP(C) Costs not in AURORA 2007PCORC-5.07Update_NIM Summary 36" xfId="12454"/>
    <cellStyle name="_DEM-WP(C) Costs not in AURORA 2007PCORC-5.07Update_NIM Summary 36 2" xfId="12455"/>
    <cellStyle name="_DEM-WP(C) Costs not in AURORA 2007PCORC-5.07Update_NIM Summary 36 2 2" xfId="12456"/>
    <cellStyle name="_DEM-WP(C) Costs not in AURORA 2007PCORC-5.07Update_NIM Summary 37" xfId="12457"/>
    <cellStyle name="_DEM-WP(C) Costs not in AURORA 2007PCORC-5.07Update_NIM Summary 37 2" xfId="12458"/>
    <cellStyle name="_DEM-WP(C) Costs not in AURORA 2007PCORC-5.07Update_NIM Summary 37 2 2" xfId="12459"/>
    <cellStyle name="_DEM-WP(C) Costs not in AURORA 2007PCORC-5.07Update_NIM Summary 38" xfId="12460"/>
    <cellStyle name="_DEM-WP(C) Costs not in AURORA 2007PCORC-5.07Update_NIM Summary 38 2" xfId="12461"/>
    <cellStyle name="_DEM-WP(C) Costs not in AURORA 2007PCORC-5.07Update_NIM Summary 38 2 2" xfId="12462"/>
    <cellStyle name="_DEM-WP(C) Costs not in AURORA 2007PCORC-5.07Update_NIM Summary 39" xfId="12463"/>
    <cellStyle name="_DEM-WP(C) Costs not in AURORA 2007PCORC-5.07Update_NIM Summary 39 2" xfId="12464"/>
    <cellStyle name="_DEM-WP(C) Costs not in AURORA 2007PCORC-5.07Update_NIM Summary 39 2 2" xfId="12465"/>
    <cellStyle name="_DEM-WP(C) Costs not in AURORA 2007PCORC-5.07Update_NIM Summary 4" xfId="12466"/>
    <cellStyle name="_DEM-WP(C) Costs not in AURORA 2007PCORC-5.07Update_NIM Summary 4 2" xfId="12467"/>
    <cellStyle name="_DEM-WP(C) Costs not in AURORA 2007PCORC-5.07Update_NIM Summary 4 2 2" xfId="12468"/>
    <cellStyle name="_DEM-WP(C) Costs not in AURORA 2007PCORC-5.07Update_NIM Summary 40" xfId="12469"/>
    <cellStyle name="_DEM-WP(C) Costs not in AURORA 2007PCORC-5.07Update_NIM Summary 40 2" xfId="12470"/>
    <cellStyle name="_DEM-WP(C) Costs not in AURORA 2007PCORC-5.07Update_NIM Summary 40 2 2" xfId="12471"/>
    <cellStyle name="_DEM-WP(C) Costs not in AURORA 2007PCORC-5.07Update_NIM Summary 41" xfId="12472"/>
    <cellStyle name="_DEM-WP(C) Costs not in AURORA 2007PCORC-5.07Update_NIM Summary 41 2" xfId="12473"/>
    <cellStyle name="_DEM-WP(C) Costs not in AURORA 2007PCORC-5.07Update_NIM Summary 41 2 2" xfId="12474"/>
    <cellStyle name="_DEM-WP(C) Costs not in AURORA 2007PCORC-5.07Update_NIM Summary 42" xfId="12475"/>
    <cellStyle name="_DEM-WP(C) Costs not in AURORA 2007PCORC-5.07Update_NIM Summary 42 2" xfId="12476"/>
    <cellStyle name="_DEM-WP(C) Costs not in AURORA 2007PCORC-5.07Update_NIM Summary 42 2 2" xfId="12477"/>
    <cellStyle name="_DEM-WP(C) Costs not in AURORA 2007PCORC-5.07Update_NIM Summary 43" xfId="12478"/>
    <cellStyle name="_DEM-WP(C) Costs not in AURORA 2007PCORC-5.07Update_NIM Summary 43 2" xfId="12479"/>
    <cellStyle name="_DEM-WP(C) Costs not in AURORA 2007PCORC-5.07Update_NIM Summary 43 2 2" xfId="12480"/>
    <cellStyle name="_DEM-WP(C) Costs not in AURORA 2007PCORC-5.07Update_NIM Summary 44" xfId="12481"/>
    <cellStyle name="_DEM-WP(C) Costs not in AURORA 2007PCORC-5.07Update_NIM Summary 44 2" xfId="12482"/>
    <cellStyle name="_DEM-WP(C) Costs not in AURORA 2007PCORC-5.07Update_NIM Summary 44 2 2" xfId="12483"/>
    <cellStyle name="_DEM-WP(C) Costs not in AURORA 2007PCORC-5.07Update_NIM Summary 45" xfId="12484"/>
    <cellStyle name="_DEM-WP(C) Costs not in AURORA 2007PCORC-5.07Update_NIM Summary 45 2" xfId="12485"/>
    <cellStyle name="_DEM-WP(C) Costs not in AURORA 2007PCORC-5.07Update_NIM Summary 45 2 2" xfId="12486"/>
    <cellStyle name="_DEM-WP(C) Costs not in AURORA 2007PCORC-5.07Update_NIM Summary 46" xfId="12487"/>
    <cellStyle name="_DEM-WP(C) Costs not in AURORA 2007PCORC-5.07Update_NIM Summary 46 2" xfId="12488"/>
    <cellStyle name="_DEM-WP(C) Costs not in AURORA 2007PCORC-5.07Update_NIM Summary 46 2 2" xfId="12489"/>
    <cellStyle name="_DEM-WP(C) Costs not in AURORA 2007PCORC-5.07Update_NIM Summary 47" xfId="12490"/>
    <cellStyle name="_DEM-WP(C) Costs not in AURORA 2007PCORC-5.07Update_NIM Summary 47 2" xfId="12491"/>
    <cellStyle name="_DEM-WP(C) Costs not in AURORA 2007PCORC-5.07Update_NIM Summary 47 2 2" xfId="12492"/>
    <cellStyle name="_DEM-WP(C) Costs not in AURORA 2007PCORC-5.07Update_NIM Summary 48" xfId="12493"/>
    <cellStyle name="_DEM-WP(C) Costs not in AURORA 2007PCORC-5.07Update_NIM Summary 48 2" xfId="12494"/>
    <cellStyle name="_DEM-WP(C) Costs not in AURORA 2007PCORC-5.07Update_NIM Summary 49" xfId="12495"/>
    <cellStyle name="_DEM-WP(C) Costs not in AURORA 2007PCORC-5.07Update_NIM Summary 5" xfId="12496"/>
    <cellStyle name="_DEM-WP(C) Costs not in AURORA 2007PCORC-5.07Update_NIM Summary 5 2" xfId="12497"/>
    <cellStyle name="_DEM-WP(C) Costs not in AURORA 2007PCORC-5.07Update_NIM Summary 5 2 2" xfId="12498"/>
    <cellStyle name="_DEM-WP(C) Costs not in AURORA 2007PCORC-5.07Update_NIM Summary 50" xfId="12499"/>
    <cellStyle name="_DEM-WP(C) Costs not in AURORA 2007PCORC-5.07Update_NIM Summary 51" xfId="12500"/>
    <cellStyle name="_DEM-WP(C) Costs not in AURORA 2007PCORC-5.07Update_NIM Summary 52" xfId="12501"/>
    <cellStyle name="_DEM-WP(C) Costs not in AURORA 2007PCORC-5.07Update_NIM Summary 53" xfId="12502"/>
    <cellStyle name="_DEM-WP(C) Costs not in AURORA 2007PCORC-5.07Update_NIM Summary 54" xfId="12503"/>
    <cellStyle name="_DEM-WP(C) Costs not in AURORA 2007PCORC-5.07Update_NIM Summary 55" xfId="12504"/>
    <cellStyle name="_DEM-WP(C) Costs not in AURORA 2007PCORC-5.07Update_NIM Summary 56" xfId="12505"/>
    <cellStyle name="_DEM-WP(C) Costs not in AURORA 2007PCORC-5.07Update_NIM Summary 57" xfId="12506"/>
    <cellStyle name="_DEM-WP(C) Costs not in AURORA 2007PCORC-5.07Update_NIM Summary 58" xfId="12507"/>
    <cellStyle name="_DEM-WP(C) Costs not in AURORA 2007PCORC-5.07Update_NIM Summary 59" xfId="12508"/>
    <cellStyle name="_DEM-WP(C) Costs not in AURORA 2007PCORC-5.07Update_NIM Summary 6" xfId="12509"/>
    <cellStyle name="_DEM-WP(C) Costs not in AURORA 2007PCORC-5.07Update_NIM Summary 6 2" xfId="12510"/>
    <cellStyle name="_DEM-WP(C) Costs not in AURORA 2007PCORC-5.07Update_NIM Summary 6 2 2" xfId="12511"/>
    <cellStyle name="_DEM-WP(C) Costs not in AURORA 2007PCORC-5.07Update_NIM Summary 60" xfId="12512"/>
    <cellStyle name="_DEM-WP(C) Costs not in AURORA 2007PCORC-5.07Update_NIM Summary 61" xfId="12513"/>
    <cellStyle name="_DEM-WP(C) Costs not in AURORA 2007PCORC-5.07Update_NIM Summary 62" xfId="12514"/>
    <cellStyle name="_DEM-WP(C) Costs not in AURORA 2007PCORC-5.07Update_NIM Summary 63" xfId="12515"/>
    <cellStyle name="_DEM-WP(C) Costs not in AURORA 2007PCORC-5.07Update_NIM Summary 64" xfId="12516"/>
    <cellStyle name="_DEM-WP(C) Costs not in AURORA 2007PCORC-5.07Update_NIM Summary 65" xfId="12517"/>
    <cellStyle name="_DEM-WP(C) Costs not in AURORA 2007PCORC-5.07Update_NIM Summary 66" xfId="12518"/>
    <cellStyle name="_DEM-WP(C) Costs not in AURORA 2007PCORC-5.07Update_NIM Summary 67" xfId="12519"/>
    <cellStyle name="_DEM-WP(C) Costs not in AURORA 2007PCORC-5.07Update_NIM Summary 68" xfId="12520"/>
    <cellStyle name="_DEM-WP(C) Costs not in AURORA 2007PCORC-5.07Update_NIM Summary 69" xfId="12521"/>
    <cellStyle name="_DEM-WP(C) Costs not in AURORA 2007PCORC-5.07Update_NIM Summary 7" xfId="12522"/>
    <cellStyle name="_DEM-WP(C) Costs not in AURORA 2007PCORC-5.07Update_NIM Summary 7 2" xfId="12523"/>
    <cellStyle name="_DEM-WP(C) Costs not in AURORA 2007PCORC-5.07Update_NIM Summary 7 2 2" xfId="12524"/>
    <cellStyle name="_DEM-WP(C) Costs not in AURORA 2007PCORC-5.07Update_NIM Summary 70" xfId="12525"/>
    <cellStyle name="_DEM-WP(C) Costs not in AURORA 2007PCORC-5.07Update_NIM Summary 71" xfId="12526"/>
    <cellStyle name="_DEM-WP(C) Costs not in AURORA 2007PCORC-5.07Update_NIM Summary 72" xfId="12527"/>
    <cellStyle name="_DEM-WP(C) Costs not in AURORA 2007PCORC-5.07Update_NIM Summary 73" xfId="12528"/>
    <cellStyle name="_DEM-WP(C) Costs not in AURORA 2007PCORC-5.07Update_NIM Summary 74" xfId="12529"/>
    <cellStyle name="_DEM-WP(C) Costs not in AURORA 2007PCORC-5.07Update_NIM Summary 75" xfId="12530"/>
    <cellStyle name="_DEM-WP(C) Costs not in AURORA 2007PCORC-5.07Update_NIM Summary 76" xfId="12531"/>
    <cellStyle name="_DEM-WP(C) Costs not in AURORA 2007PCORC-5.07Update_NIM Summary 77" xfId="12532"/>
    <cellStyle name="_DEM-WP(C) Costs not in AURORA 2007PCORC-5.07Update_NIM Summary 78" xfId="12533"/>
    <cellStyle name="_DEM-WP(C) Costs not in AURORA 2007PCORC-5.07Update_NIM Summary 79" xfId="12534"/>
    <cellStyle name="_DEM-WP(C) Costs not in AURORA 2007PCORC-5.07Update_NIM Summary 8" xfId="12535"/>
    <cellStyle name="_DEM-WP(C) Costs not in AURORA 2007PCORC-5.07Update_NIM Summary 8 2" xfId="12536"/>
    <cellStyle name="_DEM-WP(C) Costs not in AURORA 2007PCORC-5.07Update_NIM Summary 8 2 2" xfId="12537"/>
    <cellStyle name="_DEM-WP(C) Costs not in AURORA 2007PCORC-5.07Update_NIM Summary 80" xfId="12538"/>
    <cellStyle name="_DEM-WP(C) Costs not in AURORA 2007PCORC-5.07Update_NIM Summary 81" xfId="12539"/>
    <cellStyle name="_DEM-WP(C) Costs not in AURORA 2007PCORC-5.07Update_NIM Summary 82" xfId="12540"/>
    <cellStyle name="_DEM-WP(C) Costs not in AURORA 2007PCORC-5.07Update_NIM Summary 83" xfId="12541"/>
    <cellStyle name="_DEM-WP(C) Costs not in AURORA 2007PCORC-5.07Update_NIM Summary 84" xfId="12542"/>
    <cellStyle name="_DEM-WP(C) Costs not in AURORA 2007PCORC-5.07Update_NIM Summary 85" xfId="12543"/>
    <cellStyle name="_DEM-WP(C) Costs not in AURORA 2007PCORC-5.07Update_NIM Summary 86" xfId="12544"/>
    <cellStyle name="_DEM-WP(C) Costs not in AURORA 2007PCORC-5.07Update_NIM Summary 87" xfId="12545"/>
    <cellStyle name="_DEM-WP(C) Costs not in AURORA 2007PCORC-5.07Update_NIM Summary 88" xfId="12546"/>
    <cellStyle name="_DEM-WP(C) Costs not in AURORA 2007PCORC-5.07Update_NIM Summary 9" xfId="12547"/>
    <cellStyle name="_DEM-WP(C) Costs not in AURORA 2007PCORC-5.07Update_NIM Summary 9 2" xfId="12548"/>
    <cellStyle name="_DEM-WP(C) Costs not in AURORA 2007PCORC-5.07Update_NIM Summary 9 2 2" xfId="12549"/>
    <cellStyle name="_DEM-WP(C) Costs not in AURORA 2007PCORC-5.07Update_NIM Summary_DEM-WP(C) ENERG10C--ctn Mid-C_042010 2010GRC" xfId="12550"/>
    <cellStyle name="_DEM-WP(C) Costs not in AURORA 2007PCORC-5.07Update_NIM Summary_DEM-WP(C) ENERG10C--ctn Mid-C_042010 2010GRC 2" xfId="12551"/>
    <cellStyle name="_DEM-WP(C) Costs not in AURORA 2007PCORC-5.07Update_NIM Summary_DEM-WP(C) ENERG10C--ctn Mid-C_042010 2010GRC 2 2" xfId="12552"/>
    <cellStyle name="_DEM-WP(C) Costs not in AURORA 2007PCORC-5.07Update_NIM+O&amp;M Monthly" xfId="12553"/>
    <cellStyle name="_DEM-WP(C) Costs not in AURORA 2007PCORC-5.07Update_NIM+O&amp;M Monthly 2" xfId="12554"/>
    <cellStyle name="_DEM-WP(C) Costs not in AURORA 2007PCORC-5.07Update_NIM+O&amp;M Monthly 2 2" xfId="12555"/>
    <cellStyle name="_DEM-WP(C) Costs not in AURORA 2007PCORC-5.07Update_NIM+O&amp;M Monthly 3" xfId="12556"/>
    <cellStyle name="_DEM-WP(C) Costs not in AURORA 2007PCORC-5.07Update_Power Costs - Comparison bx Rbtl-Staff-Jt-PC" xfId="12557"/>
    <cellStyle name="_DEM-WP(C) Costs not in AURORA 2007PCORC-5.07Update_Power Costs - Comparison bx Rbtl-Staff-Jt-PC 2" xfId="12558"/>
    <cellStyle name="_DEM-WP(C) Costs not in AURORA 2007PCORC-5.07Update_Power Costs - Comparison bx Rbtl-Staff-Jt-PC 2 2" xfId="12559"/>
    <cellStyle name="_DEM-WP(C) Costs not in AURORA 2007PCORC-5.07Update_Power Costs - Comparison bx Rbtl-Staff-Jt-PC 2 2 2" xfId="12560"/>
    <cellStyle name="_DEM-WP(C) Costs not in AURORA 2007PCORC-5.07Update_Power Costs - Comparison bx Rbtl-Staff-Jt-PC 2 2 2 2" xfId="12561"/>
    <cellStyle name="_DEM-WP(C) Costs not in AURORA 2007PCORC-5.07Update_Power Costs - Comparison bx Rbtl-Staff-Jt-PC 2 3" xfId="12562"/>
    <cellStyle name="_DEM-WP(C) Costs not in AURORA 2007PCORC-5.07Update_Power Costs - Comparison bx Rbtl-Staff-Jt-PC 2 3 2" xfId="12563"/>
    <cellStyle name="_DEM-WP(C) Costs not in AURORA 2007PCORC-5.07Update_Power Costs - Comparison bx Rbtl-Staff-Jt-PC 3" xfId="12564"/>
    <cellStyle name="_DEM-WP(C) Costs not in AURORA 2007PCORC-5.07Update_Power Costs - Comparison bx Rbtl-Staff-Jt-PC 3 2" xfId="12565"/>
    <cellStyle name="_DEM-WP(C) Costs not in AURORA 2007PCORC-5.07Update_Power Costs - Comparison bx Rbtl-Staff-Jt-PC 3 2 2" xfId="12566"/>
    <cellStyle name="_DEM-WP(C) Costs not in AURORA 2007PCORC-5.07Update_Power Costs - Comparison bx Rbtl-Staff-Jt-PC 4" xfId="12567"/>
    <cellStyle name="_DEM-WP(C) Costs not in AURORA 2007PCORC-5.07Update_Power Costs - Comparison bx Rbtl-Staff-Jt-PC 4 2" xfId="12568"/>
    <cellStyle name="_DEM-WP(C) Costs not in AURORA 2007PCORC-5.07Update_Power Costs - Comparison bx Rbtl-Staff-Jt-PC 5" xfId="12569"/>
    <cellStyle name="_DEM-WP(C) Costs not in AURORA 2007PCORC-5.07Update_Power Costs - Comparison bx Rbtl-Staff-Jt-PC 6" xfId="12570"/>
    <cellStyle name="_DEM-WP(C) Costs not in AURORA 2007PCORC-5.07Update_Power Costs - Comparison bx Rbtl-Staff-Jt-PC 7" xfId="12571"/>
    <cellStyle name="_DEM-WP(C) Costs not in AURORA 2007PCORC-5.07Update_Power Costs - Comparison bx Rbtl-Staff-Jt-PC 8" xfId="12572"/>
    <cellStyle name="_DEM-WP(C) Costs not in AURORA 2007PCORC-5.07Update_Power Costs - Comparison bx Rbtl-Staff-Jt-PC_DEM-WP(C) ENERG10C--ctn Mid-C_042010 2010GRC" xfId="12573"/>
    <cellStyle name="_DEM-WP(C) Costs not in AURORA 2007PCORC-5.07Update_Power Costs - Comparison bx Rbtl-Staff-Jt-PC_DEM-WP(C) ENERG10C--ctn Mid-C_042010 2010GRC 2" xfId="12574"/>
    <cellStyle name="_DEM-WP(C) Costs not in AURORA 2007PCORC-5.07Update_Power Costs - Comparison bx Rbtl-Staff-Jt-PC_DEM-WP(C) ENERG10C--ctn Mid-C_042010 2010GRC 2 2" xfId="12575"/>
    <cellStyle name="_DEM-WP(C) Costs not in AURORA 2007PCORC-5.07Update_Rebuttal Power Costs" xfId="12576"/>
    <cellStyle name="_DEM-WP(C) Costs not in AURORA 2007PCORC-5.07Update_Rebuttal Power Costs 2" xfId="12577"/>
    <cellStyle name="_DEM-WP(C) Costs not in AURORA 2007PCORC-5.07Update_Rebuttal Power Costs 2 2" xfId="12578"/>
    <cellStyle name="_DEM-WP(C) Costs not in AURORA 2007PCORC-5.07Update_Rebuttal Power Costs 2 2 2" xfId="12579"/>
    <cellStyle name="_DEM-WP(C) Costs not in AURORA 2007PCORC-5.07Update_Rebuttal Power Costs 2 2 2 2" xfId="12580"/>
    <cellStyle name="_DEM-WP(C) Costs not in AURORA 2007PCORC-5.07Update_Rebuttal Power Costs 2 3" xfId="12581"/>
    <cellStyle name="_DEM-WP(C) Costs not in AURORA 2007PCORC-5.07Update_Rebuttal Power Costs 2 3 2" xfId="12582"/>
    <cellStyle name="_DEM-WP(C) Costs not in AURORA 2007PCORC-5.07Update_Rebuttal Power Costs 3" xfId="12583"/>
    <cellStyle name="_DEM-WP(C) Costs not in AURORA 2007PCORC-5.07Update_Rebuttal Power Costs 3 2" xfId="12584"/>
    <cellStyle name="_DEM-WP(C) Costs not in AURORA 2007PCORC-5.07Update_Rebuttal Power Costs 3 2 2" xfId="12585"/>
    <cellStyle name="_DEM-WP(C) Costs not in AURORA 2007PCORC-5.07Update_Rebuttal Power Costs 4" xfId="12586"/>
    <cellStyle name="_DEM-WP(C) Costs not in AURORA 2007PCORC-5.07Update_Rebuttal Power Costs 4 2" xfId="12587"/>
    <cellStyle name="_DEM-WP(C) Costs not in AURORA 2007PCORC-5.07Update_Rebuttal Power Costs 5" xfId="12588"/>
    <cellStyle name="_DEM-WP(C) Costs not in AURORA 2007PCORC-5.07Update_Rebuttal Power Costs 6" xfId="12589"/>
    <cellStyle name="_DEM-WP(C) Costs not in AURORA 2007PCORC-5.07Update_Rebuttal Power Costs 7" xfId="12590"/>
    <cellStyle name="_DEM-WP(C) Costs not in AURORA 2007PCORC-5.07Update_Rebuttal Power Costs 8" xfId="12591"/>
    <cellStyle name="_DEM-WP(C) Costs not in AURORA 2007PCORC-5.07Update_Rebuttal Power Costs_DEM-WP(C) ENERG10C--ctn Mid-C_042010 2010GRC" xfId="12592"/>
    <cellStyle name="_DEM-WP(C) Costs not in AURORA 2007PCORC-5.07Update_Rebuttal Power Costs_DEM-WP(C) ENERG10C--ctn Mid-C_042010 2010GRC 2" xfId="12593"/>
    <cellStyle name="_DEM-WP(C) Costs not in AURORA 2007PCORC-5.07Update_Rebuttal Power Costs_DEM-WP(C) ENERG10C--ctn Mid-C_042010 2010GRC 2 2" xfId="12594"/>
    <cellStyle name="_DEM-WP(C) Costs not in AURORA 2007PCORC-5.07Update_TENASKA REGULATORY ASSET" xfId="12595"/>
    <cellStyle name="_DEM-WP(C) Costs not in AURORA 2007PCORC-5.07Update_TENASKA REGULATORY ASSET 2" xfId="12596"/>
    <cellStyle name="_DEM-WP(C) Costs not in AURORA 2007PCORC-5.07Update_TENASKA REGULATORY ASSET 2 2" xfId="12597"/>
    <cellStyle name="_DEM-WP(C) Costs not in AURORA 2007PCORC-5.07Update_TENASKA REGULATORY ASSET 2 2 2" xfId="12598"/>
    <cellStyle name="_DEM-WP(C) Costs not in AURORA 2007PCORC-5.07Update_TENASKA REGULATORY ASSET 2 3" xfId="12599"/>
    <cellStyle name="_DEM-WP(C) Costs not in AURORA 2007PCORC-5.07Update_TENASKA REGULATORY ASSET 3" xfId="12600"/>
    <cellStyle name="_DEM-WP(C) Costs not in AURORA 2007PCORC-5.07Update_TENASKA REGULATORY ASSET 3 2" xfId="12601"/>
    <cellStyle name="_DEM-WP(C) Costs not in AURORA 2007PCORC-5.07Update_TENASKA REGULATORY ASSET 4" xfId="12602"/>
    <cellStyle name="_DEM-WP(C) Costs Not In AURORA 2009GRC" xfId="12603"/>
    <cellStyle name="_DEM-WP(C) Costs Not In AURORA 2009GRC 2" xfId="12604"/>
    <cellStyle name="_x0013__DEM-WP(C) ENERG10C--ctn Mid-C_042010 2010GRC" xfId="12605"/>
    <cellStyle name="_x0013__DEM-WP(C) ENERG10C--ctn Mid-C_042010 2010GRC 2" xfId="12606"/>
    <cellStyle name="_x0013__DEM-WP(C) ENERG10C--ctn Mid-C_042010 2010GRC 2 2" xfId="12607"/>
    <cellStyle name="_DEM-WP(C) Prod O&amp;M 2007GRC" xfId="12608"/>
    <cellStyle name="_DEM-WP(C) Prod O&amp;M 2007GRC 2" xfId="12609"/>
    <cellStyle name="_DEM-WP(C) Prod O&amp;M 2007GRC 2 2" xfId="12610"/>
    <cellStyle name="_DEM-WP(C) Prod O&amp;M 2007GRC 2 2 2" xfId="12611"/>
    <cellStyle name="_DEM-WP(C) Prod O&amp;M 2007GRC 2 2 2 2" xfId="12612"/>
    <cellStyle name="_DEM-WP(C) Prod O&amp;M 2007GRC 2 3" xfId="12613"/>
    <cellStyle name="_DEM-WP(C) Prod O&amp;M 2007GRC 2 3 2" xfId="12614"/>
    <cellStyle name="_DEM-WP(C) Prod O&amp;M 2007GRC 3" xfId="12615"/>
    <cellStyle name="_DEM-WP(C) Prod O&amp;M 2007GRC 3 2" xfId="12616"/>
    <cellStyle name="_DEM-WP(C) Prod O&amp;M 2007GRC 3 2 2" xfId="12617"/>
    <cellStyle name="_DEM-WP(C) Prod O&amp;M 2007GRC 4" xfId="12618"/>
    <cellStyle name="_DEM-WP(C) Prod O&amp;M 2007GRC 4 2" xfId="12619"/>
    <cellStyle name="_DEM-WP(C) Prod O&amp;M 2007GRC 4 3" xfId="12620"/>
    <cellStyle name="_DEM-WP(C) Prod O&amp;M 2007GRC 5" xfId="12621"/>
    <cellStyle name="_DEM-WP(C) Prod O&amp;M 2007GRC 5 2" xfId="12622"/>
    <cellStyle name="_DEM-WP(C) Prod O&amp;M 2007GRC 6" xfId="12623"/>
    <cellStyle name="_DEM-WP(C) Prod O&amp;M 2007GRC 6 2" xfId="12624"/>
    <cellStyle name="_DEM-WP(C) Prod O&amp;M 2007GRC 7" xfId="12625"/>
    <cellStyle name="_DEM-WP(C) Prod O&amp;M 2007GRC 8" xfId="12626"/>
    <cellStyle name="_DEM-WP(C) Prod O&amp;M 2007GRC_Adj Bench DR 3 for Initial Briefs (Electric)" xfId="12627"/>
    <cellStyle name="_DEM-WP(C) Prod O&amp;M 2007GRC_Adj Bench DR 3 for Initial Briefs (Electric) 2" xfId="12628"/>
    <cellStyle name="_DEM-WP(C) Prod O&amp;M 2007GRC_Adj Bench DR 3 for Initial Briefs (Electric) 2 2" xfId="12629"/>
    <cellStyle name="_DEM-WP(C) Prod O&amp;M 2007GRC_Adj Bench DR 3 for Initial Briefs (Electric) 2 2 2" xfId="12630"/>
    <cellStyle name="_DEM-WP(C) Prod O&amp;M 2007GRC_Adj Bench DR 3 for Initial Briefs (Electric) 2 2 2 2" xfId="12631"/>
    <cellStyle name="_DEM-WP(C) Prod O&amp;M 2007GRC_Adj Bench DR 3 for Initial Briefs (Electric) 2 3" xfId="12632"/>
    <cellStyle name="_DEM-WP(C) Prod O&amp;M 2007GRC_Adj Bench DR 3 for Initial Briefs (Electric) 2 3 2" xfId="12633"/>
    <cellStyle name="_DEM-WP(C) Prod O&amp;M 2007GRC_Adj Bench DR 3 for Initial Briefs (Electric) 3" xfId="12634"/>
    <cellStyle name="_DEM-WP(C) Prod O&amp;M 2007GRC_Adj Bench DR 3 for Initial Briefs (Electric) 3 2" xfId="12635"/>
    <cellStyle name="_DEM-WP(C) Prod O&amp;M 2007GRC_Adj Bench DR 3 for Initial Briefs (Electric) 3 2 2" xfId="12636"/>
    <cellStyle name="_DEM-WP(C) Prod O&amp;M 2007GRC_Adj Bench DR 3 for Initial Briefs (Electric) 4" xfId="12637"/>
    <cellStyle name="_DEM-WP(C) Prod O&amp;M 2007GRC_Adj Bench DR 3 for Initial Briefs (Electric) 4 2" xfId="12638"/>
    <cellStyle name="_DEM-WP(C) Prod O&amp;M 2007GRC_Adj Bench DR 3 for Initial Briefs (Electric) 5" xfId="12639"/>
    <cellStyle name="_DEM-WP(C) Prod O&amp;M 2007GRC_Adj Bench DR 3 for Initial Briefs (Electric) 6" xfId="12640"/>
    <cellStyle name="_DEM-WP(C) Prod O&amp;M 2007GRC_Adj Bench DR 3 for Initial Briefs (Electric) 7" xfId="12641"/>
    <cellStyle name="_DEM-WP(C) Prod O&amp;M 2007GRC_Adj Bench DR 3 for Initial Briefs (Electric) 8" xfId="12642"/>
    <cellStyle name="_DEM-WP(C) Prod O&amp;M 2007GRC_Adj Bench DR 3 for Initial Briefs (Electric)_DEM-WP(C) ENERG10C--ctn Mid-C_042010 2010GRC" xfId="12643"/>
    <cellStyle name="_DEM-WP(C) Prod O&amp;M 2007GRC_Adj Bench DR 3 for Initial Briefs (Electric)_DEM-WP(C) ENERG10C--ctn Mid-C_042010 2010GRC 2" xfId="12644"/>
    <cellStyle name="_DEM-WP(C) Prod O&amp;M 2007GRC_Adj Bench DR 3 for Initial Briefs (Electric)_DEM-WP(C) ENERG10C--ctn Mid-C_042010 2010GRC 2 2" xfId="12645"/>
    <cellStyle name="_DEM-WP(C) Prod O&amp;M 2007GRC_Book2" xfId="12646"/>
    <cellStyle name="_DEM-WP(C) Prod O&amp;M 2007GRC_Book2 2" xfId="12647"/>
    <cellStyle name="_DEM-WP(C) Prod O&amp;M 2007GRC_Book2 2 2" xfId="12648"/>
    <cellStyle name="_DEM-WP(C) Prod O&amp;M 2007GRC_Book2 2 2 2" xfId="12649"/>
    <cellStyle name="_DEM-WP(C) Prod O&amp;M 2007GRC_Book2 2 2 2 2" xfId="12650"/>
    <cellStyle name="_DEM-WP(C) Prod O&amp;M 2007GRC_Book2 2 3" xfId="12651"/>
    <cellStyle name="_DEM-WP(C) Prod O&amp;M 2007GRC_Book2 2 3 2" xfId="12652"/>
    <cellStyle name="_DEM-WP(C) Prod O&amp;M 2007GRC_Book2 3" xfId="12653"/>
    <cellStyle name="_DEM-WP(C) Prod O&amp;M 2007GRC_Book2 3 2" xfId="12654"/>
    <cellStyle name="_DEM-WP(C) Prod O&amp;M 2007GRC_Book2 3 2 2" xfId="12655"/>
    <cellStyle name="_DEM-WP(C) Prod O&amp;M 2007GRC_Book2 4" xfId="12656"/>
    <cellStyle name="_DEM-WP(C) Prod O&amp;M 2007GRC_Book2 4 2" xfId="12657"/>
    <cellStyle name="_DEM-WP(C) Prod O&amp;M 2007GRC_Book2 5" xfId="12658"/>
    <cellStyle name="_DEM-WP(C) Prod O&amp;M 2007GRC_Book2 6" xfId="12659"/>
    <cellStyle name="_DEM-WP(C) Prod O&amp;M 2007GRC_Book2 7" xfId="12660"/>
    <cellStyle name="_DEM-WP(C) Prod O&amp;M 2007GRC_Book2 8" xfId="12661"/>
    <cellStyle name="_DEM-WP(C) Prod O&amp;M 2007GRC_Book2_Adj Bench DR 3 for Initial Briefs (Electric)" xfId="12662"/>
    <cellStyle name="_DEM-WP(C) Prod O&amp;M 2007GRC_Book2_Adj Bench DR 3 for Initial Briefs (Electric) 2" xfId="12663"/>
    <cellStyle name="_DEM-WP(C) Prod O&amp;M 2007GRC_Book2_Adj Bench DR 3 for Initial Briefs (Electric) 2 2" xfId="12664"/>
    <cellStyle name="_DEM-WP(C) Prod O&amp;M 2007GRC_Book2_Adj Bench DR 3 for Initial Briefs (Electric) 2 2 2" xfId="12665"/>
    <cellStyle name="_DEM-WP(C) Prod O&amp;M 2007GRC_Book2_Adj Bench DR 3 for Initial Briefs (Electric) 2 2 2 2" xfId="12666"/>
    <cellStyle name="_DEM-WP(C) Prod O&amp;M 2007GRC_Book2_Adj Bench DR 3 for Initial Briefs (Electric) 2 3" xfId="12667"/>
    <cellStyle name="_DEM-WP(C) Prod O&amp;M 2007GRC_Book2_Adj Bench DR 3 for Initial Briefs (Electric) 2 3 2" xfId="12668"/>
    <cellStyle name="_DEM-WP(C) Prod O&amp;M 2007GRC_Book2_Adj Bench DR 3 for Initial Briefs (Electric) 3" xfId="12669"/>
    <cellStyle name="_DEM-WP(C) Prod O&amp;M 2007GRC_Book2_Adj Bench DR 3 for Initial Briefs (Electric) 3 2" xfId="12670"/>
    <cellStyle name="_DEM-WP(C) Prod O&amp;M 2007GRC_Book2_Adj Bench DR 3 for Initial Briefs (Electric) 3 2 2" xfId="12671"/>
    <cellStyle name="_DEM-WP(C) Prod O&amp;M 2007GRC_Book2_Adj Bench DR 3 for Initial Briefs (Electric) 4" xfId="12672"/>
    <cellStyle name="_DEM-WP(C) Prod O&amp;M 2007GRC_Book2_Adj Bench DR 3 for Initial Briefs (Electric) 4 2" xfId="12673"/>
    <cellStyle name="_DEM-WP(C) Prod O&amp;M 2007GRC_Book2_Adj Bench DR 3 for Initial Briefs (Electric) 5" xfId="12674"/>
    <cellStyle name="_DEM-WP(C) Prod O&amp;M 2007GRC_Book2_Adj Bench DR 3 for Initial Briefs (Electric) 6" xfId="12675"/>
    <cellStyle name="_DEM-WP(C) Prod O&amp;M 2007GRC_Book2_Adj Bench DR 3 for Initial Briefs (Electric) 7" xfId="12676"/>
    <cellStyle name="_DEM-WP(C) Prod O&amp;M 2007GRC_Book2_Adj Bench DR 3 for Initial Briefs (Electric) 8" xfId="12677"/>
    <cellStyle name="_DEM-WP(C) Prod O&amp;M 2007GRC_Book2_Adj Bench DR 3 for Initial Briefs (Electric)_DEM-WP(C) ENERG10C--ctn Mid-C_042010 2010GRC" xfId="12678"/>
    <cellStyle name="_DEM-WP(C) Prod O&amp;M 2007GRC_Book2_Adj Bench DR 3 for Initial Briefs (Electric)_DEM-WP(C) ENERG10C--ctn Mid-C_042010 2010GRC 2" xfId="12679"/>
    <cellStyle name="_DEM-WP(C) Prod O&amp;M 2007GRC_Book2_Adj Bench DR 3 for Initial Briefs (Electric)_DEM-WP(C) ENERG10C--ctn Mid-C_042010 2010GRC 2 2" xfId="12680"/>
    <cellStyle name="_DEM-WP(C) Prod O&amp;M 2007GRC_Book2_DEM-WP(C) ENERG10C--ctn Mid-C_042010 2010GRC" xfId="12681"/>
    <cellStyle name="_DEM-WP(C) Prod O&amp;M 2007GRC_Book2_DEM-WP(C) ENERG10C--ctn Mid-C_042010 2010GRC 2" xfId="12682"/>
    <cellStyle name="_DEM-WP(C) Prod O&amp;M 2007GRC_Book2_DEM-WP(C) ENERG10C--ctn Mid-C_042010 2010GRC 2 2" xfId="12683"/>
    <cellStyle name="_DEM-WP(C) Prod O&amp;M 2007GRC_Book2_Electric Rev Req Model (2009 GRC) Rebuttal" xfId="12684"/>
    <cellStyle name="_DEM-WP(C) Prod O&amp;M 2007GRC_Book2_Electric Rev Req Model (2009 GRC) Rebuttal 2" xfId="12685"/>
    <cellStyle name="_DEM-WP(C) Prod O&amp;M 2007GRC_Book2_Electric Rev Req Model (2009 GRC) Rebuttal 2 2" xfId="12686"/>
    <cellStyle name="_DEM-WP(C) Prod O&amp;M 2007GRC_Book2_Electric Rev Req Model (2009 GRC) Rebuttal 2 2 2" xfId="12687"/>
    <cellStyle name="_DEM-WP(C) Prod O&amp;M 2007GRC_Book2_Electric Rev Req Model (2009 GRC) Rebuttal 2 3" xfId="12688"/>
    <cellStyle name="_DEM-WP(C) Prod O&amp;M 2007GRC_Book2_Electric Rev Req Model (2009 GRC) Rebuttal 3" xfId="12689"/>
    <cellStyle name="_DEM-WP(C) Prod O&amp;M 2007GRC_Book2_Electric Rev Req Model (2009 GRC) Rebuttal 3 2" xfId="12690"/>
    <cellStyle name="_DEM-WP(C) Prod O&amp;M 2007GRC_Book2_Electric Rev Req Model (2009 GRC) Rebuttal 4" xfId="12691"/>
    <cellStyle name="_DEM-WP(C) Prod O&amp;M 2007GRC_Book2_Electric Rev Req Model (2009 GRC) Rebuttal REmoval of New  WH Solar AdjustMI" xfId="12692"/>
    <cellStyle name="_DEM-WP(C) Prod O&amp;M 2007GRC_Book2_Electric Rev Req Model (2009 GRC) Rebuttal REmoval of New  WH Solar AdjustMI 2" xfId="12693"/>
    <cellStyle name="_DEM-WP(C) Prod O&amp;M 2007GRC_Book2_Electric Rev Req Model (2009 GRC) Rebuttal REmoval of New  WH Solar AdjustMI 2 2" xfId="12694"/>
    <cellStyle name="_DEM-WP(C) Prod O&amp;M 2007GRC_Book2_Electric Rev Req Model (2009 GRC) Rebuttal REmoval of New  WH Solar AdjustMI 2 2 2" xfId="12695"/>
    <cellStyle name="_DEM-WP(C) Prod O&amp;M 2007GRC_Book2_Electric Rev Req Model (2009 GRC) Rebuttal REmoval of New  WH Solar AdjustMI 2 2 2 2" xfId="12696"/>
    <cellStyle name="_DEM-WP(C) Prod O&amp;M 2007GRC_Book2_Electric Rev Req Model (2009 GRC) Rebuttal REmoval of New  WH Solar AdjustMI 2 3" xfId="12697"/>
    <cellStyle name="_DEM-WP(C) Prod O&amp;M 2007GRC_Book2_Electric Rev Req Model (2009 GRC) Rebuttal REmoval of New  WH Solar AdjustMI 2 3 2" xfId="12698"/>
    <cellStyle name="_DEM-WP(C) Prod O&amp;M 2007GRC_Book2_Electric Rev Req Model (2009 GRC) Rebuttal REmoval of New  WH Solar AdjustMI 3" xfId="12699"/>
    <cellStyle name="_DEM-WP(C) Prod O&amp;M 2007GRC_Book2_Electric Rev Req Model (2009 GRC) Rebuttal REmoval of New  WH Solar AdjustMI 3 2" xfId="12700"/>
    <cellStyle name="_DEM-WP(C) Prod O&amp;M 2007GRC_Book2_Electric Rev Req Model (2009 GRC) Rebuttal REmoval of New  WH Solar AdjustMI 3 2 2" xfId="12701"/>
    <cellStyle name="_DEM-WP(C) Prod O&amp;M 2007GRC_Book2_Electric Rev Req Model (2009 GRC) Rebuttal REmoval of New  WH Solar AdjustMI 4" xfId="12702"/>
    <cellStyle name="_DEM-WP(C) Prod O&amp;M 2007GRC_Book2_Electric Rev Req Model (2009 GRC) Rebuttal REmoval of New  WH Solar AdjustMI 4 2" xfId="12703"/>
    <cellStyle name="_DEM-WP(C) Prod O&amp;M 2007GRC_Book2_Electric Rev Req Model (2009 GRC) Rebuttal REmoval of New  WH Solar AdjustMI 5" xfId="12704"/>
    <cellStyle name="_DEM-WP(C) Prod O&amp;M 2007GRC_Book2_Electric Rev Req Model (2009 GRC) Rebuttal REmoval of New  WH Solar AdjustMI 6" xfId="12705"/>
    <cellStyle name="_DEM-WP(C) Prod O&amp;M 2007GRC_Book2_Electric Rev Req Model (2009 GRC) Rebuttal REmoval of New  WH Solar AdjustMI 7" xfId="12706"/>
    <cellStyle name="_DEM-WP(C) Prod O&amp;M 2007GRC_Book2_Electric Rev Req Model (2009 GRC) Rebuttal REmoval of New  WH Solar AdjustMI 8" xfId="12707"/>
    <cellStyle name="_DEM-WP(C) Prod O&amp;M 2007GRC_Book2_Electric Rev Req Model (2009 GRC) Rebuttal REmoval of New  WH Solar AdjustMI_DEM-WP(C) ENERG10C--ctn Mid-C_042010 2010GRC" xfId="12708"/>
    <cellStyle name="_DEM-WP(C) Prod O&amp;M 2007GRC_Book2_Electric Rev Req Model (2009 GRC) Rebuttal REmoval of New  WH Solar AdjustMI_DEM-WP(C) ENERG10C--ctn Mid-C_042010 2010GRC 2" xfId="12709"/>
    <cellStyle name="_DEM-WP(C) Prod O&amp;M 2007GRC_Book2_Electric Rev Req Model (2009 GRC) Rebuttal REmoval of New  WH Solar AdjustMI_DEM-WP(C) ENERG10C--ctn Mid-C_042010 2010GRC 2 2" xfId="12710"/>
    <cellStyle name="_DEM-WP(C) Prod O&amp;M 2007GRC_Book2_Electric Rev Req Model (2009 GRC) Revised 01-18-2010" xfId="12711"/>
    <cellStyle name="_DEM-WP(C) Prod O&amp;M 2007GRC_Book2_Electric Rev Req Model (2009 GRC) Revised 01-18-2010 2" xfId="12712"/>
    <cellStyle name="_DEM-WP(C) Prod O&amp;M 2007GRC_Book2_Electric Rev Req Model (2009 GRC) Revised 01-18-2010 2 2" xfId="12713"/>
    <cellStyle name="_DEM-WP(C) Prod O&amp;M 2007GRC_Book2_Electric Rev Req Model (2009 GRC) Revised 01-18-2010 2 2 2" xfId="12714"/>
    <cellStyle name="_DEM-WP(C) Prod O&amp;M 2007GRC_Book2_Electric Rev Req Model (2009 GRC) Revised 01-18-2010 2 2 2 2" xfId="12715"/>
    <cellStyle name="_DEM-WP(C) Prod O&amp;M 2007GRC_Book2_Electric Rev Req Model (2009 GRC) Revised 01-18-2010 2 3" xfId="12716"/>
    <cellStyle name="_DEM-WP(C) Prod O&amp;M 2007GRC_Book2_Electric Rev Req Model (2009 GRC) Revised 01-18-2010 2 3 2" xfId="12717"/>
    <cellStyle name="_DEM-WP(C) Prod O&amp;M 2007GRC_Book2_Electric Rev Req Model (2009 GRC) Revised 01-18-2010 3" xfId="12718"/>
    <cellStyle name="_DEM-WP(C) Prod O&amp;M 2007GRC_Book2_Electric Rev Req Model (2009 GRC) Revised 01-18-2010 3 2" xfId="12719"/>
    <cellStyle name="_DEM-WP(C) Prod O&amp;M 2007GRC_Book2_Electric Rev Req Model (2009 GRC) Revised 01-18-2010 3 2 2" xfId="12720"/>
    <cellStyle name="_DEM-WP(C) Prod O&amp;M 2007GRC_Book2_Electric Rev Req Model (2009 GRC) Revised 01-18-2010 4" xfId="12721"/>
    <cellStyle name="_DEM-WP(C) Prod O&amp;M 2007GRC_Book2_Electric Rev Req Model (2009 GRC) Revised 01-18-2010 4 2" xfId="12722"/>
    <cellStyle name="_DEM-WP(C) Prod O&amp;M 2007GRC_Book2_Electric Rev Req Model (2009 GRC) Revised 01-18-2010 5" xfId="12723"/>
    <cellStyle name="_DEM-WP(C) Prod O&amp;M 2007GRC_Book2_Electric Rev Req Model (2009 GRC) Revised 01-18-2010 6" xfId="12724"/>
    <cellStyle name="_DEM-WP(C) Prod O&amp;M 2007GRC_Book2_Electric Rev Req Model (2009 GRC) Revised 01-18-2010 7" xfId="12725"/>
    <cellStyle name="_DEM-WP(C) Prod O&amp;M 2007GRC_Book2_Electric Rev Req Model (2009 GRC) Revised 01-18-2010 8" xfId="12726"/>
    <cellStyle name="_DEM-WP(C) Prod O&amp;M 2007GRC_Book2_Electric Rev Req Model (2009 GRC) Revised 01-18-2010_DEM-WP(C) ENERG10C--ctn Mid-C_042010 2010GRC" xfId="12727"/>
    <cellStyle name="_DEM-WP(C) Prod O&amp;M 2007GRC_Book2_Electric Rev Req Model (2009 GRC) Revised 01-18-2010_DEM-WP(C) ENERG10C--ctn Mid-C_042010 2010GRC 2" xfId="12728"/>
    <cellStyle name="_DEM-WP(C) Prod O&amp;M 2007GRC_Book2_Electric Rev Req Model (2009 GRC) Revised 01-18-2010_DEM-WP(C) ENERG10C--ctn Mid-C_042010 2010GRC 2 2" xfId="12729"/>
    <cellStyle name="_DEM-WP(C) Prod O&amp;M 2007GRC_Book2_Final Order Electric EXHIBIT A-1" xfId="12730"/>
    <cellStyle name="_DEM-WP(C) Prod O&amp;M 2007GRC_Book2_Final Order Electric EXHIBIT A-1 2" xfId="12731"/>
    <cellStyle name="_DEM-WP(C) Prod O&amp;M 2007GRC_Book2_Final Order Electric EXHIBIT A-1 2 2" xfId="12732"/>
    <cellStyle name="_DEM-WP(C) Prod O&amp;M 2007GRC_Book2_Final Order Electric EXHIBIT A-1 2 2 2" xfId="12733"/>
    <cellStyle name="_DEM-WP(C) Prod O&amp;M 2007GRC_Book2_Final Order Electric EXHIBIT A-1 2 3" xfId="12734"/>
    <cellStyle name="_DEM-WP(C) Prod O&amp;M 2007GRC_Book2_Final Order Electric EXHIBIT A-1 3" xfId="12735"/>
    <cellStyle name="_DEM-WP(C) Prod O&amp;M 2007GRC_Book2_Final Order Electric EXHIBIT A-1 3 2" xfId="12736"/>
    <cellStyle name="_DEM-WP(C) Prod O&amp;M 2007GRC_Book2_Final Order Electric EXHIBIT A-1 4" xfId="12737"/>
    <cellStyle name="_DEM-WP(C) Prod O&amp;M 2007GRC_Colstrip 1&amp;2 Annual O&amp;M Budgets" xfId="12738"/>
    <cellStyle name="_DEM-WP(C) Prod O&amp;M 2007GRC_Colstrip 1&amp;2 Annual O&amp;M Budgets 2" xfId="12739"/>
    <cellStyle name="_DEM-WP(C) Prod O&amp;M 2007GRC_Colstrip 1&amp;2 Annual O&amp;M Budgets 3" xfId="12740"/>
    <cellStyle name="_DEM-WP(C) Prod O&amp;M 2007GRC_Confidential Material" xfId="12741"/>
    <cellStyle name="_DEM-WP(C) Prod O&amp;M 2007GRC_Confidential Material 2" xfId="12742"/>
    <cellStyle name="_DEM-WP(C) Prod O&amp;M 2007GRC_DEM-WP(C) Colstrip 12 Coal Cost Forecast 2010GRC" xfId="12743"/>
    <cellStyle name="_DEM-WP(C) Prod O&amp;M 2007GRC_DEM-WP(C) Colstrip 12 Coal Cost Forecast 2010GRC 2" xfId="12744"/>
    <cellStyle name="_DEM-WP(C) Prod O&amp;M 2007GRC_DEM-WP(C) ENERG10C--ctn Mid-C_042010 2010GRC" xfId="12745"/>
    <cellStyle name="_DEM-WP(C) Prod O&amp;M 2007GRC_DEM-WP(C) ENERG10C--ctn Mid-C_042010 2010GRC 2" xfId="12746"/>
    <cellStyle name="_DEM-WP(C) Prod O&amp;M 2007GRC_DEM-WP(C) ENERG10C--ctn Mid-C_042010 2010GRC 2 2" xfId="12747"/>
    <cellStyle name="_DEM-WP(C) Prod O&amp;M 2007GRC_DEM-WP(C) Production O&amp;M 2010GRC As-Filed" xfId="12748"/>
    <cellStyle name="_DEM-WP(C) Prod O&amp;M 2007GRC_DEM-WP(C) Production O&amp;M 2010GRC As-Filed 2" xfId="12749"/>
    <cellStyle name="_DEM-WP(C) Prod O&amp;M 2007GRC_DEM-WP(C) Production O&amp;M 2010GRC As-Filed 2 2" xfId="12750"/>
    <cellStyle name="_DEM-WP(C) Prod O&amp;M 2007GRC_DEM-WP(C) Production O&amp;M 2010GRC As-Filed 2 3" xfId="12751"/>
    <cellStyle name="_DEM-WP(C) Prod O&amp;M 2007GRC_DEM-WP(C) Production O&amp;M 2010GRC As-Filed 3" xfId="12752"/>
    <cellStyle name="_DEM-WP(C) Prod O&amp;M 2007GRC_DEM-WP(C) Production O&amp;M 2010GRC As-Filed 3 2" xfId="12753"/>
    <cellStyle name="_DEM-WP(C) Prod O&amp;M 2007GRC_DEM-WP(C) Production O&amp;M 2010GRC As-Filed 4" xfId="12754"/>
    <cellStyle name="_DEM-WP(C) Prod O&amp;M 2007GRC_DEM-WP(C) Production O&amp;M 2010GRC As-Filed 4 2" xfId="12755"/>
    <cellStyle name="_DEM-WP(C) Prod O&amp;M 2007GRC_DEM-WP(C) Production O&amp;M 2010GRC As-Filed 5" xfId="12756"/>
    <cellStyle name="_DEM-WP(C) Prod O&amp;M 2007GRC_DEM-WP(C) Production O&amp;M 2010GRC As-Filed 5 2" xfId="12757"/>
    <cellStyle name="_DEM-WP(C) Prod O&amp;M 2007GRC_DEM-WP(C) Production O&amp;M 2010GRC As-Filed 6" xfId="12758"/>
    <cellStyle name="_DEM-WP(C) Prod O&amp;M 2007GRC_DEM-WP(C) Production O&amp;M 2010GRC As-Filed 6 2" xfId="12759"/>
    <cellStyle name="_DEM-WP(C) Prod O&amp;M 2007GRC_Electric Rev Req Model (2009 GRC) Rebuttal" xfId="12760"/>
    <cellStyle name="_DEM-WP(C) Prod O&amp;M 2007GRC_Electric Rev Req Model (2009 GRC) Rebuttal 2" xfId="12761"/>
    <cellStyle name="_DEM-WP(C) Prod O&amp;M 2007GRC_Electric Rev Req Model (2009 GRC) Rebuttal 2 2" xfId="12762"/>
    <cellStyle name="_DEM-WP(C) Prod O&amp;M 2007GRC_Electric Rev Req Model (2009 GRC) Rebuttal 2 2 2" xfId="12763"/>
    <cellStyle name="_DEM-WP(C) Prod O&amp;M 2007GRC_Electric Rev Req Model (2009 GRC) Rebuttal 2 3" xfId="12764"/>
    <cellStyle name="_DEM-WP(C) Prod O&amp;M 2007GRC_Electric Rev Req Model (2009 GRC) Rebuttal 3" xfId="12765"/>
    <cellStyle name="_DEM-WP(C) Prod O&amp;M 2007GRC_Electric Rev Req Model (2009 GRC) Rebuttal 3 2" xfId="12766"/>
    <cellStyle name="_DEM-WP(C) Prod O&amp;M 2007GRC_Electric Rev Req Model (2009 GRC) Rebuttal 4" xfId="12767"/>
    <cellStyle name="_DEM-WP(C) Prod O&amp;M 2007GRC_Electric Rev Req Model (2009 GRC) Rebuttal REmoval of New  WH Solar AdjustMI" xfId="12768"/>
    <cellStyle name="_DEM-WP(C) Prod O&amp;M 2007GRC_Electric Rev Req Model (2009 GRC) Rebuttal REmoval of New  WH Solar AdjustMI 2" xfId="12769"/>
    <cellStyle name="_DEM-WP(C) Prod O&amp;M 2007GRC_Electric Rev Req Model (2009 GRC) Rebuttal REmoval of New  WH Solar AdjustMI 2 2" xfId="12770"/>
    <cellStyle name="_DEM-WP(C) Prod O&amp;M 2007GRC_Electric Rev Req Model (2009 GRC) Rebuttal REmoval of New  WH Solar AdjustMI 2 2 2" xfId="12771"/>
    <cellStyle name="_DEM-WP(C) Prod O&amp;M 2007GRC_Electric Rev Req Model (2009 GRC) Rebuttal REmoval of New  WH Solar AdjustMI 2 2 2 2" xfId="12772"/>
    <cellStyle name="_DEM-WP(C) Prod O&amp;M 2007GRC_Electric Rev Req Model (2009 GRC) Rebuttal REmoval of New  WH Solar AdjustMI 2 3" xfId="12773"/>
    <cellStyle name="_DEM-WP(C) Prod O&amp;M 2007GRC_Electric Rev Req Model (2009 GRC) Rebuttal REmoval of New  WH Solar AdjustMI 2 3 2" xfId="12774"/>
    <cellStyle name="_DEM-WP(C) Prod O&amp;M 2007GRC_Electric Rev Req Model (2009 GRC) Rebuttal REmoval of New  WH Solar AdjustMI 3" xfId="12775"/>
    <cellStyle name="_DEM-WP(C) Prod O&amp;M 2007GRC_Electric Rev Req Model (2009 GRC) Rebuttal REmoval of New  WH Solar AdjustMI 3 2" xfId="12776"/>
    <cellStyle name="_DEM-WP(C) Prod O&amp;M 2007GRC_Electric Rev Req Model (2009 GRC) Rebuttal REmoval of New  WH Solar AdjustMI 3 2 2" xfId="12777"/>
    <cellStyle name="_DEM-WP(C) Prod O&amp;M 2007GRC_Electric Rev Req Model (2009 GRC) Rebuttal REmoval of New  WH Solar AdjustMI 4" xfId="12778"/>
    <cellStyle name="_DEM-WP(C) Prod O&amp;M 2007GRC_Electric Rev Req Model (2009 GRC) Rebuttal REmoval of New  WH Solar AdjustMI 4 2" xfId="12779"/>
    <cellStyle name="_DEM-WP(C) Prod O&amp;M 2007GRC_Electric Rev Req Model (2009 GRC) Rebuttal REmoval of New  WH Solar AdjustMI 5" xfId="12780"/>
    <cellStyle name="_DEM-WP(C) Prod O&amp;M 2007GRC_Electric Rev Req Model (2009 GRC) Rebuttal REmoval of New  WH Solar AdjustMI 6" xfId="12781"/>
    <cellStyle name="_DEM-WP(C) Prod O&amp;M 2007GRC_Electric Rev Req Model (2009 GRC) Rebuttal REmoval of New  WH Solar AdjustMI 7" xfId="12782"/>
    <cellStyle name="_DEM-WP(C) Prod O&amp;M 2007GRC_Electric Rev Req Model (2009 GRC) Rebuttal REmoval of New  WH Solar AdjustMI 8" xfId="12783"/>
    <cellStyle name="_DEM-WP(C) Prod O&amp;M 2007GRC_Electric Rev Req Model (2009 GRC) Rebuttal REmoval of New  WH Solar AdjustMI_DEM-WP(C) ENERG10C--ctn Mid-C_042010 2010GRC" xfId="12784"/>
    <cellStyle name="_DEM-WP(C) Prod O&amp;M 2007GRC_Electric Rev Req Model (2009 GRC) Rebuttal REmoval of New  WH Solar AdjustMI_DEM-WP(C) ENERG10C--ctn Mid-C_042010 2010GRC 2" xfId="12785"/>
    <cellStyle name="_DEM-WP(C) Prod O&amp;M 2007GRC_Electric Rev Req Model (2009 GRC) Rebuttal REmoval of New  WH Solar AdjustMI_DEM-WP(C) ENERG10C--ctn Mid-C_042010 2010GRC 2 2" xfId="12786"/>
    <cellStyle name="_DEM-WP(C) Prod O&amp;M 2007GRC_Electric Rev Req Model (2009 GRC) Revised 01-18-2010" xfId="12787"/>
    <cellStyle name="_DEM-WP(C) Prod O&amp;M 2007GRC_Electric Rev Req Model (2009 GRC) Revised 01-18-2010 2" xfId="12788"/>
    <cellStyle name="_DEM-WP(C) Prod O&amp;M 2007GRC_Electric Rev Req Model (2009 GRC) Revised 01-18-2010 2 2" xfId="12789"/>
    <cellStyle name="_DEM-WP(C) Prod O&amp;M 2007GRC_Electric Rev Req Model (2009 GRC) Revised 01-18-2010 2 2 2" xfId="12790"/>
    <cellStyle name="_DEM-WP(C) Prod O&amp;M 2007GRC_Electric Rev Req Model (2009 GRC) Revised 01-18-2010 2 2 2 2" xfId="12791"/>
    <cellStyle name="_DEM-WP(C) Prod O&amp;M 2007GRC_Electric Rev Req Model (2009 GRC) Revised 01-18-2010 2 3" xfId="12792"/>
    <cellStyle name="_DEM-WP(C) Prod O&amp;M 2007GRC_Electric Rev Req Model (2009 GRC) Revised 01-18-2010 2 3 2" xfId="12793"/>
    <cellStyle name="_DEM-WP(C) Prod O&amp;M 2007GRC_Electric Rev Req Model (2009 GRC) Revised 01-18-2010 3" xfId="12794"/>
    <cellStyle name="_DEM-WP(C) Prod O&amp;M 2007GRC_Electric Rev Req Model (2009 GRC) Revised 01-18-2010 3 2" xfId="12795"/>
    <cellStyle name="_DEM-WP(C) Prod O&amp;M 2007GRC_Electric Rev Req Model (2009 GRC) Revised 01-18-2010 3 2 2" xfId="12796"/>
    <cellStyle name="_DEM-WP(C) Prod O&amp;M 2007GRC_Electric Rev Req Model (2009 GRC) Revised 01-18-2010 4" xfId="12797"/>
    <cellStyle name="_DEM-WP(C) Prod O&amp;M 2007GRC_Electric Rev Req Model (2009 GRC) Revised 01-18-2010 4 2" xfId="12798"/>
    <cellStyle name="_DEM-WP(C) Prod O&amp;M 2007GRC_Electric Rev Req Model (2009 GRC) Revised 01-18-2010 5" xfId="12799"/>
    <cellStyle name="_DEM-WP(C) Prod O&amp;M 2007GRC_Electric Rev Req Model (2009 GRC) Revised 01-18-2010 6" xfId="12800"/>
    <cellStyle name="_DEM-WP(C) Prod O&amp;M 2007GRC_Electric Rev Req Model (2009 GRC) Revised 01-18-2010 7" xfId="12801"/>
    <cellStyle name="_DEM-WP(C) Prod O&amp;M 2007GRC_Electric Rev Req Model (2009 GRC) Revised 01-18-2010 8" xfId="12802"/>
    <cellStyle name="_DEM-WP(C) Prod O&amp;M 2007GRC_Electric Rev Req Model (2009 GRC) Revised 01-18-2010_DEM-WP(C) ENERG10C--ctn Mid-C_042010 2010GRC" xfId="12803"/>
    <cellStyle name="_DEM-WP(C) Prod O&amp;M 2007GRC_Electric Rev Req Model (2009 GRC) Revised 01-18-2010_DEM-WP(C) ENERG10C--ctn Mid-C_042010 2010GRC 2" xfId="12804"/>
    <cellStyle name="_DEM-WP(C) Prod O&amp;M 2007GRC_Electric Rev Req Model (2009 GRC) Revised 01-18-2010_DEM-WP(C) ENERG10C--ctn Mid-C_042010 2010GRC 2 2" xfId="12805"/>
    <cellStyle name="_DEM-WP(C) Prod O&amp;M 2007GRC_Final Order Electric EXHIBIT A-1" xfId="12806"/>
    <cellStyle name="_DEM-WP(C) Prod O&amp;M 2007GRC_Final Order Electric EXHIBIT A-1 2" xfId="12807"/>
    <cellStyle name="_DEM-WP(C) Prod O&amp;M 2007GRC_Final Order Electric EXHIBIT A-1 2 2" xfId="12808"/>
    <cellStyle name="_DEM-WP(C) Prod O&amp;M 2007GRC_Final Order Electric EXHIBIT A-1 2 2 2" xfId="12809"/>
    <cellStyle name="_DEM-WP(C) Prod O&amp;M 2007GRC_Final Order Electric EXHIBIT A-1 2 3" xfId="12810"/>
    <cellStyle name="_DEM-WP(C) Prod O&amp;M 2007GRC_Final Order Electric EXHIBIT A-1 3" xfId="12811"/>
    <cellStyle name="_DEM-WP(C) Prod O&amp;M 2007GRC_Final Order Electric EXHIBIT A-1 3 2" xfId="12812"/>
    <cellStyle name="_DEM-WP(C) Prod O&amp;M 2007GRC_Final Order Electric EXHIBIT A-1 4" xfId="12813"/>
    <cellStyle name="_DEM-WP(C) Prod O&amp;M 2007GRC_Rebuttal Power Costs" xfId="12814"/>
    <cellStyle name="_DEM-WP(C) Prod O&amp;M 2007GRC_Rebuttal Power Costs 2" xfId="12815"/>
    <cellStyle name="_DEM-WP(C) Prod O&amp;M 2007GRC_Rebuttal Power Costs 2 2" xfId="12816"/>
    <cellStyle name="_DEM-WP(C) Prod O&amp;M 2007GRC_Rebuttal Power Costs 2 2 2" xfId="12817"/>
    <cellStyle name="_DEM-WP(C) Prod O&amp;M 2007GRC_Rebuttal Power Costs 2 2 2 2" xfId="12818"/>
    <cellStyle name="_DEM-WP(C) Prod O&amp;M 2007GRC_Rebuttal Power Costs 2 3" xfId="12819"/>
    <cellStyle name="_DEM-WP(C) Prod O&amp;M 2007GRC_Rebuttal Power Costs 2 3 2" xfId="12820"/>
    <cellStyle name="_DEM-WP(C) Prod O&amp;M 2007GRC_Rebuttal Power Costs 3" xfId="12821"/>
    <cellStyle name="_DEM-WP(C) Prod O&amp;M 2007GRC_Rebuttal Power Costs 3 2" xfId="12822"/>
    <cellStyle name="_DEM-WP(C) Prod O&amp;M 2007GRC_Rebuttal Power Costs 3 2 2" xfId="12823"/>
    <cellStyle name="_DEM-WP(C) Prod O&amp;M 2007GRC_Rebuttal Power Costs 4" xfId="12824"/>
    <cellStyle name="_DEM-WP(C) Prod O&amp;M 2007GRC_Rebuttal Power Costs 4 2" xfId="12825"/>
    <cellStyle name="_DEM-WP(C) Prod O&amp;M 2007GRC_Rebuttal Power Costs 5" xfId="12826"/>
    <cellStyle name="_DEM-WP(C) Prod O&amp;M 2007GRC_Rebuttal Power Costs 6" xfId="12827"/>
    <cellStyle name="_DEM-WP(C) Prod O&amp;M 2007GRC_Rebuttal Power Costs 7" xfId="12828"/>
    <cellStyle name="_DEM-WP(C) Prod O&amp;M 2007GRC_Rebuttal Power Costs 8" xfId="12829"/>
    <cellStyle name="_DEM-WP(C) Prod O&amp;M 2007GRC_Rebuttal Power Costs_Adj Bench DR 3 for Initial Briefs (Electric)" xfId="12830"/>
    <cellStyle name="_DEM-WP(C) Prod O&amp;M 2007GRC_Rebuttal Power Costs_Adj Bench DR 3 for Initial Briefs (Electric) 2" xfId="12831"/>
    <cellStyle name="_DEM-WP(C) Prod O&amp;M 2007GRC_Rebuttal Power Costs_Adj Bench DR 3 for Initial Briefs (Electric) 2 2" xfId="12832"/>
    <cellStyle name="_DEM-WP(C) Prod O&amp;M 2007GRC_Rebuttal Power Costs_Adj Bench DR 3 for Initial Briefs (Electric) 2 2 2" xfId="12833"/>
    <cellStyle name="_DEM-WP(C) Prod O&amp;M 2007GRC_Rebuttal Power Costs_Adj Bench DR 3 for Initial Briefs (Electric) 2 2 2 2" xfId="12834"/>
    <cellStyle name="_DEM-WP(C) Prod O&amp;M 2007GRC_Rebuttal Power Costs_Adj Bench DR 3 for Initial Briefs (Electric) 2 3" xfId="12835"/>
    <cellStyle name="_DEM-WP(C) Prod O&amp;M 2007GRC_Rebuttal Power Costs_Adj Bench DR 3 for Initial Briefs (Electric) 2 3 2" xfId="12836"/>
    <cellStyle name="_DEM-WP(C) Prod O&amp;M 2007GRC_Rebuttal Power Costs_Adj Bench DR 3 for Initial Briefs (Electric) 3" xfId="12837"/>
    <cellStyle name="_DEM-WP(C) Prod O&amp;M 2007GRC_Rebuttal Power Costs_Adj Bench DR 3 for Initial Briefs (Electric) 3 2" xfId="12838"/>
    <cellStyle name="_DEM-WP(C) Prod O&amp;M 2007GRC_Rebuttal Power Costs_Adj Bench DR 3 for Initial Briefs (Electric) 3 2 2" xfId="12839"/>
    <cellStyle name="_DEM-WP(C) Prod O&amp;M 2007GRC_Rebuttal Power Costs_Adj Bench DR 3 for Initial Briefs (Electric) 4" xfId="12840"/>
    <cellStyle name="_DEM-WP(C) Prod O&amp;M 2007GRC_Rebuttal Power Costs_Adj Bench DR 3 for Initial Briefs (Electric) 4 2" xfId="12841"/>
    <cellStyle name="_DEM-WP(C) Prod O&amp;M 2007GRC_Rebuttal Power Costs_Adj Bench DR 3 for Initial Briefs (Electric) 5" xfId="12842"/>
    <cellStyle name="_DEM-WP(C) Prod O&amp;M 2007GRC_Rebuttal Power Costs_Adj Bench DR 3 for Initial Briefs (Electric) 6" xfId="12843"/>
    <cellStyle name="_DEM-WP(C) Prod O&amp;M 2007GRC_Rebuttal Power Costs_Adj Bench DR 3 for Initial Briefs (Electric) 7" xfId="12844"/>
    <cellStyle name="_DEM-WP(C) Prod O&amp;M 2007GRC_Rebuttal Power Costs_Adj Bench DR 3 for Initial Briefs (Electric) 8" xfId="12845"/>
    <cellStyle name="_DEM-WP(C) Prod O&amp;M 2007GRC_Rebuttal Power Costs_Adj Bench DR 3 for Initial Briefs (Electric)_DEM-WP(C) ENERG10C--ctn Mid-C_042010 2010GRC" xfId="12846"/>
    <cellStyle name="_DEM-WP(C) Prod O&amp;M 2007GRC_Rebuttal Power Costs_Adj Bench DR 3 for Initial Briefs (Electric)_DEM-WP(C) ENERG10C--ctn Mid-C_042010 2010GRC 2" xfId="12847"/>
    <cellStyle name="_DEM-WP(C) Prod O&amp;M 2007GRC_Rebuttal Power Costs_Adj Bench DR 3 for Initial Briefs (Electric)_DEM-WP(C) ENERG10C--ctn Mid-C_042010 2010GRC 2 2" xfId="12848"/>
    <cellStyle name="_DEM-WP(C) Prod O&amp;M 2007GRC_Rebuttal Power Costs_DEM-WP(C) ENERG10C--ctn Mid-C_042010 2010GRC" xfId="12849"/>
    <cellStyle name="_DEM-WP(C) Prod O&amp;M 2007GRC_Rebuttal Power Costs_DEM-WP(C) ENERG10C--ctn Mid-C_042010 2010GRC 2" xfId="12850"/>
    <cellStyle name="_DEM-WP(C) Prod O&amp;M 2007GRC_Rebuttal Power Costs_DEM-WP(C) ENERG10C--ctn Mid-C_042010 2010GRC 2 2" xfId="12851"/>
    <cellStyle name="_DEM-WP(C) Prod O&amp;M 2007GRC_Rebuttal Power Costs_Electric Rev Req Model (2009 GRC) Rebuttal" xfId="12852"/>
    <cellStyle name="_DEM-WP(C) Prod O&amp;M 2007GRC_Rebuttal Power Costs_Electric Rev Req Model (2009 GRC) Rebuttal 2" xfId="12853"/>
    <cellStyle name="_DEM-WP(C) Prod O&amp;M 2007GRC_Rebuttal Power Costs_Electric Rev Req Model (2009 GRC) Rebuttal 2 2" xfId="12854"/>
    <cellStyle name="_DEM-WP(C) Prod O&amp;M 2007GRC_Rebuttal Power Costs_Electric Rev Req Model (2009 GRC) Rebuttal 2 2 2" xfId="12855"/>
    <cellStyle name="_DEM-WP(C) Prod O&amp;M 2007GRC_Rebuttal Power Costs_Electric Rev Req Model (2009 GRC) Rebuttal 2 3" xfId="12856"/>
    <cellStyle name="_DEM-WP(C) Prod O&amp;M 2007GRC_Rebuttal Power Costs_Electric Rev Req Model (2009 GRC) Rebuttal 3" xfId="12857"/>
    <cellStyle name="_DEM-WP(C) Prod O&amp;M 2007GRC_Rebuttal Power Costs_Electric Rev Req Model (2009 GRC) Rebuttal 3 2" xfId="12858"/>
    <cellStyle name="_DEM-WP(C) Prod O&amp;M 2007GRC_Rebuttal Power Costs_Electric Rev Req Model (2009 GRC) Rebuttal 4" xfId="12859"/>
    <cellStyle name="_DEM-WP(C) Prod O&amp;M 2007GRC_Rebuttal Power Costs_Electric Rev Req Model (2009 GRC) Rebuttal REmoval of New  WH Solar AdjustMI" xfId="12860"/>
    <cellStyle name="_DEM-WP(C) Prod O&amp;M 2007GRC_Rebuttal Power Costs_Electric Rev Req Model (2009 GRC) Rebuttal REmoval of New  WH Solar AdjustMI 2" xfId="12861"/>
    <cellStyle name="_DEM-WP(C) Prod O&amp;M 2007GRC_Rebuttal Power Costs_Electric Rev Req Model (2009 GRC) Rebuttal REmoval of New  WH Solar AdjustMI 2 2" xfId="12862"/>
    <cellStyle name="_DEM-WP(C) Prod O&amp;M 2007GRC_Rebuttal Power Costs_Electric Rev Req Model (2009 GRC) Rebuttal REmoval of New  WH Solar AdjustMI 2 2 2" xfId="12863"/>
    <cellStyle name="_DEM-WP(C) Prod O&amp;M 2007GRC_Rebuttal Power Costs_Electric Rev Req Model (2009 GRC) Rebuttal REmoval of New  WH Solar AdjustMI 2 2 2 2" xfId="12864"/>
    <cellStyle name="_DEM-WP(C) Prod O&amp;M 2007GRC_Rebuttal Power Costs_Electric Rev Req Model (2009 GRC) Rebuttal REmoval of New  WH Solar AdjustMI 2 3" xfId="12865"/>
    <cellStyle name="_DEM-WP(C) Prod O&amp;M 2007GRC_Rebuttal Power Costs_Electric Rev Req Model (2009 GRC) Rebuttal REmoval of New  WH Solar AdjustMI 2 3 2" xfId="12866"/>
    <cellStyle name="_DEM-WP(C) Prod O&amp;M 2007GRC_Rebuttal Power Costs_Electric Rev Req Model (2009 GRC) Rebuttal REmoval of New  WH Solar AdjustMI 3" xfId="12867"/>
    <cellStyle name="_DEM-WP(C) Prod O&amp;M 2007GRC_Rebuttal Power Costs_Electric Rev Req Model (2009 GRC) Rebuttal REmoval of New  WH Solar AdjustMI 3 2" xfId="12868"/>
    <cellStyle name="_DEM-WP(C) Prod O&amp;M 2007GRC_Rebuttal Power Costs_Electric Rev Req Model (2009 GRC) Rebuttal REmoval of New  WH Solar AdjustMI 3 2 2" xfId="12869"/>
    <cellStyle name="_DEM-WP(C) Prod O&amp;M 2007GRC_Rebuttal Power Costs_Electric Rev Req Model (2009 GRC) Rebuttal REmoval of New  WH Solar AdjustMI 4" xfId="12870"/>
    <cellStyle name="_DEM-WP(C) Prod O&amp;M 2007GRC_Rebuttal Power Costs_Electric Rev Req Model (2009 GRC) Rebuttal REmoval of New  WH Solar AdjustMI 4 2" xfId="12871"/>
    <cellStyle name="_DEM-WP(C) Prod O&amp;M 2007GRC_Rebuttal Power Costs_Electric Rev Req Model (2009 GRC) Rebuttal REmoval of New  WH Solar AdjustMI 5" xfId="12872"/>
    <cellStyle name="_DEM-WP(C) Prod O&amp;M 2007GRC_Rebuttal Power Costs_Electric Rev Req Model (2009 GRC) Rebuttal REmoval of New  WH Solar AdjustMI 6" xfId="12873"/>
    <cellStyle name="_DEM-WP(C) Prod O&amp;M 2007GRC_Rebuttal Power Costs_Electric Rev Req Model (2009 GRC) Rebuttal REmoval of New  WH Solar AdjustMI 7" xfId="12874"/>
    <cellStyle name="_DEM-WP(C) Prod O&amp;M 2007GRC_Rebuttal Power Costs_Electric Rev Req Model (2009 GRC) Rebuttal REmoval of New  WH Solar AdjustMI 8" xfId="12875"/>
    <cellStyle name="_DEM-WP(C) Prod O&amp;M 2007GRC_Rebuttal Power Costs_Electric Rev Req Model (2009 GRC) Rebuttal REmoval of New  WH Solar AdjustMI_DEM-WP(C) ENERG10C--ctn Mid-C_042010 2010GRC" xfId="12876"/>
    <cellStyle name="_DEM-WP(C) Prod O&amp;M 2007GRC_Rebuttal Power Costs_Electric Rev Req Model (2009 GRC) Rebuttal REmoval of New  WH Solar AdjustMI_DEM-WP(C) ENERG10C--ctn Mid-C_042010 2010GRC 2" xfId="12877"/>
    <cellStyle name="_DEM-WP(C) Prod O&amp;M 2007GRC_Rebuttal Power Costs_Electric Rev Req Model (2009 GRC) Rebuttal REmoval of New  WH Solar AdjustMI_DEM-WP(C) ENERG10C--ctn Mid-C_042010 2010GRC 2 2" xfId="12878"/>
    <cellStyle name="_DEM-WP(C) Prod O&amp;M 2007GRC_Rebuttal Power Costs_Electric Rev Req Model (2009 GRC) Revised 01-18-2010" xfId="12879"/>
    <cellStyle name="_DEM-WP(C) Prod O&amp;M 2007GRC_Rebuttal Power Costs_Electric Rev Req Model (2009 GRC) Revised 01-18-2010 2" xfId="12880"/>
    <cellStyle name="_DEM-WP(C) Prod O&amp;M 2007GRC_Rebuttal Power Costs_Electric Rev Req Model (2009 GRC) Revised 01-18-2010 2 2" xfId="12881"/>
    <cellStyle name="_DEM-WP(C) Prod O&amp;M 2007GRC_Rebuttal Power Costs_Electric Rev Req Model (2009 GRC) Revised 01-18-2010 2 2 2" xfId="12882"/>
    <cellStyle name="_DEM-WP(C) Prod O&amp;M 2007GRC_Rebuttal Power Costs_Electric Rev Req Model (2009 GRC) Revised 01-18-2010 2 2 2 2" xfId="12883"/>
    <cellStyle name="_DEM-WP(C) Prod O&amp;M 2007GRC_Rebuttal Power Costs_Electric Rev Req Model (2009 GRC) Revised 01-18-2010 2 3" xfId="12884"/>
    <cellStyle name="_DEM-WP(C) Prod O&amp;M 2007GRC_Rebuttal Power Costs_Electric Rev Req Model (2009 GRC) Revised 01-18-2010 2 3 2" xfId="12885"/>
    <cellStyle name="_DEM-WP(C) Prod O&amp;M 2007GRC_Rebuttal Power Costs_Electric Rev Req Model (2009 GRC) Revised 01-18-2010 3" xfId="12886"/>
    <cellStyle name="_DEM-WP(C) Prod O&amp;M 2007GRC_Rebuttal Power Costs_Electric Rev Req Model (2009 GRC) Revised 01-18-2010 3 2" xfId="12887"/>
    <cellStyle name="_DEM-WP(C) Prod O&amp;M 2007GRC_Rebuttal Power Costs_Electric Rev Req Model (2009 GRC) Revised 01-18-2010 3 2 2" xfId="12888"/>
    <cellStyle name="_DEM-WP(C) Prod O&amp;M 2007GRC_Rebuttal Power Costs_Electric Rev Req Model (2009 GRC) Revised 01-18-2010 4" xfId="12889"/>
    <cellStyle name="_DEM-WP(C) Prod O&amp;M 2007GRC_Rebuttal Power Costs_Electric Rev Req Model (2009 GRC) Revised 01-18-2010 4 2" xfId="12890"/>
    <cellStyle name="_DEM-WP(C) Prod O&amp;M 2007GRC_Rebuttal Power Costs_Electric Rev Req Model (2009 GRC) Revised 01-18-2010 5" xfId="12891"/>
    <cellStyle name="_DEM-WP(C) Prod O&amp;M 2007GRC_Rebuttal Power Costs_Electric Rev Req Model (2009 GRC) Revised 01-18-2010 6" xfId="12892"/>
    <cellStyle name="_DEM-WP(C) Prod O&amp;M 2007GRC_Rebuttal Power Costs_Electric Rev Req Model (2009 GRC) Revised 01-18-2010 7" xfId="12893"/>
    <cellStyle name="_DEM-WP(C) Prod O&amp;M 2007GRC_Rebuttal Power Costs_Electric Rev Req Model (2009 GRC) Revised 01-18-2010 8" xfId="12894"/>
    <cellStyle name="_DEM-WP(C) Prod O&amp;M 2007GRC_Rebuttal Power Costs_Electric Rev Req Model (2009 GRC) Revised 01-18-2010_DEM-WP(C) ENERG10C--ctn Mid-C_042010 2010GRC" xfId="12895"/>
    <cellStyle name="_DEM-WP(C) Prod O&amp;M 2007GRC_Rebuttal Power Costs_Electric Rev Req Model (2009 GRC) Revised 01-18-2010_DEM-WP(C) ENERG10C--ctn Mid-C_042010 2010GRC 2" xfId="12896"/>
    <cellStyle name="_DEM-WP(C) Prod O&amp;M 2007GRC_Rebuttal Power Costs_Electric Rev Req Model (2009 GRC) Revised 01-18-2010_DEM-WP(C) ENERG10C--ctn Mid-C_042010 2010GRC 2 2" xfId="12897"/>
    <cellStyle name="_DEM-WP(C) Prod O&amp;M 2007GRC_Rebuttal Power Costs_Final Order Electric EXHIBIT A-1" xfId="12898"/>
    <cellStyle name="_DEM-WP(C) Prod O&amp;M 2007GRC_Rebuttal Power Costs_Final Order Electric EXHIBIT A-1 2" xfId="12899"/>
    <cellStyle name="_DEM-WP(C) Prod O&amp;M 2007GRC_Rebuttal Power Costs_Final Order Electric EXHIBIT A-1 2 2" xfId="12900"/>
    <cellStyle name="_DEM-WP(C) Prod O&amp;M 2007GRC_Rebuttal Power Costs_Final Order Electric EXHIBIT A-1 2 2 2" xfId="12901"/>
    <cellStyle name="_DEM-WP(C) Prod O&amp;M 2007GRC_Rebuttal Power Costs_Final Order Electric EXHIBIT A-1 2 3" xfId="12902"/>
    <cellStyle name="_DEM-WP(C) Prod O&amp;M 2007GRC_Rebuttal Power Costs_Final Order Electric EXHIBIT A-1 3" xfId="12903"/>
    <cellStyle name="_DEM-WP(C) Prod O&amp;M 2007GRC_Rebuttal Power Costs_Final Order Electric EXHIBIT A-1 3 2" xfId="12904"/>
    <cellStyle name="_DEM-WP(C) Prod O&amp;M 2007GRC_Rebuttal Power Costs_Final Order Electric EXHIBIT A-1 4" xfId="12905"/>
    <cellStyle name="_x0013__DEM-WP(C) Production O&amp;M 2010GRC As-Filed" xfId="12906"/>
    <cellStyle name="_x0013__DEM-WP(C) Production O&amp;M 2010GRC As-Filed 2" xfId="12907"/>
    <cellStyle name="_x0013__DEM-WP(C) Production O&amp;M 2010GRC As-Filed 2 2" xfId="12908"/>
    <cellStyle name="_x0013__DEM-WP(C) Production O&amp;M 2010GRC As-Filed 2 3" xfId="12909"/>
    <cellStyle name="_x0013__DEM-WP(C) Production O&amp;M 2010GRC As-Filed 3" xfId="12910"/>
    <cellStyle name="_x0013__DEM-WP(C) Production O&amp;M 2010GRC As-Filed 3 2" xfId="12911"/>
    <cellStyle name="_x0013__DEM-WP(C) Production O&amp;M 2010GRC As-Filed 4" xfId="12912"/>
    <cellStyle name="_x0013__DEM-WP(C) Production O&amp;M 2010GRC As-Filed 4 2" xfId="12913"/>
    <cellStyle name="_x0013__DEM-WP(C) Production O&amp;M 2010GRC As-Filed 5" xfId="12914"/>
    <cellStyle name="_x0013__DEM-WP(C) Production O&amp;M 2010GRC As-Filed 5 2" xfId="12915"/>
    <cellStyle name="_x0013__DEM-WP(C) Production O&amp;M 2010GRC As-Filed 6" xfId="12916"/>
    <cellStyle name="_x0013__DEM-WP(C) Production O&amp;M 2010GRC As-Filed 6 2" xfId="12917"/>
    <cellStyle name="_DEM-WP(C) Rate Year Sumas by Month Update Corrected" xfId="12918"/>
    <cellStyle name="_DEM-WP(C) Rate Year Sumas by Month Update Corrected 2" xfId="12919"/>
    <cellStyle name="_DEM-WP(C) Rate Year Sumas by Month Update Corrected 2 2" xfId="12920"/>
    <cellStyle name="_DEM-WP(C) ST Power Contracts 3102008" xfId="12921"/>
    <cellStyle name="_DEM-WP(C) ST Power Contracts 3102008 2" xfId="12922"/>
    <cellStyle name="_DEM-WP(C) ST Power Contracts 3102008 2 2" xfId="12923"/>
    <cellStyle name="_DEM-WP(C) ST Power Contracts 3102008 2 2 2" xfId="12924"/>
    <cellStyle name="_DEM-WP(C) ST Power Contracts 3102008 2 2 2 2" xfId="12925"/>
    <cellStyle name="_DEM-WP(C) ST Power Contracts 3102008 2 2 3" xfId="12926"/>
    <cellStyle name="_DEM-WP(C) ST Power Contracts 3102008 2 3" xfId="12927"/>
    <cellStyle name="_DEM-WP(C) ST Power Contracts 3102008 2 3 2" xfId="12928"/>
    <cellStyle name="_DEM-WP(C) ST Power Contracts 3102008 2 4" xfId="12929"/>
    <cellStyle name="_DEM-WP(C) ST Power Contracts 3102008 3" xfId="12930"/>
    <cellStyle name="_DEM-WP(C) ST Power Contracts 3102008 3 2" xfId="12931"/>
    <cellStyle name="_DEM-WP(C) ST Power Contracts 3102008 3 2 2" xfId="12932"/>
    <cellStyle name="_DEM-WP(C) ST Power Contracts 3102008 3 2 2 2" xfId="12933"/>
    <cellStyle name="_DEM-WP(C) ST Power Contracts 3102008 3 3" xfId="12934"/>
    <cellStyle name="_DEM-WP(C) ST Power Contracts 3102008 3 3 2" xfId="12935"/>
    <cellStyle name="_DEM-WP(C) ST Power Contracts 3102008 4" xfId="12936"/>
    <cellStyle name="_DEM-WP(C) ST Power Contracts 3102008 4 2" xfId="12937"/>
    <cellStyle name="_DEM-WP(C) ST Power Contracts 3102008 4 2 2" xfId="12938"/>
    <cellStyle name="_DEM-WP(C) ST Power Contracts 3102008 4 3" xfId="12939"/>
    <cellStyle name="_DEM-WP(C) ST Power Contracts 3102008 5" xfId="12940"/>
    <cellStyle name="_DEM-WP(C) ST Power Contracts 3102008 5 2" xfId="12941"/>
    <cellStyle name="_DEM-WP(C) ST Power Contracts 3102008 5 2 2" xfId="12942"/>
    <cellStyle name="_DEM-WP(C) ST Power Contracts 3102008 5 3" xfId="12943"/>
    <cellStyle name="_DEM-WP(C) ST Power Contracts 3102008 6" xfId="12944"/>
    <cellStyle name="_DEM-WP(C) Sumas Proforma 11.14.07" xfId="12945"/>
    <cellStyle name="_DEM-WP(C) Sumas Proforma 11.14.07 2" xfId="12946"/>
    <cellStyle name="_DEM-WP(C) Sumas Proforma 11.14.07 2 2" xfId="12947"/>
    <cellStyle name="_DEM-WP(C) Sumas Proforma 11.5.07" xfId="12948"/>
    <cellStyle name="_DEM-WP(C) Sumas Proforma 11.5.07 2" xfId="12949"/>
    <cellStyle name="_DEM-WP(C) Sumas Proforma 11.5.07 2 2" xfId="12950"/>
    <cellStyle name="_DEM-WP(C) Wells_Power_Cost" xfId="12951"/>
    <cellStyle name="_DEM-WP(C) Wells_Power_Cost 2" xfId="12952"/>
    <cellStyle name="_DEM-WP(C) Wells_Power_Cost 2 2" xfId="12953"/>
    <cellStyle name="_DEM-WP(C) Wells_Power_Cost 2 2 2" xfId="12954"/>
    <cellStyle name="_DEM-WP(C) Wells_Power_Cost 2 2 2 2" xfId="12955"/>
    <cellStyle name="_DEM-WP(C) Wells_Power_Cost 2 3" xfId="12956"/>
    <cellStyle name="_DEM-WP(C) Wells_Power_Cost 2 3 2" xfId="12957"/>
    <cellStyle name="_DEM-WP(C) Wells_Power_Cost 3" xfId="12958"/>
    <cellStyle name="_DEM-WP(C) Wells_Power_Cost 3 2" xfId="12959"/>
    <cellStyle name="_DEM-WP(C) Westside Hydro Data_051007" xfId="12960"/>
    <cellStyle name="_DEM-WP(C) Westside Hydro Data_051007 2" xfId="12961"/>
    <cellStyle name="_DEM-WP(C) Westside Hydro Data_051007 2 2" xfId="12962"/>
    <cellStyle name="_DEM-WP(C) Westside Hydro Data_051007 2 2 2" xfId="12963"/>
    <cellStyle name="_DEM-WP(C) Westside Hydro Data_051007 2 2 2 2" xfId="12964"/>
    <cellStyle name="_DEM-WP(C) Westside Hydro Data_051007 2 3" xfId="12965"/>
    <cellStyle name="_DEM-WP(C) Westside Hydro Data_051007 2 3 2" xfId="12966"/>
    <cellStyle name="_DEM-WP(C) Westside Hydro Data_051007 3" xfId="12967"/>
    <cellStyle name="_DEM-WP(C) Westside Hydro Data_051007 3 2" xfId="12968"/>
    <cellStyle name="_DEM-WP(C) Westside Hydro Data_051007 3 2 2" xfId="12969"/>
    <cellStyle name="_DEM-WP(C) Westside Hydro Data_051007 4" xfId="12970"/>
    <cellStyle name="_DEM-WP(C) Westside Hydro Data_051007 4 2" xfId="12971"/>
    <cellStyle name="_DEM-WP(C) Westside Hydro Data_051007 5" xfId="12972"/>
    <cellStyle name="_DEM-WP(C) Westside Hydro Data_051007 6" xfId="12973"/>
    <cellStyle name="_DEM-WP(C) Westside Hydro Data_051007 7" xfId="12974"/>
    <cellStyle name="_DEM-WP(C) Westside Hydro Data_051007 8" xfId="12975"/>
    <cellStyle name="_DEM-WP(C) Westside Hydro Data_051007_16.37E Wild Horse Expansion DeferralRevwrkingfile SF" xfId="12976"/>
    <cellStyle name="_DEM-WP(C) Westside Hydro Data_051007_16.37E Wild Horse Expansion DeferralRevwrkingfile SF 2" xfId="12977"/>
    <cellStyle name="_DEM-WP(C) Westside Hydro Data_051007_16.37E Wild Horse Expansion DeferralRevwrkingfile SF 2 2" xfId="12978"/>
    <cellStyle name="_DEM-WP(C) Westside Hydro Data_051007_16.37E Wild Horse Expansion DeferralRevwrkingfile SF 2 2 2" xfId="12979"/>
    <cellStyle name="_DEM-WP(C) Westside Hydro Data_051007_16.37E Wild Horse Expansion DeferralRevwrkingfile SF 2 2 2 2" xfId="12980"/>
    <cellStyle name="_DEM-WP(C) Westside Hydro Data_051007_16.37E Wild Horse Expansion DeferralRevwrkingfile SF 2 3" xfId="12981"/>
    <cellStyle name="_DEM-WP(C) Westside Hydro Data_051007_16.37E Wild Horse Expansion DeferralRevwrkingfile SF 2 3 2" xfId="12982"/>
    <cellStyle name="_DEM-WP(C) Westside Hydro Data_051007_16.37E Wild Horse Expansion DeferralRevwrkingfile SF 3" xfId="12983"/>
    <cellStyle name="_DEM-WP(C) Westside Hydro Data_051007_16.37E Wild Horse Expansion DeferralRevwrkingfile SF 3 2" xfId="12984"/>
    <cellStyle name="_DEM-WP(C) Westside Hydro Data_051007_16.37E Wild Horse Expansion DeferralRevwrkingfile SF 3 2 2" xfId="12985"/>
    <cellStyle name="_DEM-WP(C) Westside Hydro Data_051007_16.37E Wild Horse Expansion DeferralRevwrkingfile SF 4" xfId="12986"/>
    <cellStyle name="_DEM-WP(C) Westside Hydro Data_051007_16.37E Wild Horse Expansion DeferralRevwrkingfile SF 4 2" xfId="12987"/>
    <cellStyle name="_DEM-WP(C) Westside Hydro Data_051007_16.37E Wild Horse Expansion DeferralRevwrkingfile SF 5" xfId="12988"/>
    <cellStyle name="_DEM-WP(C) Westside Hydro Data_051007_16.37E Wild Horse Expansion DeferralRevwrkingfile SF 6" xfId="12989"/>
    <cellStyle name="_DEM-WP(C) Westside Hydro Data_051007_16.37E Wild Horse Expansion DeferralRevwrkingfile SF 7" xfId="12990"/>
    <cellStyle name="_DEM-WP(C) Westside Hydro Data_051007_16.37E Wild Horse Expansion DeferralRevwrkingfile SF 8" xfId="12991"/>
    <cellStyle name="_DEM-WP(C) Westside Hydro Data_051007_16.37E Wild Horse Expansion DeferralRevwrkingfile SF_DEM-WP(C) ENERG10C--ctn Mid-C_042010 2010GRC" xfId="12992"/>
    <cellStyle name="_DEM-WP(C) Westside Hydro Data_051007_16.37E Wild Horse Expansion DeferralRevwrkingfile SF_DEM-WP(C) ENERG10C--ctn Mid-C_042010 2010GRC 2" xfId="12993"/>
    <cellStyle name="_DEM-WP(C) Westside Hydro Data_051007_16.37E Wild Horse Expansion DeferralRevwrkingfile SF_DEM-WP(C) ENERG10C--ctn Mid-C_042010 2010GRC 2 2" xfId="12994"/>
    <cellStyle name="_DEM-WP(C) Westside Hydro Data_051007_2009 GRC Compl Filing - Exhibit D" xfId="12995"/>
    <cellStyle name="_DEM-WP(C) Westside Hydro Data_051007_2009 GRC Compl Filing - Exhibit D 2" xfId="12996"/>
    <cellStyle name="_DEM-WP(C) Westside Hydro Data_051007_2009 GRC Compl Filing - Exhibit D 2 2" xfId="12997"/>
    <cellStyle name="_DEM-WP(C) Westside Hydro Data_051007_2009 GRC Compl Filing - Exhibit D 2 2 2" xfId="12998"/>
    <cellStyle name="_DEM-WP(C) Westside Hydro Data_051007_2009 GRC Compl Filing - Exhibit D 2 2 2 2" xfId="12999"/>
    <cellStyle name="_DEM-WP(C) Westside Hydro Data_051007_2009 GRC Compl Filing - Exhibit D 2 3" xfId="13000"/>
    <cellStyle name="_DEM-WP(C) Westside Hydro Data_051007_2009 GRC Compl Filing - Exhibit D 2 3 2" xfId="13001"/>
    <cellStyle name="_DEM-WP(C) Westside Hydro Data_051007_2009 GRC Compl Filing - Exhibit D 3" xfId="13002"/>
    <cellStyle name="_DEM-WP(C) Westside Hydro Data_051007_2009 GRC Compl Filing - Exhibit D 3 2" xfId="13003"/>
    <cellStyle name="_DEM-WP(C) Westside Hydro Data_051007_2009 GRC Compl Filing - Exhibit D 3 2 2" xfId="13004"/>
    <cellStyle name="_DEM-WP(C) Westside Hydro Data_051007_2009 GRC Compl Filing - Exhibit D 4" xfId="13005"/>
    <cellStyle name="_DEM-WP(C) Westside Hydro Data_051007_2009 GRC Compl Filing - Exhibit D 4 2" xfId="13006"/>
    <cellStyle name="_DEM-WP(C) Westside Hydro Data_051007_2009 GRC Compl Filing - Exhibit D 5" xfId="13007"/>
    <cellStyle name="_DEM-WP(C) Westside Hydro Data_051007_2009 GRC Compl Filing - Exhibit D 6" xfId="13008"/>
    <cellStyle name="_DEM-WP(C) Westside Hydro Data_051007_2009 GRC Compl Filing - Exhibit D 7" xfId="13009"/>
    <cellStyle name="_DEM-WP(C) Westside Hydro Data_051007_2009 GRC Compl Filing - Exhibit D 8" xfId="13010"/>
    <cellStyle name="_DEM-WP(C) Westside Hydro Data_051007_2009 GRC Compl Filing - Exhibit D_DEM-WP(C) ENERG10C--ctn Mid-C_042010 2010GRC" xfId="13011"/>
    <cellStyle name="_DEM-WP(C) Westside Hydro Data_051007_2009 GRC Compl Filing - Exhibit D_DEM-WP(C) ENERG10C--ctn Mid-C_042010 2010GRC 2" xfId="13012"/>
    <cellStyle name="_DEM-WP(C) Westside Hydro Data_051007_2009 GRC Compl Filing - Exhibit D_DEM-WP(C) ENERG10C--ctn Mid-C_042010 2010GRC 2 2" xfId="13013"/>
    <cellStyle name="_DEM-WP(C) Westside Hydro Data_051007_Adj Bench DR 3 for Initial Briefs (Electric)" xfId="13014"/>
    <cellStyle name="_DEM-WP(C) Westside Hydro Data_051007_Adj Bench DR 3 for Initial Briefs (Electric) 2" xfId="13015"/>
    <cellStyle name="_DEM-WP(C) Westside Hydro Data_051007_Adj Bench DR 3 for Initial Briefs (Electric) 2 2" xfId="13016"/>
    <cellStyle name="_DEM-WP(C) Westside Hydro Data_051007_Adj Bench DR 3 for Initial Briefs (Electric) 2 2 2" xfId="13017"/>
    <cellStyle name="_DEM-WP(C) Westside Hydro Data_051007_Adj Bench DR 3 for Initial Briefs (Electric) 2 2 2 2" xfId="13018"/>
    <cellStyle name="_DEM-WP(C) Westside Hydro Data_051007_Adj Bench DR 3 for Initial Briefs (Electric) 2 3" xfId="13019"/>
    <cellStyle name="_DEM-WP(C) Westside Hydro Data_051007_Adj Bench DR 3 for Initial Briefs (Electric) 2 3 2" xfId="13020"/>
    <cellStyle name="_DEM-WP(C) Westside Hydro Data_051007_Adj Bench DR 3 for Initial Briefs (Electric) 3" xfId="13021"/>
    <cellStyle name="_DEM-WP(C) Westside Hydro Data_051007_Adj Bench DR 3 for Initial Briefs (Electric) 3 2" xfId="13022"/>
    <cellStyle name="_DEM-WP(C) Westside Hydro Data_051007_Adj Bench DR 3 for Initial Briefs (Electric) 3 2 2" xfId="13023"/>
    <cellStyle name="_DEM-WP(C) Westside Hydro Data_051007_Adj Bench DR 3 for Initial Briefs (Electric) 4" xfId="13024"/>
    <cellStyle name="_DEM-WP(C) Westside Hydro Data_051007_Adj Bench DR 3 for Initial Briefs (Electric) 4 2" xfId="13025"/>
    <cellStyle name="_DEM-WP(C) Westside Hydro Data_051007_Adj Bench DR 3 for Initial Briefs (Electric) 5" xfId="13026"/>
    <cellStyle name="_DEM-WP(C) Westside Hydro Data_051007_Adj Bench DR 3 for Initial Briefs (Electric) 6" xfId="13027"/>
    <cellStyle name="_DEM-WP(C) Westside Hydro Data_051007_Adj Bench DR 3 for Initial Briefs (Electric) 7" xfId="13028"/>
    <cellStyle name="_DEM-WP(C) Westside Hydro Data_051007_Adj Bench DR 3 for Initial Briefs (Electric) 8" xfId="13029"/>
    <cellStyle name="_DEM-WP(C) Westside Hydro Data_051007_Adj Bench DR 3 for Initial Briefs (Electric)_DEM-WP(C) ENERG10C--ctn Mid-C_042010 2010GRC" xfId="13030"/>
    <cellStyle name="_DEM-WP(C) Westside Hydro Data_051007_Adj Bench DR 3 for Initial Briefs (Electric)_DEM-WP(C) ENERG10C--ctn Mid-C_042010 2010GRC 2" xfId="13031"/>
    <cellStyle name="_DEM-WP(C) Westside Hydro Data_051007_Adj Bench DR 3 for Initial Briefs (Electric)_DEM-WP(C) ENERG10C--ctn Mid-C_042010 2010GRC 2 2" xfId="13032"/>
    <cellStyle name="_DEM-WP(C) Westside Hydro Data_051007_Book1" xfId="13033"/>
    <cellStyle name="_DEM-WP(C) Westside Hydro Data_051007_Book1 2" xfId="13034"/>
    <cellStyle name="_DEM-WP(C) Westside Hydro Data_051007_Book1 2 2" xfId="13035"/>
    <cellStyle name="_DEM-WP(C) Westside Hydro Data_051007_Book2" xfId="13036"/>
    <cellStyle name="_DEM-WP(C) Westside Hydro Data_051007_Book2 2" xfId="13037"/>
    <cellStyle name="_DEM-WP(C) Westside Hydro Data_051007_Book2 2 2" xfId="13038"/>
    <cellStyle name="_DEM-WP(C) Westside Hydro Data_051007_Book2 2 2 2" xfId="13039"/>
    <cellStyle name="_DEM-WP(C) Westside Hydro Data_051007_Book2 2 2 2 2" xfId="13040"/>
    <cellStyle name="_DEM-WP(C) Westside Hydro Data_051007_Book2 2 3" xfId="13041"/>
    <cellStyle name="_DEM-WP(C) Westside Hydro Data_051007_Book2 2 3 2" xfId="13042"/>
    <cellStyle name="_DEM-WP(C) Westside Hydro Data_051007_Book2 3" xfId="13043"/>
    <cellStyle name="_DEM-WP(C) Westside Hydro Data_051007_Book2 3 2" xfId="13044"/>
    <cellStyle name="_DEM-WP(C) Westside Hydro Data_051007_Book2 3 2 2" xfId="13045"/>
    <cellStyle name="_DEM-WP(C) Westside Hydro Data_051007_Book2 4" xfId="13046"/>
    <cellStyle name="_DEM-WP(C) Westside Hydro Data_051007_Book2 4 2" xfId="13047"/>
    <cellStyle name="_DEM-WP(C) Westside Hydro Data_051007_Book2 5" xfId="13048"/>
    <cellStyle name="_DEM-WP(C) Westside Hydro Data_051007_Book2 6" xfId="13049"/>
    <cellStyle name="_DEM-WP(C) Westside Hydro Data_051007_Book2 7" xfId="13050"/>
    <cellStyle name="_DEM-WP(C) Westside Hydro Data_051007_Book2 8" xfId="13051"/>
    <cellStyle name="_DEM-WP(C) Westside Hydro Data_051007_Book2_DEM-WP(C) ENERG10C--ctn Mid-C_042010 2010GRC" xfId="13052"/>
    <cellStyle name="_DEM-WP(C) Westside Hydro Data_051007_Book2_DEM-WP(C) ENERG10C--ctn Mid-C_042010 2010GRC 2" xfId="13053"/>
    <cellStyle name="_DEM-WP(C) Westside Hydro Data_051007_Book2_DEM-WP(C) ENERG10C--ctn Mid-C_042010 2010GRC 2 2" xfId="13054"/>
    <cellStyle name="_DEM-WP(C) Westside Hydro Data_051007_Book4" xfId="13055"/>
    <cellStyle name="_DEM-WP(C) Westside Hydro Data_051007_Book4 2" xfId="13056"/>
    <cellStyle name="_DEM-WP(C) Westside Hydro Data_051007_Book4 2 2" xfId="13057"/>
    <cellStyle name="_DEM-WP(C) Westside Hydro Data_051007_Book4 2 2 2" xfId="13058"/>
    <cellStyle name="_DEM-WP(C) Westside Hydro Data_051007_Book4 2 2 2 2" xfId="13059"/>
    <cellStyle name="_DEM-WP(C) Westside Hydro Data_051007_Book4 2 3" xfId="13060"/>
    <cellStyle name="_DEM-WP(C) Westside Hydro Data_051007_Book4 2 3 2" xfId="13061"/>
    <cellStyle name="_DEM-WP(C) Westside Hydro Data_051007_Book4 3" xfId="13062"/>
    <cellStyle name="_DEM-WP(C) Westside Hydro Data_051007_Book4 3 2" xfId="13063"/>
    <cellStyle name="_DEM-WP(C) Westside Hydro Data_051007_Book4 3 2 2" xfId="13064"/>
    <cellStyle name="_DEM-WP(C) Westside Hydro Data_051007_Book4 4" xfId="13065"/>
    <cellStyle name="_DEM-WP(C) Westside Hydro Data_051007_Book4 4 2" xfId="13066"/>
    <cellStyle name="_DEM-WP(C) Westside Hydro Data_051007_Book4 5" xfId="13067"/>
    <cellStyle name="_DEM-WP(C) Westside Hydro Data_051007_Book4 6" xfId="13068"/>
    <cellStyle name="_DEM-WP(C) Westside Hydro Data_051007_Book4 7" xfId="13069"/>
    <cellStyle name="_DEM-WP(C) Westside Hydro Data_051007_Book4 8" xfId="13070"/>
    <cellStyle name="_DEM-WP(C) Westside Hydro Data_051007_Book4_DEM-WP(C) ENERG10C--ctn Mid-C_042010 2010GRC" xfId="13071"/>
    <cellStyle name="_DEM-WP(C) Westside Hydro Data_051007_Book4_DEM-WP(C) ENERG10C--ctn Mid-C_042010 2010GRC 2" xfId="13072"/>
    <cellStyle name="_DEM-WP(C) Westside Hydro Data_051007_Book4_DEM-WP(C) ENERG10C--ctn Mid-C_042010 2010GRC 2 2" xfId="13073"/>
    <cellStyle name="_DEM-WP(C) Westside Hydro Data_051007_DEM-WP(C) ENERG10C--ctn Mid-C_042010 2010GRC" xfId="13074"/>
    <cellStyle name="_DEM-WP(C) Westside Hydro Data_051007_DEM-WP(C) ENERG10C--ctn Mid-C_042010 2010GRC 2" xfId="13075"/>
    <cellStyle name="_DEM-WP(C) Westside Hydro Data_051007_DEM-WP(C) ENERG10C--ctn Mid-C_042010 2010GRC 2 2" xfId="13076"/>
    <cellStyle name="_DEM-WP(C) Westside Hydro Data_051007_Electric Rev Req Model (2009 GRC) " xfId="13077"/>
    <cellStyle name="_DEM-WP(C) Westside Hydro Data_051007_Electric Rev Req Model (2009 GRC)  2" xfId="13078"/>
    <cellStyle name="_DEM-WP(C) Westside Hydro Data_051007_Electric Rev Req Model (2009 GRC)  2 2" xfId="13079"/>
    <cellStyle name="_DEM-WP(C) Westside Hydro Data_051007_Electric Rev Req Model (2009 GRC)  2 2 2" xfId="13080"/>
    <cellStyle name="_DEM-WP(C) Westside Hydro Data_051007_Electric Rev Req Model (2009 GRC)  2 2 2 2" xfId="13081"/>
    <cellStyle name="_DEM-WP(C) Westside Hydro Data_051007_Electric Rev Req Model (2009 GRC)  2 3" xfId="13082"/>
    <cellStyle name="_DEM-WP(C) Westside Hydro Data_051007_Electric Rev Req Model (2009 GRC)  2 3 2" xfId="13083"/>
    <cellStyle name="_DEM-WP(C) Westside Hydro Data_051007_Electric Rev Req Model (2009 GRC)  3" xfId="13084"/>
    <cellStyle name="_DEM-WP(C) Westside Hydro Data_051007_Electric Rev Req Model (2009 GRC)  3 2" xfId="13085"/>
    <cellStyle name="_DEM-WP(C) Westside Hydro Data_051007_Electric Rev Req Model (2009 GRC)  3 2 2" xfId="13086"/>
    <cellStyle name="_DEM-WP(C) Westside Hydro Data_051007_Electric Rev Req Model (2009 GRC)  4" xfId="13087"/>
    <cellStyle name="_DEM-WP(C) Westside Hydro Data_051007_Electric Rev Req Model (2009 GRC)  4 2" xfId="13088"/>
    <cellStyle name="_DEM-WP(C) Westside Hydro Data_051007_Electric Rev Req Model (2009 GRC)  5" xfId="13089"/>
    <cellStyle name="_DEM-WP(C) Westside Hydro Data_051007_Electric Rev Req Model (2009 GRC)  6" xfId="13090"/>
    <cellStyle name="_DEM-WP(C) Westside Hydro Data_051007_Electric Rev Req Model (2009 GRC)  7" xfId="13091"/>
    <cellStyle name="_DEM-WP(C) Westside Hydro Data_051007_Electric Rev Req Model (2009 GRC)  8" xfId="13092"/>
    <cellStyle name="_DEM-WP(C) Westside Hydro Data_051007_Electric Rev Req Model (2009 GRC) _DEM-WP(C) ENERG10C--ctn Mid-C_042010 2010GRC" xfId="13093"/>
    <cellStyle name="_DEM-WP(C) Westside Hydro Data_051007_Electric Rev Req Model (2009 GRC) _DEM-WP(C) ENERG10C--ctn Mid-C_042010 2010GRC 2" xfId="13094"/>
    <cellStyle name="_DEM-WP(C) Westside Hydro Data_051007_Electric Rev Req Model (2009 GRC) _DEM-WP(C) ENERG10C--ctn Mid-C_042010 2010GRC 2 2" xfId="13095"/>
    <cellStyle name="_DEM-WP(C) Westside Hydro Data_051007_Electric Rev Req Model (2009 GRC) Rebuttal" xfId="13096"/>
    <cellStyle name="_DEM-WP(C) Westside Hydro Data_051007_Electric Rev Req Model (2009 GRC) Rebuttal 2" xfId="13097"/>
    <cellStyle name="_DEM-WP(C) Westside Hydro Data_051007_Electric Rev Req Model (2009 GRC) Rebuttal 2 2" xfId="13098"/>
    <cellStyle name="_DEM-WP(C) Westside Hydro Data_051007_Electric Rev Req Model (2009 GRC) Rebuttal 2 2 2" xfId="13099"/>
    <cellStyle name="_DEM-WP(C) Westside Hydro Data_051007_Electric Rev Req Model (2009 GRC) Rebuttal 2 3" xfId="13100"/>
    <cellStyle name="_DEM-WP(C) Westside Hydro Data_051007_Electric Rev Req Model (2009 GRC) Rebuttal 3" xfId="13101"/>
    <cellStyle name="_DEM-WP(C) Westside Hydro Data_051007_Electric Rev Req Model (2009 GRC) Rebuttal 3 2" xfId="13102"/>
    <cellStyle name="_DEM-WP(C) Westside Hydro Data_051007_Electric Rev Req Model (2009 GRC) Rebuttal 4" xfId="13103"/>
    <cellStyle name="_DEM-WP(C) Westside Hydro Data_051007_Electric Rev Req Model (2009 GRC) Rebuttal REmoval of New  WH Solar AdjustMI" xfId="13104"/>
    <cellStyle name="_DEM-WP(C) Westside Hydro Data_051007_Electric Rev Req Model (2009 GRC) Rebuttal REmoval of New  WH Solar AdjustMI 2" xfId="13105"/>
    <cellStyle name="_DEM-WP(C) Westside Hydro Data_051007_Electric Rev Req Model (2009 GRC) Rebuttal REmoval of New  WH Solar AdjustMI 2 2" xfId="13106"/>
    <cellStyle name="_DEM-WP(C) Westside Hydro Data_051007_Electric Rev Req Model (2009 GRC) Rebuttal REmoval of New  WH Solar AdjustMI 2 2 2" xfId="13107"/>
    <cellStyle name="_DEM-WP(C) Westside Hydro Data_051007_Electric Rev Req Model (2009 GRC) Rebuttal REmoval of New  WH Solar AdjustMI 2 2 2 2" xfId="13108"/>
    <cellStyle name="_DEM-WP(C) Westside Hydro Data_051007_Electric Rev Req Model (2009 GRC) Rebuttal REmoval of New  WH Solar AdjustMI 2 3" xfId="13109"/>
    <cellStyle name="_DEM-WP(C) Westside Hydro Data_051007_Electric Rev Req Model (2009 GRC) Rebuttal REmoval of New  WH Solar AdjustMI 2 3 2" xfId="13110"/>
    <cellStyle name="_DEM-WP(C) Westside Hydro Data_051007_Electric Rev Req Model (2009 GRC) Rebuttal REmoval of New  WH Solar AdjustMI 3" xfId="13111"/>
    <cellStyle name="_DEM-WP(C) Westside Hydro Data_051007_Electric Rev Req Model (2009 GRC) Rebuttal REmoval of New  WH Solar AdjustMI 3 2" xfId="13112"/>
    <cellStyle name="_DEM-WP(C) Westside Hydro Data_051007_Electric Rev Req Model (2009 GRC) Rebuttal REmoval of New  WH Solar AdjustMI 3 2 2" xfId="13113"/>
    <cellStyle name="_DEM-WP(C) Westside Hydro Data_051007_Electric Rev Req Model (2009 GRC) Rebuttal REmoval of New  WH Solar AdjustMI 4" xfId="13114"/>
    <cellStyle name="_DEM-WP(C) Westside Hydro Data_051007_Electric Rev Req Model (2009 GRC) Rebuttal REmoval of New  WH Solar AdjustMI 4 2" xfId="13115"/>
    <cellStyle name="_DEM-WP(C) Westside Hydro Data_051007_Electric Rev Req Model (2009 GRC) Rebuttal REmoval of New  WH Solar AdjustMI 5" xfId="13116"/>
    <cellStyle name="_DEM-WP(C) Westside Hydro Data_051007_Electric Rev Req Model (2009 GRC) Rebuttal REmoval of New  WH Solar AdjustMI 6" xfId="13117"/>
    <cellStyle name="_DEM-WP(C) Westside Hydro Data_051007_Electric Rev Req Model (2009 GRC) Rebuttal REmoval of New  WH Solar AdjustMI 7" xfId="13118"/>
    <cellStyle name="_DEM-WP(C) Westside Hydro Data_051007_Electric Rev Req Model (2009 GRC) Rebuttal REmoval of New  WH Solar AdjustMI 8" xfId="13119"/>
    <cellStyle name="_DEM-WP(C) Westside Hydro Data_051007_Electric Rev Req Model (2009 GRC) Rebuttal REmoval of New  WH Solar AdjustMI_DEM-WP(C) ENERG10C--ctn Mid-C_042010 2010GRC" xfId="13120"/>
    <cellStyle name="_DEM-WP(C) Westside Hydro Data_051007_Electric Rev Req Model (2009 GRC) Rebuttal REmoval of New  WH Solar AdjustMI_DEM-WP(C) ENERG10C--ctn Mid-C_042010 2010GRC 2" xfId="13121"/>
    <cellStyle name="_DEM-WP(C) Westside Hydro Data_051007_Electric Rev Req Model (2009 GRC) Rebuttal REmoval of New  WH Solar AdjustMI_DEM-WP(C) ENERG10C--ctn Mid-C_042010 2010GRC 2 2" xfId="13122"/>
    <cellStyle name="_DEM-WP(C) Westside Hydro Data_051007_Electric Rev Req Model (2009 GRC) Revised 01-18-2010" xfId="13123"/>
    <cellStyle name="_DEM-WP(C) Westside Hydro Data_051007_Electric Rev Req Model (2009 GRC) Revised 01-18-2010 2" xfId="13124"/>
    <cellStyle name="_DEM-WP(C) Westside Hydro Data_051007_Electric Rev Req Model (2009 GRC) Revised 01-18-2010 2 2" xfId="13125"/>
    <cellStyle name="_DEM-WP(C) Westside Hydro Data_051007_Electric Rev Req Model (2009 GRC) Revised 01-18-2010 2 2 2" xfId="13126"/>
    <cellStyle name="_DEM-WP(C) Westside Hydro Data_051007_Electric Rev Req Model (2009 GRC) Revised 01-18-2010 2 2 2 2" xfId="13127"/>
    <cellStyle name="_DEM-WP(C) Westside Hydro Data_051007_Electric Rev Req Model (2009 GRC) Revised 01-18-2010 2 3" xfId="13128"/>
    <cellStyle name="_DEM-WP(C) Westside Hydro Data_051007_Electric Rev Req Model (2009 GRC) Revised 01-18-2010 2 3 2" xfId="13129"/>
    <cellStyle name="_DEM-WP(C) Westside Hydro Data_051007_Electric Rev Req Model (2009 GRC) Revised 01-18-2010 3" xfId="13130"/>
    <cellStyle name="_DEM-WP(C) Westside Hydro Data_051007_Electric Rev Req Model (2009 GRC) Revised 01-18-2010 3 2" xfId="13131"/>
    <cellStyle name="_DEM-WP(C) Westside Hydro Data_051007_Electric Rev Req Model (2009 GRC) Revised 01-18-2010 3 2 2" xfId="13132"/>
    <cellStyle name="_DEM-WP(C) Westside Hydro Data_051007_Electric Rev Req Model (2009 GRC) Revised 01-18-2010 4" xfId="13133"/>
    <cellStyle name="_DEM-WP(C) Westside Hydro Data_051007_Electric Rev Req Model (2009 GRC) Revised 01-18-2010 4 2" xfId="13134"/>
    <cellStyle name="_DEM-WP(C) Westside Hydro Data_051007_Electric Rev Req Model (2009 GRC) Revised 01-18-2010 5" xfId="13135"/>
    <cellStyle name="_DEM-WP(C) Westside Hydro Data_051007_Electric Rev Req Model (2009 GRC) Revised 01-18-2010 6" xfId="13136"/>
    <cellStyle name="_DEM-WP(C) Westside Hydro Data_051007_Electric Rev Req Model (2009 GRC) Revised 01-18-2010 7" xfId="13137"/>
    <cellStyle name="_DEM-WP(C) Westside Hydro Data_051007_Electric Rev Req Model (2009 GRC) Revised 01-18-2010 8" xfId="13138"/>
    <cellStyle name="_DEM-WP(C) Westside Hydro Data_051007_Electric Rev Req Model (2009 GRC) Revised 01-18-2010_DEM-WP(C) ENERG10C--ctn Mid-C_042010 2010GRC" xfId="13139"/>
    <cellStyle name="_DEM-WP(C) Westside Hydro Data_051007_Electric Rev Req Model (2009 GRC) Revised 01-18-2010_DEM-WP(C) ENERG10C--ctn Mid-C_042010 2010GRC 2" xfId="13140"/>
    <cellStyle name="_DEM-WP(C) Westside Hydro Data_051007_Electric Rev Req Model (2009 GRC) Revised 01-18-2010_DEM-WP(C) ENERG10C--ctn Mid-C_042010 2010GRC 2 2" xfId="13141"/>
    <cellStyle name="_DEM-WP(C) Westside Hydro Data_051007_Electric Rev Req Model (2010 GRC)" xfId="13142"/>
    <cellStyle name="_DEM-WP(C) Westside Hydro Data_051007_Electric Rev Req Model (2010 GRC) 2" xfId="13143"/>
    <cellStyle name="_DEM-WP(C) Westside Hydro Data_051007_Electric Rev Req Model (2010 GRC) 2 2" xfId="13144"/>
    <cellStyle name="_DEM-WP(C) Westside Hydro Data_051007_Electric Rev Req Model (2010 GRC) SF" xfId="13145"/>
    <cellStyle name="_DEM-WP(C) Westside Hydro Data_051007_Electric Rev Req Model (2010 GRC) SF 2" xfId="13146"/>
    <cellStyle name="_DEM-WP(C) Westside Hydro Data_051007_Electric Rev Req Model (2010 GRC) SF 2 2" xfId="13147"/>
    <cellStyle name="_DEM-WP(C) Westside Hydro Data_051007_Final Order Electric" xfId="13148"/>
    <cellStyle name="_DEM-WP(C) Westside Hydro Data_051007_Final Order Electric EXHIBIT A-1" xfId="13149"/>
    <cellStyle name="_DEM-WP(C) Westside Hydro Data_051007_Final Order Electric EXHIBIT A-1 2" xfId="13150"/>
    <cellStyle name="_DEM-WP(C) Westside Hydro Data_051007_Final Order Electric EXHIBIT A-1 2 2" xfId="13151"/>
    <cellStyle name="_DEM-WP(C) Westside Hydro Data_051007_Final Order Electric EXHIBIT A-1 2 2 2" xfId="13152"/>
    <cellStyle name="_DEM-WP(C) Westside Hydro Data_051007_Final Order Electric EXHIBIT A-1 2 3" xfId="13153"/>
    <cellStyle name="_DEM-WP(C) Westside Hydro Data_051007_Final Order Electric EXHIBIT A-1 3" xfId="13154"/>
    <cellStyle name="_DEM-WP(C) Westside Hydro Data_051007_Final Order Electric EXHIBIT A-1 3 2" xfId="13155"/>
    <cellStyle name="_DEM-WP(C) Westside Hydro Data_051007_Final Order Electric EXHIBIT A-1 4" xfId="13156"/>
    <cellStyle name="_DEM-WP(C) Westside Hydro Data_051007_NIM Summary" xfId="13157"/>
    <cellStyle name="_DEM-WP(C) Westside Hydro Data_051007_NIM Summary 2" xfId="13158"/>
    <cellStyle name="_DEM-WP(C) Westside Hydro Data_051007_NIM Summary 2 2" xfId="13159"/>
    <cellStyle name="_DEM-WP(C) Westside Hydro Data_051007_NIM Summary 2 2 2" xfId="13160"/>
    <cellStyle name="_DEM-WP(C) Westside Hydro Data_051007_NIM Summary 2 2 2 2" xfId="13161"/>
    <cellStyle name="_DEM-WP(C) Westside Hydro Data_051007_NIM Summary 2 3" xfId="13162"/>
    <cellStyle name="_DEM-WP(C) Westside Hydro Data_051007_NIM Summary 2 3 2" xfId="13163"/>
    <cellStyle name="_DEM-WP(C) Westside Hydro Data_051007_NIM Summary 3" xfId="13164"/>
    <cellStyle name="_DEM-WP(C) Westside Hydro Data_051007_NIM Summary 3 2" xfId="13165"/>
    <cellStyle name="_DEM-WP(C) Westside Hydro Data_051007_NIM Summary 3 2 2" xfId="13166"/>
    <cellStyle name="_DEM-WP(C) Westside Hydro Data_051007_NIM Summary 4" xfId="13167"/>
    <cellStyle name="_DEM-WP(C) Westside Hydro Data_051007_NIM Summary 4 2" xfId="13168"/>
    <cellStyle name="_DEM-WP(C) Westside Hydro Data_051007_NIM Summary 5" xfId="13169"/>
    <cellStyle name="_DEM-WP(C) Westside Hydro Data_051007_NIM Summary 6" xfId="13170"/>
    <cellStyle name="_DEM-WP(C) Westside Hydro Data_051007_NIM Summary 7" xfId="13171"/>
    <cellStyle name="_DEM-WP(C) Westside Hydro Data_051007_NIM Summary 8" xfId="13172"/>
    <cellStyle name="_DEM-WP(C) Westside Hydro Data_051007_NIM Summary_DEM-WP(C) ENERG10C--ctn Mid-C_042010 2010GRC" xfId="13173"/>
    <cellStyle name="_DEM-WP(C) Westside Hydro Data_051007_NIM Summary_DEM-WP(C) ENERG10C--ctn Mid-C_042010 2010GRC 2" xfId="13174"/>
    <cellStyle name="_DEM-WP(C) Westside Hydro Data_051007_NIM Summary_DEM-WP(C) ENERG10C--ctn Mid-C_042010 2010GRC 2 2" xfId="13175"/>
    <cellStyle name="_DEM-WP(C) Westside Hydro Data_051007_Power Costs - Comparison bx Rbtl-Staff-Jt-PC" xfId="13176"/>
    <cellStyle name="_DEM-WP(C) Westside Hydro Data_051007_Power Costs - Comparison bx Rbtl-Staff-Jt-PC 2" xfId="13177"/>
    <cellStyle name="_DEM-WP(C) Westside Hydro Data_051007_Power Costs - Comparison bx Rbtl-Staff-Jt-PC 2 2" xfId="13178"/>
    <cellStyle name="_DEM-WP(C) Westside Hydro Data_051007_Power Costs - Comparison bx Rbtl-Staff-Jt-PC 2 2 2" xfId="13179"/>
    <cellStyle name="_DEM-WP(C) Westside Hydro Data_051007_Power Costs - Comparison bx Rbtl-Staff-Jt-PC 2 2 2 2" xfId="13180"/>
    <cellStyle name="_DEM-WP(C) Westside Hydro Data_051007_Power Costs - Comparison bx Rbtl-Staff-Jt-PC 2 3" xfId="13181"/>
    <cellStyle name="_DEM-WP(C) Westside Hydro Data_051007_Power Costs - Comparison bx Rbtl-Staff-Jt-PC 2 3 2" xfId="13182"/>
    <cellStyle name="_DEM-WP(C) Westside Hydro Data_051007_Power Costs - Comparison bx Rbtl-Staff-Jt-PC 3" xfId="13183"/>
    <cellStyle name="_DEM-WP(C) Westside Hydro Data_051007_Power Costs - Comparison bx Rbtl-Staff-Jt-PC 3 2" xfId="13184"/>
    <cellStyle name="_DEM-WP(C) Westside Hydro Data_051007_Power Costs - Comparison bx Rbtl-Staff-Jt-PC 3 2 2" xfId="13185"/>
    <cellStyle name="_DEM-WP(C) Westside Hydro Data_051007_Power Costs - Comparison bx Rbtl-Staff-Jt-PC 4" xfId="13186"/>
    <cellStyle name="_DEM-WP(C) Westside Hydro Data_051007_Power Costs - Comparison bx Rbtl-Staff-Jt-PC 4 2" xfId="13187"/>
    <cellStyle name="_DEM-WP(C) Westside Hydro Data_051007_Power Costs - Comparison bx Rbtl-Staff-Jt-PC 5" xfId="13188"/>
    <cellStyle name="_DEM-WP(C) Westside Hydro Data_051007_Power Costs - Comparison bx Rbtl-Staff-Jt-PC 6" xfId="13189"/>
    <cellStyle name="_DEM-WP(C) Westside Hydro Data_051007_Power Costs - Comparison bx Rbtl-Staff-Jt-PC 7" xfId="13190"/>
    <cellStyle name="_DEM-WP(C) Westside Hydro Data_051007_Power Costs - Comparison bx Rbtl-Staff-Jt-PC 8" xfId="13191"/>
    <cellStyle name="_DEM-WP(C) Westside Hydro Data_051007_Power Costs - Comparison bx Rbtl-Staff-Jt-PC_DEM-WP(C) ENERG10C--ctn Mid-C_042010 2010GRC" xfId="13192"/>
    <cellStyle name="_DEM-WP(C) Westside Hydro Data_051007_Power Costs - Comparison bx Rbtl-Staff-Jt-PC_DEM-WP(C) ENERG10C--ctn Mid-C_042010 2010GRC 2" xfId="13193"/>
    <cellStyle name="_DEM-WP(C) Westside Hydro Data_051007_Power Costs - Comparison bx Rbtl-Staff-Jt-PC_DEM-WP(C) ENERG10C--ctn Mid-C_042010 2010GRC 2 2" xfId="13194"/>
    <cellStyle name="_DEM-WP(C) Westside Hydro Data_051007_Rebuttal Power Costs" xfId="13195"/>
    <cellStyle name="_DEM-WP(C) Westside Hydro Data_051007_Rebuttal Power Costs 2" xfId="13196"/>
    <cellStyle name="_DEM-WP(C) Westside Hydro Data_051007_Rebuttal Power Costs 2 2" xfId="13197"/>
    <cellStyle name="_DEM-WP(C) Westside Hydro Data_051007_Rebuttal Power Costs 2 2 2" xfId="13198"/>
    <cellStyle name="_DEM-WP(C) Westside Hydro Data_051007_Rebuttal Power Costs 2 2 2 2" xfId="13199"/>
    <cellStyle name="_DEM-WP(C) Westside Hydro Data_051007_Rebuttal Power Costs 2 3" xfId="13200"/>
    <cellStyle name="_DEM-WP(C) Westside Hydro Data_051007_Rebuttal Power Costs 2 3 2" xfId="13201"/>
    <cellStyle name="_DEM-WP(C) Westside Hydro Data_051007_Rebuttal Power Costs 3" xfId="13202"/>
    <cellStyle name="_DEM-WP(C) Westside Hydro Data_051007_Rebuttal Power Costs 3 2" xfId="13203"/>
    <cellStyle name="_DEM-WP(C) Westside Hydro Data_051007_Rebuttal Power Costs 3 2 2" xfId="13204"/>
    <cellStyle name="_DEM-WP(C) Westside Hydro Data_051007_Rebuttal Power Costs 4" xfId="13205"/>
    <cellStyle name="_DEM-WP(C) Westside Hydro Data_051007_Rebuttal Power Costs 4 2" xfId="13206"/>
    <cellStyle name="_DEM-WP(C) Westside Hydro Data_051007_Rebuttal Power Costs 5" xfId="13207"/>
    <cellStyle name="_DEM-WP(C) Westside Hydro Data_051007_Rebuttal Power Costs 6" xfId="13208"/>
    <cellStyle name="_DEM-WP(C) Westside Hydro Data_051007_Rebuttal Power Costs 7" xfId="13209"/>
    <cellStyle name="_DEM-WP(C) Westside Hydro Data_051007_Rebuttal Power Costs 8" xfId="13210"/>
    <cellStyle name="_DEM-WP(C) Westside Hydro Data_051007_Rebuttal Power Costs_DEM-WP(C) ENERG10C--ctn Mid-C_042010 2010GRC" xfId="13211"/>
    <cellStyle name="_DEM-WP(C) Westside Hydro Data_051007_Rebuttal Power Costs_DEM-WP(C) ENERG10C--ctn Mid-C_042010 2010GRC 2" xfId="13212"/>
    <cellStyle name="_DEM-WP(C) Westside Hydro Data_051007_Rebuttal Power Costs_DEM-WP(C) ENERG10C--ctn Mid-C_042010 2010GRC 2 2" xfId="13213"/>
    <cellStyle name="_DEM-WP(C) Westside Hydro Data_051007_TENASKA REGULATORY ASSET" xfId="13214"/>
    <cellStyle name="_DEM-WP(C) Westside Hydro Data_051007_TENASKA REGULATORY ASSET 2" xfId="13215"/>
    <cellStyle name="_DEM-WP(C) Westside Hydro Data_051007_TENASKA REGULATORY ASSET 2 2" xfId="13216"/>
    <cellStyle name="_DEM-WP(C) Westside Hydro Data_051007_TENASKA REGULATORY ASSET 2 2 2" xfId="13217"/>
    <cellStyle name="_DEM-WP(C) Westside Hydro Data_051007_TENASKA REGULATORY ASSET 2 3" xfId="13218"/>
    <cellStyle name="_DEM-WP(C) Westside Hydro Data_051007_TENASKA REGULATORY ASSET 3" xfId="13219"/>
    <cellStyle name="_DEM-WP(C) Westside Hydro Data_051007_TENASKA REGULATORY ASSET 3 2" xfId="13220"/>
    <cellStyle name="_DEM-WP(C) Westside Hydro Data_051007_TENASKA REGULATORY ASSET 4" xfId="13221"/>
    <cellStyle name="_Elec Peak Capacity Need_2008-2029_032709_Wind 5% Cap" xfId="13222"/>
    <cellStyle name="_Elec Peak Capacity Need_2008-2029_032709_Wind 5% Cap 2" xfId="13223"/>
    <cellStyle name="_Elec Peak Capacity Need_2008-2029_032709_Wind 5% Cap 2 2" xfId="13224"/>
    <cellStyle name="_Elec Peak Capacity Need_2008-2029_032709_Wind 5% Cap 2 2 2" xfId="13225"/>
    <cellStyle name="_Elec Peak Capacity Need_2008-2029_032709_Wind 5% Cap 2 2 2 2" xfId="13226"/>
    <cellStyle name="_Elec Peak Capacity Need_2008-2029_032709_Wind 5% Cap 2 2 3" xfId="13227"/>
    <cellStyle name="_Elec Peak Capacity Need_2008-2029_032709_Wind 5% Cap 2 3" xfId="13228"/>
    <cellStyle name="_Elec Peak Capacity Need_2008-2029_032709_Wind 5% Cap 2 3 2" xfId="13229"/>
    <cellStyle name="_Elec Peak Capacity Need_2008-2029_032709_Wind 5% Cap 2 4" xfId="13230"/>
    <cellStyle name="_Elec Peak Capacity Need_2008-2029_032709_Wind 5% Cap 3" xfId="13231"/>
    <cellStyle name="_Elec Peak Capacity Need_2008-2029_032709_Wind 5% Cap 3 2" xfId="13232"/>
    <cellStyle name="_Elec Peak Capacity Need_2008-2029_032709_Wind 5% Cap 3 2 2" xfId="13233"/>
    <cellStyle name="_Elec Peak Capacity Need_2008-2029_032709_Wind 5% Cap 4" xfId="13234"/>
    <cellStyle name="_Elec Peak Capacity Need_2008-2029_032709_Wind 5% Cap 4 2" xfId="13235"/>
    <cellStyle name="_Elec Peak Capacity Need_2008-2029_032709_Wind 5% Cap 5" xfId="13236"/>
    <cellStyle name="_Elec Peak Capacity Need_2008-2029_032709_Wind 5% Cap 6" xfId="13237"/>
    <cellStyle name="_Elec Peak Capacity Need_2008-2029_032709_Wind 5% Cap 7" xfId="13238"/>
    <cellStyle name="_Elec Peak Capacity Need_2008-2029_032709_Wind 5% Cap 8" xfId="13239"/>
    <cellStyle name="_Elec Peak Capacity Need_2008-2029_032709_Wind 5% Cap_DEM-WP(C) ENERG10C--ctn Mid-C_042010 2010GRC" xfId="13240"/>
    <cellStyle name="_Elec Peak Capacity Need_2008-2029_032709_Wind 5% Cap_DEM-WP(C) ENERG10C--ctn Mid-C_042010 2010GRC 2" xfId="13241"/>
    <cellStyle name="_Elec Peak Capacity Need_2008-2029_032709_Wind 5% Cap_DEM-WP(C) ENERG10C--ctn Mid-C_042010 2010GRC 2 2" xfId="13242"/>
    <cellStyle name="_Elec Peak Capacity Need_2008-2029_032709_Wind 5% Cap_NIM Summary" xfId="13243"/>
    <cellStyle name="_Elec Peak Capacity Need_2008-2029_032709_Wind 5% Cap_NIM Summary 2" xfId="13244"/>
    <cellStyle name="_Elec Peak Capacity Need_2008-2029_032709_Wind 5% Cap_NIM Summary 2 2" xfId="13245"/>
    <cellStyle name="_Elec Peak Capacity Need_2008-2029_032709_Wind 5% Cap_NIM Summary 2 2 2" xfId="13246"/>
    <cellStyle name="_Elec Peak Capacity Need_2008-2029_032709_Wind 5% Cap_NIM Summary 2 2 2 2" xfId="13247"/>
    <cellStyle name="_Elec Peak Capacity Need_2008-2029_032709_Wind 5% Cap_NIM Summary 2 3" xfId="13248"/>
    <cellStyle name="_Elec Peak Capacity Need_2008-2029_032709_Wind 5% Cap_NIM Summary 2 3 2" xfId="13249"/>
    <cellStyle name="_Elec Peak Capacity Need_2008-2029_032709_Wind 5% Cap_NIM Summary 3" xfId="13250"/>
    <cellStyle name="_Elec Peak Capacity Need_2008-2029_032709_Wind 5% Cap_NIM Summary 3 2" xfId="13251"/>
    <cellStyle name="_Elec Peak Capacity Need_2008-2029_032709_Wind 5% Cap_NIM Summary 3 2 2" xfId="13252"/>
    <cellStyle name="_Elec Peak Capacity Need_2008-2029_032709_Wind 5% Cap_NIM Summary 4" xfId="13253"/>
    <cellStyle name="_Elec Peak Capacity Need_2008-2029_032709_Wind 5% Cap_NIM Summary 4 2" xfId="13254"/>
    <cellStyle name="_Elec Peak Capacity Need_2008-2029_032709_Wind 5% Cap_NIM Summary 5" xfId="13255"/>
    <cellStyle name="_Elec Peak Capacity Need_2008-2029_032709_Wind 5% Cap_NIM Summary 6" xfId="13256"/>
    <cellStyle name="_Elec Peak Capacity Need_2008-2029_032709_Wind 5% Cap_NIM Summary 7" xfId="13257"/>
    <cellStyle name="_Elec Peak Capacity Need_2008-2029_032709_Wind 5% Cap_NIM Summary 8" xfId="13258"/>
    <cellStyle name="_Elec Peak Capacity Need_2008-2029_032709_Wind 5% Cap_NIM Summary_DEM-WP(C) ENERG10C--ctn Mid-C_042010 2010GRC" xfId="13259"/>
    <cellStyle name="_Elec Peak Capacity Need_2008-2029_032709_Wind 5% Cap_NIM Summary_DEM-WP(C) ENERG10C--ctn Mid-C_042010 2010GRC 2" xfId="13260"/>
    <cellStyle name="_Elec Peak Capacity Need_2008-2029_032709_Wind 5% Cap_NIM Summary_DEM-WP(C) ENERG10C--ctn Mid-C_042010 2010GRC 2 2" xfId="13261"/>
    <cellStyle name="_Elec Peak Capacity Need_2008-2029_032709_Wind 5% Cap-ST-Adj-PJP1" xfId="13262"/>
    <cellStyle name="_Elec Peak Capacity Need_2008-2029_032709_Wind 5% Cap-ST-Adj-PJP1 2" xfId="13263"/>
    <cellStyle name="_Elec Peak Capacity Need_2008-2029_032709_Wind 5% Cap-ST-Adj-PJP1 2 2" xfId="13264"/>
    <cellStyle name="_Elec Peak Capacity Need_2008-2029_032709_Wind 5% Cap-ST-Adj-PJP1 2 2 2" xfId="13265"/>
    <cellStyle name="_Elec Peak Capacity Need_2008-2029_032709_Wind 5% Cap-ST-Adj-PJP1 2 2 2 2" xfId="13266"/>
    <cellStyle name="_Elec Peak Capacity Need_2008-2029_032709_Wind 5% Cap-ST-Adj-PJP1 2 2 3" xfId="13267"/>
    <cellStyle name="_Elec Peak Capacity Need_2008-2029_032709_Wind 5% Cap-ST-Adj-PJP1 2 3" xfId="13268"/>
    <cellStyle name="_Elec Peak Capacity Need_2008-2029_032709_Wind 5% Cap-ST-Adj-PJP1 2 3 2" xfId="13269"/>
    <cellStyle name="_Elec Peak Capacity Need_2008-2029_032709_Wind 5% Cap-ST-Adj-PJP1 2 4" xfId="13270"/>
    <cellStyle name="_Elec Peak Capacity Need_2008-2029_032709_Wind 5% Cap-ST-Adj-PJP1 3" xfId="13271"/>
    <cellStyle name="_Elec Peak Capacity Need_2008-2029_032709_Wind 5% Cap-ST-Adj-PJP1 3 2" xfId="13272"/>
    <cellStyle name="_Elec Peak Capacity Need_2008-2029_032709_Wind 5% Cap-ST-Adj-PJP1 3 2 2" xfId="13273"/>
    <cellStyle name="_Elec Peak Capacity Need_2008-2029_032709_Wind 5% Cap-ST-Adj-PJP1 4" xfId="13274"/>
    <cellStyle name="_Elec Peak Capacity Need_2008-2029_032709_Wind 5% Cap-ST-Adj-PJP1 4 2" xfId="13275"/>
    <cellStyle name="_Elec Peak Capacity Need_2008-2029_032709_Wind 5% Cap-ST-Adj-PJP1 5" xfId="13276"/>
    <cellStyle name="_Elec Peak Capacity Need_2008-2029_032709_Wind 5% Cap-ST-Adj-PJP1 6" xfId="13277"/>
    <cellStyle name="_Elec Peak Capacity Need_2008-2029_032709_Wind 5% Cap-ST-Adj-PJP1 7" xfId="13278"/>
    <cellStyle name="_Elec Peak Capacity Need_2008-2029_032709_Wind 5% Cap-ST-Adj-PJP1 8" xfId="13279"/>
    <cellStyle name="_Elec Peak Capacity Need_2008-2029_032709_Wind 5% Cap-ST-Adj-PJP1_DEM-WP(C) ENERG10C--ctn Mid-C_042010 2010GRC" xfId="13280"/>
    <cellStyle name="_Elec Peak Capacity Need_2008-2029_032709_Wind 5% Cap-ST-Adj-PJP1_DEM-WP(C) ENERG10C--ctn Mid-C_042010 2010GRC 2" xfId="13281"/>
    <cellStyle name="_Elec Peak Capacity Need_2008-2029_032709_Wind 5% Cap-ST-Adj-PJP1_DEM-WP(C) ENERG10C--ctn Mid-C_042010 2010GRC 2 2" xfId="13282"/>
    <cellStyle name="_Elec Peak Capacity Need_2008-2029_032709_Wind 5% Cap-ST-Adj-PJP1_NIM Summary" xfId="13283"/>
    <cellStyle name="_Elec Peak Capacity Need_2008-2029_032709_Wind 5% Cap-ST-Adj-PJP1_NIM Summary 2" xfId="13284"/>
    <cellStyle name="_Elec Peak Capacity Need_2008-2029_032709_Wind 5% Cap-ST-Adj-PJP1_NIM Summary 2 2" xfId="13285"/>
    <cellStyle name="_Elec Peak Capacity Need_2008-2029_032709_Wind 5% Cap-ST-Adj-PJP1_NIM Summary 2 2 2" xfId="13286"/>
    <cellStyle name="_Elec Peak Capacity Need_2008-2029_032709_Wind 5% Cap-ST-Adj-PJP1_NIM Summary 2 2 2 2" xfId="13287"/>
    <cellStyle name="_Elec Peak Capacity Need_2008-2029_032709_Wind 5% Cap-ST-Adj-PJP1_NIM Summary 2 3" xfId="13288"/>
    <cellStyle name="_Elec Peak Capacity Need_2008-2029_032709_Wind 5% Cap-ST-Adj-PJP1_NIM Summary 2 3 2" xfId="13289"/>
    <cellStyle name="_Elec Peak Capacity Need_2008-2029_032709_Wind 5% Cap-ST-Adj-PJP1_NIM Summary 3" xfId="13290"/>
    <cellStyle name="_Elec Peak Capacity Need_2008-2029_032709_Wind 5% Cap-ST-Adj-PJP1_NIM Summary 3 2" xfId="13291"/>
    <cellStyle name="_Elec Peak Capacity Need_2008-2029_032709_Wind 5% Cap-ST-Adj-PJP1_NIM Summary 3 2 2" xfId="13292"/>
    <cellStyle name="_Elec Peak Capacity Need_2008-2029_032709_Wind 5% Cap-ST-Adj-PJP1_NIM Summary 4" xfId="13293"/>
    <cellStyle name="_Elec Peak Capacity Need_2008-2029_032709_Wind 5% Cap-ST-Adj-PJP1_NIM Summary 4 2" xfId="13294"/>
    <cellStyle name="_Elec Peak Capacity Need_2008-2029_032709_Wind 5% Cap-ST-Adj-PJP1_NIM Summary 5" xfId="13295"/>
    <cellStyle name="_Elec Peak Capacity Need_2008-2029_032709_Wind 5% Cap-ST-Adj-PJP1_NIM Summary 6" xfId="13296"/>
    <cellStyle name="_Elec Peak Capacity Need_2008-2029_032709_Wind 5% Cap-ST-Adj-PJP1_NIM Summary 7" xfId="13297"/>
    <cellStyle name="_Elec Peak Capacity Need_2008-2029_032709_Wind 5% Cap-ST-Adj-PJP1_NIM Summary 8" xfId="13298"/>
    <cellStyle name="_Elec Peak Capacity Need_2008-2029_032709_Wind 5% Cap-ST-Adj-PJP1_NIM Summary_DEM-WP(C) ENERG10C--ctn Mid-C_042010 2010GRC" xfId="13299"/>
    <cellStyle name="_Elec Peak Capacity Need_2008-2029_032709_Wind 5% Cap-ST-Adj-PJP1_NIM Summary_DEM-WP(C) ENERG10C--ctn Mid-C_042010 2010GRC 2" xfId="13300"/>
    <cellStyle name="_Elec Peak Capacity Need_2008-2029_032709_Wind 5% Cap-ST-Adj-PJP1_NIM Summary_DEM-WP(C) ENERG10C--ctn Mid-C_042010 2010GRC 2 2" xfId="13301"/>
    <cellStyle name="_Elec Peak Capacity Need_2008-2029_120908_Wind 5% Cap_Low" xfId="13302"/>
    <cellStyle name="_Elec Peak Capacity Need_2008-2029_120908_Wind 5% Cap_Low 2" xfId="13303"/>
    <cellStyle name="_Elec Peak Capacity Need_2008-2029_120908_Wind 5% Cap_Low 2 2" xfId="13304"/>
    <cellStyle name="_Elec Peak Capacity Need_2008-2029_120908_Wind 5% Cap_Low 2 2 2" xfId="13305"/>
    <cellStyle name="_Elec Peak Capacity Need_2008-2029_120908_Wind 5% Cap_Low 2 2 2 2" xfId="13306"/>
    <cellStyle name="_Elec Peak Capacity Need_2008-2029_120908_Wind 5% Cap_Low 2 2 3" xfId="13307"/>
    <cellStyle name="_Elec Peak Capacity Need_2008-2029_120908_Wind 5% Cap_Low 2 3" xfId="13308"/>
    <cellStyle name="_Elec Peak Capacity Need_2008-2029_120908_Wind 5% Cap_Low 2 3 2" xfId="13309"/>
    <cellStyle name="_Elec Peak Capacity Need_2008-2029_120908_Wind 5% Cap_Low 2 4" xfId="13310"/>
    <cellStyle name="_Elec Peak Capacity Need_2008-2029_120908_Wind 5% Cap_Low 3" xfId="13311"/>
    <cellStyle name="_Elec Peak Capacity Need_2008-2029_120908_Wind 5% Cap_Low 3 2" xfId="13312"/>
    <cellStyle name="_Elec Peak Capacity Need_2008-2029_120908_Wind 5% Cap_Low 3 2 2" xfId="13313"/>
    <cellStyle name="_Elec Peak Capacity Need_2008-2029_120908_Wind 5% Cap_Low 4" xfId="13314"/>
    <cellStyle name="_Elec Peak Capacity Need_2008-2029_120908_Wind 5% Cap_Low 4 2" xfId="13315"/>
    <cellStyle name="_Elec Peak Capacity Need_2008-2029_120908_Wind 5% Cap_Low 5" xfId="13316"/>
    <cellStyle name="_Elec Peak Capacity Need_2008-2029_120908_Wind 5% Cap_Low 6" xfId="13317"/>
    <cellStyle name="_Elec Peak Capacity Need_2008-2029_120908_Wind 5% Cap_Low 7" xfId="13318"/>
    <cellStyle name="_Elec Peak Capacity Need_2008-2029_120908_Wind 5% Cap_Low 8" xfId="13319"/>
    <cellStyle name="_Elec Peak Capacity Need_2008-2029_120908_Wind 5% Cap_Low_DEM-WP(C) ENERG10C--ctn Mid-C_042010 2010GRC" xfId="13320"/>
    <cellStyle name="_Elec Peak Capacity Need_2008-2029_120908_Wind 5% Cap_Low_DEM-WP(C) ENERG10C--ctn Mid-C_042010 2010GRC 2" xfId="13321"/>
    <cellStyle name="_Elec Peak Capacity Need_2008-2029_120908_Wind 5% Cap_Low_DEM-WP(C) ENERG10C--ctn Mid-C_042010 2010GRC 2 2" xfId="13322"/>
    <cellStyle name="_Elec Peak Capacity Need_2008-2029_120908_Wind 5% Cap_Low_NIM Summary" xfId="13323"/>
    <cellStyle name="_Elec Peak Capacity Need_2008-2029_120908_Wind 5% Cap_Low_NIM Summary 2" xfId="13324"/>
    <cellStyle name="_Elec Peak Capacity Need_2008-2029_120908_Wind 5% Cap_Low_NIM Summary 2 2" xfId="13325"/>
    <cellStyle name="_Elec Peak Capacity Need_2008-2029_120908_Wind 5% Cap_Low_NIM Summary 2 2 2" xfId="13326"/>
    <cellStyle name="_Elec Peak Capacity Need_2008-2029_120908_Wind 5% Cap_Low_NIM Summary 2 2 2 2" xfId="13327"/>
    <cellStyle name="_Elec Peak Capacity Need_2008-2029_120908_Wind 5% Cap_Low_NIM Summary 2 3" xfId="13328"/>
    <cellStyle name="_Elec Peak Capacity Need_2008-2029_120908_Wind 5% Cap_Low_NIM Summary 2 3 2" xfId="13329"/>
    <cellStyle name="_Elec Peak Capacity Need_2008-2029_120908_Wind 5% Cap_Low_NIM Summary 3" xfId="13330"/>
    <cellStyle name="_Elec Peak Capacity Need_2008-2029_120908_Wind 5% Cap_Low_NIM Summary 3 2" xfId="13331"/>
    <cellStyle name="_Elec Peak Capacity Need_2008-2029_120908_Wind 5% Cap_Low_NIM Summary 3 2 2" xfId="13332"/>
    <cellStyle name="_Elec Peak Capacity Need_2008-2029_120908_Wind 5% Cap_Low_NIM Summary 4" xfId="13333"/>
    <cellStyle name="_Elec Peak Capacity Need_2008-2029_120908_Wind 5% Cap_Low_NIM Summary 4 2" xfId="13334"/>
    <cellStyle name="_Elec Peak Capacity Need_2008-2029_120908_Wind 5% Cap_Low_NIM Summary 5" xfId="13335"/>
    <cellStyle name="_Elec Peak Capacity Need_2008-2029_120908_Wind 5% Cap_Low_NIM Summary 6" xfId="13336"/>
    <cellStyle name="_Elec Peak Capacity Need_2008-2029_120908_Wind 5% Cap_Low_NIM Summary 7" xfId="13337"/>
    <cellStyle name="_Elec Peak Capacity Need_2008-2029_120908_Wind 5% Cap_Low_NIM Summary 8" xfId="13338"/>
    <cellStyle name="_Elec Peak Capacity Need_2008-2029_120908_Wind 5% Cap_Low_NIM Summary_DEM-WP(C) ENERG10C--ctn Mid-C_042010 2010GRC" xfId="13339"/>
    <cellStyle name="_Elec Peak Capacity Need_2008-2029_120908_Wind 5% Cap_Low_NIM Summary_DEM-WP(C) ENERG10C--ctn Mid-C_042010 2010GRC 2" xfId="13340"/>
    <cellStyle name="_Elec Peak Capacity Need_2008-2029_120908_Wind 5% Cap_Low_NIM Summary_DEM-WP(C) ENERG10C--ctn Mid-C_042010 2010GRC 2 2" xfId="13341"/>
    <cellStyle name="_Elec Peak Capacity Need_2008-2029_Wind 5% Cap_050809" xfId="13342"/>
    <cellStyle name="_Elec Peak Capacity Need_2008-2029_Wind 5% Cap_050809 2" xfId="13343"/>
    <cellStyle name="_Elec Peak Capacity Need_2008-2029_Wind 5% Cap_050809 2 2" xfId="13344"/>
    <cellStyle name="_Elec Peak Capacity Need_2008-2029_Wind 5% Cap_050809 2 2 2" xfId="13345"/>
    <cellStyle name="_Elec Peak Capacity Need_2008-2029_Wind 5% Cap_050809 2 2 2 2" xfId="13346"/>
    <cellStyle name="_Elec Peak Capacity Need_2008-2029_Wind 5% Cap_050809 2 2 3" xfId="13347"/>
    <cellStyle name="_Elec Peak Capacity Need_2008-2029_Wind 5% Cap_050809 2 3" xfId="13348"/>
    <cellStyle name="_Elec Peak Capacity Need_2008-2029_Wind 5% Cap_050809 2 3 2" xfId="13349"/>
    <cellStyle name="_Elec Peak Capacity Need_2008-2029_Wind 5% Cap_050809 2 4" xfId="13350"/>
    <cellStyle name="_Elec Peak Capacity Need_2008-2029_Wind 5% Cap_050809 3" xfId="13351"/>
    <cellStyle name="_Elec Peak Capacity Need_2008-2029_Wind 5% Cap_050809 3 2" xfId="13352"/>
    <cellStyle name="_Elec Peak Capacity Need_2008-2029_Wind 5% Cap_050809 3 2 2" xfId="13353"/>
    <cellStyle name="_Elec Peak Capacity Need_2008-2029_Wind 5% Cap_050809 4" xfId="13354"/>
    <cellStyle name="_Elec Peak Capacity Need_2008-2029_Wind 5% Cap_050809 4 2" xfId="13355"/>
    <cellStyle name="_Elec Peak Capacity Need_2008-2029_Wind 5% Cap_050809 5" xfId="13356"/>
    <cellStyle name="_Elec Peak Capacity Need_2008-2029_Wind 5% Cap_050809 6" xfId="13357"/>
    <cellStyle name="_Elec Peak Capacity Need_2008-2029_Wind 5% Cap_050809 7" xfId="13358"/>
    <cellStyle name="_Elec Peak Capacity Need_2008-2029_Wind 5% Cap_050809 8" xfId="13359"/>
    <cellStyle name="_Elec Peak Capacity Need_2008-2029_Wind 5% Cap_050809_DEM-WP(C) ENERG10C--ctn Mid-C_042010 2010GRC" xfId="13360"/>
    <cellStyle name="_Elec Peak Capacity Need_2008-2029_Wind 5% Cap_050809_DEM-WP(C) ENERG10C--ctn Mid-C_042010 2010GRC 2" xfId="13361"/>
    <cellStyle name="_Elec Peak Capacity Need_2008-2029_Wind 5% Cap_050809_DEM-WP(C) ENERG10C--ctn Mid-C_042010 2010GRC 2 2" xfId="13362"/>
    <cellStyle name="_Elec Peak Capacity Need_2008-2029_Wind 5% Cap_050809_NIM Summary" xfId="13363"/>
    <cellStyle name="_Elec Peak Capacity Need_2008-2029_Wind 5% Cap_050809_NIM Summary 2" xfId="13364"/>
    <cellStyle name="_Elec Peak Capacity Need_2008-2029_Wind 5% Cap_050809_NIM Summary 2 2" xfId="13365"/>
    <cellStyle name="_Elec Peak Capacity Need_2008-2029_Wind 5% Cap_050809_NIM Summary 2 2 2" xfId="13366"/>
    <cellStyle name="_Elec Peak Capacity Need_2008-2029_Wind 5% Cap_050809_NIM Summary 2 2 2 2" xfId="13367"/>
    <cellStyle name="_Elec Peak Capacity Need_2008-2029_Wind 5% Cap_050809_NIM Summary 2 3" xfId="13368"/>
    <cellStyle name="_Elec Peak Capacity Need_2008-2029_Wind 5% Cap_050809_NIM Summary 2 3 2" xfId="13369"/>
    <cellStyle name="_Elec Peak Capacity Need_2008-2029_Wind 5% Cap_050809_NIM Summary 3" xfId="13370"/>
    <cellStyle name="_Elec Peak Capacity Need_2008-2029_Wind 5% Cap_050809_NIM Summary 3 2" xfId="13371"/>
    <cellStyle name="_Elec Peak Capacity Need_2008-2029_Wind 5% Cap_050809_NIM Summary 3 2 2" xfId="13372"/>
    <cellStyle name="_Elec Peak Capacity Need_2008-2029_Wind 5% Cap_050809_NIM Summary 4" xfId="13373"/>
    <cellStyle name="_Elec Peak Capacity Need_2008-2029_Wind 5% Cap_050809_NIM Summary 4 2" xfId="13374"/>
    <cellStyle name="_Elec Peak Capacity Need_2008-2029_Wind 5% Cap_050809_NIM Summary 5" xfId="13375"/>
    <cellStyle name="_Elec Peak Capacity Need_2008-2029_Wind 5% Cap_050809_NIM Summary 6" xfId="13376"/>
    <cellStyle name="_Elec Peak Capacity Need_2008-2029_Wind 5% Cap_050809_NIM Summary 7" xfId="13377"/>
    <cellStyle name="_Elec Peak Capacity Need_2008-2029_Wind 5% Cap_050809_NIM Summary 8" xfId="13378"/>
    <cellStyle name="_Elec Peak Capacity Need_2008-2029_Wind 5% Cap_050809_NIM Summary_DEM-WP(C) ENERG10C--ctn Mid-C_042010 2010GRC" xfId="13379"/>
    <cellStyle name="_Elec Peak Capacity Need_2008-2029_Wind 5% Cap_050809_NIM Summary_DEM-WP(C) ENERG10C--ctn Mid-C_042010 2010GRC 2" xfId="13380"/>
    <cellStyle name="_Elec Peak Capacity Need_2008-2029_Wind 5% Cap_050809_NIM Summary_DEM-WP(C) ENERG10C--ctn Mid-C_042010 2010GRC 2 2" xfId="13381"/>
    <cellStyle name="_x0013__Electric Rev Req Model (2009 GRC) " xfId="13382"/>
    <cellStyle name="_x0013__Electric Rev Req Model (2009 GRC)  2" xfId="13383"/>
    <cellStyle name="_x0013__Electric Rev Req Model (2009 GRC)  2 2" xfId="13384"/>
    <cellStyle name="_x0013__Electric Rev Req Model (2009 GRC)  2 2 2" xfId="13385"/>
    <cellStyle name="_x0013__Electric Rev Req Model (2009 GRC)  2 2 2 2" xfId="13386"/>
    <cellStyle name="_x0013__Electric Rev Req Model (2009 GRC)  2 3" xfId="13387"/>
    <cellStyle name="_x0013__Electric Rev Req Model (2009 GRC)  2 3 2" xfId="13388"/>
    <cellStyle name="_x0013__Electric Rev Req Model (2009 GRC)  3" xfId="13389"/>
    <cellStyle name="_x0013__Electric Rev Req Model (2009 GRC)  3 2" xfId="13390"/>
    <cellStyle name="_x0013__Electric Rev Req Model (2009 GRC)  3 2 2" xfId="13391"/>
    <cellStyle name="_x0013__Electric Rev Req Model (2009 GRC)  4" xfId="13392"/>
    <cellStyle name="_x0013__Electric Rev Req Model (2009 GRC)  4 2" xfId="13393"/>
    <cellStyle name="_x0013__Electric Rev Req Model (2009 GRC)  5" xfId="13394"/>
    <cellStyle name="_x0013__Electric Rev Req Model (2009 GRC)  6" xfId="13395"/>
    <cellStyle name="_x0013__Electric Rev Req Model (2009 GRC)  7" xfId="13396"/>
    <cellStyle name="_x0013__Electric Rev Req Model (2009 GRC)  8" xfId="13397"/>
    <cellStyle name="_x0013__Electric Rev Req Model (2009 GRC) _DEM-WP(C) ENERG10C--ctn Mid-C_042010 2010GRC" xfId="13398"/>
    <cellStyle name="_x0013__Electric Rev Req Model (2009 GRC) _DEM-WP(C) ENERG10C--ctn Mid-C_042010 2010GRC 2" xfId="13399"/>
    <cellStyle name="_x0013__Electric Rev Req Model (2009 GRC) _DEM-WP(C) ENERG10C--ctn Mid-C_042010 2010GRC 2 2" xfId="13400"/>
    <cellStyle name="_x0013__Electric Rev Req Model (2009 GRC) Rebuttal" xfId="13401"/>
    <cellStyle name="_x0013__Electric Rev Req Model (2009 GRC) Rebuttal 2" xfId="13402"/>
    <cellStyle name="_x0013__Electric Rev Req Model (2009 GRC) Rebuttal 2 2" xfId="13403"/>
    <cellStyle name="_x0013__Electric Rev Req Model (2009 GRC) Rebuttal 2 2 2" xfId="13404"/>
    <cellStyle name="_x0013__Electric Rev Req Model (2009 GRC) Rebuttal 2 3" xfId="13405"/>
    <cellStyle name="_x0013__Electric Rev Req Model (2009 GRC) Rebuttal 3" xfId="13406"/>
    <cellStyle name="_x0013__Electric Rev Req Model (2009 GRC) Rebuttal 3 2" xfId="13407"/>
    <cellStyle name="_x0013__Electric Rev Req Model (2009 GRC) Rebuttal 4" xfId="13408"/>
    <cellStyle name="_x0013__Electric Rev Req Model (2009 GRC) Rebuttal REmoval of New  WH Solar AdjustMI" xfId="13409"/>
    <cellStyle name="_x0013__Electric Rev Req Model (2009 GRC) Rebuttal REmoval of New  WH Solar AdjustMI 2" xfId="13410"/>
    <cellStyle name="_x0013__Electric Rev Req Model (2009 GRC) Rebuttal REmoval of New  WH Solar AdjustMI 2 2" xfId="13411"/>
    <cellStyle name="_x0013__Electric Rev Req Model (2009 GRC) Rebuttal REmoval of New  WH Solar AdjustMI 2 2 2" xfId="13412"/>
    <cellStyle name="_x0013__Electric Rev Req Model (2009 GRC) Rebuttal REmoval of New  WH Solar AdjustMI 2 2 2 2" xfId="13413"/>
    <cellStyle name="_x0013__Electric Rev Req Model (2009 GRC) Rebuttal REmoval of New  WH Solar AdjustMI 2 3" xfId="13414"/>
    <cellStyle name="_x0013__Electric Rev Req Model (2009 GRC) Rebuttal REmoval of New  WH Solar AdjustMI 2 3 2" xfId="13415"/>
    <cellStyle name="_x0013__Electric Rev Req Model (2009 GRC) Rebuttal REmoval of New  WH Solar AdjustMI 3" xfId="13416"/>
    <cellStyle name="_x0013__Electric Rev Req Model (2009 GRC) Rebuttal REmoval of New  WH Solar AdjustMI 3 2" xfId="13417"/>
    <cellStyle name="_x0013__Electric Rev Req Model (2009 GRC) Rebuttal REmoval of New  WH Solar AdjustMI 3 2 2" xfId="13418"/>
    <cellStyle name="_x0013__Electric Rev Req Model (2009 GRC) Rebuttal REmoval of New  WH Solar AdjustMI 4" xfId="13419"/>
    <cellStyle name="_x0013__Electric Rev Req Model (2009 GRC) Rebuttal REmoval of New  WH Solar AdjustMI 4 2" xfId="13420"/>
    <cellStyle name="_x0013__Electric Rev Req Model (2009 GRC) Rebuttal REmoval of New  WH Solar AdjustMI 5" xfId="13421"/>
    <cellStyle name="_x0013__Electric Rev Req Model (2009 GRC) Rebuttal REmoval of New  WH Solar AdjustMI 6" xfId="13422"/>
    <cellStyle name="_x0013__Electric Rev Req Model (2009 GRC) Rebuttal REmoval of New  WH Solar AdjustMI 7" xfId="13423"/>
    <cellStyle name="_x0013__Electric Rev Req Model (2009 GRC) Rebuttal REmoval of New  WH Solar AdjustMI 8" xfId="13424"/>
    <cellStyle name="_x0013__Electric Rev Req Model (2009 GRC) Rebuttal REmoval of New  WH Solar AdjustMI_DEM-WP(C) ENERG10C--ctn Mid-C_042010 2010GRC" xfId="13425"/>
    <cellStyle name="_x0013__Electric Rev Req Model (2009 GRC) Rebuttal REmoval of New  WH Solar AdjustMI_DEM-WP(C) ENERG10C--ctn Mid-C_042010 2010GRC 2" xfId="13426"/>
    <cellStyle name="_x0013__Electric Rev Req Model (2009 GRC) Rebuttal REmoval of New  WH Solar AdjustMI_DEM-WP(C) ENERG10C--ctn Mid-C_042010 2010GRC 2 2" xfId="13427"/>
    <cellStyle name="_x0013__Electric Rev Req Model (2009 GRC) Revised 01-18-2010" xfId="13428"/>
    <cellStyle name="_x0013__Electric Rev Req Model (2009 GRC) Revised 01-18-2010 2" xfId="13429"/>
    <cellStyle name="_x0013__Electric Rev Req Model (2009 GRC) Revised 01-18-2010 2 2" xfId="13430"/>
    <cellStyle name="_x0013__Electric Rev Req Model (2009 GRC) Revised 01-18-2010 2 2 2" xfId="13431"/>
    <cellStyle name="_x0013__Electric Rev Req Model (2009 GRC) Revised 01-18-2010 2 2 2 2" xfId="13432"/>
    <cellStyle name="_x0013__Electric Rev Req Model (2009 GRC) Revised 01-18-2010 2 3" xfId="13433"/>
    <cellStyle name="_x0013__Electric Rev Req Model (2009 GRC) Revised 01-18-2010 2 3 2" xfId="13434"/>
    <cellStyle name="_x0013__Electric Rev Req Model (2009 GRC) Revised 01-18-2010 3" xfId="13435"/>
    <cellStyle name="_x0013__Electric Rev Req Model (2009 GRC) Revised 01-18-2010 3 2" xfId="13436"/>
    <cellStyle name="_x0013__Electric Rev Req Model (2009 GRC) Revised 01-18-2010 3 2 2" xfId="13437"/>
    <cellStyle name="_x0013__Electric Rev Req Model (2009 GRC) Revised 01-18-2010 4" xfId="13438"/>
    <cellStyle name="_x0013__Electric Rev Req Model (2009 GRC) Revised 01-18-2010 4 2" xfId="13439"/>
    <cellStyle name="_x0013__Electric Rev Req Model (2009 GRC) Revised 01-18-2010 5" xfId="13440"/>
    <cellStyle name="_x0013__Electric Rev Req Model (2009 GRC) Revised 01-18-2010 6" xfId="13441"/>
    <cellStyle name="_x0013__Electric Rev Req Model (2009 GRC) Revised 01-18-2010 7" xfId="13442"/>
    <cellStyle name="_x0013__Electric Rev Req Model (2009 GRC) Revised 01-18-2010 8" xfId="13443"/>
    <cellStyle name="_x0013__Electric Rev Req Model (2009 GRC) Revised 01-18-2010_DEM-WP(C) ENERG10C--ctn Mid-C_042010 2010GRC" xfId="13444"/>
    <cellStyle name="_x0013__Electric Rev Req Model (2009 GRC) Revised 01-18-2010_DEM-WP(C) ENERG10C--ctn Mid-C_042010 2010GRC 2" xfId="13445"/>
    <cellStyle name="_x0013__Electric Rev Req Model (2009 GRC) Revised 01-18-2010_DEM-WP(C) ENERG10C--ctn Mid-C_042010 2010GRC 2 2" xfId="13446"/>
    <cellStyle name="_x0013__Electric Rev Req Model (2010 GRC)" xfId="13447"/>
    <cellStyle name="_x0013__Electric Rev Req Model (2010 GRC) 2" xfId="13448"/>
    <cellStyle name="_x0013__Electric Rev Req Model (2010 GRC) 2 2" xfId="13449"/>
    <cellStyle name="_x0013__Electric Rev Req Model (2010 GRC) SF" xfId="13450"/>
    <cellStyle name="_x0013__Electric Rev Req Model (2010 GRC) SF 2" xfId="13451"/>
    <cellStyle name="_x0013__Electric Rev Req Model (2010 GRC) SF 2 2" xfId="13452"/>
    <cellStyle name="_ENCOGEN_WBOOK" xfId="13453"/>
    <cellStyle name="_ENCOGEN_WBOOK 2" xfId="13454"/>
    <cellStyle name="_ENCOGEN_WBOOK 2 2" xfId="13455"/>
    <cellStyle name="_ENCOGEN_WBOOK 2 2 2" xfId="13456"/>
    <cellStyle name="_ENCOGEN_WBOOK 2 2 2 2" xfId="13457"/>
    <cellStyle name="_ENCOGEN_WBOOK 2 3" xfId="13458"/>
    <cellStyle name="_ENCOGEN_WBOOK 2 3 2" xfId="13459"/>
    <cellStyle name="_ENCOGEN_WBOOK 3" xfId="13460"/>
    <cellStyle name="_ENCOGEN_WBOOK 3 2" xfId="13461"/>
    <cellStyle name="_ENCOGEN_WBOOK 3 2 2" xfId="13462"/>
    <cellStyle name="_ENCOGEN_WBOOK 4" xfId="13463"/>
    <cellStyle name="_ENCOGEN_WBOOK 4 2" xfId="13464"/>
    <cellStyle name="_ENCOGEN_WBOOK 5" xfId="13465"/>
    <cellStyle name="_ENCOGEN_WBOOK 6" xfId="13466"/>
    <cellStyle name="_ENCOGEN_WBOOK 7" xfId="13467"/>
    <cellStyle name="_ENCOGEN_WBOOK 8" xfId="13468"/>
    <cellStyle name="_ENCOGEN_WBOOK_DEM-WP(C) ENERG10C--ctn Mid-C_042010 2010GRC" xfId="13469"/>
    <cellStyle name="_ENCOGEN_WBOOK_DEM-WP(C) ENERG10C--ctn Mid-C_042010 2010GRC 2" xfId="13470"/>
    <cellStyle name="_ENCOGEN_WBOOK_DEM-WP(C) ENERG10C--ctn Mid-C_042010 2010GRC 2 2" xfId="13471"/>
    <cellStyle name="_ENCOGEN_WBOOK_NIM Summary" xfId="13472"/>
    <cellStyle name="_ENCOGEN_WBOOK_NIM Summary 2" xfId="13473"/>
    <cellStyle name="_ENCOGEN_WBOOK_NIM Summary 2 2" xfId="13474"/>
    <cellStyle name="_ENCOGEN_WBOOK_NIM Summary 2 2 2" xfId="13475"/>
    <cellStyle name="_ENCOGEN_WBOOK_NIM Summary 2 2 2 2" xfId="13476"/>
    <cellStyle name="_ENCOGEN_WBOOK_NIM Summary 2 3" xfId="13477"/>
    <cellStyle name="_ENCOGEN_WBOOK_NIM Summary 2 3 2" xfId="13478"/>
    <cellStyle name="_ENCOGEN_WBOOK_NIM Summary 3" xfId="13479"/>
    <cellStyle name="_ENCOGEN_WBOOK_NIM Summary 3 2" xfId="13480"/>
    <cellStyle name="_ENCOGEN_WBOOK_NIM Summary 3 2 2" xfId="13481"/>
    <cellStyle name="_ENCOGEN_WBOOK_NIM Summary 4" xfId="13482"/>
    <cellStyle name="_ENCOGEN_WBOOK_NIM Summary 4 2" xfId="13483"/>
    <cellStyle name="_ENCOGEN_WBOOK_NIM Summary 5" xfId="13484"/>
    <cellStyle name="_ENCOGEN_WBOOK_NIM Summary 6" xfId="13485"/>
    <cellStyle name="_ENCOGEN_WBOOK_NIM Summary 7" xfId="13486"/>
    <cellStyle name="_ENCOGEN_WBOOK_NIM Summary 8" xfId="13487"/>
    <cellStyle name="_ENCOGEN_WBOOK_NIM Summary_DEM-WP(C) ENERG10C--ctn Mid-C_042010 2010GRC" xfId="13488"/>
    <cellStyle name="_ENCOGEN_WBOOK_NIM Summary_DEM-WP(C) ENERG10C--ctn Mid-C_042010 2010GRC 2" xfId="13489"/>
    <cellStyle name="_ENCOGEN_WBOOK_NIM Summary_DEM-WP(C) ENERG10C--ctn Mid-C_042010 2010GRC 2 2" xfId="13490"/>
    <cellStyle name="_x0013__Final Order Electric EXHIBIT A-1" xfId="13491"/>
    <cellStyle name="_x0013__Final Order Electric EXHIBIT A-1 2" xfId="13492"/>
    <cellStyle name="_x0013__Final Order Electric EXHIBIT A-1 2 2" xfId="13493"/>
    <cellStyle name="_x0013__Final Order Electric EXHIBIT A-1 2 2 2" xfId="13494"/>
    <cellStyle name="_x0013__Final Order Electric EXHIBIT A-1 2 3" xfId="13495"/>
    <cellStyle name="_x0013__Final Order Electric EXHIBIT A-1 3" xfId="13496"/>
    <cellStyle name="_x0013__Final Order Electric EXHIBIT A-1 3 2" xfId="13497"/>
    <cellStyle name="_x0013__Final Order Electric EXHIBIT A-1 4" xfId="13498"/>
    <cellStyle name="_Fixed Gas Transport 1 19 09" xfId="13499"/>
    <cellStyle name="_Fixed Gas Transport 1 19 09 2" xfId="13500"/>
    <cellStyle name="_Fixed Gas Transport 1 19 09 2 2" xfId="13501"/>
    <cellStyle name="_Fixed Gas Transport 1 19 09 2 2 2" xfId="13502"/>
    <cellStyle name="_Fixed Gas Transport 1 19 09 2 2 2 2" xfId="13503"/>
    <cellStyle name="_Fixed Gas Transport 1 19 09 2 2 3" xfId="13504"/>
    <cellStyle name="_Fixed Gas Transport 1 19 09 2 3" xfId="13505"/>
    <cellStyle name="_Fixed Gas Transport 1 19 09 2 3 2" xfId="13506"/>
    <cellStyle name="_Fixed Gas Transport 1 19 09 2 4" xfId="13507"/>
    <cellStyle name="_Fixed Gas Transport 1 19 09 3" xfId="13508"/>
    <cellStyle name="_Fixed Gas Transport 1 19 09 3 2" xfId="13509"/>
    <cellStyle name="_Fixed Gas Transport 1 19 09 3 2 2" xfId="13510"/>
    <cellStyle name="_Fixed Gas Transport 1 19 09 4" xfId="13511"/>
    <cellStyle name="_Fixed Gas Transport 1 19 09 4 2" xfId="13512"/>
    <cellStyle name="_Fixed Gas Transport 1 19 09 5" xfId="13513"/>
    <cellStyle name="_Fixed Gas Transport 1 19 09 6" xfId="13514"/>
    <cellStyle name="_Fixed Gas Transport 1 19 09 7" xfId="13515"/>
    <cellStyle name="_Fixed Gas Transport 1 19 09 8" xfId="13516"/>
    <cellStyle name="_Fixed Gas Transport 1 19 09_DEM-WP(C) ENERG10C--ctn Mid-C_042010 2010GRC" xfId="13517"/>
    <cellStyle name="_Fixed Gas Transport 1 19 09_DEM-WP(C) ENERG10C--ctn Mid-C_042010 2010GRC 2" xfId="13518"/>
    <cellStyle name="_Fixed Gas Transport 1 19 09_DEM-WP(C) ENERG10C--ctn Mid-C_042010 2010GRC 2 2" xfId="13519"/>
    <cellStyle name="_Fuel Prices 4-14" xfId="13520"/>
    <cellStyle name="_Fuel Prices 4-14 10" xfId="13521"/>
    <cellStyle name="_Fuel Prices 4-14 10 2" xfId="13522"/>
    <cellStyle name="_Fuel Prices 4-14 2" xfId="13523"/>
    <cellStyle name="_Fuel Prices 4-14 2 2" xfId="13524"/>
    <cellStyle name="_Fuel Prices 4-14 2 2 2" xfId="13525"/>
    <cellStyle name="_Fuel Prices 4-14 2 2 2 2" xfId="13526"/>
    <cellStyle name="_Fuel Prices 4-14 2 2 2 2 2" xfId="13527"/>
    <cellStyle name="_Fuel Prices 4-14 2 2 3" xfId="13528"/>
    <cellStyle name="_Fuel Prices 4-14 2 2 3 2" xfId="13529"/>
    <cellStyle name="_Fuel Prices 4-14 2 3" xfId="13530"/>
    <cellStyle name="_Fuel Prices 4-14 2 3 2" xfId="13531"/>
    <cellStyle name="_Fuel Prices 4-14 2 3 2 2" xfId="13532"/>
    <cellStyle name="_Fuel Prices 4-14 2 4" xfId="13533"/>
    <cellStyle name="_Fuel Prices 4-14 2 4 2" xfId="13534"/>
    <cellStyle name="_Fuel Prices 4-14 2 5" xfId="13535"/>
    <cellStyle name="_Fuel Prices 4-14 3" xfId="13536"/>
    <cellStyle name="_Fuel Prices 4-14 3 2" xfId="13537"/>
    <cellStyle name="_Fuel Prices 4-14 3 2 2" xfId="13538"/>
    <cellStyle name="_Fuel Prices 4-14 3 2 2 2" xfId="13539"/>
    <cellStyle name="_Fuel Prices 4-14 3 3" xfId="13540"/>
    <cellStyle name="_Fuel Prices 4-14 3 3 2" xfId="13541"/>
    <cellStyle name="_Fuel Prices 4-14 4" xfId="13542"/>
    <cellStyle name="_Fuel Prices 4-14 4 2" xfId="13543"/>
    <cellStyle name="_Fuel Prices 4-14 4 2 2" xfId="13544"/>
    <cellStyle name="_Fuel Prices 4-14 4 2 2 2" xfId="13545"/>
    <cellStyle name="_Fuel Prices 4-14 4 2 3" xfId="13546"/>
    <cellStyle name="_Fuel Prices 4-14 4 3" xfId="13547"/>
    <cellStyle name="_Fuel Prices 4-14 4 3 2" xfId="13548"/>
    <cellStyle name="_Fuel Prices 4-14 4 4" xfId="13549"/>
    <cellStyle name="_Fuel Prices 4-14 5" xfId="13550"/>
    <cellStyle name="_Fuel Prices 4-14 5 2" xfId="13551"/>
    <cellStyle name="_Fuel Prices 4-14 5 2 2" xfId="13552"/>
    <cellStyle name="_Fuel Prices 4-14 5 2 2 2" xfId="13553"/>
    <cellStyle name="_Fuel Prices 4-14 5 2 3" xfId="13554"/>
    <cellStyle name="_Fuel Prices 4-14 5 2 4" xfId="13555"/>
    <cellStyle name="_Fuel Prices 4-14 5 3" xfId="13556"/>
    <cellStyle name="_Fuel Prices 4-14 5 3 2" xfId="13557"/>
    <cellStyle name="_Fuel Prices 4-14 5 3 2 2" xfId="13558"/>
    <cellStyle name="_Fuel Prices 4-14 5 3 3" xfId="13559"/>
    <cellStyle name="_Fuel Prices 4-14 5 4" xfId="13560"/>
    <cellStyle name="_Fuel Prices 4-14 5 4 2" xfId="13561"/>
    <cellStyle name="_Fuel Prices 4-14 5 5" xfId="13562"/>
    <cellStyle name="_Fuel Prices 4-14 6" xfId="13563"/>
    <cellStyle name="_Fuel Prices 4-14 6 2" xfId="13564"/>
    <cellStyle name="_Fuel Prices 4-14 6 2 2" xfId="13565"/>
    <cellStyle name="_Fuel Prices 4-14 6 2 2 2" xfId="13566"/>
    <cellStyle name="_Fuel Prices 4-14 6 2 3" xfId="13567"/>
    <cellStyle name="_Fuel Prices 4-14 6 3" xfId="13568"/>
    <cellStyle name="_Fuel Prices 4-14 6 3 2" xfId="13569"/>
    <cellStyle name="_Fuel Prices 4-14 6 4" xfId="13570"/>
    <cellStyle name="_Fuel Prices 4-14 7" xfId="13571"/>
    <cellStyle name="_Fuel Prices 4-14 7 2" xfId="13572"/>
    <cellStyle name="_Fuel Prices 4-14 7 2 2" xfId="13573"/>
    <cellStyle name="_Fuel Prices 4-14 7 2 2 2" xfId="13574"/>
    <cellStyle name="_Fuel Prices 4-14 7 3" xfId="13575"/>
    <cellStyle name="_Fuel Prices 4-14 7 3 2" xfId="13576"/>
    <cellStyle name="_Fuel Prices 4-14 8" xfId="13577"/>
    <cellStyle name="_Fuel Prices 4-14 8 2" xfId="13578"/>
    <cellStyle name="_Fuel Prices 4-14 8 2 2" xfId="13579"/>
    <cellStyle name="_Fuel Prices 4-14 8 2 2 2" xfId="13580"/>
    <cellStyle name="_Fuel Prices 4-14 8 3" xfId="13581"/>
    <cellStyle name="_Fuel Prices 4-14 8 3 2" xfId="13582"/>
    <cellStyle name="_Fuel Prices 4-14 9" xfId="13583"/>
    <cellStyle name="_Fuel Prices 4-14 9 2" xfId="13584"/>
    <cellStyle name="_Fuel Prices 4-14 9 2 2" xfId="13585"/>
    <cellStyle name="_Fuel Prices 4-14 9 3" xfId="13586"/>
    <cellStyle name="_Fuel Prices 4-14_04 07E Wild Horse Wind Expansion (C) (2)" xfId="13587"/>
    <cellStyle name="_Fuel Prices 4-14_04 07E Wild Horse Wind Expansion (C) (2) 2" xfId="13588"/>
    <cellStyle name="_Fuel Prices 4-14_04 07E Wild Horse Wind Expansion (C) (2) 2 2" xfId="13589"/>
    <cellStyle name="_Fuel Prices 4-14_04 07E Wild Horse Wind Expansion (C) (2) 2 2 2" xfId="13590"/>
    <cellStyle name="_Fuel Prices 4-14_04 07E Wild Horse Wind Expansion (C) (2) 2 2 2 2" xfId="13591"/>
    <cellStyle name="_Fuel Prices 4-14_04 07E Wild Horse Wind Expansion (C) (2) 2 3" xfId="13592"/>
    <cellStyle name="_Fuel Prices 4-14_04 07E Wild Horse Wind Expansion (C) (2) 2 3 2" xfId="13593"/>
    <cellStyle name="_Fuel Prices 4-14_04 07E Wild Horse Wind Expansion (C) (2) 3" xfId="13594"/>
    <cellStyle name="_Fuel Prices 4-14_04 07E Wild Horse Wind Expansion (C) (2) 3 2" xfId="13595"/>
    <cellStyle name="_Fuel Prices 4-14_04 07E Wild Horse Wind Expansion (C) (2) 3 2 2" xfId="13596"/>
    <cellStyle name="_Fuel Prices 4-14_04 07E Wild Horse Wind Expansion (C) (2) 4" xfId="13597"/>
    <cellStyle name="_Fuel Prices 4-14_04 07E Wild Horse Wind Expansion (C) (2) 4 2" xfId="13598"/>
    <cellStyle name="_Fuel Prices 4-14_04 07E Wild Horse Wind Expansion (C) (2) 5" xfId="13599"/>
    <cellStyle name="_Fuel Prices 4-14_04 07E Wild Horse Wind Expansion (C) (2) 6" xfId="13600"/>
    <cellStyle name="_Fuel Prices 4-14_04 07E Wild Horse Wind Expansion (C) (2) 7" xfId="13601"/>
    <cellStyle name="_Fuel Prices 4-14_04 07E Wild Horse Wind Expansion (C) (2) 8" xfId="13602"/>
    <cellStyle name="_Fuel Prices 4-14_04 07E Wild Horse Wind Expansion (C) (2)_Adj Bench DR 3 for Initial Briefs (Electric)" xfId="13603"/>
    <cellStyle name="_Fuel Prices 4-14_04 07E Wild Horse Wind Expansion (C) (2)_Adj Bench DR 3 for Initial Briefs (Electric) 2" xfId="13604"/>
    <cellStyle name="_Fuel Prices 4-14_04 07E Wild Horse Wind Expansion (C) (2)_Adj Bench DR 3 for Initial Briefs (Electric) 2 2" xfId="13605"/>
    <cellStyle name="_Fuel Prices 4-14_04 07E Wild Horse Wind Expansion (C) (2)_Adj Bench DR 3 for Initial Briefs (Electric) 2 2 2" xfId="13606"/>
    <cellStyle name="_Fuel Prices 4-14_04 07E Wild Horse Wind Expansion (C) (2)_Adj Bench DR 3 for Initial Briefs (Electric) 2 2 2 2" xfId="13607"/>
    <cellStyle name="_Fuel Prices 4-14_04 07E Wild Horse Wind Expansion (C) (2)_Adj Bench DR 3 for Initial Briefs (Electric) 2 3" xfId="13608"/>
    <cellStyle name="_Fuel Prices 4-14_04 07E Wild Horse Wind Expansion (C) (2)_Adj Bench DR 3 for Initial Briefs (Electric) 2 3 2" xfId="13609"/>
    <cellStyle name="_Fuel Prices 4-14_04 07E Wild Horse Wind Expansion (C) (2)_Adj Bench DR 3 for Initial Briefs (Electric) 3" xfId="13610"/>
    <cellStyle name="_Fuel Prices 4-14_04 07E Wild Horse Wind Expansion (C) (2)_Adj Bench DR 3 for Initial Briefs (Electric) 3 2" xfId="13611"/>
    <cellStyle name="_Fuel Prices 4-14_04 07E Wild Horse Wind Expansion (C) (2)_Adj Bench DR 3 for Initial Briefs (Electric) 3 2 2" xfId="13612"/>
    <cellStyle name="_Fuel Prices 4-14_04 07E Wild Horse Wind Expansion (C) (2)_Adj Bench DR 3 for Initial Briefs (Electric) 4" xfId="13613"/>
    <cellStyle name="_Fuel Prices 4-14_04 07E Wild Horse Wind Expansion (C) (2)_Adj Bench DR 3 for Initial Briefs (Electric) 4 2" xfId="13614"/>
    <cellStyle name="_Fuel Prices 4-14_04 07E Wild Horse Wind Expansion (C) (2)_Adj Bench DR 3 for Initial Briefs (Electric) 5" xfId="13615"/>
    <cellStyle name="_Fuel Prices 4-14_04 07E Wild Horse Wind Expansion (C) (2)_Adj Bench DR 3 for Initial Briefs (Electric) 6" xfId="13616"/>
    <cellStyle name="_Fuel Prices 4-14_04 07E Wild Horse Wind Expansion (C) (2)_Adj Bench DR 3 for Initial Briefs (Electric) 7" xfId="13617"/>
    <cellStyle name="_Fuel Prices 4-14_04 07E Wild Horse Wind Expansion (C) (2)_Adj Bench DR 3 for Initial Briefs (Electric) 8" xfId="13618"/>
    <cellStyle name="_Fuel Prices 4-14_04 07E Wild Horse Wind Expansion (C) (2)_Adj Bench DR 3 for Initial Briefs (Electric)_DEM-WP(C) ENERG10C--ctn Mid-C_042010 2010GRC" xfId="13619"/>
    <cellStyle name="_Fuel Prices 4-14_04 07E Wild Horse Wind Expansion (C) (2)_Adj Bench DR 3 for Initial Briefs (Electric)_DEM-WP(C) ENERG10C--ctn Mid-C_042010 2010GRC 2" xfId="13620"/>
    <cellStyle name="_Fuel Prices 4-14_04 07E Wild Horse Wind Expansion (C) (2)_Adj Bench DR 3 for Initial Briefs (Electric)_DEM-WP(C) ENERG10C--ctn Mid-C_042010 2010GRC 2 2" xfId="13621"/>
    <cellStyle name="_Fuel Prices 4-14_04 07E Wild Horse Wind Expansion (C) (2)_Book1" xfId="13622"/>
    <cellStyle name="_Fuel Prices 4-14_04 07E Wild Horse Wind Expansion (C) (2)_Book1 2" xfId="13623"/>
    <cellStyle name="_Fuel Prices 4-14_04 07E Wild Horse Wind Expansion (C) (2)_Book1 2 2" xfId="13624"/>
    <cellStyle name="_Fuel Prices 4-14_04 07E Wild Horse Wind Expansion (C) (2)_DEM-WP(C) ENERG10C--ctn Mid-C_042010 2010GRC" xfId="13625"/>
    <cellStyle name="_Fuel Prices 4-14_04 07E Wild Horse Wind Expansion (C) (2)_DEM-WP(C) ENERG10C--ctn Mid-C_042010 2010GRC 2" xfId="13626"/>
    <cellStyle name="_Fuel Prices 4-14_04 07E Wild Horse Wind Expansion (C) (2)_DEM-WP(C) ENERG10C--ctn Mid-C_042010 2010GRC 2 2" xfId="13627"/>
    <cellStyle name="_Fuel Prices 4-14_04 07E Wild Horse Wind Expansion (C) (2)_Electric Rev Req Model (2009 GRC) " xfId="13628"/>
    <cellStyle name="_Fuel Prices 4-14_04 07E Wild Horse Wind Expansion (C) (2)_Electric Rev Req Model (2009 GRC)  2" xfId="13629"/>
    <cellStyle name="_Fuel Prices 4-14_04 07E Wild Horse Wind Expansion (C) (2)_Electric Rev Req Model (2009 GRC)  2 2" xfId="13630"/>
    <cellStyle name="_Fuel Prices 4-14_04 07E Wild Horse Wind Expansion (C) (2)_Electric Rev Req Model (2009 GRC)  2 2 2" xfId="13631"/>
    <cellStyle name="_Fuel Prices 4-14_04 07E Wild Horse Wind Expansion (C) (2)_Electric Rev Req Model (2009 GRC)  2 2 2 2" xfId="13632"/>
    <cellStyle name="_Fuel Prices 4-14_04 07E Wild Horse Wind Expansion (C) (2)_Electric Rev Req Model (2009 GRC)  2 3" xfId="13633"/>
    <cellStyle name="_Fuel Prices 4-14_04 07E Wild Horse Wind Expansion (C) (2)_Electric Rev Req Model (2009 GRC)  2 3 2" xfId="13634"/>
    <cellStyle name="_Fuel Prices 4-14_04 07E Wild Horse Wind Expansion (C) (2)_Electric Rev Req Model (2009 GRC)  3" xfId="13635"/>
    <cellStyle name="_Fuel Prices 4-14_04 07E Wild Horse Wind Expansion (C) (2)_Electric Rev Req Model (2009 GRC)  3 2" xfId="13636"/>
    <cellStyle name="_Fuel Prices 4-14_04 07E Wild Horse Wind Expansion (C) (2)_Electric Rev Req Model (2009 GRC)  3 2 2" xfId="13637"/>
    <cellStyle name="_Fuel Prices 4-14_04 07E Wild Horse Wind Expansion (C) (2)_Electric Rev Req Model (2009 GRC)  4" xfId="13638"/>
    <cellStyle name="_Fuel Prices 4-14_04 07E Wild Horse Wind Expansion (C) (2)_Electric Rev Req Model (2009 GRC)  4 2" xfId="13639"/>
    <cellStyle name="_Fuel Prices 4-14_04 07E Wild Horse Wind Expansion (C) (2)_Electric Rev Req Model (2009 GRC)  5" xfId="13640"/>
    <cellStyle name="_Fuel Prices 4-14_04 07E Wild Horse Wind Expansion (C) (2)_Electric Rev Req Model (2009 GRC)  6" xfId="13641"/>
    <cellStyle name="_Fuel Prices 4-14_04 07E Wild Horse Wind Expansion (C) (2)_Electric Rev Req Model (2009 GRC)  7" xfId="13642"/>
    <cellStyle name="_Fuel Prices 4-14_04 07E Wild Horse Wind Expansion (C) (2)_Electric Rev Req Model (2009 GRC)  8" xfId="13643"/>
    <cellStyle name="_Fuel Prices 4-14_04 07E Wild Horse Wind Expansion (C) (2)_Electric Rev Req Model (2009 GRC) _DEM-WP(C) ENERG10C--ctn Mid-C_042010 2010GRC" xfId="13644"/>
    <cellStyle name="_Fuel Prices 4-14_04 07E Wild Horse Wind Expansion (C) (2)_Electric Rev Req Model (2009 GRC) _DEM-WP(C) ENERG10C--ctn Mid-C_042010 2010GRC 2" xfId="13645"/>
    <cellStyle name="_Fuel Prices 4-14_04 07E Wild Horse Wind Expansion (C) (2)_Electric Rev Req Model (2009 GRC) _DEM-WP(C) ENERG10C--ctn Mid-C_042010 2010GRC 2 2" xfId="13646"/>
    <cellStyle name="_Fuel Prices 4-14_04 07E Wild Horse Wind Expansion (C) (2)_Electric Rev Req Model (2009 GRC) Rebuttal" xfId="13647"/>
    <cellStyle name="_Fuel Prices 4-14_04 07E Wild Horse Wind Expansion (C) (2)_Electric Rev Req Model (2009 GRC) Rebuttal 2" xfId="13648"/>
    <cellStyle name="_Fuel Prices 4-14_04 07E Wild Horse Wind Expansion (C) (2)_Electric Rev Req Model (2009 GRC) Rebuttal 2 2" xfId="13649"/>
    <cellStyle name="_Fuel Prices 4-14_04 07E Wild Horse Wind Expansion (C) (2)_Electric Rev Req Model (2009 GRC) Rebuttal 2 2 2" xfId="13650"/>
    <cellStyle name="_Fuel Prices 4-14_04 07E Wild Horse Wind Expansion (C) (2)_Electric Rev Req Model (2009 GRC) Rebuttal 2 3" xfId="13651"/>
    <cellStyle name="_Fuel Prices 4-14_04 07E Wild Horse Wind Expansion (C) (2)_Electric Rev Req Model (2009 GRC) Rebuttal 3" xfId="13652"/>
    <cellStyle name="_Fuel Prices 4-14_04 07E Wild Horse Wind Expansion (C) (2)_Electric Rev Req Model (2009 GRC) Rebuttal 3 2" xfId="13653"/>
    <cellStyle name="_Fuel Prices 4-14_04 07E Wild Horse Wind Expansion (C) (2)_Electric Rev Req Model (2009 GRC) Rebuttal 4" xfId="13654"/>
    <cellStyle name="_Fuel Prices 4-14_04 07E Wild Horse Wind Expansion (C) (2)_Electric Rev Req Model (2009 GRC) Rebuttal REmoval of New  WH Solar AdjustMI" xfId="13655"/>
    <cellStyle name="_Fuel Prices 4-14_04 07E Wild Horse Wind Expansion (C) (2)_Electric Rev Req Model (2009 GRC) Rebuttal REmoval of New  WH Solar AdjustMI 2" xfId="13656"/>
    <cellStyle name="_Fuel Prices 4-14_04 07E Wild Horse Wind Expansion (C) (2)_Electric Rev Req Model (2009 GRC) Rebuttal REmoval of New  WH Solar AdjustMI 2 2" xfId="13657"/>
    <cellStyle name="_Fuel Prices 4-14_04 07E Wild Horse Wind Expansion (C) (2)_Electric Rev Req Model (2009 GRC) Rebuttal REmoval of New  WH Solar AdjustMI 2 2 2" xfId="13658"/>
    <cellStyle name="_Fuel Prices 4-14_04 07E Wild Horse Wind Expansion (C) (2)_Electric Rev Req Model (2009 GRC) Rebuttal REmoval of New  WH Solar AdjustMI 2 2 2 2" xfId="13659"/>
    <cellStyle name="_Fuel Prices 4-14_04 07E Wild Horse Wind Expansion (C) (2)_Electric Rev Req Model (2009 GRC) Rebuttal REmoval of New  WH Solar AdjustMI 2 3" xfId="13660"/>
    <cellStyle name="_Fuel Prices 4-14_04 07E Wild Horse Wind Expansion (C) (2)_Electric Rev Req Model (2009 GRC) Rebuttal REmoval of New  WH Solar AdjustMI 2 3 2" xfId="13661"/>
    <cellStyle name="_Fuel Prices 4-14_04 07E Wild Horse Wind Expansion (C) (2)_Electric Rev Req Model (2009 GRC) Rebuttal REmoval of New  WH Solar AdjustMI 3" xfId="13662"/>
    <cellStyle name="_Fuel Prices 4-14_04 07E Wild Horse Wind Expansion (C) (2)_Electric Rev Req Model (2009 GRC) Rebuttal REmoval of New  WH Solar AdjustMI 3 2" xfId="13663"/>
    <cellStyle name="_Fuel Prices 4-14_04 07E Wild Horse Wind Expansion (C) (2)_Electric Rev Req Model (2009 GRC) Rebuttal REmoval of New  WH Solar AdjustMI 3 2 2" xfId="13664"/>
    <cellStyle name="_Fuel Prices 4-14_04 07E Wild Horse Wind Expansion (C) (2)_Electric Rev Req Model (2009 GRC) Rebuttal REmoval of New  WH Solar AdjustMI 4" xfId="13665"/>
    <cellStyle name="_Fuel Prices 4-14_04 07E Wild Horse Wind Expansion (C) (2)_Electric Rev Req Model (2009 GRC) Rebuttal REmoval of New  WH Solar AdjustMI 4 2" xfId="13666"/>
    <cellStyle name="_Fuel Prices 4-14_04 07E Wild Horse Wind Expansion (C) (2)_Electric Rev Req Model (2009 GRC) Rebuttal REmoval of New  WH Solar AdjustMI 5" xfId="13667"/>
    <cellStyle name="_Fuel Prices 4-14_04 07E Wild Horse Wind Expansion (C) (2)_Electric Rev Req Model (2009 GRC) Rebuttal REmoval of New  WH Solar AdjustMI 6" xfId="13668"/>
    <cellStyle name="_Fuel Prices 4-14_04 07E Wild Horse Wind Expansion (C) (2)_Electric Rev Req Model (2009 GRC) Rebuttal REmoval of New  WH Solar AdjustMI 7" xfId="13669"/>
    <cellStyle name="_Fuel Prices 4-14_04 07E Wild Horse Wind Expansion (C) (2)_Electric Rev Req Model (2009 GRC) Rebuttal REmoval of New  WH Solar AdjustMI 8" xfId="13670"/>
    <cellStyle name="_Fuel Prices 4-14_04 07E Wild Horse Wind Expansion (C) (2)_Electric Rev Req Model (2009 GRC) Rebuttal REmoval of New  WH Solar AdjustMI_DEM-WP(C) ENERG10C--ctn Mid-C_042010 2010GRC" xfId="13671"/>
    <cellStyle name="_Fuel Prices 4-14_04 07E Wild Horse Wind Expansion (C) (2)_Electric Rev Req Model (2009 GRC) Rebuttal REmoval of New  WH Solar AdjustMI_DEM-WP(C) ENERG10C--ctn Mid-C_042010 2010GRC 2" xfId="13672"/>
    <cellStyle name="_Fuel Prices 4-14_04 07E Wild Horse Wind Expansion (C) (2)_Electric Rev Req Model (2009 GRC) Rebuttal REmoval of New  WH Solar AdjustMI_DEM-WP(C) ENERG10C--ctn Mid-C_042010 2010GRC 2 2" xfId="13673"/>
    <cellStyle name="_Fuel Prices 4-14_04 07E Wild Horse Wind Expansion (C) (2)_Electric Rev Req Model (2009 GRC) Revised 01-18-2010" xfId="13674"/>
    <cellStyle name="_Fuel Prices 4-14_04 07E Wild Horse Wind Expansion (C) (2)_Electric Rev Req Model (2009 GRC) Revised 01-18-2010 2" xfId="13675"/>
    <cellStyle name="_Fuel Prices 4-14_04 07E Wild Horse Wind Expansion (C) (2)_Electric Rev Req Model (2009 GRC) Revised 01-18-2010 2 2" xfId="13676"/>
    <cellStyle name="_Fuel Prices 4-14_04 07E Wild Horse Wind Expansion (C) (2)_Electric Rev Req Model (2009 GRC) Revised 01-18-2010 2 2 2" xfId="13677"/>
    <cellStyle name="_Fuel Prices 4-14_04 07E Wild Horse Wind Expansion (C) (2)_Electric Rev Req Model (2009 GRC) Revised 01-18-2010 2 2 2 2" xfId="13678"/>
    <cellStyle name="_Fuel Prices 4-14_04 07E Wild Horse Wind Expansion (C) (2)_Electric Rev Req Model (2009 GRC) Revised 01-18-2010 2 3" xfId="13679"/>
    <cellStyle name="_Fuel Prices 4-14_04 07E Wild Horse Wind Expansion (C) (2)_Electric Rev Req Model (2009 GRC) Revised 01-18-2010 2 3 2" xfId="13680"/>
    <cellStyle name="_Fuel Prices 4-14_04 07E Wild Horse Wind Expansion (C) (2)_Electric Rev Req Model (2009 GRC) Revised 01-18-2010 3" xfId="13681"/>
    <cellStyle name="_Fuel Prices 4-14_04 07E Wild Horse Wind Expansion (C) (2)_Electric Rev Req Model (2009 GRC) Revised 01-18-2010 3 2" xfId="13682"/>
    <cellStyle name="_Fuel Prices 4-14_04 07E Wild Horse Wind Expansion (C) (2)_Electric Rev Req Model (2009 GRC) Revised 01-18-2010 3 2 2" xfId="13683"/>
    <cellStyle name="_Fuel Prices 4-14_04 07E Wild Horse Wind Expansion (C) (2)_Electric Rev Req Model (2009 GRC) Revised 01-18-2010 4" xfId="13684"/>
    <cellStyle name="_Fuel Prices 4-14_04 07E Wild Horse Wind Expansion (C) (2)_Electric Rev Req Model (2009 GRC) Revised 01-18-2010 4 2" xfId="13685"/>
    <cellStyle name="_Fuel Prices 4-14_04 07E Wild Horse Wind Expansion (C) (2)_Electric Rev Req Model (2009 GRC) Revised 01-18-2010 5" xfId="13686"/>
    <cellStyle name="_Fuel Prices 4-14_04 07E Wild Horse Wind Expansion (C) (2)_Electric Rev Req Model (2009 GRC) Revised 01-18-2010 6" xfId="13687"/>
    <cellStyle name="_Fuel Prices 4-14_04 07E Wild Horse Wind Expansion (C) (2)_Electric Rev Req Model (2009 GRC) Revised 01-18-2010 7" xfId="13688"/>
    <cellStyle name="_Fuel Prices 4-14_04 07E Wild Horse Wind Expansion (C) (2)_Electric Rev Req Model (2009 GRC) Revised 01-18-2010 8" xfId="13689"/>
    <cellStyle name="_Fuel Prices 4-14_04 07E Wild Horse Wind Expansion (C) (2)_Electric Rev Req Model (2009 GRC) Revised 01-18-2010_DEM-WP(C) ENERG10C--ctn Mid-C_042010 2010GRC" xfId="13690"/>
    <cellStyle name="_Fuel Prices 4-14_04 07E Wild Horse Wind Expansion (C) (2)_Electric Rev Req Model (2009 GRC) Revised 01-18-2010_DEM-WP(C) ENERG10C--ctn Mid-C_042010 2010GRC 2" xfId="13691"/>
    <cellStyle name="_Fuel Prices 4-14_04 07E Wild Horse Wind Expansion (C) (2)_Electric Rev Req Model (2009 GRC) Revised 01-18-2010_DEM-WP(C) ENERG10C--ctn Mid-C_042010 2010GRC 2 2" xfId="13692"/>
    <cellStyle name="_Fuel Prices 4-14_04 07E Wild Horse Wind Expansion (C) (2)_Electric Rev Req Model (2010 GRC)" xfId="13693"/>
    <cellStyle name="_Fuel Prices 4-14_04 07E Wild Horse Wind Expansion (C) (2)_Electric Rev Req Model (2010 GRC) 2" xfId="13694"/>
    <cellStyle name="_Fuel Prices 4-14_04 07E Wild Horse Wind Expansion (C) (2)_Electric Rev Req Model (2010 GRC) 2 2" xfId="13695"/>
    <cellStyle name="_Fuel Prices 4-14_04 07E Wild Horse Wind Expansion (C) (2)_Electric Rev Req Model (2010 GRC) SF" xfId="13696"/>
    <cellStyle name="_Fuel Prices 4-14_04 07E Wild Horse Wind Expansion (C) (2)_Electric Rev Req Model (2010 GRC) SF 2" xfId="13697"/>
    <cellStyle name="_Fuel Prices 4-14_04 07E Wild Horse Wind Expansion (C) (2)_Electric Rev Req Model (2010 GRC) SF 2 2" xfId="13698"/>
    <cellStyle name="_Fuel Prices 4-14_04 07E Wild Horse Wind Expansion (C) (2)_Final Order Electric EXHIBIT A-1" xfId="13699"/>
    <cellStyle name="_Fuel Prices 4-14_04 07E Wild Horse Wind Expansion (C) (2)_Final Order Electric EXHIBIT A-1 2" xfId="13700"/>
    <cellStyle name="_Fuel Prices 4-14_04 07E Wild Horse Wind Expansion (C) (2)_Final Order Electric EXHIBIT A-1 2 2" xfId="13701"/>
    <cellStyle name="_Fuel Prices 4-14_04 07E Wild Horse Wind Expansion (C) (2)_Final Order Electric EXHIBIT A-1 2 2 2" xfId="13702"/>
    <cellStyle name="_Fuel Prices 4-14_04 07E Wild Horse Wind Expansion (C) (2)_Final Order Electric EXHIBIT A-1 2 3" xfId="13703"/>
    <cellStyle name="_Fuel Prices 4-14_04 07E Wild Horse Wind Expansion (C) (2)_Final Order Electric EXHIBIT A-1 3" xfId="13704"/>
    <cellStyle name="_Fuel Prices 4-14_04 07E Wild Horse Wind Expansion (C) (2)_Final Order Electric EXHIBIT A-1 3 2" xfId="13705"/>
    <cellStyle name="_Fuel Prices 4-14_04 07E Wild Horse Wind Expansion (C) (2)_Final Order Electric EXHIBIT A-1 4" xfId="13706"/>
    <cellStyle name="_Fuel Prices 4-14_04 07E Wild Horse Wind Expansion (C) (2)_TENASKA REGULATORY ASSET" xfId="13707"/>
    <cellStyle name="_Fuel Prices 4-14_04 07E Wild Horse Wind Expansion (C) (2)_TENASKA REGULATORY ASSET 2" xfId="13708"/>
    <cellStyle name="_Fuel Prices 4-14_04 07E Wild Horse Wind Expansion (C) (2)_TENASKA REGULATORY ASSET 2 2" xfId="13709"/>
    <cellStyle name="_Fuel Prices 4-14_04 07E Wild Horse Wind Expansion (C) (2)_TENASKA REGULATORY ASSET 2 2 2" xfId="13710"/>
    <cellStyle name="_Fuel Prices 4-14_04 07E Wild Horse Wind Expansion (C) (2)_TENASKA REGULATORY ASSET 2 3" xfId="13711"/>
    <cellStyle name="_Fuel Prices 4-14_04 07E Wild Horse Wind Expansion (C) (2)_TENASKA REGULATORY ASSET 3" xfId="13712"/>
    <cellStyle name="_Fuel Prices 4-14_04 07E Wild Horse Wind Expansion (C) (2)_TENASKA REGULATORY ASSET 3 2" xfId="13713"/>
    <cellStyle name="_Fuel Prices 4-14_04 07E Wild Horse Wind Expansion (C) (2)_TENASKA REGULATORY ASSET 4" xfId="13714"/>
    <cellStyle name="_Fuel Prices 4-14_16.37E Wild Horse Expansion DeferralRevwrkingfile SF" xfId="13715"/>
    <cellStyle name="_Fuel Prices 4-14_16.37E Wild Horse Expansion DeferralRevwrkingfile SF 2" xfId="13716"/>
    <cellStyle name="_Fuel Prices 4-14_16.37E Wild Horse Expansion DeferralRevwrkingfile SF 2 2" xfId="13717"/>
    <cellStyle name="_Fuel Prices 4-14_16.37E Wild Horse Expansion DeferralRevwrkingfile SF 2 2 2" xfId="13718"/>
    <cellStyle name="_Fuel Prices 4-14_16.37E Wild Horse Expansion DeferralRevwrkingfile SF 2 2 2 2" xfId="13719"/>
    <cellStyle name="_Fuel Prices 4-14_16.37E Wild Horse Expansion DeferralRevwrkingfile SF 2 3" xfId="13720"/>
    <cellStyle name="_Fuel Prices 4-14_16.37E Wild Horse Expansion DeferralRevwrkingfile SF 2 3 2" xfId="13721"/>
    <cellStyle name="_Fuel Prices 4-14_16.37E Wild Horse Expansion DeferralRevwrkingfile SF 3" xfId="13722"/>
    <cellStyle name="_Fuel Prices 4-14_16.37E Wild Horse Expansion DeferralRevwrkingfile SF 3 2" xfId="13723"/>
    <cellStyle name="_Fuel Prices 4-14_16.37E Wild Horse Expansion DeferralRevwrkingfile SF 3 2 2" xfId="13724"/>
    <cellStyle name="_Fuel Prices 4-14_16.37E Wild Horse Expansion DeferralRevwrkingfile SF 4" xfId="13725"/>
    <cellStyle name="_Fuel Prices 4-14_16.37E Wild Horse Expansion DeferralRevwrkingfile SF 4 2" xfId="13726"/>
    <cellStyle name="_Fuel Prices 4-14_16.37E Wild Horse Expansion DeferralRevwrkingfile SF 5" xfId="13727"/>
    <cellStyle name="_Fuel Prices 4-14_16.37E Wild Horse Expansion DeferralRevwrkingfile SF 6" xfId="13728"/>
    <cellStyle name="_Fuel Prices 4-14_16.37E Wild Horse Expansion DeferralRevwrkingfile SF 7" xfId="13729"/>
    <cellStyle name="_Fuel Prices 4-14_16.37E Wild Horse Expansion DeferralRevwrkingfile SF 8" xfId="13730"/>
    <cellStyle name="_Fuel Prices 4-14_16.37E Wild Horse Expansion DeferralRevwrkingfile SF_DEM-WP(C) ENERG10C--ctn Mid-C_042010 2010GRC" xfId="13731"/>
    <cellStyle name="_Fuel Prices 4-14_16.37E Wild Horse Expansion DeferralRevwrkingfile SF_DEM-WP(C) ENERG10C--ctn Mid-C_042010 2010GRC 2" xfId="13732"/>
    <cellStyle name="_Fuel Prices 4-14_16.37E Wild Horse Expansion DeferralRevwrkingfile SF_DEM-WP(C) ENERG10C--ctn Mid-C_042010 2010GRC 2 2" xfId="13733"/>
    <cellStyle name="_Fuel Prices 4-14_2009 Compliance Filing PCA Exhibits for GRC" xfId="13734"/>
    <cellStyle name="_Fuel Prices 4-14_2009 Compliance Filing PCA Exhibits for GRC 2" xfId="13735"/>
    <cellStyle name="_Fuel Prices 4-14_2009 Compliance Filing PCA Exhibits for GRC 2 2" xfId="13736"/>
    <cellStyle name="_Fuel Prices 4-14_2009 Compliance Filing PCA Exhibits for GRC 2 2 2" xfId="13737"/>
    <cellStyle name="_Fuel Prices 4-14_2009 Compliance Filing PCA Exhibits for GRC 3" xfId="13738"/>
    <cellStyle name="_Fuel Prices 4-14_2009 Compliance Filing PCA Exhibits for GRC 3 2" xfId="13739"/>
    <cellStyle name="_Fuel Prices 4-14_2009 GRC Compl Filing - Exhibit D" xfId="13740"/>
    <cellStyle name="_Fuel Prices 4-14_2009 GRC Compl Filing - Exhibit D 2" xfId="13741"/>
    <cellStyle name="_Fuel Prices 4-14_2009 GRC Compl Filing - Exhibit D 2 2" xfId="13742"/>
    <cellStyle name="_Fuel Prices 4-14_2009 GRC Compl Filing - Exhibit D 2 2 2" xfId="13743"/>
    <cellStyle name="_Fuel Prices 4-14_2009 GRC Compl Filing - Exhibit D 2 2 2 2" xfId="13744"/>
    <cellStyle name="_Fuel Prices 4-14_2009 GRC Compl Filing - Exhibit D 2 3" xfId="13745"/>
    <cellStyle name="_Fuel Prices 4-14_2009 GRC Compl Filing - Exhibit D 2 3 2" xfId="13746"/>
    <cellStyle name="_Fuel Prices 4-14_2009 GRC Compl Filing - Exhibit D 3" xfId="13747"/>
    <cellStyle name="_Fuel Prices 4-14_2009 GRC Compl Filing - Exhibit D 3 2" xfId="13748"/>
    <cellStyle name="_Fuel Prices 4-14_2009 GRC Compl Filing - Exhibit D 3 2 2" xfId="13749"/>
    <cellStyle name="_Fuel Prices 4-14_2009 GRC Compl Filing - Exhibit D 4" xfId="13750"/>
    <cellStyle name="_Fuel Prices 4-14_2009 GRC Compl Filing - Exhibit D 4 2" xfId="13751"/>
    <cellStyle name="_Fuel Prices 4-14_2009 GRC Compl Filing - Exhibit D 5" xfId="13752"/>
    <cellStyle name="_Fuel Prices 4-14_2009 GRC Compl Filing - Exhibit D 6" xfId="13753"/>
    <cellStyle name="_Fuel Prices 4-14_2009 GRC Compl Filing - Exhibit D 7" xfId="13754"/>
    <cellStyle name="_Fuel Prices 4-14_2009 GRC Compl Filing - Exhibit D 8" xfId="13755"/>
    <cellStyle name="_Fuel Prices 4-14_2009 GRC Compl Filing - Exhibit D_DEM-WP(C) ENERG10C--ctn Mid-C_042010 2010GRC" xfId="13756"/>
    <cellStyle name="_Fuel Prices 4-14_2009 GRC Compl Filing - Exhibit D_DEM-WP(C) ENERG10C--ctn Mid-C_042010 2010GRC 2" xfId="13757"/>
    <cellStyle name="_Fuel Prices 4-14_2009 GRC Compl Filing - Exhibit D_DEM-WP(C) ENERG10C--ctn Mid-C_042010 2010GRC 2 2" xfId="13758"/>
    <cellStyle name="_Fuel Prices 4-14_2010 PTC's July1_Dec31 2010 " xfId="13759"/>
    <cellStyle name="_Fuel Prices 4-14_2010 PTC's Sept10_Aug11 (Version 4)" xfId="13760"/>
    <cellStyle name="_Fuel Prices 4-14_3.01 Income Statement" xfId="13761"/>
    <cellStyle name="_Fuel Prices 4-14_4 31 Regulatory Assets and Liabilities  7 06- Exhibit D" xfId="13762"/>
    <cellStyle name="_Fuel Prices 4-14_4 31 Regulatory Assets and Liabilities  7 06- Exhibit D 2" xfId="13763"/>
    <cellStyle name="_Fuel Prices 4-14_4 31 Regulatory Assets and Liabilities  7 06- Exhibit D 2 2" xfId="13764"/>
    <cellStyle name="_Fuel Prices 4-14_4 31 Regulatory Assets and Liabilities  7 06- Exhibit D 2 2 2" xfId="13765"/>
    <cellStyle name="_Fuel Prices 4-14_4 31 Regulatory Assets and Liabilities  7 06- Exhibit D 2 2 2 2" xfId="13766"/>
    <cellStyle name="_Fuel Prices 4-14_4 31 Regulatory Assets and Liabilities  7 06- Exhibit D 2 2 2 2 2" xfId="13767"/>
    <cellStyle name="_Fuel Prices 4-14_4 31 Regulatory Assets and Liabilities  7 06- Exhibit D 2 2 3" xfId="13768"/>
    <cellStyle name="_Fuel Prices 4-14_4 31 Regulatory Assets and Liabilities  7 06- Exhibit D 2 2 3 2" xfId="13769"/>
    <cellStyle name="_Fuel Prices 4-14_4 31 Regulatory Assets and Liabilities  7 06- Exhibit D 2 3" xfId="13770"/>
    <cellStyle name="_Fuel Prices 4-14_4 31 Regulatory Assets and Liabilities  7 06- Exhibit D 2 3 2" xfId="13771"/>
    <cellStyle name="_Fuel Prices 4-14_4 31 Regulatory Assets and Liabilities  7 06- Exhibit D 2 4" xfId="13772"/>
    <cellStyle name="_Fuel Prices 4-14_4 31 Regulatory Assets and Liabilities  7 06- Exhibit D 3" xfId="13773"/>
    <cellStyle name="_Fuel Prices 4-14_4 31 Regulatory Assets and Liabilities  7 06- Exhibit D 3 2" xfId="13774"/>
    <cellStyle name="_Fuel Prices 4-14_4 31 Regulatory Assets and Liabilities  7 06- Exhibit D 3 2 2" xfId="13775"/>
    <cellStyle name="_Fuel Prices 4-14_4 31 Regulatory Assets and Liabilities  7 06- Exhibit D 4" xfId="13776"/>
    <cellStyle name="_Fuel Prices 4-14_4 31 Regulatory Assets and Liabilities  7 06- Exhibit D 4 2" xfId="13777"/>
    <cellStyle name="_Fuel Prices 4-14_4 31 Regulatory Assets and Liabilities  7 06- Exhibit D 5" xfId="13778"/>
    <cellStyle name="_Fuel Prices 4-14_4 31 Regulatory Assets and Liabilities  7 06- Exhibit D 6" xfId="13779"/>
    <cellStyle name="_Fuel Prices 4-14_4 31 Regulatory Assets and Liabilities  7 06- Exhibit D 7" xfId="13780"/>
    <cellStyle name="_Fuel Prices 4-14_4 31 Regulatory Assets and Liabilities  7 06- Exhibit D 8" xfId="13781"/>
    <cellStyle name="_Fuel Prices 4-14_4 31 Regulatory Assets and Liabilities  7 06- Exhibit D_DEM-WP(C) ENERG10C--ctn Mid-C_042010 2010GRC" xfId="13782"/>
    <cellStyle name="_Fuel Prices 4-14_4 31 Regulatory Assets and Liabilities  7 06- Exhibit D_DEM-WP(C) ENERG10C--ctn Mid-C_042010 2010GRC 2" xfId="13783"/>
    <cellStyle name="_Fuel Prices 4-14_4 31 Regulatory Assets and Liabilities  7 06- Exhibit D_DEM-WP(C) ENERG10C--ctn Mid-C_042010 2010GRC 2 2" xfId="13784"/>
    <cellStyle name="_Fuel Prices 4-14_4 31 Regulatory Assets and Liabilities  7 06- Exhibit D_NIM Summary" xfId="13785"/>
    <cellStyle name="_Fuel Prices 4-14_4 31 Regulatory Assets and Liabilities  7 06- Exhibit D_NIM Summary 2" xfId="13786"/>
    <cellStyle name="_Fuel Prices 4-14_4 31 Regulatory Assets and Liabilities  7 06- Exhibit D_NIM Summary 2 2" xfId="13787"/>
    <cellStyle name="_Fuel Prices 4-14_4 31 Regulatory Assets and Liabilities  7 06- Exhibit D_NIM Summary 2 2 2" xfId="13788"/>
    <cellStyle name="_Fuel Prices 4-14_4 31 Regulatory Assets and Liabilities  7 06- Exhibit D_NIM Summary 2 2 2 2" xfId="13789"/>
    <cellStyle name="_Fuel Prices 4-14_4 31 Regulatory Assets and Liabilities  7 06- Exhibit D_NIM Summary 2 3" xfId="13790"/>
    <cellStyle name="_Fuel Prices 4-14_4 31 Regulatory Assets and Liabilities  7 06- Exhibit D_NIM Summary 2 3 2" xfId="13791"/>
    <cellStyle name="_Fuel Prices 4-14_4 31 Regulatory Assets and Liabilities  7 06- Exhibit D_NIM Summary 3" xfId="13792"/>
    <cellStyle name="_Fuel Prices 4-14_4 31 Regulatory Assets and Liabilities  7 06- Exhibit D_NIM Summary 3 2" xfId="13793"/>
    <cellStyle name="_Fuel Prices 4-14_4 31 Regulatory Assets and Liabilities  7 06- Exhibit D_NIM Summary 3 2 2" xfId="13794"/>
    <cellStyle name="_Fuel Prices 4-14_4 31 Regulatory Assets and Liabilities  7 06- Exhibit D_NIM Summary 4" xfId="13795"/>
    <cellStyle name="_Fuel Prices 4-14_4 31 Regulatory Assets and Liabilities  7 06- Exhibit D_NIM Summary 4 2" xfId="13796"/>
    <cellStyle name="_Fuel Prices 4-14_4 31 Regulatory Assets and Liabilities  7 06- Exhibit D_NIM Summary 5" xfId="13797"/>
    <cellStyle name="_Fuel Prices 4-14_4 31 Regulatory Assets and Liabilities  7 06- Exhibit D_NIM Summary 6" xfId="13798"/>
    <cellStyle name="_Fuel Prices 4-14_4 31 Regulatory Assets and Liabilities  7 06- Exhibit D_NIM Summary 7" xfId="13799"/>
    <cellStyle name="_Fuel Prices 4-14_4 31 Regulatory Assets and Liabilities  7 06- Exhibit D_NIM Summary 8" xfId="13800"/>
    <cellStyle name="_Fuel Prices 4-14_4 31 Regulatory Assets and Liabilities  7 06- Exhibit D_NIM Summary_DEM-WP(C) ENERG10C--ctn Mid-C_042010 2010GRC" xfId="13801"/>
    <cellStyle name="_Fuel Prices 4-14_4 31 Regulatory Assets and Liabilities  7 06- Exhibit D_NIM Summary_DEM-WP(C) ENERG10C--ctn Mid-C_042010 2010GRC 2" xfId="13802"/>
    <cellStyle name="_Fuel Prices 4-14_4 31 Regulatory Assets and Liabilities  7 06- Exhibit D_NIM Summary_DEM-WP(C) ENERG10C--ctn Mid-C_042010 2010GRC 2 2" xfId="13803"/>
    <cellStyle name="_Fuel Prices 4-14_4 31 Regulatory Assets and Liabilities  7 06- Exhibit D_NIM+O&amp;M" xfId="13804"/>
    <cellStyle name="_Fuel Prices 4-14_4 31 Regulatory Assets and Liabilities  7 06- Exhibit D_NIM+O&amp;M 2" xfId="13805"/>
    <cellStyle name="_Fuel Prices 4-14_4 31 Regulatory Assets and Liabilities  7 06- Exhibit D_NIM+O&amp;M 2 2" xfId="13806"/>
    <cellStyle name="_Fuel Prices 4-14_4 31 Regulatory Assets and Liabilities  7 06- Exhibit D_NIM+O&amp;M 3" xfId="13807"/>
    <cellStyle name="_Fuel Prices 4-14_4 31 Regulatory Assets and Liabilities  7 06- Exhibit D_NIM+O&amp;M Monthly" xfId="13808"/>
    <cellStyle name="_Fuel Prices 4-14_4 31 Regulatory Assets and Liabilities  7 06- Exhibit D_NIM+O&amp;M Monthly 2" xfId="13809"/>
    <cellStyle name="_Fuel Prices 4-14_4 31 Regulatory Assets and Liabilities  7 06- Exhibit D_NIM+O&amp;M Monthly 2 2" xfId="13810"/>
    <cellStyle name="_Fuel Prices 4-14_4 31 Regulatory Assets and Liabilities  7 06- Exhibit D_NIM+O&amp;M Monthly 3" xfId="13811"/>
    <cellStyle name="_Fuel Prices 4-14_4 31E Reg Asset  Liab and EXH D" xfId="13812"/>
    <cellStyle name="_Fuel Prices 4-14_4 31E Reg Asset  Liab and EXH D _ Aug 10 Filing (2)" xfId="13813"/>
    <cellStyle name="_Fuel Prices 4-14_4 31E Reg Asset  Liab and EXH D _ Aug 10 Filing (2) 2" xfId="13814"/>
    <cellStyle name="_Fuel Prices 4-14_4 31E Reg Asset  Liab and EXH D _ Aug 10 Filing (2) 2 2" xfId="13815"/>
    <cellStyle name="_Fuel Prices 4-14_4 31E Reg Asset  Liab and EXH D _ Aug 10 Filing (2) 3" xfId="13816"/>
    <cellStyle name="_Fuel Prices 4-14_4 31E Reg Asset  Liab and EXH D 10" xfId="13817"/>
    <cellStyle name="_Fuel Prices 4-14_4 31E Reg Asset  Liab and EXH D 10 2" xfId="13818"/>
    <cellStyle name="_Fuel Prices 4-14_4 31E Reg Asset  Liab and EXH D 11" xfId="13819"/>
    <cellStyle name="_Fuel Prices 4-14_4 31E Reg Asset  Liab and EXH D 11 2" xfId="13820"/>
    <cellStyle name="_Fuel Prices 4-14_4 31E Reg Asset  Liab and EXH D 12" xfId="13821"/>
    <cellStyle name="_Fuel Prices 4-14_4 31E Reg Asset  Liab and EXH D 12 2" xfId="13822"/>
    <cellStyle name="_Fuel Prices 4-14_4 31E Reg Asset  Liab and EXH D 13" xfId="13823"/>
    <cellStyle name="_Fuel Prices 4-14_4 31E Reg Asset  Liab and EXH D 13 2" xfId="13824"/>
    <cellStyle name="_Fuel Prices 4-14_4 31E Reg Asset  Liab and EXH D 14" xfId="13825"/>
    <cellStyle name="_Fuel Prices 4-14_4 31E Reg Asset  Liab and EXH D 14 2" xfId="13826"/>
    <cellStyle name="_Fuel Prices 4-14_4 31E Reg Asset  Liab and EXH D 15" xfId="13827"/>
    <cellStyle name="_Fuel Prices 4-14_4 31E Reg Asset  Liab and EXH D 15 2" xfId="13828"/>
    <cellStyle name="_Fuel Prices 4-14_4 31E Reg Asset  Liab and EXH D 16" xfId="13829"/>
    <cellStyle name="_Fuel Prices 4-14_4 31E Reg Asset  Liab and EXH D 16 2" xfId="13830"/>
    <cellStyle name="_Fuel Prices 4-14_4 31E Reg Asset  Liab and EXH D 17" xfId="13831"/>
    <cellStyle name="_Fuel Prices 4-14_4 31E Reg Asset  Liab and EXH D 17 2" xfId="13832"/>
    <cellStyle name="_Fuel Prices 4-14_4 31E Reg Asset  Liab and EXH D 18" xfId="13833"/>
    <cellStyle name="_Fuel Prices 4-14_4 31E Reg Asset  Liab and EXH D 18 2" xfId="13834"/>
    <cellStyle name="_Fuel Prices 4-14_4 31E Reg Asset  Liab and EXH D 19" xfId="13835"/>
    <cellStyle name="_Fuel Prices 4-14_4 31E Reg Asset  Liab and EXH D 19 2" xfId="13836"/>
    <cellStyle name="_Fuel Prices 4-14_4 31E Reg Asset  Liab and EXH D 2" xfId="13837"/>
    <cellStyle name="_Fuel Prices 4-14_4 31E Reg Asset  Liab and EXH D 2 2" xfId="13838"/>
    <cellStyle name="_Fuel Prices 4-14_4 31E Reg Asset  Liab and EXH D 20" xfId="13839"/>
    <cellStyle name="_Fuel Prices 4-14_4 31E Reg Asset  Liab and EXH D 20 2" xfId="13840"/>
    <cellStyle name="_Fuel Prices 4-14_4 31E Reg Asset  Liab and EXH D 21" xfId="13841"/>
    <cellStyle name="_Fuel Prices 4-14_4 31E Reg Asset  Liab and EXH D 21 2" xfId="13842"/>
    <cellStyle name="_Fuel Prices 4-14_4 31E Reg Asset  Liab and EXH D 22" xfId="13843"/>
    <cellStyle name="_Fuel Prices 4-14_4 31E Reg Asset  Liab and EXH D 22 2" xfId="13844"/>
    <cellStyle name="_Fuel Prices 4-14_4 31E Reg Asset  Liab and EXH D 23" xfId="13845"/>
    <cellStyle name="_Fuel Prices 4-14_4 31E Reg Asset  Liab and EXH D 23 2" xfId="13846"/>
    <cellStyle name="_Fuel Prices 4-14_4 31E Reg Asset  Liab and EXH D 24" xfId="13847"/>
    <cellStyle name="_Fuel Prices 4-14_4 31E Reg Asset  Liab and EXH D 24 2" xfId="13848"/>
    <cellStyle name="_Fuel Prices 4-14_4 31E Reg Asset  Liab and EXH D 25" xfId="13849"/>
    <cellStyle name="_Fuel Prices 4-14_4 31E Reg Asset  Liab and EXH D 25 2" xfId="13850"/>
    <cellStyle name="_Fuel Prices 4-14_4 31E Reg Asset  Liab and EXH D 26" xfId="13851"/>
    <cellStyle name="_Fuel Prices 4-14_4 31E Reg Asset  Liab and EXH D 26 2" xfId="13852"/>
    <cellStyle name="_Fuel Prices 4-14_4 31E Reg Asset  Liab and EXH D 27" xfId="13853"/>
    <cellStyle name="_Fuel Prices 4-14_4 31E Reg Asset  Liab and EXH D 27 2" xfId="13854"/>
    <cellStyle name="_Fuel Prices 4-14_4 31E Reg Asset  Liab and EXH D 28" xfId="13855"/>
    <cellStyle name="_Fuel Prices 4-14_4 31E Reg Asset  Liab and EXH D 28 2" xfId="13856"/>
    <cellStyle name="_Fuel Prices 4-14_4 31E Reg Asset  Liab and EXH D 29" xfId="13857"/>
    <cellStyle name="_Fuel Prices 4-14_4 31E Reg Asset  Liab and EXH D 29 2" xfId="13858"/>
    <cellStyle name="_Fuel Prices 4-14_4 31E Reg Asset  Liab and EXH D 3" xfId="13859"/>
    <cellStyle name="_Fuel Prices 4-14_4 31E Reg Asset  Liab and EXH D 3 2" xfId="13860"/>
    <cellStyle name="_Fuel Prices 4-14_4 31E Reg Asset  Liab and EXH D 30" xfId="13861"/>
    <cellStyle name="_Fuel Prices 4-14_4 31E Reg Asset  Liab and EXH D 30 2" xfId="13862"/>
    <cellStyle name="_Fuel Prices 4-14_4 31E Reg Asset  Liab and EXH D 31" xfId="13863"/>
    <cellStyle name="_Fuel Prices 4-14_4 31E Reg Asset  Liab and EXH D 32" xfId="13864"/>
    <cellStyle name="_Fuel Prices 4-14_4 31E Reg Asset  Liab and EXH D 33" xfId="13865"/>
    <cellStyle name="_Fuel Prices 4-14_4 31E Reg Asset  Liab and EXH D 34" xfId="13866"/>
    <cellStyle name="_Fuel Prices 4-14_4 31E Reg Asset  Liab and EXH D 35" xfId="13867"/>
    <cellStyle name="_Fuel Prices 4-14_4 31E Reg Asset  Liab and EXH D 36" xfId="13868"/>
    <cellStyle name="_Fuel Prices 4-14_4 31E Reg Asset  Liab and EXH D 4" xfId="13869"/>
    <cellStyle name="_Fuel Prices 4-14_4 31E Reg Asset  Liab and EXH D 4 2" xfId="13870"/>
    <cellStyle name="_Fuel Prices 4-14_4 31E Reg Asset  Liab and EXH D 5" xfId="13871"/>
    <cellStyle name="_Fuel Prices 4-14_4 31E Reg Asset  Liab and EXH D 5 2" xfId="13872"/>
    <cellStyle name="_Fuel Prices 4-14_4 31E Reg Asset  Liab and EXH D 6" xfId="13873"/>
    <cellStyle name="_Fuel Prices 4-14_4 31E Reg Asset  Liab and EXH D 6 2" xfId="13874"/>
    <cellStyle name="_Fuel Prices 4-14_4 31E Reg Asset  Liab and EXH D 7" xfId="13875"/>
    <cellStyle name="_Fuel Prices 4-14_4 31E Reg Asset  Liab and EXH D 7 2" xfId="13876"/>
    <cellStyle name="_Fuel Prices 4-14_4 31E Reg Asset  Liab and EXH D 8" xfId="13877"/>
    <cellStyle name="_Fuel Prices 4-14_4 31E Reg Asset  Liab and EXH D 8 2" xfId="13878"/>
    <cellStyle name="_Fuel Prices 4-14_4 31E Reg Asset  Liab and EXH D 9" xfId="13879"/>
    <cellStyle name="_Fuel Prices 4-14_4 31E Reg Asset  Liab and EXH D 9 2" xfId="13880"/>
    <cellStyle name="_Fuel Prices 4-14_4 32 Regulatory Assets and Liabilities  7 06- Exhibit D" xfId="13881"/>
    <cellStyle name="_Fuel Prices 4-14_4 32 Regulatory Assets and Liabilities  7 06- Exhibit D 2" xfId="13882"/>
    <cellStyle name="_Fuel Prices 4-14_4 32 Regulatory Assets and Liabilities  7 06- Exhibit D 2 2" xfId="13883"/>
    <cellStyle name="_Fuel Prices 4-14_4 32 Regulatory Assets and Liabilities  7 06- Exhibit D 2 2 2" xfId="13884"/>
    <cellStyle name="_Fuel Prices 4-14_4 32 Regulatory Assets and Liabilities  7 06- Exhibit D 2 2 2 2" xfId="13885"/>
    <cellStyle name="_Fuel Prices 4-14_4 32 Regulatory Assets and Liabilities  7 06- Exhibit D 2 2 2 2 2" xfId="13886"/>
    <cellStyle name="_Fuel Prices 4-14_4 32 Regulatory Assets and Liabilities  7 06- Exhibit D 2 2 3" xfId="13887"/>
    <cellStyle name="_Fuel Prices 4-14_4 32 Regulatory Assets and Liabilities  7 06- Exhibit D 2 2 3 2" xfId="13888"/>
    <cellStyle name="_Fuel Prices 4-14_4 32 Regulatory Assets and Liabilities  7 06- Exhibit D 2 3" xfId="13889"/>
    <cellStyle name="_Fuel Prices 4-14_4 32 Regulatory Assets and Liabilities  7 06- Exhibit D 2 3 2" xfId="13890"/>
    <cellStyle name="_Fuel Prices 4-14_4 32 Regulatory Assets and Liabilities  7 06- Exhibit D 2 4" xfId="13891"/>
    <cellStyle name="_Fuel Prices 4-14_4 32 Regulatory Assets and Liabilities  7 06- Exhibit D 3" xfId="13892"/>
    <cellStyle name="_Fuel Prices 4-14_4 32 Regulatory Assets and Liabilities  7 06- Exhibit D 3 2" xfId="13893"/>
    <cellStyle name="_Fuel Prices 4-14_4 32 Regulatory Assets and Liabilities  7 06- Exhibit D 3 2 2" xfId="13894"/>
    <cellStyle name="_Fuel Prices 4-14_4 32 Regulatory Assets and Liabilities  7 06- Exhibit D 4" xfId="13895"/>
    <cellStyle name="_Fuel Prices 4-14_4 32 Regulatory Assets and Liabilities  7 06- Exhibit D 4 2" xfId="13896"/>
    <cellStyle name="_Fuel Prices 4-14_4 32 Regulatory Assets and Liabilities  7 06- Exhibit D 5" xfId="13897"/>
    <cellStyle name="_Fuel Prices 4-14_4 32 Regulatory Assets and Liabilities  7 06- Exhibit D 6" xfId="13898"/>
    <cellStyle name="_Fuel Prices 4-14_4 32 Regulatory Assets and Liabilities  7 06- Exhibit D 7" xfId="13899"/>
    <cellStyle name="_Fuel Prices 4-14_4 32 Regulatory Assets and Liabilities  7 06- Exhibit D 8" xfId="13900"/>
    <cellStyle name="_Fuel Prices 4-14_4 32 Regulatory Assets and Liabilities  7 06- Exhibit D_DEM-WP(C) ENERG10C--ctn Mid-C_042010 2010GRC" xfId="13901"/>
    <cellStyle name="_Fuel Prices 4-14_4 32 Regulatory Assets and Liabilities  7 06- Exhibit D_DEM-WP(C) ENERG10C--ctn Mid-C_042010 2010GRC 2" xfId="13902"/>
    <cellStyle name="_Fuel Prices 4-14_4 32 Regulatory Assets and Liabilities  7 06- Exhibit D_DEM-WP(C) ENERG10C--ctn Mid-C_042010 2010GRC 2 2" xfId="13903"/>
    <cellStyle name="_Fuel Prices 4-14_4 32 Regulatory Assets and Liabilities  7 06- Exhibit D_NIM Summary" xfId="13904"/>
    <cellStyle name="_Fuel Prices 4-14_4 32 Regulatory Assets and Liabilities  7 06- Exhibit D_NIM Summary 2" xfId="13905"/>
    <cellStyle name="_Fuel Prices 4-14_4 32 Regulatory Assets and Liabilities  7 06- Exhibit D_NIM Summary 2 2" xfId="13906"/>
    <cellStyle name="_Fuel Prices 4-14_4 32 Regulatory Assets and Liabilities  7 06- Exhibit D_NIM Summary 2 2 2" xfId="13907"/>
    <cellStyle name="_Fuel Prices 4-14_4 32 Regulatory Assets and Liabilities  7 06- Exhibit D_NIM Summary 2 2 2 2" xfId="13908"/>
    <cellStyle name="_Fuel Prices 4-14_4 32 Regulatory Assets and Liabilities  7 06- Exhibit D_NIM Summary 2 3" xfId="13909"/>
    <cellStyle name="_Fuel Prices 4-14_4 32 Regulatory Assets and Liabilities  7 06- Exhibit D_NIM Summary 2 3 2" xfId="13910"/>
    <cellStyle name="_Fuel Prices 4-14_4 32 Regulatory Assets and Liabilities  7 06- Exhibit D_NIM Summary 3" xfId="13911"/>
    <cellStyle name="_Fuel Prices 4-14_4 32 Regulatory Assets and Liabilities  7 06- Exhibit D_NIM Summary 3 2" xfId="13912"/>
    <cellStyle name="_Fuel Prices 4-14_4 32 Regulatory Assets and Liabilities  7 06- Exhibit D_NIM Summary 3 2 2" xfId="13913"/>
    <cellStyle name="_Fuel Prices 4-14_4 32 Regulatory Assets and Liabilities  7 06- Exhibit D_NIM Summary 4" xfId="13914"/>
    <cellStyle name="_Fuel Prices 4-14_4 32 Regulatory Assets and Liabilities  7 06- Exhibit D_NIM Summary 4 2" xfId="13915"/>
    <cellStyle name="_Fuel Prices 4-14_4 32 Regulatory Assets and Liabilities  7 06- Exhibit D_NIM Summary 5" xfId="13916"/>
    <cellStyle name="_Fuel Prices 4-14_4 32 Regulatory Assets and Liabilities  7 06- Exhibit D_NIM Summary 6" xfId="13917"/>
    <cellStyle name="_Fuel Prices 4-14_4 32 Regulatory Assets and Liabilities  7 06- Exhibit D_NIM Summary 7" xfId="13918"/>
    <cellStyle name="_Fuel Prices 4-14_4 32 Regulatory Assets and Liabilities  7 06- Exhibit D_NIM Summary 8" xfId="13919"/>
    <cellStyle name="_Fuel Prices 4-14_4 32 Regulatory Assets and Liabilities  7 06- Exhibit D_NIM Summary_DEM-WP(C) ENERG10C--ctn Mid-C_042010 2010GRC" xfId="13920"/>
    <cellStyle name="_Fuel Prices 4-14_4 32 Regulatory Assets and Liabilities  7 06- Exhibit D_NIM Summary_DEM-WP(C) ENERG10C--ctn Mid-C_042010 2010GRC 2" xfId="13921"/>
    <cellStyle name="_Fuel Prices 4-14_4 32 Regulatory Assets and Liabilities  7 06- Exhibit D_NIM Summary_DEM-WP(C) ENERG10C--ctn Mid-C_042010 2010GRC 2 2" xfId="13922"/>
    <cellStyle name="_Fuel Prices 4-14_4 32 Regulatory Assets and Liabilities  7 06- Exhibit D_NIM+O&amp;M" xfId="13923"/>
    <cellStyle name="_Fuel Prices 4-14_4 32 Regulatory Assets and Liabilities  7 06- Exhibit D_NIM+O&amp;M 2" xfId="13924"/>
    <cellStyle name="_Fuel Prices 4-14_4 32 Regulatory Assets and Liabilities  7 06- Exhibit D_NIM+O&amp;M 2 2" xfId="13925"/>
    <cellStyle name="_Fuel Prices 4-14_4 32 Regulatory Assets and Liabilities  7 06- Exhibit D_NIM+O&amp;M 3" xfId="13926"/>
    <cellStyle name="_Fuel Prices 4-14_4 32 Regulatory Assets and Liabilities  7 06- Exhibit D_NIM+O&amp;M Monthly" xfId="13927"/>
    <cellStyle name="_Fuel Prices 4-14_4 32 Regulatory Assets and Liabilities  7 06- Exhibit D_NIM+O&amp;M Monthly 2" xfId="13928"/>
    <cellStyle name="_Fuel Prices 4-14_4 32 Regulatory Assets and Liabilities  7 06- Exhibit D_NIM+O&amp;M Monthly 2 2" xfId="13929"/>
    <cellStyle name="_Fuel Prices 4-14_4 32 Regulatory Assets and Liabilities  7 06- Exhibit D_NIM+O&amp;M Monthly 3" xfId="13930"/>
    <cellStyle name="_Fuel Prices 4-14_Att B to RECs proceeds proposal" xfId="13931"/>
    <cellStyle name="_Fuel Prices 4-14_AURORA Total New" xfId="13932"/>
    <cellStyle name="_Fuel Prices 4-14_AURORA Total New 2" xfId="13933"/>
    <cellStyle name="_Fuel Prices 4-14_AURORA Total New 2 2" xfId="13934"/>
    <cellStyle name="_Fuel Prices 4-14_AURORA Total New 2 2 2" xfId="13935"/>
    <cellStyle name="_Fuel Prices 4-14_AURORA Total New 2 2 2 2" xfId="13936"/>
    <cellStyle name="_Fuel Prices 4-14_AURORA Total New 2 3" xfId="13937"/>
    <cellStyle name="_Fuel Prices 4-14_AURORA Total New 2 3 2" xfId="13938"/>
    <cellStyle name="_Fuel Prices 4-14_AURORA Total New 3" xfId="13939"/>
    <cellStyle name="_Fuel Prices 4-14_AURORA Total New 3 2" xfId="13940"/>
    <cellStyle name="_Fuel Prices 4-14_AURORA Total New 3 2 2" xfId="13941"/>
    <cellStyle name="_Fuel Prices 4-14_AURORA Total New 4" xfId="13942"/>
    <cellStyle name="_Fuel Prices 4-14_AURORA Total New 4 2" xfId="13943"/>
    <cellStyle name="_Fuel Prices 4-14_Backup for Attachment B 2010-09-09" xfId="13944"/>
    <cellStyle name="_Fuel Prices 4-14_Bench Request - Attachment B" xfId="13945"/>
    <cellStyle name="_Fuel Prices 4-14_Book2" xfId="13946"/>
    <cellStyle name="_Fuel Prices 4-14_Book2 2" xfId="13947"/>
    <cellStyle name="_Fuel Prices 4-14_Book2 2 2" xfId="13948"/>
    <cellStyle name="_Fuel Prices 4-14_Book2 2 2 2" xfId="13949"/>
    <cellStyle name="_Fuel Prices 4-14_Book2 2 2 2 2" xfId="13950"/>
    <cellStyle name="_Fuel Prices 4-14_Book2 2 3" xfId="13951"/>
    <cellStyle name="_Fuel Prices 4-14_Book2 2 3 2" xfId="13952"/>
    <cellStyle name="_Fuel Prices 4-14_Book2 3" xfId="13953"/>
    <cellStyle name="_Fuel Prices 4-14_Book2 3 2" xfId="13954"/>
    <cellStyle name="_Fuel Prices 4-14_Book2 3 2 2" xfId="13955"/>
    <cellStyle name="_Fuel Prices 4-14_Book2 4" xfId="13956"/>
    <cellStyle name="_Fuel Prices 4-14_Book2 4 2" xfId="13957"/>
    <cellStyle name="_Fuel Prices 4-14_Book2 5" xfId="13958"/>
    <cellStyle name="_Fuel Prices 4-14_Book2 6" xfId="13959"/>
    <cellStyle name="_Fuel Prices 4-14_Book2 7" xfId="13960"/>
    <cellStyle name="_Fuel Prices 4-14_Book2 8" xfId="13961"/>
    <cellStyle name="_Fuel Prices 4-14_Book2_Adj Bench DR 3 for Initial Briefs (Electric)" xfId="13962"/>
    <cellStyle name="_Fuel Prices 4-14_Book2_Adj Bench DR 3 for Initial Briefs (Electric) 2" xfId="13963"/>
    <cellStyle name="_Fuel Prices 4-14_Book2_Adj Bench DR 3 for Initial Briefs (Electric) 2 2" xfId="13964"/>
    <cellStyle name="_Fuel Prices 4-14_Book2_Adj Bench DR 3 for Initial Briefs (Electric) 2 2 2" xfId="13965"/>
    <cellStyle name="_Fuel Prices 4-14_Book2_Adj Bench DR 3 for Initial Briefs (Electric) 2 2 2 2" xfId="13966"/>
    <cellStyle name="_Fuel Prices 4-14_Book2_Adj Bench DR 3 for Initial Briefs (Electric) 2 3" xfId="13967"/>
    <cellStyle name="_Fuel Prices 4-14_Book2_Adj Bench DR 3 for Initial Briefs (Electric) 2 3 2" xfId="13968"/>
    <cellStyle name="_Fuel Prices 4-14_Book2_Adj Bench DR 3 for Initial Briefs (Electric) 3" xfId="13969"/>
    <cellStyle name="_Fuel Prices 4-14_Book2_Adj Bench DR 3 for Initial Briefs (Electric) 3 2" xfId="13970"/>
    <cellStyle name="_Fuel Prices 4-14_Book2_Adj Bench DR 3 for Initial Briefs (Electric) 3 2 2" xfId="13971"/>
    <cellStyle name="_Fuel Prices 4-14_Book2_Adj Bench DR 3 for Initial Briefs (Electric) 4" xfId="13972"/>
    <cellStyle name="_Fuel Prices 4-14_Book2_Adj Bench DR 3 for Initial Briefs (Electric) 4 2" xfId="13973"/>
    <cellStyle name="_Fuel Prices 4-14_Book2_Adj Bench DR 3 for Initial Briefs (Electric) 5" xfId="13974"/>
    <cellStyle name="_Fuel Prices 4-14_Book2_Adj Bench DR 3 for Initial Briefs (Electric) 6" xfId="13975"/>
    <cellStyle name="_Fuel Prices 4-14_Book2_Adj Bench DR 3 for Initial Briefs (Electric) 7" xfId="13976"/>
    <cellStyle name="_Fuel Prices 4-14_Book2_Adj Bench DR 3 for Initial Briefs (Electric) 8" xfId="13977"/>
    <cellStyle name="_Fuel Prices 4-14_Book2_Adj Bench DR 3 for Initial Briefs (Electric)_DEM-WP(C) ENERG10C--ctn Mid-C_042010 2010GRC" xfId="13978"/>
    <cellStyle name="_Fuel Prices 4-14_Book2_Adj Bench DR 3 for Initial Briefs (Electric)_DEM-WP(C) ENERG10C--ctn Mid-C_042010 2010GRC 2" xfId="13979"/>
    <cellStyle name="_Fuel Prices 4-14_Book2_Adj Bench DR 3 for Initial Briefs (Electric)_DEM-WP(C) ENERG10C--ctn Mid-C_042010 2010GRC 2 2" xfId="13980"/>
    <cellStyle name="_Fuel Prices 4-14_Book2_DEM-WP(C) ENERG10C--ctn Mid-C_042010 2010GRC" xfId="13981"/>
    <cellStyle name="_Fuel Prices 4-14_Book2_DEM-WP(C) ENERG10C--ctn Mid-C_042010 2010GRC 2" xfId="13982"/>
    <cellStyle name="_Fuel Prices 4-14_Book2_DEM-WP(C) ENERG10C--ctn Mid-C_042010 2010GRC 2 2" xfId="13983"/>
    <cellStyle name="_Fuel Prices 4-14_Book2_Electric Rev Req Model (2009 GRC) Rebuttal" xfId="13984"/>
    <cellStyle name="_Fuel Prices 4-14_Book2_Electric Rev Req Model (2009 GRC) Rebuttal 2" xfId="13985"/>
    <cellStyle name="_Fuel Prices 4-14_Book2_Electric Rev Req Model (2009 GRC) Rebuttal 2 2" xfId="13986"/>
    <cellStyle name="_Fuel Prices 4-14_Book2_Electric Rev Req Model (2009 GRC) Rebuttal 2 2 2" xfId="13987"/>
    <cellStyle name="_Fuel Prices 4-14_Book2_Electric Rev Req Model (2009 GRC) Rebuttal 2 3" xfId="13988"/>
    <cellStyle name="_Fuel Prices 4-14_Book2_Electric Rev Req Model (2009 GRC) Rebuttal 3" xfId="13989"/>
    <cellStyle name="_Fuel Prices 4-14_Book2_Electric Rev Req Model (2009 GRC) Rebuttal 3 2" xfId="13990"/>
    <cellStyle name="_Fuel Prices 4-14_Book2_Electric Rev Req Model (2009 GRC) Rebuttal 4" xfId="13991"/>
    <cellStyle name="_Fuel Prices 4-14_Book2_Electric Rev Req Model (2009 GRC) Rebuttal REmoval of New  WH Solar AdjustMI" xfId="13992"/>
    <cellStyle name="_Fuel Prices 4-14_Book2_Electric Rev Req Model (2009 GRC) Rebuttal REmoval of New  WH Solar AdjustMI 2" xfId="13993"/>
    <cellStyle name="_Fuel Prices 4-14_Book2_Electric Rev Req Model (2009 GRC) Rebuttal REmoval of New  WH Solar AdjustMI 2 2" xfId="13994"/>
    <cellStyle name="_Fuel Prices 4-14_Book2_Electric Rev Req Model (2009 GRC) Rebuttal REmoval of New  WH Solar AdjustMI 2 2 2" xfId="13995"/>
    <cellStyle name="_Fuel Prices 4-14_Book2_Electric Rev Req Model (2009 GRC) Rebuttal REmoval of New  WH Solar AdjustMI 2 2 2 2" xfId="13996"/>
    <cellStyle name="_Fuel Prices 4-14_Book2_Electric Rev Req Model (2009 GRC) Rebuttal REmoval of New  WH Solar AdjustMI 2 3" xfId="13997"/>
    <cellStyle name="_Fuel Prices 4-14_Book2_Electric Rev Req Model (2009 GRC) Rebuttal REmoval of New  WH Solar AdjustMI 2 3 2" xfId="13998"/>
    <cellStyle name="_Fuel Prices 4-14_Book2_Electric Rev Req Model (2009 GRC) Rebuttal REmoval of New  WH Solar AdjustMI 3" xfId="13999"/>
    <cellStyle name="_Fuel Prices 4-14_Book2_Electric Rev Req Model (2009 GRC) Rebuttal REmoval of New  WH Solar AdjustMI 3 2" xfId="14000"/>
    <cellStyle name="_Fuel Prices 4-14_Book2_Electric Rev Req Model (2009 GRC) Rebuttal REmoval of New  WH Solar AdjustMI 3 2 2" xfId="14001"/>
    <cellStyle name="_Fuel Prices 4-14_Book2_Electric Rev Req Model (2009 GRC) Rebuttal REmoval of New  WH Solar AdjustMI 4" xfId="14002"/>
    <cellStyle name="_Fuel Prices 4-14_Book2_Electric Rev Req Model (2009 GRC) Rebuttal REmoval of New  WH Solar AdjustMI 4 2" xfId="14003"/>
    <cellStyle name="_Fuel Prices 4-14_Book2_Electric Rev Req Model (2009 GRC) Rebuttal REmoval of New  WH Solar AdjustMI 5" xfId="14004"/>
    <cellStyle name="_Fuel Prices 4-14_Book2_Electric Rev Req Model (2009 GRC) Rebuttal REmoval of New  WH Solar AdjustMI 6" xfId="14005"/>
    <cellStyle name="_Fuel Prices 4-14_Book2_Electric Rev Req Model (2009 GRC) Rebuttal REmoval of New  WH Solar AdjustMI 7" xfId="14006"/>
    <cellStyle name="_Fuel Prices 4-14_Book2_Electric Rev Req Model (2009 GRC) Rebuttal REmoval of New  WH Solar AdjustMI 8" xfId="14007"/>
    <cellStyle name="_Fuel Prices 4-14_Book2_Electric Rev Req Model (2009 GRC) Rebuttal REmoval of New  WH Solar AdjustMI_DEM-WP(C) ENERG10C--ctn Mid-C_042010 2010GRC" xfId="14008"/>
    <cellStyle name="_Fuel Prices 4-14_Book2_Electric Rev Req Model (2009 GRC) Rebuttal REmoval of New  WH Solar AdjustMI_DEM-WP(C) ENERG10C--ctn Mid-C_042010 2010GRC 2" xfId="14009"/>
    <cellStyle name="_Fuel Prices 4-14_Book2_Electric Rev Req Model (2009 GRC) Rebuttal REmoval of New  WH Solar AdjustMI_DEM-WP(C) ENERG10C--ctn Mid-C_042010 2010GRC 2 2" xfId="14010"/>
    <cellStyle name="_Fuel Prices 4-14_Book2_Electric Rev Req Model (2009 GRC) Revised 01-18-2010" xfId="14011"/>
    <cellStyle name="_Fuel Prices 4-14_Book2_Electric Rev Req Model (2009 GRC) Revised 01-18-2010 2" xfId="14012"/>
    <cellStyle name="_Fuel Prices 4-14_Book2_Electric Rev Req Model (2009 GRC) Revised 01-18-2010 2 2" xfId="14013"/>
    <cellStyle name="_Fuel Prices 4-14_Book2_Electric Rev Req Model (2009 GRC) Revised 01-18-2010 2 2 2" xfId="14014"/>
    <cellStyle name="_Fuel Prices 4-14_Book2_Electric Rev Req Model (2009 GRC) Revised 01-18-2010 2 2 2 2" xfId="14015"/>
    <cellStyle name="_Fuel Prices 4-14_Book2_Electric Rev Req Model (2009 GRC) Revised 01-18-2010 2 3" xfId="14016"/>
    <cellStyle name="_Fuel Prices 4-14_Book2_Electric Rev Req Model (2009 GRC) Revised 01-18-2010 2 3 2" xfId="14017"/>
    <cellStyle name="_Fuel Prices 4-14_Book2_Electric Rev Req Model (2009 GRC) Revised 01-18-2010 3" xfId="14018"/>
    <cellStyle name="_Fuel Prices 4-14_Book2_Electric Rev Req Model (2009 GRC) Revised 01-18-2010 3 2" xfId="14019"/>
    <cellStyle name="_Fuel Prices 4-14_Book2_Electric Rev Req Model (2009 GRC) Revised 01-18-2010 3 2 2" xfId="14020"/>
    <cellStyle name="_Fuel Prices 4-14_Book2_Electric Rev Req Model (2009 GRC) Revised 01-18-2010 4" xfId="14021"/>
    <cellStyle name="_Fuel Prices 4-14_Book2_Electric Rev Req Model (2009 GRC) Revised 01-18-2010 4 2" xfId="14022"/>
    <cellStyle name="_Fuel Prices 4-14_Book2_Electric Rev Req Model (2009 GRC) Revised 01-18-2010 5" xfId="14023"/>
    <cellStyle name="_Fuel Prices 4-14_Book2_Electric Rev Req Model (2009 GRC) Revised 01-18-2010 6" xfId="14024"/>
    <cellStyle name="_Fuel Prices 4-14_Book2_Electric Rev Req Model (2009 GRC) Revised 01-18-2010 7" xfId="14025"/>
    <cellStyle name="_Fuel Prices 4-14_Book2_Electric Rev Req Model (2009 GRC) Revised 01-18-2010 8" xfId="14026"/>
    <cellStyle name="_Fuel Prices 4-14_Book2_Electric Rev Req Model (2009 GRC) Revised 01-18-2010_DEM-WP(C) ENERG10C--ctn Mid-C_042010 2010GRC" xfId="14027"/>
    <cellStyle name="_Fuel Prices 4-14_Book2_Electric Rev Req Model (2009 GRC) Revised 01-18-2010_DEM-WP(C) ENERG10C--ctn Mid-C_042010 2010GRC 2" xfId="14028"/>
    <cellStyle name="_Fuel Prices 4-14_Book2_Electric Rev Req Model (2009 GRC) Revised 01-18-2010_DEM-WP(C) ENERG10C--ctn Mid-C_042010 2010GRC 2 2" xfId="14029"/>
    <cellStyle name="_Fuel Prices 4-14_Book2_Final Order Electric EXHIBIT A-1" xfId="14030"/>
    <cellStyle name="_Fuel Prices 4-14_Book2_Final Order Electric EXHIBIT A-1 2" xfId="14031"/>
    <cellStyle name="_Fuel Prices 4-14_Book2_Final Order Electric EXHIBIT A-1 2 2" xfId="14032"/>
    <cellStyle name="_Fuel Prices 4-14_Book2_Final Order Electric EXHIBIT A-1 2 2 2" xfId="14033"/>
    <cellStyle name="_Fuel Prices 4-14_Book2_Final Order Electric EXHIBIT A-1 2 3" xfId="14034"/>
    <cellStyle name="_Fuel Prices 4-14_Book2_Final Order Electric EXHIBIT A-1 3" xfId="14035"/>
    <cellStyle name="_Fuel Prices 4-14_Book2_Final Order Electric EXHIBIT A-1 3 2" xfId="14036"/>
    <cellStyle name="_Fuel Prices 4-14_Book2_Final Order Electric EXHIBIT A-1 4" xfId="14037"/>
    <cellStyle name="_Fuel Prices 4-14_Book4" xfId="14038"/>
    <cellStyle name="_Fuel Prices 4-14_Book4 2" xfId="14039"/>
    <cellStyle name="_Fuel Prices 4-14_Book4 2 2" xfId="14040"/>
    <cellStyle name="_Fuel Prices 4-14_Book4 2 2 2" xfId="14041"/>
    <cellStyle name="_Fuel Prices 4-14_Book4 2 2 2 2" xfId="14042"/>
    <cellStyle name="_Fuel Prices 4-14_Book4 2 3" xfId="14043"/>
    <cellStyle name="_Fuel Prices 4-14_Book4 2 3 2" xfId="14044"/>
    <cellStyle name="_Fuel Prices 4-14_Book4 3" xfId="14045"/>
    <cellStyle name="_Fuel Prices 4-14_Book4 3 2" xfId="14046"/>
    <cellStyle name="_Fuel Prices 4-14_Book4 3 2 2" xfId="14047"/>
    <cellStyle name="_Fuel Prices 4-14_Book4 4" xfId="14048"/>
    <cellStyle name="_Fuel Prices 4-14_Book4 4 2" xfId="14049"/>
    <cellStyle name="_Fuel Prices 4-14_Book4 5" xfId="14050"/>
    <cellStyle name="_Fuel Prices 4-14_Book4 6" xfId="14051"/>
    <cellStyle name="_Fuel Prices 4-14_Book4 7" xfId="14052"/>
    <cellStyle name="_Fuel Prices 4-14_Book4 8" xfId="14053"/>
    <cellStyle name="_Fuel Prices 4-14_Book4_DEM-WP(C) ENERG10C--ctn Mid-C_042010 2010GRC" xfId="14054"/>
    <cellStyle name="_Fuel Prices 4-14_Book4_DEM-WP(C) ENERG10C--ctn Mid-C_042010 2010GRC 2" xfId="14055"/>
    <cellStyle name="_Fuel Prices 4-14_Book4_DEM-WP(C) ENERG10C--ctn Mid-C_042010 2010GRC 2 2" xfId="14056"/>
    <cellStyle name="_Fuel Prices 4-14_Book9" xfId="14057"/>
    <cellStyle name="_Fuel Prices 4-14_Book9 2" xfId="14058"/>
    <cellStyle name="_Fuel Prices 4-14_Book9 2 2" xfId="14059"/>
    <cellStyle name="_Fuel Prices 4-14_Book9 2 2 2" xfId="14060"/>
    <cellStyle name="_Fuel Prices 4-14_Book9 2 2 2 2" xfId="14061"/>
    <cellStyle name="_Fuel Prices 4-14_Book9 2 3" xfId="14062"/>
    <cellStyle name="_Fuel Prices 4-14_Book9 2 3 2" xfId="14063"/>
    <cellStyle name="_Fuel Prices 4-14_Book9 3" xfId="14064"/>
    <cellStyle name="_Fuel Prices 4-14_Book9 3 2" xfId="14065"/>
    <cellStyle name="_Fuel Prices 4-14_Book9 3 2 2" xfId="14066"/>
    <cellStyle name="_Fuel Prices 4-14_Book9 4" xfId="14067"/>
    <cellStyle name="_Fuel Prices 4-14_Book9 4 2" xfId="14068"/>
    <cellStyle name="_Fuel Prices 4-14_Book9 5" xfId="14069"/>
    <cellStyle name="_Fuel Prices 4-14_Book9 6" xfId="14070"/>
    <cellStyle name="_Fuel Prices 4-14_Book9 7" xfId="14071"/>
    <cellStyle name="_Fuel Prices 4-14_Book9 8" xfId="14072"/>
    <cellStyle name="_Fuel Prices 4-14_Book9_DEM-WP(C) ENERG10C--ctn Mid-C_042010 2010GRC" xfId="14073"/>
    <cellStyle name="_Fuel Prices 4-14_Book9_DEM-WP(C) ENERG10C--ctn Mid-C_042010 2010GRC 2" xfId="14074"/>
    <cellStyle name="_Fuel Prices 4-14_Book9_DEM-WP(C) ENERG10C--ctn Mid-C_042010 2010GRC 2 2" xfId="14075"/>
    <cellStyle name="_Fuel Prices 4-14_Chelan PUD Power Costs (8-10)" xfId="14076"/>
    <cellStyle name="_Fuel Prices 4-14_Chelan PUD Power Costs (8-10) 2" xfId="14077"/>
    <cellStyle name="_Fuel Prices 4-14_DEM-WP(C) Chelan Power Costs" xfId="14078"/>
    <cellStyle name="_Fuel Prices 4-14_DEM-WP(C) Chelan Power Costs 2" xfId="14079"/>
    <cellStyle name="_Fuel Prices 4-14_DEM-WP(C) Chelan Power Costs 2 2" xfId="14080"/>
    <cellStyle name="_Fuel Prices 4-14_DEM-WP(C) Chelan Power Costs 3" xfId="14081"/>
    <cellStyle name="_Fuel Prices 4-14_DEM-WP(C) ENERG10C--ctn Mid-C_042010 2010GRC" xfId="14082"/>
    <cellStyle name="_Fuel Prices 4-14_DEM-WP(C) ENERG10C--ctn Mid-C_042010 2010GRC 2" xfId="14083"/>
    <cellStyle name="_Fuel Prices 4-14_DEM-WP(C) ENERG10C--ctn Mid-C_042010 2010GRC 2 2" xfId="14084"/>
    <cellStyle name="_Fuel Prices 4-14_DEM-WP(C) Gas Transport 2010GRC" xfId="14085"/>
    <cellStyle name="_Fuel Prices 4-14_DEM-WP(C) Gas Transport 2010GRC 2" xfId="14086"/>
    <cellStyle name="_Fuel Prices 4-14_DEM-WP(C) Gas Transport 2010GRC 2 2" xfId="14087"/>
    <cellStyle name="_Fuel Prices 4-14_DEM-WP(C) Gas Transport 2010GRC 3" xfId="14088"/>
    <cellStyle name="_Fuel Prices 4-14_Direct Assignment Distribution Plant 2008" xfId="14089"/>
    <cellStyle name="_Fuel Prices 4-14_Direct Assignment Distribution Plant 2008 2" xfId="14090"/>
    <cellStyle name="_Fuel Prices 4-14_Direct Assignment Distribution Plant 2008 2 2" xfId="14091"/>
    <cellStyle name="_Fuel Prices 4-14_Direct Assignment Distribution Plant 2008 2 2 2" xfId="14092"/>
    <cellStyle name="_Fuel Prices 4-14_Direct Assignment Distribution Plant 2008 2 2 2 2" xfId="14093"/>
    <cellStyle name="_Fuel Prices 4-14_Direct Assignment Distribution Plant 2008 2 2 3" xfId="14094"/>
    <cellStyle name="_Fuel Prices 4-14_Direct Assignment Distribution Plant 2008 2 3" xfId="14095"/>
    <cellStyle name="_Fuel Prices 4-14_Direct Assignment Distribution Plant 2008 2 3 2" xfId="14096"/>
    <cellStyle name="_Fuel Prices 4-14_Direct Assignment Distribution Plant 2008 2 3 2 2" xfId="14097"/>
    <cellStyle name="_Fuel Prices 4-14_Direct Assignment Distribution Plant 2008 2 3 3" xfId="14098"/>
    <cellStyle name="_Fuel Prices 4-14_Direct Assignment Distribution Plant 2008 2 4" xfId="14099"/>
    <cellStyle name="_Fuel Prices 4-14_Direct Assignment Distribution Plant 2008 2 4 2" xfId="14100"/>
    <cellStyle name="_Fuel Prices 4-14_Direct Assignment Distribution Plant 2008 2 4 2 2" xfId="14101"/>
    <cellStyle name="_Fuel Prices 4-14_Direct Assignment Distribution Plant 2008 2 4 3" xfId="14102"/>
    <cellStyle name="_Fuel Prices 4-14_Direct Assignment Distribution Plant 2008 2 5" xfId="14103"/>
    <cellStyle name="_Fuel Prices 4-14_Direct Assignment Distribution Plant 2008 3" xfId="14104"/>
    <cellStyle name="_Fuel Prices 4-14_Direct Assignment Distribution Plant 2008 3 2" xfId="14105"/>
    <cellStyle name="_Fuel Prices 4-14_Direct Assignment Distribution Plant 2008 3 2 2" xfId="14106"/>
    <cellStyle name="_Fuel Prices 4-14_Direct Assignment Distribution Plant 2008 3 3" xfId="14107"/>
    <cellStyle name="_Fuel Prices 4-14_Direct Assignment Distribution Plant 2008 4" xfId="14108"/>
    <cellStyle name="_Fuel Prices 4-14_Direct Assignment Distribution Plant 2008 4 2" xfId="14109"/>
    <cellStyle name="_Fuel Prices 4-14_Direct Assignment Distribution Plant 2008 4 2 2" xfId="14110"/>
    <cellStyle name="_Fuel Prices 4-14_Direct Assignment Distribution Plant 2008 4 3" xfId="14111"/>
    <cellStyle name="_Fuel Prices 4-14_Direct Assignment Distribution Plant 2008 5" xfId="14112"/>
    <cellStyle name="_Fuel Prices 4-14_Direct Assignment Distribution Plant 2008 5 2" xfId="14113"/>
    <cellStyle name="_Fuel Prices 4-14_Direct Assignment Distribution Plant 2008 6" xfId="14114"/>
    <cellStyle name="_Fuel Prices 4-14_Electric COS Inputs" xfId="14115"/>
    <cellStyle name="_Fuel Prices 4-14_Electric COS Inputs 2" xfId="14116"/>
    <cellStyle name="_Fuel Prices 4-14_Electric COS Inputs 2 2" xfId="14117"/>
    <cellStyle name="_Fuel Prices 4-14_Electric COS Inputs 2 2 2" xfId="14118"/>
    <cellStyle name="_Fuel Prices 4-14_Electric COS Inputs 2 2 2 2" xfId="14119"/>
    <cellStyle name="_Fuel Prices 4-14_Electric COS Inputs 2 2 3" xfId="14120"/>
    <cellStyle name="_Fuel Prices 4-14_Electric COS Inputs 2 3" xfId="14121"/>
    <cellStyle name="_Fuel Prices 4-14_Electric COS Inputs 2 3 2" xfId="14122"/>
    <cellStyle name="_Fuel Prices 4-14_Electric COS Inputs 2 3 2 2" xfId="14123"/>
    <cellStyle name="_Fuel Prices 4-14_Electric COS Inputs 2 3 3" xfId="14124"/>
    <cellStyle name="_Fuel Prices 4-14_Electric COS Inputs 2 4" xfId="14125"/>
    <cellStyle name="_Fuel Prices 4-14_Electric COS Inputs 2 4 2" xfId="14126"/>
    <cellStyle name="_Fuel Prices 4-14_Electric COS Inputs 2 4 2 2" xfId="14127"/>
    <cellStyle name="_Fuel Prices 4-14_Electric COS Inputs 2 4 3" xfId="14128"/>
    <cellStyle name="_Fuel Prices 4-14_Electric COS Inputs 2 5" xfId="14129"/>
    <cellStyle name="_Fuel Prices 4-14_Electric COS Inputs 3" xfId="14130"/>
    <cellStyle name="_Fuel Prices 4-14_Electric COS Inputs 3 2" xfId="14131"/>
    <cellStyle name="_Fuel Prices 4-14_Electric COS Inputs 3 2 2" xfId="14132"/>
    <cellStyle name="_Fuel Prices 4-14_Electric COS Inputs 3 3" xfId="14133"/>
    <cellStyle name="_Fuel Prices 4-14_Electric COS Inputs 4" xfId="14134"/>
    <cellStyle name="_Fuel Prices 4-14_Electric COS Inputs 4 2" xfId="14135"/>
    <cellStyle name="_Fuel Prices 4-14_Electric COS Inputs 4 2 2" xfId="14136"/>
    <cellStyle name="_Fuel Prices 4-14_Electric COS Inputs 4 3" xfId="14137"/>
    <cellStyle name="_Fuel Prices 4-14_Electric COS Inputs 5" xfId="14138"/>
    <cellStyle name="_Fuel Prices 4-14_Electric COS Inputs 5 2" xfId="14139"/>
    <cellStyle name="_Fuel Prices 4-14_Electric COS Inputs 6" xfId="14140"/>
    <cellStyle name="_Fuel Prices 4-14_Electric Rate Spread and Rate Design 3.23.09" xfId="14141"/>
    <cellStyle name="_Fuel Prices 4-14_Electric Rate Spread and Rate Design 3.23.09 2" xfId="14142"/>
    <cellStyle name="_Fuel Prices 4-14_Electric Rate Spread and Rate Design 3.23.09 2 2" xfId="14143"/>
    <cellStyle name="_Fuel Prices 4-14_Electric Rate Spread and Rate Design 3.23.09 2 2 2" xfId="14144"/>
    <cellStyle name="_Fuel Prices 4-14_Electric Rate Spread and Rate Design 3.23.09 2 2 2 2" xfId="14145"/>
    <cellStyle name="_Fuel Prices 4-14_Electric Rate Spread and Rate Design 3.23.09 2 2 3" xfId="14146"/>
    <cellStyle name="_Fuel Prices 4-14_Electric Rate Spread and Rate Design 3.23.09 2 3" xfId="14147"/>
    <cellStyle name="_Fuel Prices 4-14_Electric Rate Spread and Rate Design 3.23.09 2 3 2" xfId="14148"/>
    <cellStyle name="_Fuel Prices 4-14_Electric Rate Spread and Rate Design 3.23.09 2 3 2 2" xfId="14149"/>
    <cellStyle name="_Fuel Prices 4-14_Electric Rate Spread and Rate Design 3.23.09 2 3 3" xfId="14150"/>
    <cellStyle name="_Fuel Prices 4-14_Electric Rate Spread and Rate Design 3.23.09 2 4" xfId="14151"/>
    <cellStyle name="_Fuel Prices 4-14_Electric Rate Spread and Rate Design 3.23.09 2 4 2" xfId="14152"/>
    <cellStyle name="_Fuel Prices 4-14_Electric Rate Spread and Rate Design 3.23.09 2 4 2 2" xfId="14153"/>
    <cellStyle name="_Fuel Prices 4-14_Electric Rate Spread and Rate Design 3.23.09 2 4 3" xfId="14154"/>
    <cellStyle name="_Fuel Prices 4-14_Electric Rate Spread and Rate Design 3.23.09 2 5" xfId="14155"/>
    <cellStyle name="_Fuel Prices 4-14_Electric Rate Spread and Rate Design 3.23.09 3" xfId="14156"/>
    <cellStyle name="_Fuel Prices 4-14_Electric Rate Spread and Rate Design 3.23.09 3 2" xfId="14157"/>
    <cellStyle name="_Fuel Prices 4-14_Electric Rate Spread and Rate Design 3.23.09 3 2 2" xfId="14158"/>
    <cellStyle name="_Fuel Prices 4-14_Electric Rate Spread and Rate Design 3.23.09 3 3" xfId="14159"/>
    <cellStyle name="_Fuel Prices 4-14_Electric Rate Spread and Rate Design 3.23.09 4" xfId="14160"/>
    <cellStyle name="_Fuel Prices 4-14_Electric Rate Spread and Rate Design 3.23.09 4 2" xfId="14161"/>
    <cellStyle name="_Fuel Prices 4-14_Electric Rate Spread and Rate Design 3.23.09 4 2 2" xfId="14162"/>
    <cellStyle name="_Fuel Prices 4-14_Electric Rate Spread and Rate Design 3.23.09 4 3" xfId="14163"/>
    <cellStyle name="_Fuel Prices 4-14_Electric Rate Spread and Rate Design 3.23.09 5" xfId="14164"/>
    <cellStyle name="_Fuel Prices 4-14_Electric Rate Spread and Rate Design 3.23.09 5 2" xfId="14165"/>
    <cellStyle name="_Fuel Prices 4-14_Electric Rate Spread and Rate Design 3.23.09 6" xfId="14166"/>
    <cellStyle name="_Fuel Prices 4-14_Exh A-1 resulting from UE-112050 effective Jan 1 2012" xfId="14167"/>
    <cellStyle name="_Fuel Prices 4-14_Exh A-1 resulting from UE-112050 effective Jan 1 2012 2" xfId="14168"/>
    <cellStyle name="_Fuel Prices 4-14_Exh A-1 resulting from UE-112050 effective Jan 1 2012 2 2" xfId="14169"/>
    <cellStyle name="_Fuel Prices 4-14_Exh G - Klamath Peaker PPA fr C Locke 2-12" xfId="14170"/>
    <cellStyle name="_Fuel Prices 4-14_Exh G - Klamath Peaker PPA fr C Locke 2-12 2" xfId="14171"/>
    <cellStyle name="_Fuel Prices 4-14_Exh G - Klamath Peaker PPA fr C Locke 2-12 2 2" xfId="14172"/>
    <cellStyle name="_Fuel Prices 4-14_Exhibit A-1 effective 4-1-11 fr S Free 12-11" xfId="14173"/>
    <cellStyle name="_Fuel Prices 4-14_Exhibit A-1 effective 4-1-11 fr S Free 12-11 2" xfId="14174"/>
    <cellStyle name="_Fuel Prices 4-14_Exhibit A-1 effective 4-1-11 fr S Free 12-11 2 2" xfId="14175"/>
    <cellStyle name="_Fuel Prices 4-14_INPUTS" xfId="14176"/>
    <cellStyle name="_Fuel Prices 4-14_INPUTS 2" xfId="14177"/>
    <cellStyle name="_Fuel Prices 4-14_INPUTS 2 2" xfId="14178"/>
    <cellStyle name="_Fuel Prices 4-14_INPUTS 2 2 2" xfId="14179"/>
    <cellStyle name="_Fuel Prices 4-14_INPUTS 2 2 2 2" xfId="14180"/>
    <cellStyle name="_Fuel Prices 4-14_INPUTS 2 2 3" xfId="14181"/>
    <cellStyle name="_Fuel Prices 4-14_INPUTS 2 3" xfId="14182"/>
    <cellStyle name="_Fuel Prices 4-14_INPUTS 2 3 2" xfId="14183"/>
    <cellStyle name="_Fuel Prices 4-14_INPUTS 2 3 2 2" xfId="14184"/>
    <cellStyle name="_Fuel Prices 4-14_INPUTS 2 3 3" xfId="14185"/>
    <cellStyle name="_Fuel Prices 4-14_INPUTS 2 4" xfId="14186"/>
    <cellStyle name="_Fuel Prices 4-14_INPUTS 2 4 2" xfId="14187"/>
    <cellStyle name="_Fuel Prices 4-14_INPUTS 2 4 2 2" xfId="14188"/>
    <cellStyle name="_Fuel Prices 4-14_INPUTS 2 4 3" xfId="14189"/>
    <cellStyle name="_Fuel Prices 4-14_INPUTS 2 5" xfId="14190"/>
    <cellStyle name="_Fuel Prices 4-14_INPUTS 3" xfId="14191"/>
    <cellStyle name="_Fuel Prices 4-14_INPUTS 3 2" xfId="14192"/>
    <cellStyle name="_Fuel Prices 4-14_INPUTS 3 2 2" xfId="14193"/>
    <cellStyle name="_Fuel Prices 4-14_INPUTS 3 3" xfId="14194"/>
    <cellStyle name="_Fuel Prices 4-14_INPUTS 4" xfId="14195"/>
    <cellStyle name="_Fuel Prices 4-14_INPUTS 4 2" xfId="14196"/>
    <cellStyle name="_Fuel Prices 4-14_INPUTS 4 2 2" xfId="14197"/>
    <cellStyle name="_Fuel Prices 4-14_INPUTS 4 3" xfId="14198"/>
    <cellStyle name="_Fuel Prices 4-14_INPUTS 5" xfId="14199"/>
    <cellStyle name="_Fuel Prices 4-14_INPUTS 5 2" xfId="14200"/>
    <cellStyle name="_Fuel Prices 4-14_INPUTS 6" xfId="14201"/>
    <cellStyle name="_Fuel Prices 4-14_Leased Transformer &amp; Substation Plant &amp; Rev 12-2009" xfId="14202"/>
    <cellStyle name="_Fuel Prices 4-14_Leased Transformer &amp; Substation Plant &amp; Rev 12-2009 2" xfId="14203"/>
    <cellStyle name="_Fuel Prices 4-14_Leased Transformer &amp; Substation Plant &amp; Rev 12-2009 2 2" xfId="14204"/>
    <cellStyle name="_Fuel Prices 4-14_Leased Transformer &amp; Substation Plant &amp; Rev 12-2009 2 2 2" xfId="14205"/>
    <cellStyle name="_Fuel Prices 4-14_Leased Transformer &amp; Substation Plant &amp; Rev 12-2009 2 2 2 2" xfId="14206"/>
    <cellStyle name="_Fuel Prices 4-14_Leased Transformer &amp; Substation Plant &amp; Rev 12-2009 2 2 3" xfId="14207"/>
    <cellStyle name="_Fuel Prices 4-14_Leased Transformer &amp; Substation Plant &amp; Rev 12-2009 2 3" xfId="14208"/>
    <cellStyle name="_Fuel Prices 4-14_Leased Transformer &amp; Substation Plant &amp; Rev 12-2009 2 3 2" xfId="14209"/>
    <cellStyle name="_Fuel Prices 4-14_Leased Transformer &amp; Substation Plant &amp; Rev 12-2009 2 3 2 2" xfId="14210"/>
    <cellStyle name="_Fuel Prices 4-14_Leased Transformer &amp; Substation Plant &amp; Rev 12-2009 2 3 3" xfId="14211"/>
    <cellStyle name="_Fuel Prices 4-14_Leased Transformer &amp; Substation Plant &amp; Rev 12-2009 2 4" xfId="14212"/>
    <cellStyle name="_Fuel Prices 4-14_Leased Transformer &amp; Substation Plant &amp; Rev 12-2009 2 4 2" xfId="14213"/>
    <cellStyle name="_Fuel Prices 4-14_Leased Transformer &amp; Substation Plant &amp; Rev 12-2009 2 4 2 2" xfId="14214"/>
    <cellStyle name="_Fuel Prices 4-14_Leased Transformer &amp; Substation Plant &amp; Rev 12-2009 2 4 3" xfId="14215"/>
    <cellStyle name="_Fuel Prices 4-14_Leased Transformer &amp; Substation Plant &amp; Rev 12-2009 2 5" xfId="14216"/>
    <cellStyle name="_Fuel Prices 4-14_Leased Transformer &amp; Substation Plant &amp; Rev 12-2009 3" xfId="14217"/>
    <cellStyle name="_Fuel Prices 4-14_Leased Transformer &amp; Substation Plant &amp; Rev 12-2009 3 2" xfId="14218"/>
    <cellStyle name="_Fuel Prices 4-14_Leased Transformer &amp; Substation Plant &amp; Rev 12-2009 3 2 2" xfId="14219"/>
    <cellStyle name="_Fuel Prices 4-14_Leased Transformer &amp; Substation Plant &amp; Rev 12-2009 3 3" xfId="14220"/>
    <cellStyle name="_Fuel Prices 4-14_Leased Transformer &amp; Substation Plant &amp; Rev 12-2009 4" xfId="14221"/>
    <cellStyle name="_Fuel Prices 4-14_Leased Transformer &amp; Substation Plant &amp; Rev 12-2009 4 2" xfId="14222"/>
    <cellStyle name="_Fuel Prices 4-14_Leased Transformer &amp; Substation Plant &amp; Rev 12-2009 4 2 2" xfId="14223"/>
    <cellStyle name="_Fuel Prices 4-14_Leased Transformer &amp; Substation Plant &amp; Rev 12-2009 4 3" xfId="14224"/>
    <cellStyle name="_Fuel Prices 4-14_Leased Transformer &amp; Substation Plant &amp; Rev 12-2009 5" xfId="14225"/>
    <cellStyle name="_Fuel Prices 4-14_Leased Transformer &amp; Substation Plant &amp; Rev 12-2009 5 2" xfId="14226"/>
    <cellStyle name="_Fuel Prices 4-14_Leased Transformer &amp; Substation Plant &amp; Rev 12-2009 6" xfId="14227"/>
    <cellStyle name="_Fuel Prices 4-14_Mint Farm Generation BPA" xfId="14228"/>
    <cellStyle name="_Fuel Prices 4-14_NIM Summary" xfId="14229"/>
    <cellStyle name="_Fuel Prices 4-14_NIM Summary 09GRC" xfId="14230"/>
    <cellStyle name="_Fuel Prices 4-14_NIM Summary 09GRC 2" xfId="14231"/>
    <cellStyle name="_Fuel Prices 4-14_NIM Summary 09GRC 2 2" xfId="14232"/>
    <cellStyle name="_Fuel Prices 4-14_NIM Summary 09GRC 2 2 2" xfId="14233"/>
    <cellStyle name="_Fuel Prices 4-14_NIM Summary 09GRC 2 2 2 2" xfId="14234"/>
    <cellStyle name="_Fuel Prices 4-14_NIM Summary 09GRC 2 3" xfId="14235"/>
    <cellStyle name="_Fuel Prices 4-14_NIM Summary 09GRC 2 3 2" xfId="14236"/>
    <cellStyle name="_Fuel Prices 4-14_NIM Summary 09GRC 3" xfId="14237"/>
    <cellStyle name="_Fuel Prices 4-14_NIM Summary 09GRC 3 2" xfId="14238"/>
    <cellStyle name="_Fuel Prices 4-14_NIM Summary 09GRC 3 2 2" xfId="14239"/>
    <cellStyle name="_Fuel Prices 4-14_NIM Summary 09GRC 4" xfId="14240"/>
    <cellStyle name="_Fuel Prices 4-14_NIM Summary 09GRC 4 2" xfId="14241"/>
    <cellStyle name="_Fuel Prices 4-14_NIM Summary 09GRC 5" xfId="14242"/>
    <cellStyle name="_Fuel Prices 4-14_NIM Summary 09GRC 6" xfId="14243"/>
    <cellStyle name="_Fuel Prices 4-14_NIM Summary 09GRC 7" xfId="14244"/>
    <cellStyle name="_Fuel Prices 4-14_NIM Summary 09GRC 8" xfId="14245"/>
    <cellStyle name="_Fuel Prices 4-14_NIM Summary 09GRC_DEM-WP(C) ENERG10C--ctn Mid-C_042010 2010GRC" xfId="14246"/>
    <cellStyle name="_Fuel Prices 4-14_NIM Summary 09GRC_DEM-WP(C) ENERG10C--ctn Mid-C_042010 2010GRC 2" xfId="14247"/>
    <cellStyle name="_Fuel Prices 4-14_NIM Summary 09GRC_DEM-WP(C) ENERG10C--ctn Mid-C_042010 2010GRC 2 2" xfId="14248"/>
    <cellStyle name="_Fuel Prices 4-14_NIM Summary 10" xfId="14249"/>
    <cellStyle name="_Fuel Prices 4-14_NIM Summary 10 2" xfId="14250"/>
    <cellStyle name="_Fuel Prices 4-14_NIM Summary 10 2 2" xfId="14251"/>
    <cellStyle name="_Fuel Prices 4-14_NIM Summary 11" xfId="14252"/>
    <cellStyle name="_Fuel Prices 4-14_NIM Summary 11 2" xfId="14253"/>
    <cellStyle name="_Fuel Prices 4-14_NIM Summary 11 2 2" xfId="14254"/>
    <cellStyle name="_Fuel Prices 4-14_NIM Summary 12" xfId="14255"/>
    <cellStyle name="_Fuel Prices 4-14_NIM Summary 12 2" xfId="14256"/>
    <cellStyle name="_Fuel Prices 4-14_NIM Summary 12 2 2" xfId="14257"/>
    <cellStyle name="_Fuel Prices 4-14_NIM Summary 13" xfId="14258"/>
    <cellStyle name="_Fuel Prices 4-14_NIM Summary 13 2" xfId="14259"/>
    <cellStyle name="_Fuel Prices 4-14_NIM Summary 13 2 2" xfId="14260"/>
    <cellStyle name="_Fuel Prices 4-14_NIM Summary 14" xfId="14261"/>
    <cellStyle name="_Fuel Prices 4-14_NIM Summary 14 2" xfId="14262"/>
    <cellStyle name="_Fuel Prices 4-14_NIM Summary 14 2 2" xfId="14263"/>
    <cellStyle name="_Fuel Prices 4-14_NIM Summary 15" xfId="14264"/>
    <cellStyle name="_Fuel Prices 4-14_NIM Summary 15 2" xfId="14265"/>
    <cellStyle name="_Fuel Prices 4-14_NIM Summary 15 2 2" xfId="14266"/>
    <cellStyle name="_Fuel Prices 4-14_NIM Summary 16" xfId="14267"/>
    <cellStyle name="_Fuel Prices 4-14_NIM Summary 16 2" xfId="14268"/>
    <cellStyle name="_Fuel Prices 4-14_NIM Summary 16 2 2" xfId="14269"/>
    <cellStyle name="_Fuel Prices 4-14_NIM Summary 17" xfId="14270"/>
    <cellStyle name="_Fuel Prices 4-14_NIM Summary 17 2" xfId="14271"/>
    <cellStyle name="_Fuel Prices 4-14_NIM Summary 17 2 2" xfId="14272"/>
    <cellStyle name="_Fuel Prices 4-14_NIM Summary 18" xfId="14273"/>
    <cellStyle name="_Fuel Prices 4-14_NIM Summary 18 2" xfId="14274"/>
    <cellStyle name="_Fuel Prices 4-14_NIM Summary 18 2 2" xfId="14275"/>
    <cellStyle name="_Fuel Prices 4-14_NIM Summary 19" xfId="14276"/>
    <cellStyle name="_Fuel Prices 4-14_NIM Summary 19 2" xfId="14277"/>
    <cellStyle name="_Fuel Prices 4-14_NIM Summary 19 2 2" xfId="14278"/>
    <cellStyle name="_Fuel Prices 4-14_NIM Summary 2" xfId="14279"/>
    <cellStyle name="_Fuel Prices 4-14_NIM Summary 2 2" xfId="14280"/>
    <cellStyle name="_Fuel Prices 4-14_NIM Summary 2 2 2" xfId="14281"/>
    <cellStyle name="_Fuel Prices 4-14_NIM Summary 2 2 2 2" xfId="14282"/>
    <cellStyle name="_Fuel Prices 4-14_NIM Summary 2 3" xfId="14283"/>
    <cellStyle name="_Fuel Prices 4-14_NIM Summary 2 3 2" xfId="14284"/>
    <cellStyle name="_Fuel Prices 4-14_NIM Summary 20" xfId="14285"/>
    <cellStyle name="_Fuel Prices 4-14_NIM Summary 20 2" xfId="14286"/>
    <cellStyle name="_Fuel Prices 4-14_NIM Summary 20 2 2" xfId="14287"/>
    <cellStyle name="_Fuel Prices 4-14_NIM Summary 21" xfId="14288"/>
    <cellStyle name="_Fuel Prices 4-14_NIM Summary 21 2" xfId="14289"/>
    <cellStyle name="_Fuel Prices 4-14_NIM Summary 21 2 2" xfId="14290"/>
    <cellStyle name="_Fuel Prices 4-14_NIM Summary 22" xfId="14291"/>
    <cellStyle name="_Fuel Prices 4-14_NIM Summary 22 2" xfId="14292"/>
    <cellStyle name="_Fuel Prices 4-14_NIM Summary 22 2 2" xfId="14293"/>
    <cellStyle name="_Fuel Prices 4-14_NIM Summary 23" xfId="14294"/>
    <cellStyle name="_Fuel Prices 4-14_NIM Summary 23 2" xfId="14295"/>
    <cellStyle name="_Fuel Prices 4-14_NIM Summary 23 2 2" xfId="14296"/>
    <cellStyle name="_Fuel Prices 4-14_NIM Summary 24" xfId="14297"/>
    <cellStyle name="_Fuel Prices 4-14_NIM Summary 24 2" xfId="14298"/>
    <cellStyle name="_Fuel Prices 4-14_NIM Summary 24 2 2" xfId="14299"/>
    <cellStyle name="_Fuel Prices 4-14_NIM Summary 25" xfId="14300"/>
    <cellStyle name="_Fuel Prices 4-14_NIM Summary 25 2" xfId="14301"/>
    <cellStyle name="_Fuel Prices 4-14_NIM Summary 25 2 2" xfId="14302"/>
    <cellStyle name="_Fuel Prices 4-14_NIM Summary 26" xfId="14303"/>
    <cellStyle name="_Fuel Prices 4-14_NIM Summary 26 2" xfId="14304"/>
    <cellStyle name="_Fuel Prices 4-14_NIM Summary 26 2 2" xfId="14305"/>
    <cellStyle name="_Fuel Prices 4-14_NIM Summary 27" xfId="14306"/>
    <cellStyle name="_Fuel Prices 4-14_NIM Summary 27 2" xfId="14307"/>
    <cellStyle name="_Fuel Prices 4-14_NIM Summary 27 2 2" xfId="14308"/>
    <cellStyle name="_Fuel Prices 4-14_NIM Summary 28" xfId="14309"/>
    <cellStyle name="_Fuel Prices 4-14_NIM Summary 28 2" xfId="14310"/>
    <cellStyle name="_Fuel Prices 4-14_NIM Summary 28 2 2" xfId="14311"/>
    <cellStyle name="_Fuel Prices 4-14_NIM Summary 29" xfId="14312"/>
    <cellStyle name="_Fuel Prices 4-14_NIM Summary 29 2" xfId="14313"/>
    <cellStyle name="_Fuel Prices 4-14_NIM Summary 29 2 2" xfId="14314"/>
    <cellStyle name="_Fuel Prices 4-14_NIM Summary 3" xfId="14315"/>
    <cellStyle name="_Fuel Prices 4-14_NIM Summary 3 2" xfId="14316"/>
    <cellStyle name="_Fuel Prices 4-14_NIM Summary 3 2 2" xfId="14317"/>
    <cellStyle name="_Fuel Prices 4-14_NIM Summary 30" xfId="14318"/>
    <cellStyle name="_Fuel Prices 4-14_NIM Summary 30 2" xfId="14319"/>
    <cellStyle name="_Fuel Prices 4-14_NIM Summary 30 2 2" xfId="14320"/>
    <cellStyle name="_Fuel Prices 4-14_NIM Summary 31" xfId="14321"/>
    <cellStyle name="_Fuel Prices 4-14_NIM Summary 31 2" xfId="14322"/>
    <cellStyle name="_Fuel Prices 4-14_NIM Summary 31 2 2" xfId="14323"/>
    <cellStyle name="_Fuel Prices 4-14_NIM Summary 32" xfId="14324"/>
    <cellStyle name="_Fuel Prices 4-14_NIM Summary 32 2" xfId="14325"/>
    <cellStyle name="_Fuel Prices 4-14_NIM Summary 32 2 2" xfId="14326"/>
    <cellStyle name="_Fuel Prices 4-14_NIM Summary 33" xfId="14327"/>
    <cellStyle name="_Fuel Prices 4-14_NIM Summary 33 2" xfId="14328"/>
    <cellStyle name="_Fuel Prices 4-14_NIM Summary 33 2 2" xfId="14329"/>
    <cellStyle name="_Fuel Prices 4-14_NIM Summary 34" xfId="14330"/>
    <cellStyle name="_Fuel Prices 4-14_NIM Summary 34 2" xfId="14331"/>
    <cellStyle name="_Fuel Prices 4-14_NIM Summary 34 2 2" xfId="14332"/>
    <cellStyle name="_Fuel Prices 4-14_NIM Summary 35" xfId="14333"/>
    <cellStyle name="_Fuel Prices 4-14_NIM Summary 35 2" xfId="14334"/>
    <cellStyle name="_Fuel Prices 4-14_NIM Summary 35 2 2" xfId="14335"/>
    <cellStyle name="_Fuel Prices 4-14_NIM Summary 36" xfId="14336"/>
    <cellStyle name="_Fuel Prices 4-14_NIM Summary 36 2" xfId="14337"/>
    <cellStyle name="_Fuel Prices 4-14_NIM Summary 36 2 2" xfId="14338"/>
    <cellStyle name="_Fuel Prices 4-14_NIM Summary 37" xfId="14339"/>
    <cellStyle name="_Fuel Prices 4-14_NIM Summary 37 2" xfId="14340"/>
    <cellStyle name="_Fuel Prices 4-14_NIM Summary 37 2 2" xfId="14341"/>
    <cellStyle name="_Fuel Prices 4-14_NIM Summary 38" xfId="14342"/>
    <cellStyle name="_Fuel Prices 4-14_NIM Summary 38 2" xfId="14343"/>
    <cellStyle name="_Fuel Prices 4-14_NIM Summary 38 2 2" xfId="14344"/>
    <cellStyle name="_Fuel Prices 4-14_NIM Summary 39" xfId="14345"/>
    <cellStyle name="_Fuel Prices 4-14_NIM Summary 39 2" xfId="14346"/>
    <cellStyle name="_Fuel Prices 4-14_NIM Summary 39 2 2" xfId="14347"/>
    <cellStyle name="_Fuel Prices 4-14_NIM Summary 4" xfId="14348"/>
    <cellStyle name="_Fuel Prices 4-14_NIM Summary 4 2" xfId="14349"/>
    <cellStyle name="_Fuel Prices 4-14_NIM Summary 4 2 2" xfId="14350"/>
    <cellStyle name="_Fuel Prices 4-14_NIM Summary 40" xfId="14351"/>
    <cellStyle name="_Fuel Prices 4-14_NIM Summary 40 2" xfId="14352"/>
    <cellStyle name="_Fuel Prices 4-14_NIM Summary 40 2 2" xfId="14353"/>
    <cellStyle name="_Fuel Prices 4-14_NIM Summary 41" xfId="14354"/>
    <cellStyle name="_Fuel Prices 4-14_NIM Summary 41 2" xfId="14355"/>
    <cellStyle name="_Fuel Prices 4-14_NIM Summary 41 2 2" xfId="14356"/>
    <cellStyle name="_Fuel Prices 4-14_NIM Summary 42" xfId="14357"/>
    <cellStyle name="_Fuel Prices 4-14_NIM Summary 42 2" xfId="14358"/>
    <cellStyle name="_Fuel Prices 4-14_NIM Summary 42 2 2" xfId="14359"/>
    <cellStyle name="_Fuel Prices 4-14_NIM Summary 43" xfId="14360"/>
    <cellStyle name="_Fuel Prices 4-14_NIM Summary 43 2" xfId="14361"/>
    <cellStyle name="_Fuel Prices 4-14_NIM Summary 43 2 2" xfId="14362"/>
    <cellStyle name="_Fuel Prices 4-14_NIM Summary 44" xfId="14363"/>
    <cellStyle name="_Fuel Prices 4-14_NIM Summary 44 2" xfId="14364"/>
    <cellStyle name="_Fuel Prices 4-14_NIM Summary 44 2 2" xfId="14365"/>
    <cellStyle name="_Fuel Prices 4-14_NIM Summary 45" xfId="14366"/>
    <cellStyle name="_Fuel Prices 4-14_NIM Summary 45 2" xfId="14367"/>
    <cellStyle name="_Fuel Prices 4-14_NIM Summary 45 2 2" xfId="14368"/>
    <cellStyle name="_Fuel Prices 4-14_NIM Summary 46" xfId="14369"/>
    <cellStyle name="_Fuel Prices 4-14_NIM Summary 46 2" xfId="14370"/>
    <cellStyle name="_Fuel Prices 4-14_NIM Summary 46 2 2" xfId="14371"/>
    <cellStyle name="_Fuel Prices 4-14_NIM Summary 47" xfId="14372"/>
    <cellStyle name="_Fuel Prices 4-14_NIM Summary 47 2" xfId="14373"/>
    <cellStyle name="_Fuel Prices 4-14_NIM Summary 47 2 2" xfId="14374"/>
    <cellStyle name="_Fuel Prices 4-14_NIM Summary 48" xfId="14375"/>
    <cellStyle name="_Fuel Prices 4-14_NIM Summary 48 2" xfId="14376"/>
    <cellStyle name="_Fuel Prices 4-14_NIM Summary 49" xfId="14377"/>
    <cellStyle name="_Fuel Prices 4-14_NIM Summary 5" xfId="14378"/>
    <cellStyle name="_Fuel Prices 4-14_NIM Summary 5 2" xfId="14379"/>
    <cellStyle name="_Fuel Prices 4-14_NIM Summary 5 2 2" xfId="14380"/>
    <cellStyle name="_Fuel Prices 4-14_NIM Summary 50" xfId="14381"/>
    <cellStyle name="_Fuel Prices 4-14_NIM Summary 51" xfId="14382"/>
    <cellStyle name="_Fuel Prices 4-14_NIM Summary 52" xfId="14383"/>
    <cellStyle name="_Fuel Prices 4-14_NIM Summary 53" xfId="14384"/>
    <cellStyle name="_Fuel Prices 4-14_NIM Summary 54" xfId="14385"/>
    <cellStyle name="_Fuel Prices 4-14_NIM Summary 55" xfId="14386"/>
    <cellStyle name="_Fuel Prices 4-14_NIM Summary 56" xfId="14387"/>
    <cellStyle name="_Fuel Prices 4-14_NIM Summary 57" xfId="14388"/>
    <cellStyle name="_Fuel Prices 4-14_NIM Summary 58" xfId="14389"/>
    <cellStyle name="_Fuel Prices 4-14_NIM Summary 59" xfId="14390"/>
    <cellStyle name="_Fuel Prices 4-14_NIM Summary 6" xfId="14391"/>
    <cellStyle name="_Fuel Prices 4-14_NIM Summary 6 2" xfId="14392"/>
    <cellStyle name="_Fuel Prices 4-14_NIM Summary 6 2 2" xfId="14393"/>
    <cellStyle name="_Fuel Prices 4-14_NIM Summary 60" xfId="14394"/>
    <cellStyle name="_Fuel Prices 4-14_NIM Summary 61" xfId="14395"/>
    <cellStyle name="_Fuel Prices 4-14_NIM Summary 62" xfId="14396"/>
    <cellStyle name="_Fuel Prices 4-14_NIM Summary 63" xfId="14397"/>
    <cellStyle name="_Fuel Prices 4-14_NIM Summary 64" xfId="14398"/>
    <cellStyle name="_Fuel Prices 4-14_NIM Summary 65" xfId="14399"/>
    <cellStyle name="_Fuel Prices 4-14_NIM Summary 66" xfId="14400"/>
    <cellStyle name="_Fuel Prices 4-14_NIM Summary 67" xfId="14401"/>
    <cellStyle name="_Fuel Prices 4-14_NIM Summary 68" xfId="14402"/>
    <cellStyle name="_Fuel Prices 4-14_NIM Summary 69" xfId="14403"/>
    <cellStyle name="_Fuel Prices 4-14_NIM Summary 7" xfId="14404"/>
    <cellStyle name="_Fuel Prices 4-14_NIM Summary 7 2" xfId="14405"/>
    <cellStyle name="_Fuel Prices 4-14_NIM Summary 7 2 2" xfId="14406"/>
    <cellStyle name="_Fuel Prices 4-14_NIM Summary 70" xfId="14407"/>
    <cellStyle name="_Fuel Prices 4-14_NIM Summary 71" xfId="14408"/>
    <cellStyle name="_Fuel Prices 4-14_NIM Summary 72" xfId="14409"/>
    <cellStyle name="_Fuel Prices 4-14_NIM Summary 73" xfId="14410"/>
    <cellStyle name="_Fuel Prices 4-14_NIM Summary 74" xfId="14411"/>
    <cellStyle name="_Fuel Prices 4-14_NIM Summary 75" xfId="14412"/>
    <cellStyle name="_Fuel Prices 4-14_NIM Summary 76" xfId="14413"/>
    <cellStyle name="_Fuel Prices 4-14_NIM Summary 77" xfId="14414"/>
    <cellStyle name="_Fuel Prices 4-14_NIM Summary 78" xfId="14415"/>
    <cellStyle name="_Fuel Prices 4-14_NIM Summary 79" xfId="14416"/>
    <cellStyle name="_Fuel Prices 4-14_NIM Summary 8" xfId="14417"/>
    <cellStyle name="_Fuel Prices 4-14_NIM Summary 8 2" xfId="14418"/>
    <cellStyle name="_Fuel Prices 4-14_NIM Summary 8 2 2" xfId="14419"/>
    <cellStyle name="_Fuel Prices 4-14_NIM Summary 80" xfId="14420"/>
    <cellStyle name="_Fuel Prices 4-14_NIM Summary 81" xfId="14421"/>
    <cellStyle name="_Fuel Prices 4-14_NIM Summary 82" xfId="14422"/>
    <cellStyle name="_Fuel Prices 4-14_NIM Summary 83" xfId="14423"/>
    <cellStyle name="_Fuel Prices 4-14_NIM Summary 84" xfId="14424"/>
    <cellStyle name="_Fuel Prices 4-14_NIM Summary 85" xfId="14425"/>
    <cellStyle name="_Fuel Prices 4-14_NIM Summary 86" xfId="14426"/>
    <cellStyle name="_Fuel Prices 4-14_NIM Summary 87" xfId="14427"/>
    <cellStyle name="_Fuel Prices 4-14_NIM Summary 88" xfId="14428"/>
    <cellStyle name="_Fuel Prices 4-14_NIM Summary 9" xfId="14429"/>
    <cellStyle name="_Fuel Prices 4-14_NIM Summary 9 2" xfId="14430"/>
    <cellStyle name="_Fuel Prices 4-14_NIM Summary 9 2 2" xfId="14431"/>
    <cellStyle name="_Fuel Prices 4-14_NIM Summary_DEM-WP(C) ENERG10C--ctn Mid-C_042010 2010GRC" xfId="14432"/>
    <cellStyle name="_Fuel Prices 4-14_NIM Summary_DEM-WP(C) ENERG10C--ctn Mid-C_042010 2010GRC 2" xfId="14433"/>
    <cellStyle name="_Fuel Prices 4-14_NIM Summary_DEM-WP(C) ENERG10C--ctn Mid-C_042010 2010GRC 2 2" xfId="14434"/>
    <cellStyle name="_Fuel Prices 4-14_NIM+O&amp;M" xfId="14435"/>
    <cellStyle name="_Fuel Prices 4-14_NIM+O&amp;M 2" xfId="14436"/>
    <cellStyle name="_Fuel Prices 4-14_NIM+O&amp;M 2 2" xfId="14437"/>
    <cellStyle name="_Fuel Prices 4-14_NIM+O&amp;M 2 2 2" xfId="14438"/>
    <cellStyle name="_Fuel Prices 4-14_NIM+O&amp;M 2 3" xfId="14439"/>
    <cellStyle name="_Fuel Prices 4-14_NIM+O&amp;M 3" xfId="14440"/>
    <cellStyle name="_Fuel Prices 4-14_NIM+O&amp;M 3 2" xfId="14441"/>
    <cellStyle name="_Fuel Prices 4-14_NIM+O&amp;M 4" xfId="14442"/>
    <cellStyle name="_Fuel Prices 4-14_NIM+O&amp;M Monthly" xfId="14443"/>
    <cellStyle name="_Fuel Prices 4-14_NIM+O&amp;M Monthly 2" xfId="14444"/>
    <cellStyle name="_Fuel Prices 4-14_NIM+O&amp;M Monthly 2 2" xfId="14445"/>
    <cellStyle name="_Fuel Prices 4-14_NIM+O&amp;M Monthly 2 2 2" xfId="14446"/>
    <cellStyle name="_Fuel Prices 4-14_NIM+O&amp;M Monthly 2 3" xfId="14447"/>
    <cellStyle name="_Fuel Prices 4-14_NIM+O&amp;M Monthly 3" xfId="14448"/>
    <cellStyle name="_Fuel Prices 4-14_NIM+O&amp;M Monthly 3 2" xfId="14449"/>
    <cellStyle name="_Fuel Prices 4-14_NIM+O&amp;M Monthly 4" xfId="14450"/>
    <cellStyle name="_Fuel Prices 4-14_PCA 10 -  Exhibit D Dec 2011" xfId="14451"/>
    <cellStyle name="_Fuel Prices 4-14_PCA 10 -  Exhibit D Dec 2011 2" xfId="14452"/>
    <cellStyle name="_Fuel Prices 4-14_PCA 10 -  Exhibit D Dec 2011 2 2" xfId="14453"/>
    <cellStyle name="_Fuel Prices 4-14_PCA 10 -  Exhibit D from A Kellogg Jan 2011" xfId="14454"/>
    <cellStyle name="_Fuel Prices 4-14_PCA 10 -  Exhibit D from A Kellogg Jan 2011 2" xfId="14455"/>
    <cellStyle name="_Fuel Prices 4-14_PCA 10 -  Exhibit D from A Kellogg Jan 2011 2 2" xfId="14456"/>
    <cellStyle name="_Fuel Prices 4-14_PCA 10 -  Exhibit D from A Kellogg July 2011" xfId="14457"/>
    <cellStyle name="_Fuel Prices 4-14_PCA 10 -  Exhibit D from A Kellogg July 2011 2" xfId="14458"/>
    <cellStyle name="_Fuel Prices 4-14_PCA 10 -  Exhibit D from A Kellogg July 2011 2 2" xfId="14459"/>
    <cellStyle name="_Fuel Prices 4-14_PCA 10 -  Exhibit D from S Free Rcv'd 12-11" xfId="14460"/>
    <cellStyle name="_Fuel Prices 4-14_PCA 10 -  Exhibit D from S Free Rcv'd 12-11 2" xfId="14461"/>
    <cellStyle name="_Fuel Prices 4-14_PCA 10 -  Exhibit D from S Free Rcv'd 12-11 2 2" xfId="14462"/>
    <cellStyle name="_Fuel Prices 4-14_PCA 11 -  Exhibit D Apr 2012 fr A Kellogg v2" xfId="14463"/>
    <cellStyle name="_Fuel Prices 4-14_PCA 11 -  Exhibit D Jan 2012 fr A Kellogg" xfId="14464"/>
    <cellStyle name="_Fuel Prices 4-14_PCA 11 -  Exhibit D Jan 2012 fr A Kellogg 2" xfId="14465"/>
    <cellStyle name="_Fuel Prices 4-14_PCA 11 -  Exhibit D Jan 2012 fr A Kellogg 2 2" xfId="14466"/>
    <cellStyle name="_Fuel Prices 4-14_PCA 11 -  Exhibit D Jan 2012 WF" xfId="14467"/>
    <cellStyle name="_Fuel Prices 4-14_PCA 11 -  Exhibit D Jan 2012 WF 2" xfId="14468"/>
    <cellStyle name="_Fuel Prices 4-14_PCA 11 -  Exhibit D Jan 2012 WF 2 2" xfId="14469"/>
    <cellStyle name="_Fuel Prices 4-14_PCA 9 -  Exhibit D April 2010" xfId="14470"/>
    <cellStyle name="_Fuel Prices 4-14_PCA 9 -  Exhibit D April 2010 (3)" xfId="14471"/>
    <cellStyle name="_Fuel Prices 4-14_PCA 9 -  Exhibit D April 2010 (3) 2" xfId="14472"/>
    <cellStyle name="_Fuel Prices 4-14_PCA 9 -  Exhibit D April 2010 (3) 2 2" xfId="14473"/>
    <cellStyle name="_Fuel Prices 4-14_PCA 9 -  Exhibit D April 2010 (3) 2 2 2" xfId="14474"/>
    <cellStyle name="_Fuel Prices 4-14_PCA 9 -  Exhibit D April 2010 (3) 2 2 2 2" xfId="14475"/>
    <cellStyle name="_Fuel Prices 4-14_PCA 9 -  Exhibit D April 2010 (3) 2 3" xfId="14476"/>
    <cellStyle name="_Fuel Prices 4-14_PCA 9 -  Exhibit D April 2010 (3) 2 3 2" xfId="14477"/>
    <cellStyle name="_Fuel Prices 4-14_PCA 9 -  Exhibit D April 2010 (3) 3" xfId="14478"/>
    <cellStyle name="_Fuel Prices 4-14_PCA 9 -  Exhibit D April 2010 (3) 3 2" xfId="14479"/>
    <cellStyle name="_Fuel Prices 4-14_PCA 9 -  Exhibit D April 2010 (3) 3 2 2" xfId="14480"/>
    <cellStyle name="_Fuel Prices 4-14_PCA 9 -  Exhibit D April 2010 (3) 4" xfId="14481"/>
    <cellStyle name="_Fuel Prices 4-14_PCA 9 -  Exhibit D April 2010 (3) 4 2" xfId="14482"/>
    <cellStyle name="_Fuel Prices 4-14_PCA 9 -  Exhibit D April 2010 (3) 5" xfId="14483"/>
    <cellStyle name="_Fuel Prices 4-14_PCA 9 -  Exhibit D April 2010 (3) 6" xfId="14484"/>
    <cellStyle name="_Fuel Prices 4-14_PCA 9 -  Exhibit D April 2010 (3) 7" xfId="14485"/>
    <cellStyle name="_Fuel Prices 4-14_PCA 9 -  Exhibit D April 2010 (3) 8" xfId="14486"/>
    <cellStyle name="_Fuel Prices 4-14_PCA 9 -  Exhibit D April 2010 (3)_DEM-WP(C) ENERG10C--ctn Mid-C_042010 2010GRC" xfId="14487"/>
    <cellStyle name="_Fuel Prices 4-14_PCA 9 -  Exhibit D April 2010 (3)_DEM-WP(C) ENERG10C--ctn Mid-C_042010 2010GRC 2" xfId="14488"/>
    <cellStyle name="_Fuel Prices 4-14_PCA 9 -  Exhibit D April 2010 (3)_DEM-WP(C) ENERG10C--ctn Mid-C_042010 2010GRC 2 2" xfId="14489"/>
    <cellStyle name="_Fuel Prices 4-14_PCA 9 -  Exhibit D April 2010 2" xfId="14490"/>
    <cellStyle name="_Fuel Prices 4-14_PCA 9 -  Exhibit D April 2010 2 2" xfId="14491"/>
    <cellStyle name="_Fuel Prices 4-14_PCA 9 -  Exhibit D April 2010 2 2 2" xfId="14492"/>
    <cellStyle name="_Fuel Prices 4-14_PCA 9 -  Exhibit D April 2010 3" xfId="14493"/>
    <cellStyle name="_Fuel Prices 4-14_PCA 9 -  Exhibit D April 2010 3 2" xfId="14494"/>
    <cellStyle name="_Fuel Prices 4-14_PCA 9 -  Exhibit D April 2010 3 2 2" xfId="14495"/>
    <cellStyle name="_Fuel Prices 4-14_PCA 9 -  Exhibit D April 2010 4" xfId="14496"/>
    <cellStyle name="_Fuel Prices 4-14_PCA 9 -  Exhibit D April 2010 4 2" xfId="14497"/>
    <cellStyle name="_Fuel Prices 4-14_PCA 9 -  Exhibit D April 2010 4 2 2" xfId="14498"/>
    <cellStyle name="_Fuel Prices 4-14_PCA 9 -  Exhibit D April 2010 5" xfId="14499"/>
    <cellStyle name="_Fuel Prices 4-14_PCA 9 -  Exhibit D April 2010 5 2" xfId="14500"/>
    <cellStyle name="_Fuel Prices 4-14_PCA 9 -  Exhibit D April 2010 5 2 2" xfId="14501"/>
    <cellStyle name="_Fuel Prices 4-14_PCA 9 -  Exhibit D April 2010 6" xfId="14502"/>
    <cellStyle name="_Fuel Prices 4-14_PCA 9 -  Exhibit D April 2010 6 2" xfId="14503"/>
    <cellStyle name="_Fuel Prices 4-14_PCA 9 -  Exhibit D April 2010 6 2 2" xfId="14504"/>
    <cellStyle name="_Fuel Prices 4-14_PCA 9 -  Exhibit D April 2010 7" xfId="14505"/>
    <cellStyle name="_Fuel Prices 4-14_PCA 9 -  Exhibit D April 2010 7 2" xfId="14506"/>
    <cellStyle name="_Fuel Prices 4-14_PCA 9 -  Exhibit D Nov 2010" xfId="14507"/>
    <cellStyle name="_Fuel Prices 4-14_PCA 9 -  Exhibit D Nov 2010 2" xfId="14508"/>
    <cellStyle name="_Fuel Prices 4-14_PCA 9 -  Exhibit D Nov 2010 2 2" xfId="14509"/>
    <cellStyle name="_Fuel Prices 4-14_PCA 9 -  Exhibit D Nov 2010 2 2 2" xfId="14510"/>
    <cellStyle name="_Fuel Prices 4-14_PCA 9 -  Exhibit D Nov 2010 3" xfId="14511"/>
    <cellStyle name="_Fuel Prices 4-14_PCA 9 -  Exhibit D Nov 2010 3 2" xfId="14512"/>
    <cellStyle name="_Fuel Prices 4-14_PCA 9 - Exhibit D at August 2010" xfId="14513"/>
    <cellStyle name="_Fuel Prices 4-14_PCA 9 - Exhibit D at August 2010 2" xfId="14514"/>
    <cellStyle name="_Fuel Prices 4-14_PCA 9 - Exhibit D at August 2010 2 2" xfId="14515"/>
    <cellStyle name="_Fuel Prices 4-14_PCA 9 - Exhibit D at August 2010 2 2 2" xfId="14516"/>
    <cellStyle name="_Fuel Prices 4-14_PCA 9 - Exhibit D at August 2010 3" xfId="14517"/>
    <cellStyle name="_Fuel Prices 4-14_PCA 9 - Exhibit D at August 2010 3 2" xfId="14518"/>
    <cellStyle name="_Fuel Prices 4-14_PCA 9 - Exhibit D June 2010 GRC" xfId="14519"/>
    <cellStyle name="_Fuel Prices 4-14_PCA 9 - Exhibit D June 2010 GRC 2" xfId="14520"/>
    <cellStyle name="_Fuel Prices 4-14_PCA 9 - Exhibit D June 2010 GRC 2 2" xfId="14521"/>
    <cellStyle name="_Fuel Prices 4-14_PCA 9 - Exhibit D June 2010 GRC 2 2 2" xfId="14522"/>
    <cellStyle name="_Fuel Prices 4-14_PCA 9 - Exhibit D June 2010 GRC 3" xfId="14523"/>
    <cellStyle name="_Fuel Prices 4-14_PCA 9 - Exhibit D June 2010 GRC 3 2" xfId="14524"/>
    <cellStyle name="_Fuel Prices 4-14_Peak Credit Exhibits for 2009 GRC" xfId="14525"/>
    <cellStyle name="_Fuel Prices 4-14_Peak Credit Exhibits for 2009 GRC 2" xfId="14526"/>
    <cellStyle name="_Fuel Prices 4-14_Peak Credit Exhibits for 2009 GRC 2 2" xfId="14527"/>
    <cellStyle name="_Fuel Prices 4-14_Peak Credit Exhibits for 2009 GRC 2 2 2" xfId="14528"/>
    <cellStyle name="_Fuel Prices 4-14_Peak Credit Exhibits for 2009 GRC 2 2 2 2" xfId="14529"/>
    <cellStyle name="_Fuel Prices 4-14_Peak Credit Exhibits for 2009 GRC 2 2 3" xfId="14530"/>
    <cellStyle name="_Fuel Prices 4-14_Peak Credit Exhibits for 2009 GRC 2 3" xfId="14531"/>
    <cellStyle name="_Fuel Prices 4-14_Peak Credit Exhibits for 2009 GRC 2 3 2" xfId="14532"/>
    <cellStyle name="_Fuel Prices 4-14_Peak Credit Exhibits for 2009 GRC 2 3 2 2" xfId="14533"/>
    <cellStyle name="_Fuel Prices 4-14_Peak Credit Exhibits for 2009 GRC 2 3 3" xfId="14534"/>
    <cellStyle name="_Fuel Prices 4-14_Peak Credit Exhibits for 2009 GRC 2 4" xfId="14535"/>
    <cellStyle name="_Fuel Prices 4-14_Peak Credit Exhibits for 2009 GRC 2 4 2" xfId="14536"/>
    <cellStyle name="_Fuel Prices 4-14_Peak Credit Exhibits for 2009 GRC 2 4 2 2" xfId="14537"/>
    <cellStyle name="_Fuel Prices 4-14_Peak Credit Exhibits for 2009 GRC 2 4 3" xfId="14538"/>
    <cellStyle name="_Fuel Prices 4-14_Peak Credit Exhibits for 2009 GRC 2 5" xfId="14539"/>
    <cellStyle name="_Fuel Prices 4-14_Peak Credit Exhibits for 2009 GRC 3" xfId="14540"/>
    <cellStyle name="_Fuel Prices 4-14_Peak Credit Exhibits for 2009 GRC 3 2" xfId="14541"/>
    <cellStyle name="_Fuel Prices 4-14_Peak Credit Exhibits for 2009 GRC 3 2 2" xfId="14542"/>
    <cellStyle name="_Fuel Prices 4-14_Peak Credit Exhibits for 2009 GRC 3 3" xfId="14543"/>
    <cellStyle name="_Fuel Prices 4-14_Peak Credit Exhibits for 2009 GRC 4" xfId="14544"/>
    <cellStyle name="_Fuel Prices 4-14_Peak Credit Exhibits for 2009 GRC 4 2" xfId="14545"/>
    <cellStyle name="_Fuel Prices 4-14_Peak Credit Exhibits for 2009 GRC 4 2 2" xfId="14546"/>
    <cellStyle name="_Fuel Prices 4-14_Peak Credit Exhibits for 2009 GRC 4 3" xfId="14547"/>
    <cellStyle name="_Fuel Prices 4-14_Peak Credit Exhibits for 2009 GRC 5" xfId="14548"/>
    <cellStyle name="_Fuel Prices 4-14_Peak Credit Exhibits for 2009 GRC 5 2" xfId="14549"/>
    <cellStyle name="_Fuel Prices 4-14_Peak Credit Exhibits for 2009 GRC 6" xfId="14550"/>
    <cellStyle name="_Fuel Prices 4-14_Power Costs - Comparison bx Rbtl-Staff-Jt-PC" xfId="14551"/>
    <cellStyle name="_Fuel Prices 4-14_Power Costs - Comparison bx Rbtl-Staff-Jt-PC 2" xfId="14552"/>
    <cellStyle name="_Fuel Prices 4-14_Power Costs - Comparison bx Rbtl-Staff-Jt-PC 2 2" xfId="14553"/>
    <cellStyle name="_Fuel Prices 4-14_Power Costs - Comparison bx Rbtl-Staff-Jt-PC 2 2 2" xfId="14554"/>
    <cellStyle name="_Fuel Prices 4-14_Power Costs - Comparison bx Rbtl-Staff-Jt-PC 2 2 2 2" xfId="14555"/>
    <cellStyle name="_Fuel Prices 4-14_Power Costs - Comparison bx Rbtl-Staff-Jt-PC 2 3" xfId="14556"/>
    <cellStyle name="_Fuel Prices 4-14_Power Costs - Comparison bx Rbtl-Staff-Jt-PC 2 3 2" xfId="14557"/>
    <cellStyle name="_Fuel Prices 4-14_Power Costs - Comparison bx Rbtl-Staff-Jt-PC 3" xfId="14558"/>
    <cellStyle name="_Fuel Prices 4-14_Power Costs - Comparison bx Rbtl-Staff-Jt-PC 3 2" xfId="14559"/>
    <cellStyle name="_Fuel Prices 4-14_Power Costs - Comparison bx Rbtl-Staff-Jt-PC 3 2 2" xfId="14560"/>
    <cellStyle name="_Fuel Prices 4-14_Power Costs - Comparison bx Rbtl-Staff-Jt-PC 4" xfId="14561"/>
    <cellStyle name="_Fuel Prices 4-14_Power Costs - Comparison bx Rbtl-Staff-Jt-PC 4 2" xfId="14562"/>
    <cellStyle name="_Fuel Prices 4-14_Power Costs - Comparison bx Rbtl-Staff-Jt-PC 5" xfId="14563"/>
    <cellStyle name="_Fuel Prices 4-14_Power Costs - Comparison bx Rbtl-Staff-Jt-PC 6" xfId="14564"/>
    <cellStyle name="_Fuel Prices 4-14_Power Costs - Comparison bx Rbtl-Staff-Jt-PC 7" xfId="14565"/>
    <cellStyle name="_Fuel Prices 4-14_Power Costs - Comparison bx Rbtl-Staff-Jt-PC 8" xfId="14566"/>
    <cellStyle name="_Fuel Prices 4-14_Power Costs - Comparison bx Rbtl-Staff-Jt-PC_Adj Bench DR 3 for Initial Briefs (Electric)" xfId="14567"/>
    <cellStyle name="_Fuel Prices 4-14_Power Costs - Comparison bx Rbtl-Staff-Jt-PC_Adj Bench DR 3 for Initial Briefs (Electric) 2" xfId="14568"/>
    <cellStyle name="_Fuel Prices 4-14_Power Costs - Comparison bx Rbtl-Staff-Jt-PC_Adj Bench DR 3 for Initial Briefs (Electric) 2 2" xfId="14569"/>
    <cellStyle name="_Fuel Prices 4-14_Power Costs - Comparison bx Rbtl-Staff-Jt-PC_Adj Bench DR 3 for Initial Briefs (Electric) 2 2 2" xfId="14570"/>
    <cellStyle name="_Fuel Prices 4-14_Power Costs - Comparison bx Rbtl-Staff-Jt-PC_Adj Bench DR 3 for Initial Briefs (Electric) 2 2 2 2" xfId="14571"/>
    <cellStyle name="_Fuel Prices 4-14_Power Costs - Comparison bx Rbtl-Staff-Jt-PC_Adj Bench DR 3 for Initial Briefs (Electric) 2 3" xfId="14572"/>
    <cellStyle name="_Fuel Prices 4-14_Power Costs - Comparison bx Rbtl-Staff-Jt-PC_Adj Bench DR 3 for Initial Briefs (Electric) 2 3 2" xfId="14573"/>
    <cellStyle name="_Fuel Prices 4-14_Power Costs - Comparison bx Rbtl-Staff-Jt-PC_Adj Bench DR 3 for Initial Briefs (Electric) 3" xfId="14574"/>
    <cellStyle name="_Fuel Prices 4-14_Power Costs - Comparison bx Rbtl-Staff-Jt-PC_Adj Bench DR 3 for Initial Briefs (Electric) 3 2" xfId="14575"/>
    <cellStyle name="_Fuel Prices 4-14_Power Costs - Comparison bx Rbtl-Staff-Jt-PC_Adj Bench DR 3 for Initial Briefs (Electric) 3 2 2" xfId="14576"/>
    <cellStyle name="_Fuel Prices 4-14_Power Costs - Comparison bx Rbtl-Staff-Jt-PC_Adj Bench DR 3 for Initial Briefs (Electric) 4" xfId="14577"/>
    <cellStyle name="_Fuel Prices 4-14_Power Costs - Comparison bx Rbtl-Staff-Jt-PC_Adj Bench DR 3 for Initial Briefs (Electric) 4 2" xfId="14578"/>
    <cellStyle name="_Fuel Prices 4-14_Power Costs - Comparison bx Rbtl-Staff-Jt-PC_Adj Bench DR 3 for Initial Briefs (Electric) 5" xfId="14579"/>
    <cellStyle name="_Fuel Prices 4-14_Power Costs - Comparison bx Rbtl-Staff-Jt-PC_Adj Bench DR 3 for Initial Briefs (Electric) 6" xfId="14580"/>
    <cellStyle name="_Fuel Prices 4-14_Power Costs - Comparison bx Rbtl-Staff-Jt-PC_Adj Bench DR 3 for Initial Briefs (Electric) 7" xfId="14581"/>
    <cellStyle name="_Fuel Prices 4-14_Power Costs - Comparison bx Rbtl-Staff-Jt-PC_Adj Bench DR 3 for Initial Briefs (Electric) 8" xfId="14582"/>
    <cellStyle name="_Fuel Prices 4-14_Power Costs - Comparison bx Rbtl-Staff-Jt-PC_Adj Bench DR 3 for Initial Briefs (Electric)_DEM-WP(C) ENERG10C--ctn Mid-C_042010 2010GRC" xfId="14583"/>
    <cellStyle name="_Fuel Prices 4-14_Power Costs - Comparison bx Rbtl-Staff-Jt-PC_Adj Bench DR 3 for Initial Briefs (Electric)_DEM-WP(C) ENERG10C--ctn Mid-C_042010 2010GRC 2" xfId="14584"/>
    <cellStyle name="_Fuel Prices 4-14_Power Costs - Comparison bx Rbtl-Staff-Jt-PC_Adj Bench DR 3 for Initial Briefs (Electric)_DEM-WP(C) ENERG10C--ctn Mid-C_042010 2010GRC 2 2" xfId="14585"/>
    <cellStyle name="_Fuel Prices 4-14_Power Costs - Comparison bx Rbtl-Staff-Jt-PC_DEM-WP(C) ENERG10C--ctn Mid-C_042010 2010GRC" xfId="14586"/>
    <cellStyle name="_Fuel Prices 4-14_Power Costs - Comparison bx Rbtl-Staff-Jt-PC_DEM-WP(C) ENERG10C--ctn Mid-C_042010 2010GRC 2" xfId="14587"/>
    <cellStyle name="_Fuel Prices 4-14_Power Costs - Comparison bx Rbtl-Staff-Jt-PC_DEM-WP(C) ENERG10C--ctn Mid-C_042010 2010GRC 2 2" xfId="14588"/>
    <cellStyle name="_Fuel Prices 4-14_Power Costs - Comparison bx Rbtl-Staff-Jt-PC_Electric Rev Req Model (2009 GRC) Rebuttal" xfId="14589"/>
    <cellStyle name="_Fuel Prices 4-14_Power Costs - Comparison bx Rbtl-Staff-Jt-PC_Electric Rev Req Model (2009 GRC) Rebuttal 2" xfId="14590"/>
    <cellStyle name="_Fuel Prices 4-14_Power Costs - Comparison bx Rbtl-Staff-Jt-PC_Electric Rev Req Model (2009 GRC) Rebuttal 2 2" xfId="14591"/>
    <cellStyle name="_Fuel Prices 4-14_Power Costs - Comparison bx Rbtl-Staff-Jt-PC_Electric Rev Req Model (2009 GRC) Rebuttal 2 2 2" xfId="14592"/>
    <cellStyle name="_Fuel Prices 4-14_Power Costs - Comparison bx Rbtl-Staff-Jt-PC_Electric Rev Req Model (2009 GRC) Rebuttal 2 3" xfId="14593"/>
    <cellStyle name="_Fuel Prices 4-14_Power Costs - Comparison bx Rbtl-Staff-Jt-PC_Electric Rev Req Model (2009 GRC) Rebuttal 3" xfId="14594"/>
    <cellStyle name="_Fuel Prices 4-14_Power Costs - Comparison bx Rbtl-Staff-Jt-PC_Electric Rev Req Model (2009 GRC) Rebuttal 3 2" xfId="14595"/>
    <cellStyle name="_Fuel Prices 4-14_Power Costs - Comparison bx Rbtl-Staff-Jt-PC_Electric Rev Req Model (2009 GRC) Rebuttal 4" xfId="14596"/>
    <cellStyle name="_Fuel Prices 4-14_Power Costs - Comparison bx Rbtl-Staff-Jt-PC_Electric Rev Req Model (2009 GRC) Rebuttal REmoval of New  WH Solar AdjustMI" xfId="14597"/>
    <cellStyle name="_Fuel Prices 4-14_Power Costs - Comparison bx Rbtl-Staff-Jt-PC_Electric Rev Req Model (2009 GRC) Rebuttal REmoval of New  WH Solar AdjustMI 2" xfId="14598"/>
    <cellStyle name="_Fuel Prices 4-14_Power Costs - Comparison bx Rbtl-Staff-Jt-PC_Electric Rev Req Model (2009 GRC) Rebuttal REmoval of New  WH Solar AdjustMI 2 2" xfId="14599"/>
    <cellStyle name="_Fuel Prices 4-14_Power Costs - Comparison bx Rbtl-Staff-Jt-PC_Electric Rev Req Model (2009 GRC) Rebuttal REmoval of New  WH Solar AdjustMI 2 2 2" xfId="14600"/>
    <cellStyle name="_Fuel Prices 4-14_Power Costs - Comparison bx Rbtl-Staff-Jt-PC_Electric Rev Req Model (2009 GRC) Rebuttal REmoval of New  WH Solar AdjustMI 2 2 2 2" xfId="14601"/>
    <cellStyle name="_Fuel Prices 4-14_Power Costs - Comparison bx Rbtl-Staff-Jt-PC_Electric Rev Req Model (2009 GRC) Rebuttal REmoval of New  WH Solar AdjustMI 2 3" xfId="14602"/>
    <cellStyle name="_Fuel Prices 4-14_Power Costs - Comparison bx Rbtl-Staff-Jt-PC_Electric Rev Req Model (2009 GRC) Rebuttal REmoval of New  WH Solar AdjustMI 2 3 2" xfId="14603"/>
    <cellStyle name="_Fuel Prices 4-14_Power Costs - Comparison bx Rbtl-Staff-Jt-PC_Electric Rev Req Model (2009 GRC) Rebuttal REmoval of New  WH Solar AdjustMI 3" xfId="14604"/>
    <cellStyle name="_Fuel Prices 4-14_Power Costs - Comparison bx Rbtl-Staff-Jt-PC_Electric Rev Req Model (2009 GRC) Rebuttal REmoval of New  WH Solar AdjustMI 3 2" xfId="14605"/>
    <cellStyle name="_Fuel Prices 4-14_Power Costs - Comparison bx Rbtl-Staff-Jt-PC_Electric Rev Req Model (2009 GRC) Rebuttal REmoval of New  WH Solar AdjustMI 3 2 2" xfId="14606"/>
    <cellStyle name="_Fuel Prices 4-14_Power Costs - Comparison bx Rbtl-Staff-Jt-PC_Electric Rev Req Model (2009 GRC) Rebuttal REmoval of New  WH Solar AdjustMI 4" xfId="14607"/>
    <cellStyle name="_Fuel Prices 4-14_Power Costs - Comparison bx Rbtl-Staff-Jt-PC_Electric Rev Req Model (2009 GRC) Rebuttal REmoval of New  WH Solar AdjustMI 4 2" xfId="14608"/>
    <cellStyle name="_Fuel Prices 4-14_Power Costs - Comparison bx Rbtl-Staff-Jt-PC_Electric Rev Req Model (2009 GRC) Rebuttal REmoval of New  WH Solar AdjustMI 5" xfId="14609"/>
    <cellStyle name="_Fuel Prices 4-14_Power Costs - Comparison bx Rbtl-Staff-Jt-PC_Electric Rev Req Model (2009 GRC) Rebuttal REmoval of New  WH Solar AdjustMI 6" xfId="14610"/>
    <cellStyle name="_Fuel Prices 4-14_Power Costs - Comparison bx Rbtl-Staff-Jt-PC_Electric Rev Req Model (2009 GRC) Rebuttal REmoval of New  WH Solar AdjustMI 7" xfId="14611"/>
    <cellStyle name="_Fuel Prices 4-14_Power Costs - Comparison bx Rbtl-Staff-Jt-PC_Electric Rev Req Model (2009 GRC) Rebuttal REmoval of New  WH Solar AdjustMI 8" xfId="14612"/>
    <cellStyle name="_Fuel Prices 4-14_Power Costs - Comparison bx Rbtl-Staff-Jt-PC_Electric Rev Req Model (2009 GRC) Rebuttal REmoval of New  WH Solar AdjustMI_DEM-WP(C) ENERG10C--ctn Mid-C_042010 2010GRC" xfId="14613"/>
    <cellStyle name="_Fuel Prices 4-14_Power Costs - Comparison bx Rbtl-Staff-Jt-PC_Electric Rev Req Model (2009 GRC) Rebuttal REmoval of New  WH Solar AdjustMI_DEM-WP(C) ENERG10C--ctn Mid-C_042010 2010GRC 2" xfId="14614"/>
    <cellStyle name="_Fuel Prices 4-14_Power Costs - Comparison bx Rbtl-Staff-Jt-PC_Electric Rev Req Model (2009 GRC) Rebuttal REmoval of New  WH Solar AdjustMI_DEM-WP(C) ENERG10C--ctn Mid-C_042010 2010GRC 2 2" xfId="14615"/>
    <cellStyle name="_Fuel Prices 4-14_Power Costs - Comparison bx Rbtl-Staff-Jt-PC_Electric Rev Req Model (2009 GRC) Revised 01-18-2010" xfId="14616"/>
    <cellStyle name="_Fuel Prices 4-14_Power Costs - Comparison bx Rbtl-Staff-Jt-PC_Electric Rev Req Model (2009 GRC) Revised 01-18-2010 2" xfId="14617"/>
    <cellStyle name="_Fuel Prices 4-14_Power Costs - Comparison bx Rbtl-Staff-Jt-PC_Electric Rev Req Model (2009 GRC) Revised 01-18-2010 2 2" xfId="14618"/>
    <cellStyle name="_Fuel Prices 4-14_Power Costs - Comparison bx Rbtl-Staff-Jt-PC_Electric Rev Req Model (2009 GRC) Revised 01-18-2010 2 2 2" xfId="14619"/>
    <cellStyle name="_Fuel Prices 4-14_Power Costs - Comparison bx Rbtl-Staff-Jt-PC_Electric Rev Req Model (2009 GRC) Revised 01-18-2010 2 2 2 2" xfId="14620"/>
    <cellStyle name="_Fuel Prices 4-14_Power Costs - Comparison bx Rbtl-Staff-Jt-PC_Electric Rev Req Model (2009 GRC) Revised 01-18-2010 2 3" xfId="14621"/>
    <cellStyle name="_Fuel Prices 4-14_Power Costs - Comparison bx Rbtl-Staff-Jt-PC_Electric Rev Req Model (2009 GRC) Revised 01-18-2010 2 3 2" xfId="14622"/>
    <cellStyle name="_Fuel Prices 4-14_Power Costs - Comparison bx Rbtl-Staff-Jt-PC_Electric Rev Req Model (2009 GRC) Revised 01-18-2010 3" xfId="14623"/>
    <cellStyle name="_Fuel Prices 4-14_Power Costs - Comparison bx Rbtl-Staff-Jt-PC_Electric Rev Req Model (2009 GRC) Revised 01-18-2010 3 2" xfId="14624"/>
    <cellStyle name="_Fuel Prices 4-14_Power Costs - Comparison bx Rbtl-Staff-Jt-PC_Electric Rev Req Model (2009 GRC) Revised 01-18-2010 3 2 2" xfId="14625"/>
    <cellStyle name="_Fuel Prices 4-14_Power Costs - Comparison bx Rbtl-Staff-Jt-PC_Electric Rev Req Model (2009 GRC) Revised 01-18-2010 4" xfId="14626"/>
    <cellStyle name="_Fuel Prices 4-14_Power Costs - Comparison bx Rbtl-Staff-Jt-PC_Electric Rev Req Model (2009 GRC) Revised 01-18-2010 4 2" xfId="14627"/>
    <cellStyle name="_Fuel Prices 4-14_Power Costs - Comparison bx Rbtl-Staff-Jt-PC_Electric Rev Req Model (2009 GRC) Revised 01-18-2010 5" xfId="14628"/>
    <cellStyle name="_Fuel Prices 4-14_Power Costs - Comparison bx Rbtl-Staff-Jt-PC_Electric Rev Req Model (2009 GRC) Revised 01-18-2010 6" xfId="14629"/>
    <cellStyle name="_Fuel Prices 4-14_Power Costs - Comparison bx Rbtl-Staff-Jt-PC_Electric Rev Req Model (2009 GRC) Revised 01-18-2010 7" xfId="14630"/>
    <cellStyle name="_Fuel Prices 4-14_Power Costs - Comparison bx Rbtl-Staff-Jt-PC_Electric Rev Req Model (2009 GRC) Revised 01-18-2010 8" xfId="14631"/>
    <cellStyle name="_Fuel Prices 4-14_Power Costs - Comparison bx Rbtl-Staff-Jt-PC_Electric Rev Req Model (2009 GRC) Revised 01-18-2010_DEM-WP(C) ENERG10C--ctn Mid-C_042010 2010GRC" xfId="14632"/>
    <cellStyle name="_Fuel Prices 4-14_Power Costs - Comparison bx Rbtl-Staff-Jt-PC_Electric Rev Req Model (2009 GRC) Revised 01-18-2010_DEM-WP(C) ENERG10C--ctn Mid-C_042010 2010GRC 2" xfId="14633"/>
    <cellStyle name="_Fuel Prices 4-14_Power Costs - Comparison bx Rbtl-Staff-Jt-PC_Electric Rev Req Model (2009 GRC) Revised 01-18-2010_DEM-WP(C) ENERG10C--ctn Mid-C_042010 2010GRC 2 2" xfId="14634"/>
    <cellStyle name="_Fuel Prices 4-14_Power Costs - Comparison bx Rbtl-Staff-Jt-PC_Final Order Electric EXHIBIT A-1" xfId="14635"/>
    <cellStyle name="_Fuel Prices 4-14_Power Costs - Comparison bx Rbtl-Staff-Jt-PC_Final Order Electric EXHIBIT A-1 2" xfId="14636"/>
    <cellStyle name="_Fuel Prices 4-14_Power Costs - Comparison bx Rbtl-Staff-Jt-PC_Final Order Electric EXHIBIT A-1 2 2" xfId="14637"/>
    <cellStyle name="_Fuel Prices 4-14_Power Costs - Comparison bx Rbtl-Staff-Jt-PC_Final Order Electric EXHIBIT A-1 2 2 2" xfId="14638"/>
    <cellStyle name="_Fuel Prices 4-14_Power Costs - Comparison bx Rbtl-Staff-Jt-PC_Final Order Electric EXHIBIT A-1 2 3" xfId="14639"/>
    <cellStyle name="_Fuel Prices 4-14_Power Costs - Comparison bx Rbtl-Staff-Jt-PC_Final Order Electric EXHIBIT A-1 3" xfId="14640"/>
    <cellStyle name="_Fuel Prices 4-14_Power Costs - Comparison bx Rbtl-Staff-Jt-PC_Final Order Electric EXHIBIT A-1 3 2" xfId="14641"/>
    <cellStyle name="_Fuel Prices 4-14_Power Costs - Comparison bx Rbtl-Staff-Jt-PC_Final Order Electric EXHIBIT A-1 4" xfId="14642"/>
    <cellStyle name="_Fuel Prices 4-14_Production Adj 4.37" xfId="14643"/>
    <cellStyle name="_Fuel Prices 4-14_Production Adj 4.37 2" xfId="14644"/>
    <cellStyle name="_Fuel Prices 4-14_Production Adj 4.37 2 2" xfId="14645"/>
    <cellStyle name="_Fuel Prices 4-14_Production Adj 4.37 2 2 2" xfId="14646"/>
    <cellStyle name="_Fuel Prices 4-14_Production Adj 4.37 2 3" xfId="14647"/>
    <cellStyle name="_Fuel Prices 4-14_Production Adj 4.37 3" xfId="14648"/>
    <cellStyle name="_Fuel Prices 4-14_Production Adj 4.37 3 2" xfId="14649"/>
    <cellStyle name="_Fuel Prices 4-14_Production Adj 4.37 4" xfId="14650"/>
    <cellStyle name="_Fuel Prices 4-14_Purchased Power Adj 4.03" xfId="14651"/>
    <cellStyle name="_Fuel Prices 4-14_Purchased Power Adj 4.03 2" xfId="14652"/>
    <cellStyle name="_Fuel Prices 4-14_Purchased Power Adj 4.03 2 2" xfId="14653"/>
    <cellStyle name="_Fuel Prices 4-14_Purchased Power Adj 4.03 2 2 2" xfId="14654"/>
    <cellStyle name="_Fuel Prices 4-14_Purchased Power Adj 4.03 2 3" xfId="14655"/>
    <cellStyle name="_Fuel Prices 4-14_Purchased Power Adj 4.03 3" xfId="14656"/>
    <cellStyle name="_Fuel Prices 4-14_Purchased Power Adj 4.03 3 2" xfId="14657"/>
    <cellStyle name="_Fuel Prices 4-14_Purchased Power Adj 4.03 4" xfId="14658"/>
    <cellStyle name="_Fuel Prices 4-14_Rate Design Sch 24" xfId="14659"/>
    <cellStyle name="_Fuel Prices 4-14_Rate Design Sch 24 2" xfId="14660"/>
    <cellStyle name="_Fuel Prices 4-14_Rate Design Sch 24 2 2" xfId="14661"/>
    <cellStyle name="_Fuel Prices 4-14_Rate Design Sch 24 3" xfId="14662"/>
    <cellStyle name="_Fuel Prices 4-14_Rate Design Sch 25" xfId="14663"/>
    <cellStyle name="_Fuel Prices 4-14_Rate Design Sch 25 2" xfId="14664"/>
    <cellStyle name="_Fuel Prices 4-14_Rate Design Sch 25 2 2" xfId="14665"/>
    <cellStyle name="_Fuel Prices 4-14_Rate Design Sch 25 2 2 2" xfId="14666"/>
    <cellStyle name="_Fuel Prices 4-14_Rate Design Sch 25 2 3" xfId="14667"/>
    <cellStyle name="_Fuel Prices 4-14_Rate Design Sch 25 3" xfId="14668"/>
    <cellStyle name="_Fuel Prices 4-14_Rate Design Sch 25 3 2" xfId="14669"/>
    <cellStyle name="_Fuel Prices 4-14_Rate Design Sch 25 4" xfId="14670"/>
    <cellStyle name="_Fuel Prices 4-14_Rate Design Sch 26" xfId="14671"/>
    <cellStyle name="_Fuel Prices 4-14_Rate Design Sch 26 2" xfId="14672"/>
    <cellStyle name="_Fuel Prices 4-14_Rate Design Sch 26 2 2" xfId="14673"/>
    <cellStyle name="_Fuel Prices 4-14_Rate Design Sch 26 2 2 2" xfId="14674"/>
    <cellStyle name="_Fuel Prices 4-14_Rate Design Sch 26 2 3" xfId="14675"/>
    <cellStyle name="_Fuel Prices 4-14_Rate Design Sch 26 3" xfId="14676"/>
    <cellStyle name="_Fuel Prices 4-14_Rate Design Sch 26 3 2" xfId="14677"/>
    <cellStyle name="_Fuel Prices 4-14_Rate Design Sch 26 4" xfId="14678"/>
    <cellStyle name="_Fuel Prices 4-14_Rate Design Sch 31" xfId="14679"/>
    <cellStyle name="_Fuel Prices 4-14_Rate Design Sch 31 2" xfId="14680"/>
    <cellStyle name="_Fuel Prices 4-14_Rate Design Sch 31 2 2" xfId="14681"/>
    <cellStyle name="_Fuel Prices 4-14_Rate Design Sch 31 2 2 2" xfId="14682"/>
    <cellStyle name="_Fuel Prices 4-14_Rate Design Sch 31 2 3" xfId="14683"/>
    <cellStyle name="_Fuel Prices 4-14_Rate Design Sch 31 3" xfId="14684"/>
    <cellStyle name="_Fuel Prices 4-14_Rate Design Sch 31 3 2" xfId="14685"/>
    <cellStyle name="_Fuel Prices 4-14_Rate Design Sch 31 4" xfId="14686"/>
    <cellStyle name="_Fuel Prices 4-14_Rate Design Sch 43" xfId="14687"/>
    <cellStyle name="_Fuel Prices 4-14_Rate Design Sch 43 2" xfId="14688"/>
    <cellStyle name="_Fuel Prices 4-14_Rate Design Sch 43 2 2" xfId="14689"/>
    <cellStyle name="_Fuel Prices 4-14_Rate Design Sch 43 2 2 2" xfId="14690"/>
    <cellStyle name="_Fuel Prices 4-14_Rate Design Sch 43 2 3" xfId="14691"/>
    <cellStyle name="_Fuel Prices 4-14_Rate Design Sch 43 3" xfId="14692"/>
    <cellStyle name="_Fuel Prices 4-14_Rate Design Sch 43 3 2" xfId="14693"/>
    <cellStyle name="_Fuel Prices 4-14_Rate Design Sch 43 4" xfId="14694"/>
    <cellStyle name="_Fuel Prices 4-14_Rate Design Sch 448-449" xfId="14695"/>
    <cellStyle name="_Fuel Prices 4-14_Rate Design Sch 448-449 2" xfId="14696"/>
    <cellStyle name="_Fuel Prices 4-14_Rate Design Sch 448-449 2 2" xfId="14697"/>
    <cellStyle name="_Fuel Prices 4-14_Rate Design Sch 448-449 3" xfId="14698"/>
    <cellStyle name="_Fuel Prices 4-14_Rate Design Sch 46" xfId="14699"/>
    <cellStyle name="_Fuel Prices 4-14_Rate Design Sch 46 2" xfId="14700"/>
    <cellStyle name="_Fuel Prices 4-14_Rate Design Sch 46 2 2" xfId="14701"/>
    <cellStyle name="_Fuel Prices 4-14_Rate Design Sch 46 2 2 2" xfId="14702"/>
    <cellStyle name="_Fuel Prices 4-14_Rate Design Sch 46 2 3" xfId="14703"/>
    <cellStyle name="_Fuel Prices 4-14_Rate Design Sch 46 3" xfId="14704"/>
    <cellStyle name="_Fuel Prices 4-14_Rate Design Sch 46 3 2" xfId="14705"/>
    <cellStyle name="_Fuel Prices 4-14_Rate Design Sch 46 4" xfId="14706"/>
    <cellStyle name="_Fuel Prices 4-14_Rate Spread" xfId="14707"/>
    <cellStyle name="_Fuel Prices 4-14_Rate Spread 2" xfId="14708"/>
    <cellStyle name="_Fuel Prices 4-14_Rate Spread 2 2" xfId="14709"/>
    <cellStyle name="_Fuel Prices 4-14_Rate Spread 2 2 2" xfId="14710"/>
    <cellStyle name="_Fuel Prices 4-14_Rate Spread 2 3" xfId="14711"/>
    <cellStyle name="_Fuel Prices 4-14_Rate Spread 3" xfId="14712"/>
    <cellStyle name="_Fuel Prices 4-14_Rate Spread 3 2" xfId="14713"/>
    <cellStyle name="_Fuel Prices 4-14_Rate Spread 4" xfId="14714"/>
    <cellStyle name="_Fuel Prices 4-14_Rebuttal Power Costs" xfId="14715"/>
    <cellStyle name="_Fuel Prices 4-14_Rebuttal Power Costs 2" xfId="14716"/>
    <cellStyle name="_Fuel Prices 4-14_Rebuttal Power Costs 2 2" xfId="14717"/>
    <cellStyle name="_Fuel Prices 4-14_Rebuttal Power Costs 2 2 2" xfId="14718"/>
    <cellStyle name="_Fuel Prices 4-14_Rebuttal Power Costs 2 2 2 2" xfId="14719"/>
    <cellStyle name="_Fuel Prices 4-14_Rebuttal Power Costs 2 3" xfId="14720"/>
    <cellStyle name="_Fuel Prices 4-14_Rebuttal Power Costs 2 3 2" xfId="14721"/>
    <cellStyle name="_Fuel Prices 4-14_Rebuttal Power Costs 3" xfId="14722"/>
    <cellStyle name="_Fuel Prices 4-14_Rebuttal Power Costs 3 2" xfId="14723"/>
    <cellStyle name="_Fuel Prices 4-14_Rebuttal Power Costs 3 2 2" xfId="14724"/>
    <cellStyle name="_Fuel Prices 4-14_Rebuttal Power Costs 4" xfId="14725"/>
    <cellStyle name="_Fuel Prices 4-14_Rebuttal Power Costs 4 2" xfId="14726"/>
    <cellStyle name="_Fuel Prices 4-14_Rebuttal Power Costs 5" xfId="14727"/>
    <cellStyle name="_Fuel Prices 4-14_Rebuttal Power Costs 6" xfId="14728"/>
    <cellStyle name="_Fuel Prices 4-14_Rebuttal Power Costs 7" xfId="14729"/>
    <cellStyle name="_Fuel Prices 4-14_Rebuttal Power Costs 8" xfId="14730"/>
    <cellStyle name="_Fuel Prices 4-14_Rebuttal Power Costs_Adj Bench DR 3 for Initial Briefs (Electric)" xfId="14731"/>
    <cellStyle name="_Fuel Prices 4-14_Rebuttal Power Costs_Adj Bench DR 3 for Initial Briefs (Electric) 2" xfId="14732"/>
    <cellStyle name="_Fuel Prices 4-14_Rebuttal Power Costs_Adj Bench DR 3 for Initial Briefs (Electric) 2 2" xfId="14733"/>
    <cellStyle name="_Fuel Prices 4-14_Rebuttal Power Costs_Adj Bench DR 3 for Initial Briefs (Electric) 2 2 2" xfId="14734"/>
    <cellStyle name="_Fuel Prices 4-14_Rebuttal Power Costs_Adj Bench DR 3 for Initial Briefs (Electric) 2 2 2 2" xfId="14735"/>
    <cellStyle name="_Fuel Prices 4-14_Rebuttal Power Costs_Adj Bench DR 3 for Initial Briefs (Electric) 2 3" xfId="14736"/>
    <cellStyle name="_Fuel Prices 4-14_Rebuttal Power Costs_Adj Bench DR 3 for Initial Briefs (Electric) 2 3 2" xfId="14737"/>
    <cellStyle name="_Fuel Prices 4-14_Rebuttal Power Costs_Adj Bench DR 3 for Initial Briefs (Electric) 3" xfId="14738"/>
    <cellStyle name="_Fuel Prices 4-14_Rebuttal Power Costs_Adj Bench DR 3 for Initial Briefs (Electric) 3 2" xfId="14739"/>
    <cellStyle name="_Fuel Prices 4-14_Rebuttal Power Costs_Adj Bench DR 3 for Initial Briefs (Electric) 3 2 2" xfId="14740"/>
    <cellStyle name="_Fuel Prices 4-14_Rebuttal Power Costs_Adj Bench DR 3 for Initial Briefs (Electric) 4" xfId="14741"/>
    <cellStyle name="_Fuel Prices 4-14_Rebuttal Power Costs_Adj Bench DR 3 for Initial Briefs (Electric) 4 2" xfId="14742"/>
    <cellStyle name="_Fuel Prices 4-14_Rebuttal Power Costs_Adj Bench DR 3 for Initial Briefs (Electric) 5" xfId="14743"/>
    <cellStyle name="_Fuel Prices 4-14_Rebuttal Power Costs_Adj Bench DR 3 for Initial Briefs (Electric) 6" xfId="14744"/>
    <cellStyle name="_Fuel Prices 4-14_Rebuttal Power Costs_Adj Bench DR 3 for Initial Briefs (Electric) 7" xfId="14745"/>
    <cellStyle name="_Fuel Prices 4-14_Rebuttal Power Costs_Adj Bench DR 3 for Initial Briefs (Electric) 8" xfId="14746"/>
    <cellStyle name="_Fuel Prices 4-14_Rebuttal Power Costs_Adj Bench DR 3 for Initial Briefs (Electric)_DEM-WP(C) ENERG10C--ctn Mid-C_042010 2010GRC" xfId="14747"/>
    <cellStyle name="_Fuel Prices 4-14_Rebuttal Power Costs_Adj Bench DR 3 for Initial Briefs (Electric)_DEM-WP(C) ENERG10C--ctn Mid-C_042010 2010GRC 2" xfId="14748"/>
    <cellStyle name="_Fuel Prices 4-14_Rebuttal Power Costs_Adj Bench DR 3 for Initial Briefs (Electric)_DEM-WP(C) ENERG10C--ctn Mid-C_042010 2010GRC 2 2" xfId="14749"/>
    <cellStyle name="_Fuel Prices 4-14_Rebuttal Power Costs_DEM-WP(C) ENERG10C--ctn Mid-C_042010 2010GRC" xfId="14750"/>
    <cellStyle name="_Fuel Prices 4-14_Rebuttal Power Costs_DEM-WP(C) ENERG10C--ctn Mid-C_042010 2010GRC 2" xfId="14751"/>
    <cellStyle name="_Fuel Prices 4-14_Rebuttal Power Costs_DEM-WP(C) ENERG10C--ctn Mid-C_042010 2010GRC 2 2" xfId="14752"/>
    <cellStyle name="_Fuel Prices 4-14_Rebuttal Power Costs_Electric Rev Req Model (2009 GRC) Rebuttal" xfId="14753"/>
    <cellStyle name="_Fuel Prices 4-14_Rebuttal Power Costs_Electric Rev Req Model (2009 GRC) Rebuttal 2" xfId="14754"/>
    <cellStyle name="_Fuel Prices 4-14_Rebuttal Power Costs_Electric Rev Req Model (2009 GRC) Rebuttal 2 2" xfId="14755"/>
    <cellStyle name="_Fuel Prices 4-14_Rebuttal Power Costs_Electric Rev Req Model (2009 GRC) Rebuttal 2 2 2" xfId="14756"/>
    <cellStyle name="_Fuel Prices 4-14_Rebuttal Power Costs_Electric Rev Req Model (2009 GRC) Rebuttal 2 3" xfId="14757"/>
    <cellStyle name="_Fuel Prices 4-14_Rebuttal Power Costs_Electric Rev Req Model (2009 GRC) Rebuttal 3" xfId="14758"/>
    <cellStyle name="_Fuel Prices 4-14_Rebuttal Power Costs_Electric Rev Req Model (2009 GRC) Rebuttal 3 2" xfId="14759"/>
    <cellStyle name="_Fuel Prices 4-14_Rebuttal Power Costs_Electric Rev Req Model (2009 GRC) Rebuttal 4" xfId="14760"/>
    <cellStyle name="_Fuel Prices 4-14_Rebuttal Power Costs_Electric Rev Req Model (2009 GRC) Rebuttal REmoval of New  WH Solar AdjustMI" xfId="14761"/>
    <cellStyle name="_Fuel Prices 4-14_Rebuttal Power Costs_Electric Rev Req Model (2009 GRC) Rebuttal REmoval of New  WH Solar AdjustMI 2" xfId="14762"/>
    <cellStyle name="_Fuel Prices 4-14_Rebuttal Power Costs_Electric Rev Req Model (2009 GRC) Rebuttal REmoval of New  WH Solar AdjustMI 2 2" xfId="14763"/>
    <cellStyle name="_Fuel Prices 4-14_Rebuttal Power Costs_Electric Rev Req Model (2009 GRC) Rebuttal REmoval of New  WH Solar AdjustMI 2 2 2" xfId="14764"/>
    <cellStyle name="_Fuel Prices 4-14_Rebuttal Power Costs_Electric Rev Req Model (2009 GRC) Rebuttal REmoval of New  WH Solar AdjustMI 2 2 2 2" xfId="14765"/>
    <cellStyle name="_Fuel Prices 4-14_Rebuttal Power Costs_Electric Rev Req Model (2009 GRC) Rebuttal REmoval of New  WH Solar AdjustMI 2 3" xfId="14766"/>
    <cellStyle name="_Fuel Prices 4-14_Rebuttal Power Costs_Electric Rev Req Model (2009 GRC) Rebuttal REmoval of New  WH Solar AdjustMI 2 3 2" xfId="14767"/>
    <cellStyle name="_Fuel Prices 4-14_Rebuttal Power Costs_Electric Rev Req Model (2009 GRC) Rebuttal REmoval of New  WH Solar AdjustMI 3" xfId="14768"/>
    <cellStyle name="_Fuel Prices 4-14_Rebuttal Power Costs_Electric Rev Req Model (2009 GRC) Rebuttal REmoval of New  WH Solar AdjustMI 3 2" xfId="14769"/>
    <cellStyle name="_Fuel Prices 4-14_Rebuttal Power Costs_Electric Rev Req Model (2009 GRC) Rebuttal REmoval of New  WH Solar AdjustMI 3 2 2" xfId="14770"/>
    <cellStyle name="_Fuel Prices 4-14_Rebuttal Power Costs_Electric Rev Req Model (2009 GRC) Rebuttal REmoval of New  WH Solar AdjustMI 4" xfId="14771"/>
    <cellStyle name="_Fuel Prices 4-14_Rebuttal Power Costs_Electric Rev Req Model (2009 GRC) Rebuttal REmoval of New  WH Solar AdjustMI 4 2" xfId="14772"/>
    <cellStyle name="_Fuel Prices 4-14_Rebuttal Power Costs_Electric Rev Req Model (2009 GRC) Rebuttal REmoval of New  WH Solar AdjustMI 5" xfId="14773"/>
    <cellStyle name="_Fuel Prices 4-14_Rebuttal Power Costs_Electric Rev Req Model (2009 GRC) Rebuttal REmoval of New  WH Solar AdjustMI 6" xfId="14774"/>
    <cellStyle name="_Fuel Prices 4-14_Rebuttal Power Costs_Electric Rev Req Model (2009 GRC) Rebuttal REmoval of New  WH Solar AdjustMI 7" xfId="14775"/>
    <cellStyle name="_Fuel Prices 4-14_Rebuttal Power Costs_Electric Rev Req Model (2009 GRC) Rebuttal REmoval of New  WH Solar AdjustMI 8" xfId="14776"/>
    <cellStyle name="_Fuel Prices 4-14_Rebuttal Power Costs_Electric Rev Req Model (2009 GRC) Rebuttal REmoval of New  WH Solar AdjustMI_DEM-WP(C) ENERG10C--ctn Mid-C_042010 2010GRC" xfId="14777"/>
    <cellStyle name="_Fuel Prices 4-14_Rebuttal Power Costs_Electric Rev Req Model (2009 GRC) Rebuttal REmoval of New  WH Solar AdjustMI_DEM-WP(C) ENERG10C--ctn Mid-C_042010 2010GRC 2" xfId="14778"/>
    <cellStyle name="_Fuel Prices 4-14_Rebuttal Power Costs_Electric Rev Req Model (2009 GRC) Rebuttal REmoval of New  WH Solar AdjustMI_DEM-WP(C) ENERG10C--ctn Mid-C_042010 2010GRC 2 2" xfId="14779"/>
    <cellStyle name="_Fuel Prices 4-14_Rebuttal Power Costs_Electric Rev Req Model (2009 GRC) Revised 01-18-2010" xfId="14780"/>
    <cellStyle name="_Fuel Prices 4-14_Rebuttal Power Costs_Electric Rev Req Model (2009 GRC) Revised 01-18-2010 2" xfId="14781"/>
    <cellStyle name="_Fuel Prices 4-14_Rebuttal Power Costs_Electric Rev Req Model (2009 GRC) Revised 01-18-2010 2 2" xfId="14782"/>
    <cellStyle name="_Fuel Prices 4-14_Rebuttal Power Costs_Electric Rev Req Model (2009 GRC) Revised 01-18-2010 2 2 2" xfId="14783"/>
    <cellStyle name="_Fuel Prices 4-14_Rebuttal Power Costs_Electric Rev Req Model (2009 GRC) Revised 01-18-2010 2 2 2 2" xfId="14784"/>
    <cellStyle name="_Fuel Prices 4-14_Rebuttal Power Costs_Electric Rev Req Model (2009 GRC) Revised 01-18-2010 2 3" xfId="14785"/>
    <cellStyle name="_Fuel Prices 4-14_Rebuttal Power Costs_Electric Rev Req Model (2009 GRC) Revised 01-18-2010 2 3 2" xfId="14786"/>
    <cellStyle name="_Fuel Prices 4-14_Rebuttal Power Costs_Electric Rev Req Model (2009 GRC) Revised 01-18-2010 3" xfId="14787"/>
    <cellStyle name="_Fuel Prices 4-14_Rebuttal Power Costs_Electric Rev Req Model (2009 GRC) Revised 01-18-2010 3 2" xfId="14788"/>
    <cellStyle name="_Fuel Prices 4-14_Rebuttal Power Costs_Electric Rev Req Model (2009 GRC) Revised 01-18-2010 3 2 2" xfId="14789"/>
    <cellStyle name="_Fuel Prices 4-14_Rebuttal Power Costs_Electric Rev Req Model (2009 GRC) Revised 01-18-2010 4" xfId="14790"/>
    <cellStyle name="_Fuel Prices 4-14_Rebuttal Power Costs_Electric Rev Req Model (2009 GRC) Revised 01-18-2010 4 2" xfId="14791"/>
    <cellStyle name="_Fuel Prices 4-14_Rebuttal Power Costs_Electric Rev Req Model (2009 GRC) Revised 01-18-2010 5" xfId="14792"/>
    <cellStyle name="_Fuel Prices 4-14_Rebuttal Power Costs_Electric Rev Req Model (2009 GRC) Revised 01-18-2010 6" xfId="14793"/>
    <cellStyle name="_Fuel Prices 4-14_Rebuttal Power Costs_Electric Rev Req Model (2009 GRC) Revised 01-18-2010 7" xfId="14794"/>
    <cellStyle name="_Fuel Prices 4-14_Rebuttal Power Costs_Electric Rev Req Model (2009 GRC) Revised 01-18-2010 8" xfId="14795"/>
    <cellStyle name="_Fuel Prices 4-14_Rebuttal Power Costs_Electric Rev Req Model (2009 GRC) Revised 01-18-2010_DEM-WP(C) ENERG10C--ctn Mid-C_042010 2010GRC" xfId="14796"/>
    <cellStyle name="_Fuel Prices 4-14_Rebuttal Power Costs_Electric Rev Req Model (2009 GRC) Revised 01-18-2010_DEM-WP(C) ENERG10C--ctn Mid-C_042010 2010GRC 2" xfId="14797"/>
    <cellStyle name="_Fuel Prices 4-14_Rebuttal Power Costs_Electric Rev Req Model (2009 GRC) Revised 01-18-2010_DEM-WP(C) ENERG10C--ctn Mid-C_042010 2010GRC 2 2" xfId="14798"/>
    <cellStyle name="_Fuel Prices 4-14_Rebuttal Power Costs_Final Order Electric EXHIBIT A-1" xfId="14799"/>
    <cellStyle name="_Fuel Prices 4-14_Rebuttal Power Costs_Final Order Electric EXHIBIT A-1 2" xfId="14800"/>
    <cellStyle name="_Fuel Prices 4-14_Rebuttal Power Costs_Final Order Electric EXHIBIT A-1 2 2" xfId="14801"/>
    <cellStyle name="_Fuel Prices 4-14_Rebuttal Power Costs_Final Order Electric EXHIBIT A-1 2 2 2" xfId="14802"/>
    <cellStyle name="_Fuel Prices 4-14_Rebuttal Power Costs_Final Order Electric EXHIBIT A-1 2 3" xfId="14803"/>
    <cellStyle name="_Fuel Prices 4-14_Rebuttal Power Costs_Final Order Electric EXHIBIT A-1 3" xfId="14804"/>
    <cellStyle name="_Fuel Prices 4-14_Rebuttal Power Costs_Final Order Electric EXHIBIT A-1 3 2" xfId="14805"/>
    <cellStyle name="_Fuel Prices 4-14_Rebuttal Power Costs_Final Order Electric EXHIBIT A-1 4" xfId="14806"/>
    <cellStyle name="_Fuel Prices 4-14_RECS vs PTC's w Interest 6-28-10" xfId="14807"/>
    <cellStyle name="_Fuel Prices 4-14_revised april pca for Annette" xfId="14808"/>
    <cellStyle name="_Fuel Prices 4-14_ROR 5.02" xfId="14809"/>
    <cellStyle name="_Fuel Prices 4-14_ROR 5.02 2" xfId="14810"/>
    <cellStyle name="_Fuel Prices 4-14_ROR 5.02 2 2" xfId="14811"/>
    <cellStyle name="_Fuel Prices 4-14_ROR 5.02 2 2 2" xfId="14812"/>
    <cellStyle name="_Fuel Prices 4-14_ROR 5.02 2 3" xfId="14813"/>
    <cellStyle name="_Fuel Prices 4-14_ROR 5.02 3" xfId="14814"/>
    <cellStyle name="_Fuel Prices 4-14_ROR 5.02 3 2" xfId="14815"/>
    <cellStyle name="_Fuel Prices 4-14_ROR 5.02 4" xfId="14816"/>
    <cellStyle name="_Fuel Prices 4-14_Sch 40 Feeder OH 2008" xfId="14817"/>
    <cellStyle name="_Fuel Prices 4-14_Sch 40 Feeder OH 2008 2" xfId="14818"/>
    <cellStyle name="_Fuel Prices 4-14_Sch 40 Feeder OH 2008 2 2" xfId="14819"/>
    <cellStyle name="_Fuel Prices 4-14_Sch 40 Feeder OH 2008 2 2 2" xfId="14820"/>
    <cellStyle name="_Fuel Prices 4-14_Sch 40 Feeder OH 2008 2 3" xfId="14821"/>
    <cellStyle name="_Fuel Prices 4-14_Sch 40 Feeder OH 2008 3" xfId="14822"/>
    <cellStyle name="_Fuel Prices 4-14_Sch 40 Feeder OH 2008 3 2" xfId="14823"/>
    <cellStyle name="_Fuel Prices 4-14_Sch 40 Feeder OH 2008 4" xfId="14824"/>
    <cellStyle name="_Fuel Prices 4-14_Sch 40 Interim Energy Rates " xfId="14825"/>
    <cellStyle name="_Fuel Prices 4-14_Sch 40 Interim Energy Rates  2" xfId="14826"/>
    <cellStyle name="_Fuel Prices 4-14_Sch 40 Interim Energy Rates  2 2" xfId="14827"/>
    <cellStyle name="_Fuel Prices 4-14_Sch 40 Interim Energy Rates  2 2 2" xfId="14828"/>
    <cellStyle name="_Fuel Prices 4-14_Sch 40 Interim Energy Rates  2 3" xfId="14829"/>
    <cellStyle name="_Fuel Prices 4-14_Sch 40 Interim Energy Rates  3" xfId="14830"/>
    <cellStyle name="_Fuel Prices 4-14_Sch 40 Interim Energy Rates  3 2" xfId="14831"/>
    <cellStyle name="_Fuel Prices 4-14_Sch 40 Interim Energy Rates  4" xfId="14832"/>
    <cellStyle name="_Fuel Prices 4-14_Sch 40 Substation A&amp;G 2008" xfId="14833"/>
    <cellStyle name="_Fuel Prices 4-14_Sch 40 Substation A&amp;G 2008 2" xfId="14834"/>
    <cellStyle name="_Fuel Prices 4-14_Sch 40 Substation A&amp;G 2008 2 2" xfId="14835"/>
    <cellStyle name="_Fuel Prices 4-14_Sch 40 Substation A&amp;G 2008 2 2 2" xfId="14836"/>
    <cellStyle name="_Fuel Prices 4-14_Sch 40 Substation A&amp;G 2008 2 3" xfId="14837"/>
    <cellStyle name="_Fuel Prices 4-14_Sch 40 Substation A&amp;G 2008 3" xfId="14838"/>
    <cellStyle name="_Fuel Prices 4-14_Sch 40 Substation A&amp;G 2008 3 2" xfId="14839"/>
    <cellStyle name="_Fuel Prices 4-14_Sch 40 Substation A&amp;G 2008 4" xfId="14840"/>
    <cellStyle name="_Fuel Prices 4-14_Sch 40 Substation O&amp;M 2008" xfId="14841"/>
    <cellStyle name="_Fuel Prices 4-14_Sch 40 Substation O&amp;M 2008 2" xfId="14842"/>
    <cellStyle name="_Fuel Prices 4-14_Sch 40 Substation O&amp;M 2008 2 2" xfId="14843"/>
    <cellStyle name="_Fuel Prices 4-14_Sch 40 Substation O&amp;M 2008 2 2 2" xfId="14844"/>
    <cellStyle name="_Fuel Prices 4-14_Sch 40 Substation O&amp;M 2008 2 3" xfId="14845"/>
    <cellStyle name="_Fuel Prices 4-14_Sch 40 Substation O&amp;M 2008 3" xfId="14846"/>
    <cellStyle name="_Fuel Prices 4-14_Sch 40 Substation O&amp;M 2008 3 2" xfId="14847"/>
    <cellStyle name="_Fuel Prices 4-14_Sch 40 Substation O&amp;M 2008 4" xfId="14848"/>
    <cellStyle name="_Fuel Prices 4-14_Subs 2008" xfId="14849"/>
    <cellStyle name="_Fuel Prices 4-14_Subs 2008 2" xfId="14850"/>
    <cellStyle name="_Fuel Prices 4-14_Subs 2008 2 2" xfId="14851"/>
    <cellStyle name="_Fuel Prices 4-14_Subs 2008 2 2 2" xfId="14852"/>
    <cellStyle name="_Fuel Prices 4-14_Subs 2008 2 3" xfId="14853"/>
    <cellStyle name="_Fuel Prices 4-14_Subs 2008 3" xfId="14854"/>
    <cellStyle name="_Fuel Prices 4-14_Subs 2008 3 2" xfId="14855"/>
    <cellStyle name="_Fuel Prices 4-14_Subs 2008 4" xfId="14856"/>
    <cellStyle name="_Fuel Prices 4-14_Wind Integration 10GRC" xfId="14857"/>
    <cellStyle name="_Fuel Prices 4-14_Wind Integration 10GRC 2" xfId="14858"/>
    <cellStyle name="_Fuel Prices 4-14_Wind Integration 10GRC 2 2" xfId="14859"/>
    <cellStyle name="_Fuel Prices 4-14_Wind Integration 10GRC 2 2 2" xfId="14860"/>
    <cellStyle name="_Fuel Prices 4-14_Wind Integration 10GRC 2 2 2 2" xfId="14861"/>
    <cellStyle name="_Fuel Prices 4-14_Wind Integration 10GRC 2 3" xfId="14862"/>
    <cellStyle name="_Fuel Prices 4-14_Wind Integration 10GRC 2 3 2" xfId="14863"/>
    <cellStyle name="_Fuel Prices 4-14_Wind Integration 10GRC 3" xfId="14864"/>
    <cellStyle name="_Fuel Prices 4-14_Wind Integration 10GRC 3 2" xfId="14865"/>
    <cellStyle name="_Fuel Prices 4-14_Wind Integration 10GRC 3 2 2" xfId="14866"/>
    <cellStyle name="_Fuel Prices 4-14_Wind Integration 10GRC 4" xfId="14867"/>
    <cellStyle name="_Fuel Prices 4-14_Wind Integration 10GRC 4 2" xfId="14868"/>
    <cellStyle name="_Fuel Prices 4-14_Wind Integration 10GRC 5" xfId="14869"/>
    <cellStyle name="_Fuel Prices 4-14_Wind Integration 10GRC 6" xfId="14870"/>
    <cellStyle name="_Fuel Prices 4-14_Wind Integration 10GRC 7" xfId="14871"/>
    <cellStyle name="_Fuel Prices 4-14_Wind Integration 10GRC 8" xfId="14872"/>
    <cellStyle name="_Fuel Prices 4-14_Wind Integration 10GRC_DEM-WP(C) ENERG10C--ctn Mid-C_042010 2010GRC" xfId="14873"/>
    <cellStyle name="_Fuel Prices 4-14_Wind Integration 10GRC_DEM-WP(C) ENERG10C--ctn Mid-C_042010 2010GRC 2" xfId="14874"/>
    <cellStyle name="_Fuel Prices 4-14_Wind Integration 10GRC_DEM-WP(C) ENERG10C--ctn Mid-C_042010 2010GRC 2 2" xfId="14875"/>
    <cellStyle name="_Gas Pro Forma Rev CY 2007 Janet 4_8_08" xfId="14876"/>
    <cellStyle name="_Gas Transportation Charges_2009GRC_120308" xfId="14877"/>
    <cellStyle name="_Gas Transportation Charges_2009GRC_120308 2" xfId="14878"/>
    <cellStyle name="_Gas Transportation Charges_2009GRC_120308 2 2" xfId="14879"/>
    <cellStyle name="_Gas Transportation Charges_2009GRC_120308 2 2 2" xfId="14880"/>
    <cellStyle name="_Gas Transportation Charges_2009GRC_120308 2 2 2 2" xfId="14881"/>
    <cellStyle name="_Gas Transportation Charges_2009GRC_120308 2 2 2 2 2" xfId="14882"/>
    <cellStyle name="_Gas Transportation Charges_2009GRC_120308 2 2 2 3" xfId="14883"/>
    <cellStyle name="_Gas Transportation Charges_2009GRC_120308 2 2 3" xfId="14884"/>
    <cellStyle name="_Gas Transportation Charges_2009GRC_120308 2 2 3 2" xfId="14885"/>
    <cellStyle name="_Gas Transportation Charges_2009GRC_120308 2 3" xfId="14886"/>
    <cellStyle name="_Gas Transportation Charges_2009GRC_120308 2 3 2" xfId="14887"/>
    <cellStyle name="_Gas Transportation Charges_2009GRC_120308 2 4" xfId="14888"/>
    <cellStyle name="_Gas Transportation Charges_2009GRC_120308 3" xfId="14889"/>
    <cellStyle name="_Gas Transportation Charges_2009GRC_120308 3 2" xfId="14890"/>
    <cellStyle name="_Gas Transportation Charges_2009GRC_120308 3 2 2" xfId="14891"/>
    <cellStyle name="_Gas Transportation Charges_2009GRC_120308 3 2 2 2" xfId="14892"/>
    <cellStyle name="_Gas Transportation Charges_2009GRC_120308 3 2 3" xfId="14893"/>
    <cellStyle name="_Gas Transportation Charges_2009GRC_120308 3 3" xfId="14894"/>
    <cellStyle name="_Gas Transportation Charges_2009GRC_120308 3 3 2" xfId="14895"/>
    <cellStyle name="_Gas Transportation Charges_2009GRC_120308 3 4" xfId="14896"/>
    <cellStyle name="_Gas Transportation Charges_2009GRC_120308 4" xfId="14897"/>
    <cellStyle name="_Gas Transportation Charges_2009GRC_120308 4 2" xfId="14898"/>
    <cellStyle name="_Gas Transportation Charges_2009GRC_120308 4 2 2" xfId="14899"/>
    <cellStyle name="_Gas Transportation Charges_2009GRC_120308 4 2 2 2" xfId="14900"/>
    <cellStyle name="_Gas Transportation Charges_2009GRC_120308 4 3" xfId="14901"/>
    <cellStyle name="_Gas Transportation Charges_2009GRC_120308 4 3 2" xfId="14902"/>
    <cellStyle name="_Gas Transportation Charges_2009GRC_120308 5" xfId="14903"/>
    <cellStyle name="_Gas Transportation Charges_2009GRC_120308 5 2" xfId="14904"/>
    <cellStyle name="_Gas Transportation Charges_2009GRC_120308 5 2 2" xfId="14905"/>
    <cellStyle name="_Gas Transportation Charges_2009GRC_120308 5 3" xfId="14906"/>
    <cellStyle name="_Gas Transportation Charges_2009GRC_120308 6" xfId="14907"/>
    <cellStyle name="_Gas Transportation Charges_2009GRC_120308 6 2" xfId="14908"/>
    <cellStyle name="_Gas Transportation Charges_2009GRC_120308 6 2 2" xfId="14909"/>
    <cellStyle name="_Gas Transportation Charges_2009GRC_120308 6 3" xfId="14910"/>
    <cellStyle name="_Gas Transportation Charges_2009GRC_120308 7" xfId="14911"/>
    <cellStyle name="_Gas Transportation Charges_2009GRC_120308 7 2" xfId="14912"/>
    <cellStyle name="_Gas Transportation Charges_2009GRC_120308 7 2 2" xfId="14913"/>
    <cellStyle name="_Gas Transportation Charges_2009GRC_120308 7 3" xfId="14914"/>
    <cellStyle name="_Gas Transportation Charges_2009GRC_120308 8" xfId="14915"/>
    <cellStyle name="_Gas Transportation Charges_2009GRC_120308 9" xfId="14916"/>
    <cellStyle name="_Gas Transportation Charges_2009GRC_120308_4 31E Reg Asset  Liab and EXH D" xfId="14917"/>
    <cellStyle name="_Gas Transportation Charges_2009GRC_120308_4 31E Reg Asset  Liab and EXH D _ Aug 10 Filing (2)" xfId="14918"/>
    <cellStyle name="_Gas Transportation Charges_2009GRC_120308_4 31E Reg Asset  Liab and EXH D _ Aug 10 Filing (2) 2" xfId="14919"/>
    <cellStyle name="_Gas Transportation Charges_2009GRC_120308_4 31E Reg Asset  Liab and EXH D _ Aug 10 Filing (2) 2 2" xfId="14920"/>
    <cellStyle name="_Gas Transportation Charges_2009GRC_120308_4 31E Reg Asset  Liab and EXH D _ Aug 10 Filing (2) 3" xfId="14921"/>
    <cellStyle name="_Gas Transportation Charges_2009GRC_120308_4 31E Reg Asset  Liab and EXH D 10" xfId="14922"/>
    <cellStyle name="_Gas Transportation Charges_2009GRC_120308_4 31E Reg Asset  Liab and EXH D 10 2" xfId="14923"/>
    <cellStyle name="_Gas Transportation Charges_2009GRC_120308_4 31E Reg Asset  Liab and EXH D 11" xfId="14924"/>
    <cellStyle name="_Gas Transportation Charges_2009GRC_120308_4 31E Reg Asset  Liab and EXH D 11 2" xfId="14925"/>
    <cellStyle name="_Gas Transportation Charges_2009GRC_120308_4 31E Reg Asset  Liab and EXH D 12" xfId="14926"/>
    <cellStyle name="_Gas Transportation Charges_2009GRC_120308_4 31E Reg Asset  Liab and EXH D 12 2" xfId="14927"/>
    <cellStyle name="_Gas Transportation Charges_2009GRC_120308_4 31E Reg Asset  Liab and EXH D 13" xfId="14928"/>
    <cellStyle name="_Gas Transportation Charges_2009GRC_120308_4 31E Reg Asset  Liab and EXH D 13 2" xfId="14929"/>
    <cellStyle name="_Gas Transportation Charges_2009GRC_120308_4 31E Reg Asset  Liab and EXH D 14" xfId="14930"/>
    <cellStyle name="_Gas Transportation Charges_2009GRC_120308_4 31E Reg Asset  Liab and EXH D 14 2" xfId="14931"/>
    <cellStyle name="_Gas Transportation Charges_2009GRC_120308_4 31E Reg Asset  Liab and EXH D 15" xfId="14932"/>
    <cellStyle name="_Gas Transportation Charges_2009GRC_120308_4 31E Reg Asset  Liab and EXH D 15 2" xfId="14933"/>
    <cellStyle name="_Gas Transportation Charges_2009GRC_120308_4 31E Reg Asset  Liab and EXH D 16" xfId="14934"/>
    <cellStyle name="_Gas Transportation Charges_2009GRC_120308_4 31E Reg Asset  Liab and EXH D 16 2" xfId="14935"/>
    <cellStyle name="_Gas Transportation Charges_2009GRC_120308_4 31E Reg Asset  Liab and EXH D 17" xfId="14936"/>
    <cellStyle name="_Gas Transportation Charges_2009GRC_120308_4 31E Reg Asset  Liab and EXH D 17 2" xfId="14937"/>
    <cellStyle name="_Gas Transportation Charges_2009GRC_120308_4 31E Reg Asset  Liab and EXH D 18" xfId="14938"/>
    <cellStyle name="_Gas Transportation Charges_2009GRC_120308_4 31E Reg Asset  Liab and EXH D 18 2" xfId="14939"/>
    <cellStyle name="_Gas Transportation Charges_2009GRC_120308_4 31E Reg Asset  Liab and EXH D 19" xfId="14940"/>
    <cellStyle name="_Gas Transportation Charges_2009GRC_120308_4 31E Reg Asset  Liab and EXH D 19 2" xfId="14941"/>
    <cellStyle name="_Gas Transportation Charges_2009GRC_120308_4 31E Reg Asset  Liab and EXH D 2" xfId="14942"/>
    <cellStyle name="_Gas Transportation Charges_2009GRC_120308_4 31E Reg Asset  Liab and EXH D 2 2" xfId="14943"/>
    <cellStyle name="_Gas Transportation Charges_2009GRC_120308_4 31E Reg Asset  Liab and EXH D 20" xfId="14944"/>
    <cellStyle name="_Gas Transportation Charges_2009GRC_120308_4 31E Reg Asset  Liab and EXH D 20 2" xfId="14945"/>
    <cellStyle name="_Gas Transportation Charges_2009GRC_120308_4 31E Reg Asset  Liab and EXH D 21" xfId="14946"/>
    <cellStyle name="_Gas Transportation Charges_2009GRC_120308_4 31E Reg Asset  Liab and EXH D 21 2" xfId="14947"/>
    <cellStyle name="_Gas Transportation Charges_2009GRC_120308_4 31E Reg Asset  Liab and EXH D 22" xfId="14948"/>
    <cellStyle name="_Gas Transportation Charges_2009GRC_120308_4 31E Reg Asset  Liab and EXH D 22 2" xfId="14949"/>
    <cellStyle name="_Gas Transportation Charges_2009GRC_120308_4 31E Reg Asset  Liab and EXH D 23" xfId="14950"/>
    <cellStyle name="_Gas Transportation Charges_2009GRC_120308_4 31E Reg Asset  Liab and EXH D 23 2" xfId="14951"/>
    <cellStyle name="_Gas Transportation Charges_2009GRC_120308_4 31E Reg Asset  Liab and EXH D 24" xfId="14952"/>
    <cellStyle name="_Gas Transportation Charges_2009GRC_120308_4 31E Reg Asset  Liab and EXH D 24 2" xfId="14953"/>
    <cellStyle name="_Gas Transportation Charges_2009GRC_120308_4 31E Reg Asset  Liab and EXH D 25" xfId="14954"/>
    <cellStyle name="_Gas Transportation Charges_2009GRC_120308_4 31E Reg Asset  Liab and EXH D 25 2" xfId="14955"/>
    <cellStyle name="_Gas Transportation Charges_2009GRC_120308_4 31E Reg Asset  Liab and EXH D 26" xfId="14956"/>
    <cellStyle name="_Gas Transportation Charges_2009GRC_120308_4 31E Reg Asset  Liab and EXH D 26 2" xfId="14957"/>
    <cellStyle name="_Gas Transportation Charges_2009GRC_120308_4 31E Reg Asset  Liab and EXH D 27" xfId="14958"/>
    <cellStyle name="_Gas Transportation Charges_2009GRC_120308_4 31E Reg Asset  Liab and EXH D 27 2" xfId="14959"/>
    <cellStyle name="_Gas Transportation Charges_2009GRC_120308_4 31E Reg Asset  Liab and EXH D 28" xfId="14960"/>
    <cellStyle name="_Gas Transportation Charges_2009GRC_120308_4 31E Reg Asset  Liab and EXH D 28 2" xfId="14961"/>
    <cellStyle name="_Gas Transportation Charges_2009GRC_120308_4 31E Reg Asset  Liab and EXH D 29" xfId="14962"/>
    <cellStyle name="_Gas Transportation Charges_2009GRC_120308_4 31E Reg Asset  Liab and EXH D 29 2" xfId="14963"/>
    <cellStyle name="_Gas Transportation Charges_2009GRC_120308_4 31E Reg Asset  Liab and EXH D 3" xfId="14964"/>
    <cellStyle name="_Gas Transportation Charges_2009GRC_120308_4 31E Reg Asset  Liab and EXH D 3 2" xfId="14965"/>
    <cellStyle name="_Gas Transportation Charges_2009GRC_120308_4 31E Reg Asset  Liab and EXH D 30" xfId="14966"/>
    <cellStyle name="_Gas Transportation Charges_2009GRC_120308_4 31E Reg Asset  Liab and EXH D 30 2" xfId="14967"/>
    <cellStyle name="_Gas Transportation Charges_2009GRC_120308_4 31E Reg Asset  Liab and EXH D 31" xfId="14968"/>
    <cellStyle name="_Gas Transportation Charges_2009GRC_120308_4 31E Reg Asset  Liab and EXH D 32" xfId="14969"/>
    <cellStyle name="_Gas Transportation Charges_2009GRC_120308_4 31E Reg Asset  Liab and EXH D 33" xfId="14970"/>
    <cellStyle name="_Gas Transportation Charges_2009GRC_120308_4 31E Reg Asset  Liab and EXH D 34" xfId="14971"/>
    <cellStyle name="_Gas Transportation Charges_2009GRC_120308_4 31E Reg Asset  Liab and EXH D 35" xfId="14972"/>
    <cellStyle name="_Gas Transportation Charges_2009GRC_120308_4 31E Reg Asset  Liab and EXH D 36" xfId="14973"/>
    <cellStyle name="_Gas Transportation Charges_2009GRC_120308_4 31E Reg Asset  Liab and EXH D 4" xfId="14974"/>
    <cellStyle name="_Gas Transportation Charges_2009GRC_120308_4 31E Reg Asset  Liab and EXH D 4 2" xfId="14975"/>
    <cellStyle name="_Gas Transportation Charges_2009GRC_120308_4 31E Reg Asset  Liab and EXH D 5" xfId="14976"/>
    <cellStyle name="_Gas Transportation Charges_2009GRC_120308_4 31E Reg Asset  Liab and EXH D 5 2" xfId="14977"/>
    <cellStyle name="_Gas Transportation Charges_2009GRC_120308_4 31E Reg Asset  Liab and EXH D 6" xfId="14978"/>
    <cellStyle name="_Gas Transportation Charges_2009GRC_120308_4 31E Reg Asset  Liab and EXH D 6 2" xfId="14979"/>
    <cellStyle name="_Gas Transportation Charges_2009GRC_120308_4 31E Reg Asset  Liab and EXH D 7" xfId="14980"/>
    <cellStyle name="_Gas Transportation Charges_2009GRC_120308_4 31E Reg Asset  Liab and EXH D 7 2" xfId="14981"/>
    <cellStyle name="_Gas Transportation Charges_2009GRC_120308_4 31E Reg Asset  Liab and EXH D 8" xfId="14982"/>
    <cellStyle name="_Gas Transportation Charges_2009GRC_120308_4 31E Reg Asset  Liab and EXH D 8 2" xfId="14983"/>
    <cellStyle name="_Gas Transportation Charges_2009GRC_120308_4 31E Reg Asset  Liab and EXH D 9" xfId="14984"/>
    <cellStyle name="_Gas Transportation Charges_2009GRC_120308_4 31E Reg Asset  Liab and EXH D 9 2" xfId="14985"/>
    <cellStyle name="_Gas Transportation Charges_2009GRC_120308_Chelan PUD Power Costs (8-10)" xfId="14986"/>
    <cellStyle name="_Gas Transportation Charges_2009GRC_120308_Chelan PUD Power Costs (8-10) 2" xfId="14987"/>
    <cellStyle name="_Gas Transportation Charges_2009GRC_120308_compare wind integration" xfId="14988"/>
    <cellStyle name="_Gas Transportation Charges_2009GRC_120308_DEM-WP(C) Chelan Power Costs" xfId="14989"/>
    <cellStyle name="_Gas Transportation Charges_2009GRC_120308_DEM-WP(C) Chelan Power Costs 2" xfId="14990"/>
    <cellStyle name="_Gas Transportation Charges_2009GRC_120308_DEM-WP(C) Chelan Power Costs 2 2" xfId="14991"/>
    <cellStyle name="_Gas Transportation Charges_2009GRC_120308_DEM-WP(C) Chelan Power Costs 3" xfId="14992"/>
    <cellStyle name="_Gas Transportation Charges_2009GRC_120308_DEM-WP(C) Costs Not In AURORA 2010GRC As Filed" xfId="14993"/>
    <cellStyle name="_Gas Transportation Charges_2009GRC_120308_DEM-WP(C) Costs Not In AURORA 2010GRC As Filed 2" xfId="14994"/>
    <cellStyle name="_Gas Transportation Charges_2009GRC_120308_DEM-WP(C) Costs Not In AURORA 2010GRC As Filed 2 2" xfId="14995"/>
    <cellStyle name="_Gas Transportation Charges_2009GRC_120308_DEM-WP(C) Costs Not In AURORA 2010GRC As Filed 2 2 2" xfId="14996"/>
    <cellStyle name="_Gas Transportation Charges_2009GRC_120308_DEM-WP(C) Costs Not In AURORA 2010GRC As Filed 2 3" xfId="14997"/>
    <cellStyle name="_Gas Transportation Charges_2009GRC_120308_DEM-WP(C) Costs Not In AURORA 2010GRC As Filed 3" xfId="14998"/>
    <cellStyle name="_Gas Transportation Charges_2009GRC_120308_DEM-WP(C) Costs Not In AURORA 2010GRC As Filed 3 2" xfId="14999"/>
    <cellStyle name="_Gas Transportation Charges_2009GRC_120308_DEM-WP(C) Costs Not In AURORA 2010GRC As Filed 3 3" xfId="15000"/>
    <cellStyle name="_Gas Transportation Charges_2009GRC_120308_DEM-WP(C) Costs Not In AURORA 2010GRC As Filed 4" xfId="15001"/>
    <cellStyle name="_Gas Transportation Charges_2009GRC_120308_DEM-WP(C) Costs Not In AURORA 2010GRC As Filed 4 2" xfId="15002"/>
    <cellStyle name="_Gas Transportation Charges_2009GRC_120308_DEM-WP(C) Costs Not In AURORA 2010GRC As Filed 5" xfId="15003"/>
    <cellStyle name="_Gas Transportation Charges_2009GRC_120308_DEM-WP(C) Costs Not In AURORA 2010GRC As Filed 5 2" xfId="15004"/>
    <cellStyle name="_Gas Transportation Charges_2009GRC_120308_DEM-WP(C) Costs Not In AURORA 2010GRC As Filed 6" xfId="15005"/>
    <cellStyle name="_Gas Transportation Charges_2009GRC_120308_DEM-WP(C) Costs Not In AURORA 2010GRC As Filed 6 2" xfId="15006"/>
    <cellStyle name="_Gas Transportation Charges_2009GRC_120308_DEM-WP(C) Costs Not In AURORA 2010GRC As Filed_DEM-WP(C) ENERG10C--ctn Mid-C_042010 2010GRC" xfId="15007"/>
    <cellStyle name="_Gas Transportation Charges_2009GRC_120308_DEM-WP(C) Costs Not In AURORA 2010GRC As Filed_DEM-WP(C) ENERG10C--ctn Mid-C_042010 2010GRC 2" xfId="15008"/>
    <cellStyle name="_Gas Transportation Charges_2009GRC_120308_DEM-WP(C) Costs Not In AURORA 2010GRC As Filed_DEM-WP(C) ENERG10C--ctn Mid-C_042010 2010GRC 2 2" xfId="15009"/>
    <cellStyle name="_Gas Transportation Charges_2009GRC_120308_DEM-WP(C) ENERG10C--ctn Mid-C_042010 2010GRC" xfId="15010"/>
    <cellStyle name="_Gas Transportation Charges_2009GRC_120308_DEM-WP(C) ENERG10C--ctn Mid-C_042010 2010GRC 2" xfId="15011"/>
    <cellStyle name="_Gas Transportation Charges_2009GRC_120308_DEM-WP(C) ENERG10C--ctn Mid-C_042010 2010GRC 2 2" xfId="15012"/>
    <cellStyle name="_Gas Transportation Charges_2009GRC_120308_DEM-WP(C) Gas Transport 2010GRC" xfId="15013"/>
    <cellStyle name="_Gas Transportation Charges_2009GRC_120308_DEM-WP(C) Gas Transport 2010GRC 2" xfId="15014"/>
    <cellStyle name="_Gas Transportation Charges_2009GRC_120308_DEM-WP(C) Gas Transport 2010GRC 2 2" xfId="15015"/>
    <cellStyle name="_Gas Transportation Charges_2009GRC_120308_DEM-WP(C) Gas Transport 2010GRC 3" xfId="15016"/>
    <cellStyle name="_Gas Transportation Charges_2009GRC_120308_NIM Summary" xfId="15017"/>
    <cellStyle name="_Gas Transportation Charges_2009GRC_120308_NIM Summary 09GRC" xfId="15018"/>
    <cellStyle name="_Gas Transportation Charges_2009GRC_120308_NIM Summary 09GRC 2" xfId="15019"/>
    <cellStyle name="_Gas Transportation Charges_2009GRC_120308_NIM Summary 09GRC 2 2" xfId="15020"/>
    <cellStyle name="_Gas Transportation Charges_2009GRC_120308_NIM Summary 09GRC 2 2 2" xfId="15021"/>
    <cellStyle name="_Gas Transportation Charges_2009GRC_120308_NIM Summary 09GRC 2 2 2 2" xfId="15022"/>
    <cellStyle name="_Gas Transportation Charges_2009GRC_120308_NIM Summary 09GRC 2 3" xfId="15023"/>
    <cellStyle name="_Gas Transportation Charges_2009GRC_120308_NIM Summary 09GRC 2 3 2" xfId="15024"/>
    <cellStyle name="_Gas Transportation Charges_2009GRC_120308_NIM Summary 09GRC 3" xfId="15025"/>
    <cellStyle name="_Gas Transportation Charges_2009GRC_120308_NIM Summary 09GRC 3 2" xfId="15026"/>
    <cellStyle name="_Gas Transportation Charges_2009GRC_120308_NIM Summary 09GRC 3 2 2" xfId="15027"/>
    <cellStyle name="_Gas Transportation Charges_2009GRC_120308_NIM Summary 09GRC 4" xfId="15028"/>
    <cellStyle name="_Gas Transportation Charges_2009GRC_120308_NIM Summary 09GRC 4 2" xfId="15029"/>
    <cellStyle name="_Gas Transportation Charges_2009GRC_120308_NIM Summary 09GRC 5" xfId="15030"/>
    <cellStyle name="_Gas Transportation Charges_2009GRC_120308_NIM Summary 09GRC 6" xfId="15031"/>
    <cellStyle name="_Gas Transportation Charges_2009GRC_120308_NIM Summary 09GRC 7" xfId="15032"/>
    <cellStyle name="_Gas Transportation Charges_2009GRC_120308_NIM Summary 09GRC 8" xfId="15033"/>
    <cellStyle name="_Gas Transportation Charges_2009GRC_120308_NIM Summary 09GRC_DEM-WP(C) ENERG10C--ctn Mid-C_042010 2010GRC" xfId="15034"/>
    <cellStyle name="_Gas Transportation Charges_2009GRC_120308_NIM Summary 09GRC_DEM-WP(C) ENERG10C--ctn Mid-C_042010 2010GRC 2" xfId="15035"/>
    <cellStyle name="_Gas Transportation Charges_2009GRC_120308_NIM Summary 09GRC_DEM-WP(C) ENERG10C--ctn Mid-C_042010 2010GRC 2 2" xfId="15036"/>
    <cellStyle name="_Gas Transportation Charges_2009GRC_120308_NIM Summary 10" xfId="15037"/>
    <cellStyle name="_Gas Transportation Charges_2009GRC_120308_NIM Summary 10 2" xfId="15038"/>
    <cellStyle name="_Gas Transportation Charges_2009GRC_120308_NIM Summary 10 2 2" xfId="15039"/>
    <cellStyle name="_Gas Transportation Charges_2009GRC_120308_NIM Summary 11" xfId="15040"/>
    <cellStyle name="_Gas Transportation Charges_2009GRC_120308_NIM Summary 11 2" xfId="15041"/>
    <cellStyle name="_Gas Transportation Charges_2009GRC_120308_NIM Summary 11 2 2" xfId="15042"/>
    <cellStyle name="_Gas Transportation Charges_2009GRC_120308_NIM Summary 12" xfId="15043"/>
    <cellStyle name="_Gas Transportation Charges_2009GRC_120308_NIM Summary 12 2" xfId="15044"/>
    <cellStyle name="_Gas Transportation Charges_2009GRC_120308_NIM Summary 12 2 2" xfId="15045"/>
    <cellStyle name="_Gas Transportation Charges_2009GRC_120308_NIM Summary 13" xfId="15046"/>
    <cellStyle name="_Gas Transportation Charges_2009GRC_120308_NIM Summary 13 2" xfId="15047"/>
    <cellStyle name="_Gas Transportation Charges_2009GRC_120308_NIM Summary 13 2 2" xfId="15048"/>
    <cellStyle name="_Gas Transportation Charges_2009GRC_120308_NIM Summary 14" xfId="15049"/>
    <cellStyle name="_Gas Transportation Charges_2009GRC_120308_NIM Summary 14 2" xfId="15050"/>
    <cellStyle name="_Gas Transportation Charges_2009GRC_120308_NIM Summary 14 2 2" xfId="15051"/>
    <cellStyle name="_Gas Transportation Charges_2009GRC_120308_NIM Summary 15" xfId="15052"/>
    <cellStyle name="_Gas Transportation Charges_2009GRC_120308_NIM Summary 15 2" xfId="15053"/>
    <cellStyle name="_Gas Transportation Charges_2009GRC_120308_NIM Summary 15 2 2" xfId="15054"/>
    <cellStyle name="_Gas Transportation Charges_2009GRC_120308_NIM Summary 16" xfId="15055"/>
    <cellStyle name="_Gas Transportation Charges_2009GRC_120308_NIM Summary 16 2" xfId="15056"/>
    <cellStyle name="_Gas Transportation Charges_2009GRC_120308_NIM Summary 16 2 2" xfId="15057"/>
    <cellStyle name="_Gas Transportation Charges_2009GRC_120308_NIM Summary 17" xfId="15058"/>
    <cellStyle name="_Gas Transportation Charges_2009GRC_120308_NIM Summary 17 2" xfId="15059"/>
    <cellStyle name="_Gas Transportation Charges_2009GRC_120308_NIM Summary 17 2 2" xfId="15060"/>
    <cellStyle name="_Gas Transportation Charges_2009GRC_120308_NIM Summary 18" xfId="15061"/>
    <cellStyle name="_Gas Transportation Charges_2009GRC_120308_NIM Summary 18 2" xfId="15062"/>
    <cellStyle name="_Gas Transportation Charges_2009GRC_120308_NIM Summary 18 2 2" xfId="15063"/>
    <cellStyle name="_Gas Transportation Charges_2009GRC_120308_NIM Summary 19" xfId="15064"/>
    <cellStyle name="_Gas Transportation Charges_2009GRC_120308_NIM Summary 19 2" xfId="15065"/>
    <cellStyle name="_Gas Transportation Charges_2009GRC_120308_NIM Summary 19 2 2" xfId="15066"/>
    <cellStyle name="_Gas Transportation Charges_2009GRC_120308_NIM Summary 2" xfId="15067"/>
    <cellStyle name="_Gas Transportation Charges_2009GRC_120308_NIM Summary 2 2" xfId="15068"/>
    <cellStyle name="_Gas Transportation Charges_2009GRC_120308_NIM Summary 2 2 2" xfId="15069"/>
    <cellStyle name="_Gas Transportation Charges_2009GRC_120308_NIM Summary 2 2 2 2" xfId="15070"/>
    <cellStyle name="_Gas Transportation Charges_2009GRC_120308_NIM Summary 2 3" xfId="15071"/>
    <cellStyle name="_Gas Transportation Charges_2009GRC_120308_NIM Summary 2 3 2" xfId="15072"/>
    <cellStyle name="_Gas Transportation Charges_2009GRC_120308_NIM Summary 20" xfId="15073"/>
    <cellStyle name="_Gas Transportation Charges_2009GRC_120308_NIM Summary 20 2" xfId="15074"/>
    <cellStyle name="_Gas Transportation Charges_2009GRC_120308_NIM Summary 20 2 2" xfId="15075"/>
    <cellStyle name="_Gas Transportation Charges_2009GRC_120308_NIM Summary 21" xfId="15076"/>
    <cellStyle name="_Gas Transportation Charges_2009GRC_120308_NIM Summary 21 2" xfId="15077"/>
    <cellStyle name="_Gas Transportation Charges_2009GRC_120308_NIM Summary 21 2 2" xfId="15078"/>
    <cellStyle name="_Gas Transportation Charges_2009GRC_120308_NIM Summary 22" xfId="15079"/>
    <cellStyle name="_Gas Transportation Charges_2009GRC_120308_NIM Summary 22 2" xfId="15080"/>
    <cellStyle name="_Gas Transportation Charges_2009GRC_120308_NIM Summary 22 2 2" xfId="15081"/>
    <cellStyle name="_Gas Transportation Charges_2009GRC_120308_NIM Summary 23" xfId="15082"/>
    <cellStyle name="_Gas Transportation Charges_2009GRC_120308_NIM Summary 23 2" xfId="15083"/>
    <cellStyle name="_Gas Transportation Charges_2009GRC_120308_NIM Summary 23 2 2" xfId="15084"/>
    <cellStyle name="_Gas Transportation Charges_2009GRC_120308_NIM Summary 24" xfId="15085"/>
    <cellStyle name="_Gas Transportation Charges_2009GRC_120308_NIM Summary 24 2" xfId="15086"/>
    <cellStyle name="_Gas Transportation Charges_2009GRC_120308_NIM Summary 24 2 2" xfId="15087"/>
    <cellStyle name="_Gas Transportation Charges_2009GRC_120308_NIM Summary 25" xfId="15088"/>
    <cellStyle name="_Gas Transportation Charges_2009GRC_120308_NIM Summary 25 2" xfId="15089"/>
    <cellStyle name="_Gas Transportation Charges_2009GRC_120308_NIM Summary 25 2 2" xfId="15090"/>
    <cellStyle name="_Gas Transportation Charges_2009GRC_120308_NIM Summary 26" xfId="15091"/>
    <cellStyle name="_Gas Transportation Charges_2009GRC_120308_NIM Summary 26 2" xfId="15092"/>
    <cellStyle name="_Gas Transportation Charges_2009GRC_120308_NIM Summary 26 2 2" xfId="15093"/>
    <cellStyle name="_Gas Transportation Charges_2009GRC_120308_NIM Summary 27" xfId="15094"/>
    <cellStyle name="_Gas Transportation Charges_2009GRC_120308_NIM Summary 27 2" xfId="15095"/>
    <cellStyle name="_Gas Transportation Charges_2009GRC_120308_NIM Summary 27 2 2" xfId="15096"/>
    <cellStyle name="_Gas Transportation Charges_2009GRC_120308_NIM Summary 28" xfId="15097"/>
    <cellStyle name="_Gas Transportation Charges_2009GRC_120308_NIM Summary 28 2" xfId="15098"/>
    <cellStyle name="_Gas Transportation Charges_2009GRC_120308_NIM Summary 28 2 2" xfId="15099"/>
    <cellStyle name="_Gas Transportation Charges_2009GRC_120308_NIM Summary 29" xfId="15100"/>
    <cellStyle name="_Gas Transportation Charges_2009GRC_120308_NIM Summary 29 2" xfId="15101"/>
    <cellStyle name="_Gas Transportation Charges_2009GRC_120308_NIM Summary 29 2 2" xfId="15102"/>
    <cellStyle name="_Gas Transportation Charges_2009GRC_120308_NIM Summary 3" xfId="15103"/>
    <cellStyle name="_Gas Transportation Charges_2009GRC_120308_NIM Summary 3 2" xfId="15104"/>
    <cellStyle name="_Gas Transportation Charges_2009GRC_120308_NIM Summary 3 2 2" xfId="15105"/>
    <cellStyle name="_Gas Transportation Charges_2009GRC_120308_NIM Summary 30" xfId="15106"/>
    <cellStyle name="_Gas Transportation Charges_2009GRC_120308_NIM Summary 30 2" xfId="15107"/>
    <cellStyle name="_Gas Transportation Charges_2009GRC_120308_NIM Summary 30 2 2" xfId="15108"/>
    <cellStyle name="_Gas Transportation Charges_2009GRC_120308_NIM Summary 31" xfId="15109"/>
    <cellStyle name="_Gas Transportation Charges_2009GRC_120308_NIM Summary 31 2" xfId="15110"/>
    <cellStyle name="_Gas Transportation Charges_2009GRC_120308_NIM Summary 31 2 2" xfId="15111"/>
    <cellStyle name="_Gas Transportation Charges_2009GRC_120308_NIM Summary 32" xfId="15112"/>
    <cellStyle name="_Gas Transportation Charges_2009GRC_120308_NIM Summary 32 2" xfId="15113"/>
    <cellStyle name="_Gas Transportation Charges_2009GRC_120308_NIM Summary 32 2 2" xfId="15114"/>
    <cellStyle name="_Gas Transportation Charges_2009GRC_120308_NIM Summary 33" xfId="15115"/>
    <cellStyle name="_Gas Transportation Charges_2009GRC_120308_NIM Summary 33 2" xfId="15116"/>
    <cellStyle name="_Gas Transportation Charges_2009GRC_120308_NIM Summary 33 2 2" xfId="15117"/>
    <cellStyle name="_Gas Transportation Charges_2009GRC_120308_NIM Summary 34" xfId="15118"/>
    <cellStyle name="_Gas Transportation Charges_2009GRC_120308_NIM Summary 34 2" xfId="15119"/>
    <cellStyle name="_Gas Transportation Charges_2009GRC_120308_NIM Summary 34 2 2" xfId="15120"/>
    <cellStyle name="_Gas Transportation Charges_2009GRC_120308_NIM Summary 35" xfId="15121"/>
    <cellStyle name="_Gas Transportation Charges_2009GRC_120308_NIM Summary 35 2" xfId="15122"/>
    <cellStyle name="_Gas Transportation Charges_2009GRC_120308_NIM Summary 35 2 2" xfId="15123"/>
    <cellStyle name="_Gas Transportation Charges_2009GRC_120308_NIM Summary 36" xfId="15124"/>
    <cellStyle name="_Gas Transportation Charges_2009GRC_120308_NIM Summary 36 2" xfId="15125"/>
    <cellStyle name="_Gas Transportation Charges_2009GRC_120308_NIM Summary 36 2 2" xfId="15126"/>
    <cellStyle name="_Gas Transportation Charges_2009GRC_120308_NIM Summary 37" xfId="15127"/>
    <cellStyle name="_Gas Transportation Charges_2009GRC_120308_NIM Summary 37 2" xfId="15128"/>
    <cellStyle name="_Gas Transportation Charges_2009GRC_120308_NIM Summary 37 2 2" xfId="15129"/>
    <cellStyle name="_Gas Transportation Charges_2009GRC_120308_NIM Summary 38" xfId="15130"/>
    <cellStyle name="_Gas Transportation Charges_2009GRC_120308_NIM Summary 38 2" xfId="15131"/>
    <cellStyle name="_Gas Transportation Charges_2009GRC_120308_NIM Summary 38 2 2" xfId="15132"/>
    <cellStyle name="_Gas Transportation Charges_2009GRC_120308_NIM Summary 39" xfId="15133"/>
    <cellStyle name="_Gas Transportation Charges_2009GRC_120308_NIM Summary 39 2" xfId="15134"/>
    <cellStyle name="_Gas Transportation Charges_2009GRC_120308_NIM Summary 39 2 2" xfId="15135"/>
    <cellStyle name="_Gas Transportation Charges_2009GRC_120308_NIM Summary 4" xfId="15136"/>
    <cellStyle name="_Gas Transportation Charges_2009GRC_120308_NIM Summary 4 2" xfId="15137"/>
    <cellStyle name="_Gas Transportation Charges_2009GRC_120308_NIM Summary 4 2 2" xfId="15138"/>
    <cellStyle name="_Gas Transportation Charges_2009GRC_120308_NIM Summary 40" xfId="15139"/>
    <cellStyle name="_Gas Transportation Charges_2009GRC_120308_NIM Summary 40 2" xfId="15140"/>
    <cellStyle name="_Gas Transportation Charges_2009GRC_120308_NIM Summary 40 2 2" xfId="15141"/>
    <cellStyle name="_Gas Transportation Charges_2009GRC_120308_NIM Summary 41" xfId="15142"/>
    <cellStyle name="_Gas Transportation Charges_2009GRC_120308_NIM Summary 41 2" xfId="15143"/>
    <cellStyle name="_Gas Transportation Charges_2009GRC_120308_NIM Summary 41 2 2" xfId="15144"/>
    <cellStyle name="_Gas Transportation Charges_2009GRC_120308_NIM Summary 42" xfId="15145"/>
    <cellStyle name="_Gas Transportation Charges_2009GRC_120308_NIM Summary 42 2" xfId="15146"/>
    <cellStyle name="_Gas Transportation Charges_2009GRC_120308_NIM Summary 42 2 2" xfId="15147"/>
    <cellStyle name="_Gas Transportation Charges_2009GRC_120308_NIM Summary 43" xfId="15148"/>
    <cellStyle name="_Gas Transportation Charges_2009GRC_120308_NIM Summary 43 2" xfId="15149"/>
    <cellStyle name="_Gas Transportation Charges_2009GRC_120308_NIM Summary 43 2 2" xfId="15150"/>
    <cellStyle name="_Gas Transportation Charges_2009GRC_120308_NIM Summary 44" xfId="15151"/>
    <cellStyle name="_Gas Transportation Charges_2009GRC_120308_NIM Summary 44 2" xfId="15152"/>
    <cellStyle name="_Gas Transportation Charges_2009GRC_120308_NIM Summary 44 2 2" xfId="15153"/>
    <cellStyle name="_Gas Transportation Charges_2009GRC_120308_NIM Summary 45" xfId="15154"/>
    <cellStyle name="_Gas Transportation Charges_2009GRC_120308_NIM Summary 45 2" xfId="15155"/>
    <cellStyle name="_Gas Transportation Charges_2009GRC_120308_NIM Summary 45 2 2" xfId="15156"/>
    <cellStyle name="_Gas Transportation Charges_2009GRC_120308_NIM Summary 46" xfId="15157"/>
    <cellStyle name="_Gas Transportation Charges_2009GRC_120308_NIM Summary 46 2" xfId="15158"/>
    <cellStyle name="_Gas Transportation Charges_2009GRC_120308_NIM Summary 46 2 2" xfId="15159"/>
    <cellStyle name="_Gas Transportation Charges_2009GRC_120308_NIM Summary 47" xfId="15160"/>
    <cellStyle name="_Gas Transportation Charges_2009GRC_120308_NIM Summary 47 2" xfId="15161"/>
    <cellStyle name="_Gas Transportation Charges_2009GRC_120308_NIM Summary 47 2 2" xfId="15162"/>
    <cellStyle name="_Gas Transportation Charges_2009GRC_120308_NIM Summary 48" xfId="15163"/>
    <cellStyle name="_Gas Transportation Charges_2009GRC_120308_NIM Summary 48 2" xfId="15164"/>
    <cellStyle name="_Gas Transportation Charges_2009GRC_120308_NIM Summary 49" xfId="15165"/>
    <cellStyle name="_Gas Transportation Charges_2009GRC_120308_NIM Summary 5" xfId="15166"/>
    <cellStyle name="_Gas Transportation Charges_2009GRC_120308_NIM Summary 5 2" xfId="15167"/>
    <cellStyle name="_Gas Transportation Charges_2009GRC_120308_NIM Summary 5 2 2" xfId="15168"/>
    <cellStyle name="_Gas Transportation Charges_2009GRC_120308_NIM Summary 50" xfId="15169"/>
    <cellStyle name="_Gas Transportation Charges_2009GRC_120308_NIM Summary 51" xfId="15170"/>
    <cellStyle name="_Gas Transportation Charges_2009GRC_120308_NIM Summary 52" xfId="15171"/>
    <cellStyle name="_Gas Transportation Charges_2009GRC_120308_NIM Summary 53" xfId="15172"/>
    <cellStyle name="_Gas Transportation Charges_2009GRC_120308_NIM Summary 54" xfId="15173"/>
    <cellStyle name="_Gas Transportation Charges_2009GRC_120308_NIM Summary 55" xfId="15174"/>
    <cellStyle name="_Gas Transportation Charges_2009GRC_120308_NIM Summary 56" xfId="15175"/>
    <cellStyle name="_Gas Transportation Charges_2009GRC_120308_NIM Summary 57" xfId="15176"/>
    <cellStyle name="_Gas Transportation Charges_2009GRC_120308_NIM Summary 58" xfId="15177"/>
    <cellStyle name="_Gas Transportation Charges_2009GRC_120308_NIM Summary 59" xfId="15178"/>
    <cellStyle name="_Gas Transportation Charges_2009GRC_120308_NIM Summary 6" xfId="15179"/>
    <cellStyle name="_Gas Transportation Charges_2009GRC_120308_NIM Summary 6 2" xfId="15180"/>
    <cellStyle name="_Gas Transportation Charges_2009GRC_120308_NIM Summary 6 2 2" xfId="15181"/>
    <cellStyle name="_Gas Transportation Charges_2009GRC_120308_NIM Summary 60" xfId="15182"/>
    <cellStyle name="_Gas Transportation Charges_2009GRC_120308_NIM Summary 61" xfId="15183"/>
    <cellStyle name="_Gas Transportation Charges_2009GRC_120308_NIM Summary 62" xfId="15184"/>
    <cellStyle name="_Gas Transportation Charges_2009GRC_120308_NIM Summary 63" xfId="15185"/>
    <cellStyle name="_Gas Transportation Charges_2009GRC_120308_NIM Summary 64" xfId="15186"/>
    <cellStyle name="_Gas Transportation Charges_2009GRC_120308_NIM Summary 65" xfId="15187"/>
    <cellStyle name="_Gas Transportation Charges_2009GRC_120308_NIM Summary 66" xfId="15188"/>
    <cellStyle name="_Gas Transportation Charges_2009GRC_120308_NIM Summary 67" xfId="15189"/>
    <cellStyle name="_Gas Transportation Charges_2009GRC_120308_NIM Summary 68" xfId="15190"/>
    <cellStyle name="_Gas Transportation Charges_2009GRC_120308_NIM Summary 69" xfId="15191"/>
    <cellStyle name="_Gas Transportation Charges_2009GRC_120308_NIM Summary 7" xfId="15192"/>
    <cellStyle name="_Gas Transportation Charges_2009GRC_120308_NIM Summary 7 2" xfId="15193"/>
    <cellStyle name="_Gas Transportation Charges_2009GRC_120308_NIM Summary 7 2 2" xfId="15194"/>
    <cellStyle name="_Gas Transportation Charges_2009GRC_120308_NIM Summary 70" xfId="15195"/>
    <cellStyle name="_Gas Transportation Charges_2009GRC_120308_NIM Summary 71" xfId="15196"/>
    <cellStyle name="_Gas Transportation Charges_2009GRC_120308_NIM Summary 72" xfId="15197"/>
    <cellStyle name="_Gas Transportation Charges_2009GRC_120308_NIM Summary 73" xfId="15198"/>
    <cellStyle name="_Gas Transportation Charges_2009GRC_120308_NIM Summary 74" xfId="15199"/>
    <cellStyle name="_Gas Transportation Charges_2009GRC_120308_NIM Summary 75" xfId="15200"/>
    <cellStyle name="_Gas Transportation Charges_2009GRC_120308_NIM Summary 76" xfId="15201"/>
    <cellStyle name="_Gas Transportation Charges_2009GRC_120308_NIM Summary 77" xfId="15202"/>
    <cellStyle name="_Gas Transportation Charges_2009GRC_120308_NIM Summary 78" xfId="15203"/>
    <cellStyle name="_Gas Transportation Charges_2009GRC_120308_NIM Summary 79" xfId="15204"/>
    <cellStyle name="_Gas Transportation Charges_2009GRC_120308_NIM Summary 8" xfId="15205"/>
    <cellStyle name="_Gas Transportation Charges_2009GRC_120308_NIM Summary 8 2" xfId="15206"/>
    <cellStyle name="_Gas Transportation Charges_2009GRC_120308_NIM Summary 8 2 2" xfId="15207"/>
    <cellStyle name="_Gas Transportation Charges_2009GRC_120308_NIM Summary 80" xfId="15208"/>
    <cellStyle name="_Gas Transportation Charges_2009GRC_120308_NIM Summary 81" xfId="15209"/>
    <cellStyle name="_Gas Transportation Charges_2009GRC_120308_NIM Summary 82" xfId="15210"/>
    <cellStyle name="_Gas Transportation Charges_2009GRC_120308_NIM Summary 83" xfId="15211"/>
    <cellStyle name="_Gas Transportation Charges_2009GRC_120308_NIM Summary 84" xfId="15212"/>
    <cellStyle name="_Gas Transportation Charges_2009GRC_120308_NIM Summary 85" xfId="15213"/>
    <cellStyle name="_Gas Transportation Charges_2009GRC_120308_NIM Summary 86" xfId="15214"/>
    <cellStyle name="_Gas Transportation Charges_2009GRC_120308_NIM Summary 87" xfId="15215"/>
    <cellStyle name="_Gas Transportation Charges_2009GRC_120308_NIM Summary 88" xfId="15216"/>
    <cellStyle name="_Gas Transportation Charges_2009GRC_120308_NIM Summary 9" xfId="15217"/>
    <cellStyle name="_Gas Transportation Charges_2009GRC_120308_NIM Summary 9 2" xfId="15218"/>
    <cellStyle name="_Gas Transportation Charges_2009GRC_120308_NIM Summary 9 2 2" xfId="15219"/>
    <cellStyle name="_Gas Transportation Charges_2009GRC_120308_NIM Summary_DEM-WP(C) ENERG10C--ctn Mid-C_042010 2010GRC" xfId="15220"/>
    <cellStyle name="_Gas Transportation Charges_2009GRC_120308_NIM Summary_DEM-WP(C) ENERG10C--ctn Mid-C_042010 2010GRC 2" xfId="15221"/>
    <cellStyle name="_Gas Transportation Charges_2009GRC_120308_NIM Summary_DEM-WP(C) ENERG10C--ctn Mid-C_042010 2010GRC 2 2" xfId="15222"/>
    <cellStyle name="_Gas Transportation Charges_2009GRC_120308_NIM+O&amp;M" xfId="15223"/>
    <cellStyle name="_Gas Transportation Charges_2009GRC_120308_NIM+O&amp;M 2" xfId="15224"/>
    <cellStyle name="_Gas Transportation Charges_2009GRC_120308_NIM+O&amp;M 2 2" xfId="15225"/>
    <cellStyle name="_Gas Transportation Charges_2009GRC_120308_NIM+O&amp;M 2 2 2" xfId="15226"/>
    <cellStyle name="_Gas Transportation Charges_2009GRC_120308_NIM+O&amp;M 2 3" xfId="15227"/>
    <cellStyle name="_Gas Transportation Charges_2009GRC_120308_NIM+O&amp;M 3" xfId="15228"/>
    <cellStyle name="_Gas Transportation Charges_2009GRC_120308_NIM+O&amp;M 3 2" xfId="15229"/>
    <cellStyle name="_Gas Transportation Charges_2009GRC_120308_NIM+O&amp;M 4" xfId="15230"/>
    <cellStyle name="_Gas Transportation Charges_2009GRC_120308_NIM+O&amp;M Monthly" xfId="15231"/>
    <cellStyle name="_Gas Transportation Charges_2009GRC_120308_NIM+O&amp;M Monthly 2" xfId="15232"/>
    <cellStyle name="_Gas Transportation Charges_2009GRC_120308_NIM+O&amp;M Monthly 2 2" xfId="15233"/>
    <cellStyle name="_Gas Transportation Charges_2009GRC_120308_NIM+O&amp;M Monthly 2 2 2" xfId="15234"/>
    <cellStyle name="_Gas Transportation Charges_2009GRC_120308_NIM+O&amp;M Monthly 2 3" xfId="15235"/>
    <cellStyle name="_Gas Transportation Charges_2009GRC_120308_NIM+O&amp;M Monthly 3" xfId="15236"/>
    <cellStyle name="_Gas Transportation Charges_2009GRC_120308_NIM+O&amp;M Monthly 3 2" xfId="15237"/>
    <cellStyle name="_Gas Transportation Charges_2009GRC_120308_NIM+O&amp;M Monthly 4" xfId="15238"/>
    <cellStyle name="_Gas Transportation Charges_2009GRC_120308_PCA 9 -  Exhibit D April 2010 (3)" xfId="15239"/>
    <cellStyle name="_Gas Transportation Charges_2009GRC_120308_PCA 9 -  Exhibit D April 2010 (3) 2" xfId="15240"/>
    <cellStyle name="_Gas Transportation Charges_2009GRC_120308_PCA 9 -  Exhibit D April 2010 (3) 2 2" xfId="15241"/>
    <cellStyle name="_Gas Transportation Charges_2009GRC_120308_PCA 9 -  Exhibit D April 2010 (3) 2 2 2" xfId="15242"/>
    <cellStyle name="_Gas Transportation Charges_2009GRC_120308_PCA 9 -  Exhibit D April 2010 (3) 2 2 2 2" xfId="15243"/>
    <cellStyle name="_Gas Transportation Charges_2009GRC_120308_PCA 9 -  Exhibit D April 2010 (3) 2 3" xfId="15244"/>
    <cellStyle name="_Gas Transportation Charges_2009GRC_120308_PCA 9 -  Exhibit D April 2010 (3) 2 3 2" xfId="15245"/>
    <cellStyle name="_Gas Transportation Charges_2009GRC_120308_PCA 9 -  Exhibit D April 2010 (3) 3" xfId="15246"/>
    <cellStyle name="_Gas Transportation Charges_2009GRC_120308_PCA 9 -  Exhibit D April 2010 (3) 3 2" xfId="15247"/>
    <cellStyle name="_Gas Transportation Charges_2009GRC_120308_PCA 9 -  Exhibit D April 2010 (3) 3 2 2" xfId="15248"/>
    <cellStyle name="_Gas Transportation Charges_2009GRC_120308_PCA 9 -  Exhibit D April 2010 (3) 4" xfId="15249"/>
    <cellStyle name="_Gas Transportation Charges_2009GRC_120308_PCA 9 -  Exhibit D April 2010 (3) 4 2" xfId="15250"/>
    <cellStyle name="_Gas Transportation Charges_2009GRC_120308_PCA 9 -  Exhibit D April 2010 (3) 5" xfId="15251"/>
    <cellStyle name="_Gas Transportation Charges_2009GRC_120308_PCA 9 -  Exhibit D April 2010 (3) 6" xfId="15252"/>
    <cellStyle name="_Gas Transportation Charges_2009GRC_120308_PCA 9 -  Exhibit D April 2010 (3) 7" xfId="15253"/>
    <cellStyle name="_Gas Transportation Charges_2009GRC_120308_PCA 9 -  Exhibit D April 2010 (3) 8" xfId="15254"/>
    <cellStyle name="_Gas Transportation Charges_2009GRC_120308_PCA 9 -  Exhibit D April 2010 (3)_DEM-WP(C) ENERG10C--ctn Mid-C_042010 2010GRC" xfId="15255"/>
    <cellStyle name="_Gas Transportation Charges_2009GRC_120308_PCA 9 -  Exhibit D April 2010 (3)_DEM-WP(C) ENERG10C--ctn Mid-C_042010 2010GRC 2" xfId="15256"/>
    <cellStyle name="_Gas Transportation Charges_2009GRC_120308_PCA 9 -  Exhibit D April 2010 (3)_DEM-WP(C) ENERG10C--ctn Mid-C_042010 2010GRC 2 2" xfId="15257"/>
    <cellStyle name="_Gas Transportation Charges_2009GRC_120308_Reconciliation" xfId="15258"/>
    <cellStyle name="_Gas Transportation Charges_2009GRC_120308_Reconciliation 2" xfId="15259"/>
    <cellStyle name="_Gas Transportation Charges_2009GRC_120308_Reconciliation 2 2" xfId="15260"/>
    <cellStyle name="_Gas Transportation Charges_2009GRC_120308_Reconciliation 2 2 2" xfId="15261"/>
    <cellStyle name="_Gas Transportation Charges_2009GRC_120308_Reconciliation 2 3" xfId="15262"/>
    <cellStyle name="_Gas Transportation Charges_2009GRC_120308_Reconciliation 3" xfId="15263"/>
    <cellStyle name="_Gas Transportation Charges_2009GRC_120308_Reconciliation 3 2" xfId="15264"/>
    <cellStyle name="_Gas Transportation Charges_2009GRC_120308_Reconciliation 3 3" xfId="15265"/>
    <cellStyle name="_Gas Transportation Charges_2009GRC_120308_Reconciliation 4" xfId="15266"/>
    <cellStyle name="_Gas Transportation Charges_2009GRC_120308_Reconciliation 4 2" xfId="15267"/>
    <cellStyle name="_Gas Transportation Charges_2009GRC_120308_Reconciliation 5" xfId="15268"/>
    <cellStyle name="_Gas Transportation Charges_2009GRC_120308_Reconciliation 5 2" xfId="15269"/>
    <cellStyle name="_Gas Transportation Charges_2009GRC_120308_Reconciliation 6" xfId="15270"/>
    <cellStyle name="_Gas Transportation Charges_2009GRC_120308_Reconciliation 6 2" xfId="15271"/>
    <cellStyle name="_Gas Transportation Charges_2009GRC_120308_Reconciliation_DEM-WP(C) ENERG10C--ctn Mid-C_042010 2010GRC" xfId="15272"/>
    <cellStyle name="_Gas Transportation Charges_2009GRC_120308_Reconciliation_DEM-WP(C) ENERG10C--ctn Mid-C_042010 2010GRC 2" xfId="15273"/>
    <cellStyle name="_Gas Transportation Charges_2009GRC_120308_Reconciliation_DEM-WP(C) ENERG10C--ctn Mid-C_042010 2010GRC 2 2" xfId="15274"/>
    <cellStyle name="_Gas Transportation Charges_2009GRC_120308_Wind Integration 10GRC" xfId="15275"/>
    <cellStyle name="_Gas Transportation Charges_2009GRC_120308_Wind Integration 10GRC 2" xfId="15276"/>
    <cellStyle name="_Gas Transportation Charges_2009GRC_120308_Wind Integration 10GRC 2 2" xfId="15277"/>
    <cellStyle name="_Gas Transportation Charges_2009GRC_120308_Wind Integration 10GRC 2 2 2" xfId="15278"/>
    <cellStyle name="_Gas Transportation Charges_2009GRC_120308_Wind Integration 10GRC 2 2 2 2" xfId="15279"/>
    <cellStyle name="_Gas Transportation Charges_2009GRC_120308_Wind Integration 10GRC 2 3" xfId="15280"/>
    <cellStyle name="_Gas Transportation Charges_2009GRC_120308_Wind Integration 10GRC 2 3 2" xfId="15281"/>
    <cellStyle name="_Gas Transportation Charges_2009GRC_120308_Wind Integration 10GRC 3" xfId="15282"/>
    <cellStyle name="_Gas Transportation Charges_2009GRC_120308_Wind Integration 10GRC 3 2" xfId="15283"/>
    <cellStyle name="_Gas Transportation Charges_2009GRC_120308_Wind Integration 10GRC 3 2 2" xfId="15284"/>
    <cellStyle name="_Gas Transportation Charges_2009GRC_120308_Wind Integration 10GRC 4" xfId="15285"/>
    <cellStyle name="_Gas Transportation Charges_2009GRC_120308_Wind Integration 10GRC 4 2" xfId="15286"/>
    <cellStyle name="_Gas Transportation Charges_2009GRC_120308_Wind Integration 10GRC 5" xfId="15287"/>
    <cellStyle name="_Gas Transportation Charges_2009GRC_120308_Wind Integration 10GRC 6" xfId="15288"/>
    <cellStyle name="_Gas Transportation Charges_2009GRC_120308_Wind Integration 10GRC 7" xfId="15289"/>
    <cellStyle name="_Gas Transportation Charges_2009GRC_120308_Wind Integration 10GRC 8" xfId="15290"/>
    <cellStyle name="_Gas Transportation Charges_2009GRC_120308_Wind Integration 10GRC_DEM-WP(C) ENERG10C--ctn Mid-C_042010 2010GRC" xfId="15291"/>
    <cellStyle name="_Gas Transportation Charges_2009GRC_120308_Wind Integration 10GRC_DEM-WP(C) ENERG10C--ctn Mid-C_042010 2010GRC 2" xfId="15292"/>
    <cellStyle name="_Gas Transportation Charges_2009GRC_120308_Wind Integration 10GRC_DEM-WP(C) ENERG10C--ctn Mid-C_042010 2010GRC 2 2" xfId="15293"/>
    <cellStyle name="_x0013__LSRWEP LGIA like Acctg Petition Aug 2010" xfId="15294"/>
    <cellStyle name="_x0013__LSRWEP LGIA like Acctg Petition Aug 2010 2" xfId="15295"/>
    <cellStyle name="_x0013__LSRWEP LGIA like Acctg Petition Aug 2010 2 2" xfId="15296"/>
    <cellStyle name="_x0013__LSRWEP LGIA like Acctg Petition Aug 2010 3" xfId="15297"/>
    <cellStyle name="_Mid C 09GRC" xfId="15298"/>
    <cellStyle name="_Mid C 09GRC 2" xfId="15299"/>
    <cellStyle name="_Monthly Fixed Input" xfId="15300"/>
    <cellStyle name="_Monthly Fixed Input 2" xfId="15301"/>
    <cellStyle name="_Monthly Fixed Input 2 2" xfId="15302"/>
    <cellStyle name="_Monthly Fixed Input 2 2 2" xfId="15303"/>
    <cellStyle name="_Monthly Fixed Input 2 2 2 2" xfId="15304"/>
    <cellStyle name="_Monthly Fixed Input 2 3" xfId="15305"/>
    <cellStyle name="_Monthly Fixed Input 2 3 2" xfId="15306"/>
    <cellStyle name="_Monthly Fixed Input 3" xfId="15307"/>
    <cellStyle name="_Monthly Fixed Input 3 2" xfId="15308"/>
    <cellStyle name="_Monthly Fixed Input 3 2 2" xfId="15309"/>
    <cellStyle name="_Monthly Fixed Input 3 3" xfId="15310"/>
    <cellStyle name="_Monthly Fixed Input 3 4" xfId="15311"/>
    <cellStyle name="_Monthly Fixed Input 4" xfId="15312"/>
    <cellStyle name="_Monthly Fixed Input 4 2" xfId="15313"/>
    <cellStyle name="_Monthly Fixed Input 5" xfId="15314"/>
    <cellStyle name="_Monthly Fixed Input 6" xfId="15315"/>
    <cellStyle name="_Monthly Fixed Input 7" xfId="15316"/>
    <cellStyle name="_Monthly Fixed Input 8" xfId="15317"/>
    <cellStyle name="_Monthly Fixed Input_DEM-WP(C) ENERG10C--ctn Mid-C_042010 2010GRC" xfId="15318"/>
    <cellStyle name="_Monthly Fixed Input_DEM-WP(C) ENERG10C--ctn Mid-C_042010 2010GRC 2" xfId="15319"/>
    <cellStyle name="_Monthly Fixed Input_DEM-WP(C) ENERG10C--ctn Mid-C_042010 2010GRC 2 2" xfId="15320"/>
    <cellStyle name="_Monthly Fixed Input_NIM Summary" xfId="15321"/>
    <cellStyle name="_Monthly Fixed Input_NIM Summary 2" xfId="15322"/>
    <cellStyle name="_Monthly Fixed Input_NIM Summary 2 2" xfId="15323"/>
    <cellStyle name="_Monthly Fixed Input_NIM Summary 2 2 2" xfId="15324"/>
    <cellStyle name="_Monthly Fixed Input_NIM Summary 2 2 2 2" xfId="15325"/>
    <cellStyle name="_Monthly Fixed Input_NIM Summary 2 2 3" xfId="15326"/>
    <cellStyle name="_Monthly Fixed Input_NIM Summary 2 2 4" xfId="15327"/>
    <cellStyle name="_Monthly Fixed Input_NIM Summary 2 3" xfId="15328"/>
    <cellStyle name="_Monthly Fixed Input_NIM Summary 2 3 2" xfId="15329"/>
    <cellStyle name="_Monthly Fixed Input_NIM Summary 2 4" xfId="15330"/>
    <cellStyle name="_Monthly Fixed Input_NIM Summary 3" xfId="15331"/>
    <cellStyle name="_Monthly Fixed Input_NIM Summary 3 2" xfId="15332"/>
    <cellStyle name="_Monthly Fixed Input_NIM Summary 3 2 2" xfId="15333"/>
    <cellStyle name="_Monthly Fixed Input_NIM Summary 3 3" xfId="15334"/>
    <cellStyle name="_Monthly Fixed Input_NIM Summary 3 4" xfId="15335"/>
    <cellStyle name="_Monthly Fixed Input_NIM Summary 4" xfId="15336"/>
    <cellStyle name="_Monthly Fixed Input_NIM Summary 4 2" xfId="15337"/>
    <cellStyle name="_Monthly Fixed Input_NIM Summary 5" xfId="15338"/>
    <cellStyle name="_Monthly Fixed Input_NIM Summary 6" xfId="15339"/>
    <cellStyle name="_Monthly Fixed Input_NIM Summary 7" xfId="15340"/>
    <cellStyle name="_Monthly Fixed Input_NIM Summary 8" xfId="15341"/>
    <cellStyle name="_Monthly Fixed Input_NIM Summary_DEM-WP(C) ENERG10C--ctn Mid-C_042010 2010GRC" xfId="15342"/>
    <cellStyle name="_Monthly Fixed Input_NIM Summary_DEM-WP(C) ENERG10C--ctn Mid-C_042010 2010GRC 2" xfId="15343"/>
    <cellStyle name="_Monthly Fixed Input_NIM Summary_DEM-WP(C) ENERG10C--ctn Mid-C_042010 2010GRC 2 2" xfId="15344"/>
    <cellStyle name="_NIM 06 Base Case Current Trends" xfId="15345"/>
    <cellStyle name="_NIM 06 Base Case Current Trends 2" xfId="15346"/>
    <cellStyle name="_NIM 06 Base Case Current Trends 2 2" xfId="15347"/>
    <cellStyle name="_NIM 06 Base Case Current Trends 2 2 2" xfId="15348"/>
    <cellStyle name="_NIM 06 Base Case Current Trends 2 2 2 2" xfId="15349"/>
    <cellStyle name="_NIM 06 Base Case Current Trends 2 2 2 2 2" xfId="15350"/>
    <cellStyle name="_NIM 06 Base Case Current Trends 2 2 2 3" xfId="15351"/>
    <cellStyle name="_NIM 06 Base Case Current Trends 2 2 2 4" xfId="15352"/>
    <cellStyle name="_NIM 06 Base Case Current Trends 2 2 3" xfId="15353"/>
    <cellStyle name="_NIM 06 Base Case Current Trends 2 2 3 2" xfId="15354"/>
    <cellStyle name="_NIM 06 Base Case Current Trends 2 2 4" xfId="15355"/>
    <cellStyle name="_NIM 06 Base Case Current Trends 2 3" xfId="15356"/>
    <cellStyle name="_NIM 06 Base Case Current Trends 2 3 2" xfId="15357"/>
    <cellStyle name="_NIM 06 Base Case Current Trends 2 3 2 2" xfId="15358"/>
    <cellStyle name="_NIM 06 Base Case Current Trends 2 3 3" xfId="15359"/>
    <cellStyle name="_NIM 06 Base Case Current Trends 2 3 4" xfId="15360"/>
    <cellStyle name="_NIM 06 Base Case Current Trends 2 4" xfId="15361"/>
    <cellStyle name="_NIM 06 Base Case Current Trends 2 4 2" xfId="15362"/>
    <cellStyle name="_NIM 06 Base Case Current Trends 2 5" xfId="15363"/>
    <cellStyle name="_NIM 06 Base Case Current Trends 2 6" xfId="15364"/>
    <cellStyle name="_NIM 06 Base Case Current Trends 3" xfId="15365"/>
    <cellStyle name="_NIM 06 Base Case Current Trends 3 2" xfId="15366"/>
    <cellStyle name="_NIM 06 Base Case Current Trends 3 2 2" xfId="15367"/>
    <cellStyle name="_NIM 06 Base Case Current Trends 3 2 3" xfId="15368"/>
    <cellStyle name="_NIM 06 Base Case Current Trends 3 3" xfId="15369"/>
    <cellStyle name="_NIM 06 Base Case Current Trends 3 4" xfId="15370"/>
    <cellStyle name="_NIM 06 Base Case Current Trends 4" xfId="15371"/>
    <cellStyle name="_NIM 06 Base Case Current Trends 4 2" xfId="15372"/>
    <cellStyle name="_NIM 06 Base Case Current Trends 4 2 2" xfId="15373"/>
    <cellStyle name="_NIM 06 Base Case Current Trends 4 3" xfId="15374"/>
    <cellStyle name="_NIM 06 Base Case Current Trends 5" xfId="15375"/>
    <cellStyle name="_NIM 06 Base Case Current Trends 5 2" xfId="15376"/>
    <cellStyle name="_NIM 06 Base Case Current Trends 5 3" xfId="15377"/>
    <cellStyle name="_NIM 06 Base Case Current Trends 6" xfId="15378"/>
    <cellStyle name="_NIM 06 Base Case Current Trends 6 2" xfId="15379"/>
    <cellStyle name="_NIM 06 Base Case Current Trends 7" xfId="15380"/>
    <cellStyle name="_NIM 06 Base Case Current Trends 8" xfId="15381"/>
    <cellStyle name="_NIM 06 Base Case Current Trends_Adj Bench DR 3 for Initial Briefs (Electric)" xfId="15382"/>
    <cellStyle name="_NIM 06 Base Case Current Trends_Adj Bench DR 3 for Initial Briefs (Electric) 2" xfId="15383"/>
    <cellStyle name="_NIM 06 Base Case Current Trends_Adj Bench DR 3 for Initial Briefs (Electric) 2 2" xfId="15384"/>
    <cellStyle name="_NIM 06 Base Case Current Trends_Adj Bench DR 3 for Initial Briefs (Electric) 2 2 2" xfId="15385"/>
    <cellStyle name="_NIM 06 Base Case Current Trends_Adj Bench DR 3 for Initial Briefs (Electric) 2 2 2 2" xfId="15386"/>
    <cellStyle name="_NIM 06 Base Case Current Trends_Adj Bench DR 3 for Initial Briefs (Electric) 2 2 3" xfId="15387"/>
    <cellStyle name="_NIM 06 Base Case Current Trends_Adj Bench DR 3 for Initial Briefs (Electric) 2 2 4" xfId="15388"/>
    <cellStyle name="_NIM 06 Base Case Current Trends_Adj Bench DR 3 for Initial Briefs (Electric) 2 3" xfId="15389"/>
    <cellStyle name="_NIM 06 Base Case Current Trends_Adj Bench DR 3 for Initial Briefs (Electric) 2 3 2" xfId="15390"/>
    <cellStyle name="_NIM 06 Base Case Current Trends_Adj Bench DR 3 for Initial Briefs (Electric) 2 4" xfId="15391"/>
    <cellStyle name="_NIM 06 Base Case Current Trends_Adj Bench DR 3 for Initial Briefs (Electric) 3" xfId="15392"/>
    <cellStyle name="_NIM 06 Base Case Current Trends_Adj Bench DR 3 for Initial Briefs (Electric) 3 2" xfId="15393"/>
    <cellStyle name="_NIM 06 Base Case Current Trends_Adj Bench DR 3 for Initial Briefs (Electric) 3 2 2" xfId="15394"/>
    <cellStyle name="_NIM 06 Base Case Current Trends_Adj Bench DR 3 for Initial Briefs (Electric) 3 3" xfId="15395"/>
    <cellStyle name="_NIM 06 Base Case Current Trends_Adj Bench DR 3 for Initial Briefs (Electric) 3 4" xfId="15396"/>
    <cellStyle name="_NIM 06 Base Case Current Trends_Adj Bench DR 3 for Initial Briefs (Electric) 4" xfId="15397"/>
    <cellStyle name="_NIM 06 Base Case Current Trends_Adj Bench DR 3 for Initial Briefs (Electric) 4 2" xfId="15398"/>
    <cellStyle name="_NIM 06 Base Case Current Trends_Adj Bench DR 3 for Initial Briefs (Electric) 5" xfId="15399"/>
    <cellStyle name="_NIM 06 Base Case Current Trends_Adj Bench DR 3 for Initial Briefs (Electric) 6" xfId="15400"/>
    <cellStyle name="_NIM 06 Base Case Current Trends_Adj Bench DR 3 for Initial Briefs (Electric) 7" xfId="15401"/>
    <cellStyle name="_NIM 06 Base Case Current Trends_Adj Bench DR 3 for Initial Briefs (Electric) 8" xfId="15402"/>
    <cellStyle name="_NIM 06 Base Case Current Trends_Adj Bench DR 3 for Initial Briefs (Electric)_DEM-WP(C) ENERG10C--ctn Mid-C_042010 2010GRC" xfId="15403"/>
    <cellStyle name="_NIM 06 Base Case Current Trends_Adj Bench DR 3 for Initial Briefs (Electric)_DEM-WP(C) ENERG10C--ctn Mid-C_042010 2010GRC 2" xfId="15404"/>
    <cellStyle name="_NIM 06 Base Case Current Trends_Adj Bench DR 3 for Initial Briefs (Electric)_DEM-WP(C) ENERG10C--ctn Mid-C_042010 2010GRC 2 2" xfId="15405"/>
    <cellStyle name="_NIM 06 Base Case Current Trends_Book1" xfId="15406"/>
    <cellStyle name="_NIM 06 Base Case Current Trends_Book1 2" xfId="15407"/>
    <cellStyle name="_NIM 06 Base Case Current Trends_Book1 2 2" xfId="15408"/>
    <cellStyle name="_NIM 06 Base Case Current Trends_Book2" xfId="15409"/>
    <cellStyle name="_NIM 06 Base Case Current Trends_Book2 2" xfId="15410"/>
    <cellStyle name="_NIM 06 Base Case Current Trends_Book2 2 2" xfId="15411"/>
    <cellStyle name="_NIM 06 Base Case Current Trends_Book2 2 2 2" xfId="15412"/>
    <cellStyle name="_NIM 06 Base Case Current Trends_Book2 2 2 2 2" xfId="15413"/>
    <cellStyle name="_NIM 06 Base Case Current Trends_Book2 2 2 3" xfId="15414"/>
    <cellStyle name="_NIM 06 Base Case Current Trends_Book2 2 2 4" xfId="15415"/>
    <cellStyle name="_NIM 06 Base Case Current Trends_Book2 2 3" xfId="15416"/>
    <cellStyle name="_NIM 06 Base Case Current Trends_Book2 2 3 2" xfId="15417"/>
    <cellStyle name="_NIM 06 Base Case Current Trends_Book2 2 4" xfId="15418"/>
    <cellStyle name="_NIM 06 Base Case Current Trends_Book2 3" xfId="15419"/>
    <cellStyle name="_NIM 06 Base Case Current Trends_Book2 3 2" xfId="15420"/>
    <cellStyle name="_NIM 06 Base Case Current Trends_Book2 3 2 2" xfId="15421"/>
    <cellStyle name="_NIM 06 Base Case Current Trends_Book2 3 3" xfId="15422"/>
    <cellStyle name="_NIM 06 Base Case Current Trends_Book2 3 4" xfId="15423"/>
    <cellStyle name="_NIM 06 Base Case Current Trends_Book2 4" xfId="15424"/>
    <cellStyle name="_NIM 06 Base Case Current Trends_Book2 4 2" xfId="15425"/>
    <cellStyle name="_NIM 06 Base Case Current Trends_Book2 5" xfId="15426"/>
    <cellStyle name="_NIM 06 Base Case Current Trends_Book2 6" xfId="15427"/>
    <cellStyle name="_NIM 06 Base Case Current Trends_Book2 7" xfId="15428"/>
    <cellStyle name="_NIM 06 Base Case Current Trends_Book2 8" xfId="15429"/>
    <cellStyle name="_NIM 06 Base Case Current Trends_Book2_Adj Bench DR 3 for Initial Briefs (Electric)" xfId="15430"/>
    <cellStyle name="_NIM 06 Base Case Current Trends_Book2_Adj Bench DR 3 for Initial Briefs (Electric) 2" xfId="15431"/>
    <cellStyle name="_NIM 06 Base Case Current Trends_Book2_Adj Bench DR 3 for Initial Briefs (Electric) 2 2" xfId="15432"/>
    <cellStyle name="_NIM 06 Base Case Current Trends_Book2_Adj Bench DR 3 for Initial Briefs (Electric) 2 2 2" xfId="15433"/>
    <cellStyle name="_NIM 06 Base Case Current Trends_Book2_Adj Bench DR 3 for Initial Briefs (Electric) 2 2 2 2" xfId="15434"/>
    <cellStyle name="_NIM 06 Base Case Current Trends_Book2_Adj Bench DR 3 for Initial Briefs (Electric) 2 2 3" xfId="15435"/>
    <cellStyle name="_NIM 06 Base Case Current Trends_Book2_Adj Bench DR 3 for Initial Briefs (Electric) 2 2 4" xfId="15436"/>
    <cellStyle name="_NIM 06 Base Case Current Trends_Book2_Adj Bench DR 3 for Initial Briefs (Electric) 2 3" xfId="15437"/>
    <cellStyle name="_NIM 06 Base Case Current Trends_Book2_Adj Bench DR 3 for Initial Briefs (Electric) 2 3 2" xfId="15438"/>
    <cellStyle name="_NIM 06 Base Case Current Trends_Book2_Adj Bench DR 3 for Initial Briefs (Electric) 2 4" xfId="15439"/>
    <cellStyle name="_NIM 06 Base Case Current Trends_Book2_Adj Bench DR 3 for Initial Briefs (Electric) 3" xfId="15440"/>
    <cellStyle name="_NIM 06 Base Case Current Trends_Book2_Adj Bench DR 3 for Initial Briefs (Electric) 3 2" xfId="15441"/>
    <cellStyle name="_NIM 06 Base Case Current Trends_Book2_Adj Bench DR 3 for Initial Briefs (Electric) 3 2 2" xfId="15442"/>
    <cellStyle name="_NIM 06 Base Case Current Trends_Book2_Adj Bench DR 3 for Initial Briefs (Electric) 3 3" xfId="15443"/>
    <cellStyle name="_NIM 06 Base Case Current Trends_Book2_Adj Bench DR 3 for Initial Briefs (Electric) 3 4" xfId="15444"/>
    <cellStyle name="_NIM 06 Base Case Current Trends_Book2_Adj Bench DR 3 for Initial Briefs (Electric) 4" xfId="15445"/>
    <cellStyle name="_NIM 06 Base Case Current Trends_Book2_Adj Bench DR 3 for Initial Briefs (Electric) 4 2" xfId="15446"/>
    <cellStyle name="_NIM 06 Base Case Current Trends_Book2_Adj Bench DR 3 for Initial Briefs (Electric) 5" xfId="15447"/>
    <cellStyle name="_NIM 06 Base Case Current Trends_Book2_Adj Bench DR 3 for Initial Briefs (Electric) 6" xfId="15448"/>
    <cellStyle name="_NIM 06 Base Case Current Trends_Book2_Adj Bench DR 3 for Initial Briefs (Electric) 7" xfId="15449"/>
    <cellStyle name="_NIM 06 Base Case Current Trends_Book2_Adj Bench DR 3 for Initial Briefs (Electric) 8" xfId="15450"/>
    <cellStyle name="_NIM 06 Base Case Current Trends_Book2_Adj Bench DR 3 for Initial Briefs (Electric)_DEM-WP(C) ENERG10C--ctn Mid-C_042010 2010GRC" xfId="15451"/>
    <cellStyle name="_NIM 06 Base Case Current Trends_Book2_Adj Bench DR 3 for Initial Briefs (Electric)_DEM-WP(C) ENERG10C--ctn Mid-C_042010 2010GRC 2" xfId="15452"/>
    <cellStyle name="_NIM 06 Base Case Current Trends_Book2_Adj Bench DR 3 for Initial Briefs (Electric)_DEM-WP(C) ENERG10C--ctn Mid-C_042010 2010GRC 2 2" xfId="15453"/>
    <cellStyle name="_NIM 06 Base Case Current Trends_Book2_DEM-WP(C) ENERG10C--ctn Mid-C_042010 2010GRC" xfId="15454"/>
    <cellStyle name="_NIM 06 Base Case Current Trends_Book2_DEM-WP(C) ENERG10C--ctn Mid-C_042010 2010GRC 2" xfId="15455"/>
    <cellStyle name="_NIM 06 Base Case Current Trends_Book2_DEM-WP(C) ENERG10C--ctn Mid-C_042010 2010GRC 2 2" xfId="15456"/>
    <cellStyle name="_NIM 06 Base Case Current Trends_Book2_Electric Rev Req Model (2009 GRC) Rebuttal" xfId="15457"/>
    <cellStyle name="_NIM 06 Base Case Current Trends_Book2_Electric Rev Req Model (2009 GRC) Rebuttal 2" xfId="15458"/>
    <cellStyle name="_NIM 06 Base Case Current Trends_Book2_Electric Rev Req Model (2009 GRC) Rebuttal 2 2" xfId="15459"/>
    <cellStyle name="_NIM 06 Base Case Current Trends_Book2_Electric Rev Req Model (2009 GRC) Rebuttal 2 2 2" xfId="15460"/>
    <cellStyle name="_NIM 06 Base Case Current Trends_Book2_Electric Rev Req Model (2009 GRC) Rebuttal 2 3" xfId="15461"/>
    <cellStyle name="_NIM 06 Base Case Current Trends_Book2_Electric Rev Req Model (2009 GRC) Rebuttal 3" xfId="15462"/>
    <cellStyle name="_NIM 06 Base Case Current Trends_Book2_Electric Rev Req Model (2009 GRC) Rebuttal 3 2" xfId="15463"/>
    <cellStyle name="_NIM 06 Base Case Current Trends_Book2_Electric Rev Req Model (2009 GRC) Rebuttal 4" xfId="15464"/>
    <cellStyle name="_NIM 06 Base Case Current Trends_Book2_Electric Rev Req Model (2009 GRC) Rebuttal REmoval of New  WH Solar AdjustMI" xfId="15465"/>
    <cellStyle name="_NIM 06 Base Case Current Trends_Book2_Electric Rev Req Model (2009 GRC) Rebuttal REmoval of New  WH Solar AdjustMI 2" xfId="15466"/>
    <cellStyle name="_NIM 06 Base Case Current Trends_Book2_Electric Rev Req Model (2009 GRC) Rebuttal REmoval of New  WH Solar AdjustMI 2 2" xfId="15467"/>
    <cellStyle name="_NIM 06 Base Case Current Trends_Book2_Electric Rev Req Model (2009 GRC) Rebuttal REmoval of New  WH Solar AdjustMI 2 2 2" xfId="15468"/>
    <cellStyle name="_NIM 06 Base Case Current Trends_Book2_Electric Rev Req Model (2009 GRC) Rebuttal REmoval of New  WH Solar AdjustMI 2 2 2 2" xfId="15469"/>
    <cellStyle name="_NIM 06 Base Case Current Trends_Book2_Electric Rev Req Model (2009 GRC) Rebuttal REmoval of New  WH Solar AdjustMI 2 2 3" xfId="15470"/>
    <cellStyle name="_NIM 06 Base Case Current Trends_Book2_Electric Rev Req Model (2009 GRC) Rebuttal REmoval of New  WH Solar AdjustMI 2 2 4" xfId="15471"/>
    <cellStyle name="_NIM 06 Base Case Current Trends_Book2_Electric Rev Req Model (2009 GRC) Rebuttal REmoval of New  WH Solar AdjustMI 2 3" xfId="15472"/>
    <cellStyle name="_NIM 06 Base Case Current Trends_Book2_Electric Rev Req Model (2009 GRC) Rebuttal REmoval of New  WH Solar AdjustMI 2 3 2" xfId="15473"/>
    <cellStyle name="_NIM 06 Base Case Current Trends_Book2_Electric Rev Req Model (2009 GRC) Rebuttal REmoval of New  WH Solar AdjustMI 2 4" xfId="15474"/>
    <cellStyle name="_NIM 06 Base Case Current Trends_Book2_Electric Rev Req Model (2009 GRC) Rebuttal REmoval of New  WH Solar AdjustMI 3" xfId="15475"/>
    <cellStyle name="_NIM 06 Base Case Current Trends_Book2_Electric Rev Req Model (2009 GRC) Rebuttal REmoval of New  WH Solar AdjustMI 3 2" xfId="15476"/>
    <cellStyle name="_NIM 06 Base Case Current Trends_Book2_Electric Rev Req Model (2009 GRC) Rebuttal REmoval of New  WH Solar AdjustMI 3 2 2" xfId="15477"/>
    <cellStyle name="_NIM 06 Base Case Current Trends_Book2_Electric Rev Req Model (2009 GRC) Rebuttal REmoval of New  WH Solar AdjustMI 3 3" xfId="15478"/>
    <cellStyle name="_NIM 06 Base Case Current Trends_Book2_Electric Rev Req Model (2009 GRC) Rebuttal REmoval of New  WH Solar AdjustMI 3 4" xfId="15479"/>
    <cellStyle name="_NIM 06 Base Case Current Trends_Book2_Electric Rev Req Model (2009 GRC) Rebuttal REmoval of New  WH Solar AdjustMI 4" xfId="15480"/>
    <cellStyle name="_NIM 06 Base Case Current Trends_Book2_Electric Rev Req Model (2009 GRC) Rebuttal REmoval of New  WH Solar AdjustMI 4 2" xfId="15481"/>
    <cellStyle name="_NIM 06 Base Case Current Trends_Book2_Electric Rev Req Model (2009 GRC) Rebuttal REmoval of New  WH Solar AdjustMI 5" xfId="15482"/>
    <cellStyle name="_NIM 06 Base Case Current Trends_Book2_Electric Rev Req Model (2009 GRC) Rebuttal REmoval of New  WH Solar AdjustMI 6" xfId="15483"/>
    <cellStyle name="_NIM 06 Base Case Current Trends_Book2_Electric Rev Req Model (2009 GRC) Rebuttal REmoval of New  WH Solar AdjustMI 7" xfId="15484"/>
    <cellStyle name="_NIM 06 Base Case Current Trends_Book2_Electric Rev Req Model (2009 GRC) Rebuttal REmoval of New  WH Solar AdjustMI 8" xfId="15485"/>
    <cellStyle name="_NIM 06 Base Case Current Trends_Book2_Electric Rev Req Model (2009 GRC) Rebuttal REmoval of New  WH Solar AdjustMI_DEM-WP(C) ENERG10C--ctn Mid-C_042010 2010GRC" xfId="15486"/>
    <cellStyle name="_NIM 06 Base Case Current Trends_Book2_Electric Rev Req Model (2009 GRC) Rebuttal REmoval of New  WH Solar AdjustMI_DEM-WP(C) ENERG10C--ctn Mid-C_042010 2010GRC 2" xfId="15487"/>
    <cellStyle name="_NIM 06 Base Case Current Trends_Book2_Electric Rev Req Model (2009 GRC) Rebuttal REmoval of New  WH Solar AdjustMI_DEM-WP(C) ENERG10C--ctn Mid-C_042010 2010GRC 2 2" xfId="15488"/>
    <cellStyle name="_NIM 06 Base Case Current Trends_Book2_Electric Rev Req Model (2009 GRC) Revised 01-18-2010" xfId="15489"/>
    <cellStyle name="_NIM 06 Base Case Current Trends_Book2_Electric Rev Req Model (2009 GRC) Revised 01-18-2010 2" xfId="15490"/>
    <cellStyle name="_NIM 06 Base Case Current Trends_Book2_Electric Rev Req Model (2009 GRC) Revised 01-18-2010 2 2" xfId="15491"/>
    <cellStyle name="_NIM 06 Base Case Current Trends_Book2_Electric Rev Req Model (2009 GRC) Revised 01-18-2010 2 2 2" xfId="15492"/>
    <cellStyle name="_NIM 06 Base Case Current Trends_Book2_Electric Rev Req Model (2009 GRC) Revised 01-18-2010 2 2 2 2" xfId="15493"/>
    <cellStyle name="_NIM 06 Base Case Current Trends_Book2_Electric Rev Req Model (2009 GRC) Revised 01-18-2010 2 2 3" xfId="15494"/>
    <cellStyle name="_NIM 06 Base Case Current Trends_Book2_Electric Rev Req Model (2009 GRC) Revised 01-18-2010 2 2 4" xfId="15495"/>
    <cellStyle name="_NIM 06 Base Case Current Trends_Book2_Electric Rev Req Model (2009 GRC) Revised 01-18-2010 2 3" xfId="15496"/>
    <cellStyle name="_NIM 06 Base Case Current Trends_Book2_Electric Rev Req Model (2009 GRC) Revised 01-18-2010 2 3 2" xfId="15497"/>
    <cellStyle name="_NIM 06 Base Case Current Trends_Book2_Electric Rev Req Model (2009 GRC) Revised 01-18-2010 2 4" xfId="15498"/>
    <cellStyle name="_NIM 06 Base Case Current Trends_Book2_Electric Rev Req Model (2009 GRC) Revised 01-18-2010 3" xfId="15499"/>
    <cellStyle name="_NIM 06 Base Case Current Trends_Book2_Electric Rev Req Model (2009 GRC) Revised 01-18-2010 3 2" xfId="15500"/>
    <cellStyle name="_NIM 06 Base Case Current Trends_Book2_Electric Rev Req Model (2009 GRC) Revised 01-18-2010 3 2 2" xfId="15501"/>
    <cellStyle name="_NIM 06 Base Case Current Trends_Book2_Electric Rev Req Model (2009 GRC) Revised 01-18-2010 3 3" xfId="15502"/>
    <cellStyle name="_NIM 06 Base Case Current Trends_Book2_Electric Rev Req Model (2009 GRC) Revised 01-18-2010 3 4" xfId="15503"/>
    <cellStyle name="_NIM 06 Base Case Current Trends_Book2_Electric Rev Req Model (2009 GRC) Revised 01-18-2010 4" xfId="15504"/>
    <cellStyle name="_NIM 06 Base Case Current Trends_Book2_Electric Rev Req Model (2009 GRC) Revised 01-18-2010 4 2" xfId="15505"/>
    <cellStyle name="_NIM 06 Base Case Current Trends_Book2_Electric Rev Req Model (2009 GRC) Revised 01-18-2010 5" xfId="15506"/>
    <cellStyle name="_NIM 06 Base Case Current Trends_Book2_Electric Rev Req Model (2009 GRC) Revised 01-18-2010 6" xfId="15507"/>
    <cellStyle name="_NIM 06 Base Case Current Trends_Book2_Electric Rev Req Model (2009 GRC) Revised 01-18-2010 7" xfId="15508"/>
    <cellStyle name="_NIM 06 Base Case Current Trends_Book2_Electric Rev Req Model (2009 GRC) Revised 01-18-2010 8" xfId="15509"/>
    <cellStyle name="_NIM 06 Base Case Current Trends_Book2_Electric Rev Req Model (2009 GRC) Revised 01-18-2010_DEM-WP(C) ENERG10C--ctn Mid-C_042010 2010GRC" xfId="15510"/>
    <cellStyle name="_NIM 06 Base Case Current Trends_Book2_Electric Rev Req Model (2009 GRC) Revised 01-18-2010_DEM-WP(C) ENERG10C--ctn Mid-C_042010 2010GRC 2" xfId="15511"/>
    <cellStyle name="_NIM 06 Base Case Current Trends_Book2_Electric Rev Req Model (2009 GRC) Revised 01-18-2010_DEM-WP(C) ENERG10C--ctn Mid-C_042010 2010GRC 2 2" xfId="15512"/>
    <cellStyle name="_NIM 06 Base Case Current Trends_Book2_Final Order Electric EXHIBIT A-1" xfId="15513"/>
    <cellStyle name="_NIM 06 Base Case Current Trends_Book2_Final Order Electric EXHIBIT A-1 2" xfId="15514"/>
    <cellStyle name="_NIM 06 Base Case Current Trends_Book2_Final Order Electric EXHIBIT A-1 2 2" xfId="15515"/>
    <cellStyle name="_NIM 06 Base Case Current Trends_Book2_Final Order Electric EXHIBIT A-1 2 2 2" xfId="15516"/>
    <cellStyle name="_NIM 06 Base Case Current Trends_Book2_Final Order Electric EXHIBIT A-1 2 3" xfId="15517"/>
    <cellStyle name="_NIM 06 Base Case Current Trends_Book2_Final Order Electric EXHIBIT A-1 2 4" xfId="15518"/>
    <cellStyle name="_NIM 06 Base Case Current Trends_Book2_Final Order Electric EXHIBIT A-1 3" xfId="15519"/>
    <cellStyle name="_NIM 06 Base Case Current Trends_Book2_Final Order Electric EXHIBIT A-1 3 2" xfId="15520"/>
    <cellStyle name="_NIM 06 Base Case Current Trends_Book2_Final Order Electric EXHIBIT A-1 4" xfId="15521"/>
    <cellStyle name="_NIM 06 Base Case Current Trends_Book2_Final Order Electric EXHIBIT A-1 5" xfId="15522"/>
    <cellStyle name="_NIM 06 Base Case Current Trends_Book2_Final Order Electric EXHIBIT A-1 6" xfId="15523"/>
    <cellStyle name="_NIM 06 Base Case Current Trends_Chelan PUD Power Costs (8-10)" xfId="15524"/>
    <cellStyle name="_NIM 06 Base Case Current Trends_Chelan PUD Power Costs (8-10) 2" xfId="15525"/>
    <cellStyle name="_NIM 06 Base Case Current Trends_Colstrip 1&amp;2 Annual O&amp;M Budgets" xfId="15526"/>
    <cellStyle name="_NIM 06 Base Case Current Trends_Colstrip 1&amp;2 Annual O&amp;M Budgets 2" xfId="15527"/>
    <cellStyle name="_NIM 06 Base Case Current Trends_Colstrip 1&amp;2 Annual O&amp;M Budgets 3" xfId="15528"/>
    <cellStyle name="_NIM 06 Base Case Current Trends_Confidential Material" xfId="15529"/>
    <cellStyle name="_NIM 06 Base Case Current Trends_Confidential Material 2" xfId="15530"/>
    <cellStyle name="_NIM 06 Base Case Current Trends_DEM-WP(C) Colstrip 12 Coal Cost Forecast 2010GRC" xfId="15531"/>
    <cellStyle name="_NIM 06 Base Case Current Trends_DEM-WP(C) Colstrip 12 Coal Cost Forecast 2010GRC 2" xfId="15532"/>
    <cellStyle name="_NIM 06 Base Case Current Trends_DEM-WP(C) ENERG10C--ctn Mid-C_042010 2010GRC" xfId="15533"/>
    <cellStyle name="_NIM 06 Base Case Current Trends_DEM-WP(C) ENERG10C--ctn Mid-C_042010 2010GRC 2" xfId="15534"/>
    <cellStyle name="_NIM 06 Base Case Current Trends_DEM-WP(C) ENERG10C--ctn Mid-C_042010 2010GRC 2 2" xfId="15535"/>
    <cellStyle name="_NIM 06 Base Case Current Trends_DEM-WP(C) Production O&amp;M 2010GRC As-Filed" xfId="15536"/>
    <cellStyle name="_NIM 06 Base Case Current Trends_DEM-WP(C) Production O&amp;M 2010GRC As-Filed 2" xfId="15537"/>
    <cellStyle name="_NIM 06 Base Case Current Trends_DEM-WP(C) Production O&amp;M 2010GRC As-Filed 2 2" xfId="15538"/>
    <cellStyle name="_NIM 06 Base Case Current Trends_DEM-WP(C) Production O&amp;M 2010GRC As-Filed 2 3" xfId="15539"/>
    <cellStyle name="_NIM 06 Base Case Current Trends_DEM-WP(C) Production O&amp;M 2010GRC As-Filed 3" xfId="15540"/>
    <cellStyle name="_NIM 06 Base Case Current Trends_DEM-WP(C) Production O&amp;M 2010GRC As-Filed 3 2" xfId="15541"/>
    <cellStyle name="_NIM 06 Base Case Current Trends_DEM-WP(C) Production O&amp;M 2010GRC As-Filed 4" xfId="15542"/>
    <cellStyle name="_NIM 06 Base Case Current Trends_DEM-WP(C) Production O&amp;M 2010GRC As-Filed 4 2" xfId="15543"/>
    <cellStyle name="_NIM 06 Base Case Current Trends_DEM-WP(C) Production O&amp;M 2010GRC As-Filed 5" xfId="15544"/>
    <cellStyle name="_NIM 06 Base Case Current Trends_DEM-WP(C) Production O&amp;M 2010GRC As-Filed 5 2" xfId="15545"/>
    <cellStyle name="_NIM 06 Base Case Current Trends_DEM-WP(C) Production O&amp;M 2010GRC As-Filed 6" xfId="15546"/>
    <cellStyle name="_NIM 06 Base Case Current Trends_DEM-WP(C) Production O&amp;M 2010GRC As-Filed 6 2" xfId="15547"/>
    <cellStyle name="_NIM 06 Base Case Current Trends_Electric Rev Req Model (2009 GRC) " xfId="15548"/>
    <cellStyle name="_NIM 06 Base Case Current Trends_Electric Rev Req Model (2009 GRC)  2" xfId="15549"/>
    <cellStyle name="_NIM 06 Base Case Current Trends_Electric Rev Req Model (2009 GRC)  2 2" xfId="15550"/>
    <cellStyle name="_NIM 06 Base Case Current Trends_Electric Rev Req Model (2009 GRC)  2 2 2" xfId="15551"/>
    <cellStyle name="_NIM 06 Base Case Current Trends_Electric Rev Req Model (2009 GRC)  2 2 2 2" xfId="15552"/>
    <cellStyle name="_NIM 06 Base Case Current Trends_Electric Rev Req Model (2009 GRC)  2 2 3" xfId="15553"/>
    <cellStyle name="_NIM 06 Base Case Current Trends_Electric Rev Req Model (2009 GRC)  2 2 4" xfId="15554"/>
    <cellStyle name="_NIM 06 Base Case Current Trends_Electric Rev Req Model (2009 GRC)  2 3" xfId="15555"/>
    <cellStyle name="_NIM 06 Base Case Current Trends_Electric Rev Req Model (2009 GRC)  2 3 2" xfId="15556"/>
    <cellStyle name="_NIM 06 Base Case Current Trends_Electric Rev Req Model (2009 GRC)  2 4" xfId="15557"/>
    <cellStyle name="_NIM 06 Base Case Current Trends_Electric Rev Req Model (2009 GRC)  3" xfId="15558"/>
    <cellStyle name="_NIM 06 Base Case Current Trends_Electric Rev Req Model (2009 GRC)  3 2" xfId="15559"/>
    <cellStyle name="_NIM 06 Base Case Current Trends_Electric Rev Req Model (2009 GRC)  3 2 2" xfId="15560"/>
    <cellStyle name="_NIM 06 Base Case Current Trends_Electric Rev Req Model (2009 GRC)  3 3" xfId="15561"/>
    <cellStyle name="_NIM 06 Base Case Current Trends_Electric Rev Req Model (2009 GRC)  3 4" xfId="15562"/>
    <cellStyle name="_NIM 06 Base Case Current Trends_Electric Rev Req Model (2009 GRC)  4" xfId="15563"/>
    <cellStyle name="_NIM 06 Base Case Current Trends_Electric Rev Req Model (2009 GRC)  4 2" xfId="15564"/>
    <cellStyle name="_NIM 06 Base Case Current Trends_Electric Rev Req Model (2009 GRC)  5" xfId="15565"/>
    <cellStyle name="_NIM 06 Base Case Current Trends_Electric Rev Req Model (2009 GRC)  6" xfId="15566"/>
    <cellStyle name="_NIM 06 Base Case Current Trends_Electric Rev Req Model (2009 GRC)  7" xfId="15567"/>
    <cellStyle name="_NIM 06 Base Case Current Trends_Electric Rev Req Model (2009 GRC)  8" xfId="15568"/>
    <cellStyle name="_NIM 06 Base Case Current Trends_Electric Rev Req Model (2009 GRC) _DEM-WP(C) ENERG10C--ctn Mid-C_042010 2010GRC" xfId="15569"/>
    <cellStyle name="_NIM 06 Base Case Current Trends_Electric Rev Req Model (2009 GRC) _DEM-WP(C) ENERG10C--ctn Mid-C_042010 2010GRC 2" xfId="15570"/>
    <cellStyle name="_NIM 06 Base Case Current Trends_Electric Rev Req Model (2009 GRC) _DEM-WP(C) ENERG10C--ctn Mid-C_042010 2010GRC 2 2" xfId="15571"/>
    <cellStyle name="_NIM 06 Base Case Current Trends_Electric Rev Req Model (2009 GRC) Rebuttal" xfId="15572"/>
    <cellStyle name="_NIM 06 Base Case Current Trends_Electric Rev Req Model (2009 GRC) Rebuttal 2" xfId="15573"/>
    <cellStyle name="_NIM 06 Base Case Current Trends_Electric Rev Req Model (2009 GRC) Rebuttal 2 2" xfId="15574"/>
    <cellStyle name="_NIM 06 Base Case Current Trends_Electric Rev Req Model (2009 GRC) Rebuttal 2 2 2" xfId="15575"/>
    <cellStyle name="_NIM 06 Base Case Current Trends_Electric Rev Req Model (2009 GRC) Rebuttal 2 3" xfId="15576"/>
    <cellStyle name="_NIM 06 Base Case Current Trends_Electric Rev Req Model (2009 GRC) Rebuttal 3" xfId="15577"/>
    <cellStyle name="_NIM 06 Base Case Current Trends_Electric Rev Req Model (2009 GRC) Rebuttal 3 2" xfId="15578"/>
    <cellStyle name="_NIM 06 Base Case Current Trends_Electric Rev Req Model (2009 GRC) Rebuttal 4" xfId="15579"/>
    <cellStyle name="_NIM 06 Base Case Current Trends_Electric Rev Req Model (2009 GRC) Rebuttal REmoval of New  WH Solar AdjustMI" xfId="15580"/>
    <cellStyle name="_NIM 06 Base Case Current Trends_Electric Rev Req Model (2009 GRC) Rebuttal REmoval of New  WH Solar AdjustMI 2" xfId="15581"/>
    <cellStyle name="_NIM 06 Base Case Current Trends_Electric Rev Req Model (2009 GRC) Rebuttal REmoval of New  WH Solar AdjustMI 2 2" xfId="15582"/>
    <cellStyle name="_NIM 06 Base Case Current Trends_Electric Rev Req Model (2009 GRC) Rebuttal REmoval of New  WH Solar AdjustMI 2 2 2" xfId="15583"/>
    <cellStyle name="_NIM 06 Base Case Current Trends_Electric Rev Req Model (2009 GRC) Rebuttal REmoval of New  WH Solar AdjustMI 2 2 2 2" xfId="15584"/>
    <cellStyle name="_NIM 06 Base Case Current Trends_Electric Rev Req Model (2009 GRC) Rebuttal REmoval of New  WH Solar AdjustMI 2 2 3" xfId="15585"/>
    <cellStyle name="_NIM 06 Base Case Current Trends_Electric Rev Req Model (2009 GRC) Rebuttal REmoval of New  WH Solar AdjustMI 2 2 4" xfId="15586"/>
    <cellStyle name="_NIM 06 Base Case Current Trends_Electric Rev Req Model (2009 GRC) Rebuttal REmoval of New  WH Solar AdjustMI 2 3" xfId="15587"/>
    <cellStyle name="_NIM 06 Base Case Current Trends_Electric Rev Req Model (2009 GRC) Rebuttal REmoval of New  WH Solar AdjustMI 2 3 2" xfId="15588"/>
    <cellStyle name="_NIM 06 Base Case Current Trends_Electric Rev Req Model (2009 GRC) Rebuttal REmoval of New  WH Solar AdjustMI 2 4" xfId="15589"/>
    <cellStyle name="_NIM 06 Base Case Current Trends_Electric Rev Req Model (2009 GRC) Rebuttal REmoval of New  WH Solar AdjustMI 3" xfId="15590"/>
    <cellStyle name="_NIM 06 Base Case Current Trends_Electric Rev Req Model (2009 GRC) Rebuttal REmoval of New  WH Solar AdjustMI 3 2" xfId="15591"/>
    <cellStyle name="_NIM 06 Base Case Current Trends_Electric Rev Req Model (2009 GRC) Rebuttal REmoval of New  WH Solar AdjustMI 3 2 2" xfId="15592"/>
    <cellStyle name="_NIM 06 Base Case Current Trends_Electric Rev Req Model (2009 GRC) Rebuttal REmoval of New  WH Solar AdjustMI 3 3" xfId="15593"/>
    <cellStyle name="_NIM 06 Base Case Current Trends_Electric Rev Req Model (2009 GRC) Rebuttal REmoval of New  WH Solar AdjustMI 3 4" xfId="15594"/>
    <cellStyle name="_NIM 06 Base Case Current Trends_Electric Rev Req Model (2009 GRC) Rebuttal REmoval of New  WH Solar AdjustMI 4" xfId="15595"/>
    <cellStyle name="_NIM 06 Base Case Current Trends_Electric Rev Req Model (2009 GRC) Rebuttal REmoval of New  WH Solar AdjustMI 4 2" xfId="15596"/>
    <cellStyle name="_NIM 06 Base Case Current Trends_Electric Rev Req Model (2009 GRC) Rebuttal REmoval of New  WH Solar AdjustMI 5" xfId="15597"/>
    <cellStyle name="_NIM 06 Base Case Current Trends_Electric Rev Req Model (2009 GRC) Rebuttal REmoval of New  WH Solar AdjustMI 6" xfId="15598"/>
    <cellStyle name="_NIM 06 Base Case Current Trends_Electric Rev Req Model (2009 GRC) Rebuttal REmoval of New  WH Solar AdjustMI 7" xfId="15599"/>
    <cellStyle name="_NIM 06 Base Case Current Trends_Electric Rev Req Model (2009 GRC) Rebuttal REmoval of New  WH Solar AdjustMI 8" xfId="15600"/>
    <cellStyle name="_NIM 06 Base Case Current Trends_Electric Rev Req Model (2009 GRC) Rebuttal REmoval of New  WH Solar AdjustMI_DEM-WP(C) ENERG10C--ctn Mid-C_042010 2010GRC" xfId="15601"/>
    <cellStyle name="_NIM 06 Base Case Current Trends_Electric Rev Req Model (2009 GRC) Rebuttal REmoval of New  WH Solar AdjustMI_DEM-WP(C) ENERG10C--ctn Mid-C_042010 2010GRC 2" xfId="15602"/>
    <cellStyle name="_NIM 06 Base Case Current Trends_Electric Rev Req Model (2009 GRC) Rebuttal REmoval of New  WH Solar AdjustMI_DEM-WP(C) ENERG10C--ctn Mid-C_042010 2010GRC 2 2" xfId="15603"/>
    <cellStyle name="_NIM 06 Base Case Current Trends_Electric Rev Req Model (2009 GRC) Revised 01-18-2010" xfId="15604"/>
    <cellStyle name="_NIM 06 Base Case Current Trends_Electric Rev Req Model (2009 GRC) Revised 01-18-2010 2" xfId="15605"/>
    <cellStyle name="_NIM 06 Base Case Current Trends_Electric Rev Req Model (2009 GRC) Revised 01-18-2010 2 2" xfId="15606"/>
    <cellStyle name="_NIM 06 Base Case Current Trends_Electric Rev Req Model (2009 GRC) Revised 01-18-2010 2 2 2" xfId="15607"/>
    <cellStyle name="_NIM 06 Base Case Current Trends_Electric Rev Req Model (2009 GRC) Revised 01-18-2010 2 2 2 2" xfId="15608"/>
    <cellStyle name="_NIM 06 Base Case Current Trends_Electric Rev Req Model (2009 GRC) Revised 01-18-2010 2 2 3" xfId="15609"/>
    <cellStyle name="_NIM 06 Base Case Current Trends_Electric Rev Req Model (2009 GRC) Revised 01-18-2010 2 2 4" xfId="15610"/>
    <cellStyle name="_NIM 06 Base Case Current Trends_Electric Rev Req Model (2009 GRC) Revised 01-18-2010 2 3" xfId="15611"/>
    <cellStyle name="_NIM 06 Base Case Current Trends_Electric Rev Req Model (2009 GRC) Revised 01-18-2010 2 3 2" xfId="15612"/>
    <cellStyle name="_NIM 06 Base Case Current Trends_Electric Rev Req Model (2009 GRC) Revised 01-18-2010 2 4" xfId="15613"/>
    <cellStyle name="_NIM 06 Base Case Current Trends_Electric Rev Req Model (2009 GRC) Revised 01-18-2010 3" xfId="15614"/>
    <cellStyle name="_NIM 06 Base Case Current Trends_Electric Rev Req Model (2009 GRC) Revised 01-18-2010 3 2" xfId="15615"/>
    <cellStyle name="_NIM 06 Base Case Current Trends_Electric Rev Req Model (2009 GRC) Revised 01-18-2010 3 2 2" xfId="15616"/>
    <cellStyle name="_NIM 06 Base Case Current Trends_Electric Rev Req Model (2009 GRC) Revised 01-18-2010 3 3" xfId="15617"/>
    <cellStyle name="_NIM 06 Base Case Current Trends_Electric Rev Req Model (2009 GRC) Revised 01-18-2010 3 4" xfId="15618"/>
    <cellStyle name="_NIM 06 Base Case Current Trends_Electric Rev Req Model (2009 GRC) Revised 01-18-2010 4" xfId="15619"/>
    <cellStyle name="_NIM 06 Base Case Current Trends_Electric Rev Req Model (2009 GRC) Revised 01-18-2010 4 2" xfId="15620"/>
    <cellStyle name="_NIM 06 Base Case Current Trends_Electric Rev Req Model (2009 GRC) Revised 01-18-2010 5" xfId="15621"/>
    <cellStyle name="_NIM 06 Base Case Current Trends_Electric Rev Req Model (2009 GRC) Revised 01-18-2010 6" xfId="15622"/>
    <cellStyle name="_NIM 06 Base Case Current Trends_Electric Rev Req Model (2009 GRC) Revised 01-18-2010 7" xfId="15623"/>
    <cellStyle name="_NIM 06 Base Case Current Trends_Electric Rev Req Model (2009 GRC) Revised 01-18-2010 8" xfId="15624"/>
    <cellStyle name="_NIM 06 Base Case Current Trends_Electric Rev Req Model (2009 GRC) Revised 01-18-2010_DEM-WP(C) ENERG10C--ctn Mid-C_042010 2010GRC" xfId="15625"/>
    <cellStyle name="_NIM 06 Base Case Current Trends_Electric Rev Req Model (2009 GRC) Revised 01-18-2010_DEM-WP(C) ENERG10C--ctn Mid-C_042010 2010GRC 2" xfId="15626"/>
    <cellStyle name="_NIM 06 Base Case Current Trends_Electric Rev Req Model (2009 GRC) Revised 01-18-2010_DEM-WP(C) ENERG10C--ctn Mid-C_042010 2010GRC 2 2" xfId="15627"/>
    <cellStyle name="_NIM 06 Base Case Current Trends_Electric Rev Req Model (2010 GRC)" xfId="15628"/>
    <cellStyle name="_NIM 06 Base Case Current Trends_Electric Rev Req Model (2010 GRC) 2" xfId="15629"/>
    <cellStyle name="_NIM 06 Base Case Current Trends_Electric Rev Req Model (2010 GRC) 2 2" xfId="15630"/>
    <cellStyle name="_NIM 06 Base Case Current Trends_Electric Rev Req Model (2010 GRC) SF" xfId="15631"/>
    <cellStyle name="_NIM 06 Base Case Current Trends_Electric Rev Req Model (2010 GRC) SF 2" xfId="15632"/>
    <cellStyle name="_NIM 06 Base Case Current Trends_Electric Rev Req Model (2010 GRC) SF 2 2" xfId="15633"/>
    <cellStyle name="_NIM 06 Base Case Current Trends_Final Order Electric EXHIBIT A-1" xfId="15634"/>
    <cellStyle name="_NIM 06 Base Case Current Trends_Final Order Electric EXHIBIT A-1 2" xfId="15635"/>
    <cellStyle name="_NIM 06 Base Case Current Trends_Final Order Electric EXHIBIT A-1 2 2" xfId="15636"/>
    <cellStyle name="_NIM 06 Base Case Current Trends_Final Order Electric EXHIBIT A-1 2 2 2" xfId="15637"/>
    <cellStyle name="_NIM 06 Base Case Current Trends_Final Order Electric EXHIBIT A-1 2 3" xfId="15638"/>
    <cellStyle name="_NIM 06 Base Case Current Trends_Final Order Electric EXHIBIT A-1 2 4" xfId="15639"/>
    <cellStyle name="_NIM 06 Base Case Current Trends_Final Order Electric EXHIBIT A-1 3" xfId="15640"/>
    <cellStyle name="_NIM 06 Base Case Current Trends_Final Order Electric EXHIBIT A-1 3 2" xfId="15641"/>
    <cellStyle name="_NIM 06 Base Case Current Trends_Final Order Electric EXHIBIT A-1 4" xfId="15642"/>
    <cellStyle name="_NIM 06 Base Case Current Trends_Final Order Electric EXHIBIT A-1 5" xfId="15643"/>
    <cellStyle name="_NIM 06 Base Case Current Trends_Final Order Electric EXHIBIT A-1 6" xfId="15644"/>
    <cellStyle name="_NIM 06 Base Case Current Trends_NIM Summary" xfId="15645"/>
    <cellStyle name="_NIM 06 Base Case Current Trends_NIM Summary 2" xfId="15646"/>
    <cellStyle name="_NIM 06 Base Case Current Trends_NIM Summary 2 2" xfId="15647"/>
    <cellStyle name="_NIM 06 Base Case Current Trends_NIM Summary 2 2 2" xfId="15648"/>
    <cellStyle name="_NIM 06 Base Case Current Trends_NIM Summary 2 2 2 2" xfId="15649"/>
    <cellStyle name="_NIM 06 Base Case Current Trends_NIM Summary 2 2 3" xfId="15650"/>
    <cellStyle name="_NIM 06 Base Case Current Trends_NIM Summary 2 2 4" xfId="15651"/>
    <cellStyle name="_NIM 06 Base Case Current Trends_NIM Summary 2 3" xfId="15652"/>
    <cellStyle name="_NIM 06 Base Case Current Trends_NIM Summary 2 3 2" xfId="15653"/>
    <cellStyle name="_NIM 06 Base Case Current Trends_NIM Summary 2 4" xfId="15654"/>
    <cellStyle name="_NIM 06 Base Case Current Trends_NIM Summary 3" xfId="15655"/>
    <cellStyle name="_NIM 06 Base Case Current Trends_NIM Summary 3 2" xfId="15656"/>
    <cellStyle name="_NIM 06 Base Case Current Trends_NIM Summary 3 2 2" xfId="15657"/>
    <cellStyle name="_NIM 06 Base Case Current Trends_NIM Summary 3 3" xfId="15658"/>
    <cellStyle name="_NIM 06 Base Case Current Trends_NIM Summary 3 4" xfId="15659"/>
    <cellStyle name="_NIM 06 Base Case Current Trends_NIM Summary 4" xfId="15660"/>
    <cellStyle name="_NIM 06 Base Case Current Trends_NIM Summary 4 2" xfId="15661"/>
    <cellStyle name="_NIM 06 Base Case Current Trends_NIM Summary 5" xfId="15662"/>
    <cellStyle name="_NIM 06 Base Case Current Trends_NIM Summary 6" xfId="15663"/>
    <cellStyle name="_NIM 06 Base Case Current Trends_NIM Summary 7" xfId="15664"/>
    <cellStyle name="_NIM 06 Base Case Current Trends_NIM Summary 8" xfId="15665"/>
    <cellStyle name="_NIM 06 Base Case Current Trends_NIM Summary_DEM-WP(C) ENERG10C--ctn Mid-C_042010 2010GRC" xfId="15666"/>
    <cellStyle name="_NIM 06 Base Case Current Trends_NIM Summary_DEM-WP(C) ENERG10C--ctn Mid-C_042010 2010GRC 2" xfId="15667"/>
    <cellStyle name="_NIM 06 Base Case Current Trends_NIM Summary_DEM-WP(C) ENERG10C--ctn Mid-C_042010 2010GRC 2 2" xfId="15668"/>
    <cellStyle name="_NIM 06 Base Case Current Trends_NIM+O&amp;M" xfId="15669"/>
    <cellStyle name="_NIM 06 Base Case Current Trends_NIM+O&amp;M 2" xfId="15670"/>
    <cellStyle name="_NIM 06 Base Case Current Trends_NIM+O&amp;M 2 2" xfId="15671"/>
    <cellStyle name="_NIM 06 Base Case Current Trends_NIM+O&amp;M 2 2 2" xfId="15672"/>
    <cellStyle name="_NIM 06 Base Case Current Trends_NIM+O&amp;M 2 2 2 2" xfId="15673"/>
    <cellStyle name="_NIM 06 Base Case Current Trends_NIM+O&amp;M 2 2 3" xfId="15674"/>
    <cellStyle name="_NIM 06 Base Case Current Trends_NIM+O&amp;M 2 3" xfId="15675"/>
    <cellStyle name="_NIM 06 Base Case Current Trends_NIM+O&amp;M 2 3 2" xfId="15676"/>
    <cellStyle name="_NIM 06 Base Case Current Trends_NIM+O&amp;M 2 4" xfId="15677"/>
    <cellStyle name="_NIM 06 Base Case Current Trends_NIM+O&amp;M 3" xfId="15678"/>
    <cellStyle name="_NIM 06 Base Case Current Trends_NIM+O&amp;M 3 2" xfId="15679"/>
    <cellStyle name="_NIM 06 Base Case Current Trends_NIM+O&amp;M 3 2 2" xfId="15680"/>
    <cellStyle name="_NIM 06 Base Case Current Trends_NIM+O&amp;M 3 3" xfId="15681"/>
    <cellStyle name="_NIM 06 Base Case Current Trends_NIM+O&amp;M 4" xfId="15682"/>
    <cellStyle name="_NIM 06 Base Case Current Trends_NIM+O&amp;M 4 2" xfId="15683"/>
    <cellStyle name="_NIM 06 Base Case Current Trends_NIM+O&amp;M 5" xfId="15684"/>
    <cellStyle name="_NIM 06 Base Case Current Trends_NIM+O&amp;M Monthly" xfId="15685"/>
    <cellStyle name="_NIM 06 Base Case Current Trends_NIM+O&amp;M Monthly 2" xfId="15686"/>
    <cellStyle name="_NIM 06 Base Case Current Trends_NIM+O&amp;M Monthly 2 2" xfId="15687"/>
    <cellStyle name="_NIM 06 Base Case Current Trends_NIM+O&amp;M Monthly 2 2 2" xfId="15688"/>
    <cellStyle name="_NIM 06 Base Case Current Trends_NIM+O&amp;M Monthly 2 2 2 2" xfId="15689"/>
    <cellStyle name="_NIM 06 Base Case Current Trends_NIM+O&amp;M Monthly 2 2 3" xfId="15690"/>
    <cellStyle name="_NIM 06 Base Case Current Trends_NIM+O&amp;M Monthly 2 3" xfId="15691"/>
    <cellStyle name="_NIM 06 Base Case Current Trends_NIM+O&amp;M Monthly 2 3 2" xfId="15692"/>
    <cellStyle name="_NIM 06 Base Case Current Trends_NIM+O&amp;M Monthly 2 4" xfId="15693"/>
    <cellStyle name="_NIM 06 Base Case Current Trends_NIM+O&amp;M Monthly 3" xfId="15694"/>
    <cellStyle name="_NIM 06 Base Case Current Trends_NIM+O&amp;M Monthly 3 2" xfId="15695"/>
    <cellStyle name="_NIM 06 Base Case Current Trends_NIM+O&amp;M Monthly 3 2 2" xfId="15696"/>
    <cellStyle name="_NIM 06 Base Case Current Trends_NIM+O&amp;M Monthly 3 3" xfId="15697"/>
    <cellStyle name="_NIM 06 Base Case Current Trends_NIM+O&amp;M Monthly 4" xfId="15698"/>
    <cellStyle name="_NIM 06 Base Case Current Trends_NIM+O&amp;M Monthly 4 2" xfId="15699"/>
    <cellStyle name="_NIM 06 Base Case Current Trends_NIM+O&amp;M Monthly 5" xfId="15700"/>
    <cellStyle name="_NIM 06 Base Case Current Trends_Rebuttal Power Costs" xfId="15701"/>
    <cellStyle name="_NIM 06 Base Case Current Trends_Rebuttal Power Costs 2" xfId="15702"/>
    <cellStyle name="_NIM 06 Base Case Current Trends_Rebuttal Power Costs 2 2" xfId="15703"/>
    <cellStyle name="_NIM 06 Base Case Current Trends_Rebuttal Power Costs 2 2 2" xfId="15704"/>
    <cellStyle name="_NIM 06 Base Case Current Trends_Rebuttal Power Costs 2 2 2 2" xfId="15705"/>
    <cellStyle name="_NIM 06 Base Case Current Trends_Rebuttal Power Costs 2 2 3" xfId="15706"/>
    <cellStyle name="_NIM 06 Base Case Current Trends_Rebuttal Power Costs 2 2 4" xfId="15707"/>
    <cellStyle name="_NIM 06 Base Case Current Trends_Rebuttal Power Costs 2 3" xfId="15708"/>
    <cellStyle name="_NIM 06 Base Case Current Trends_Rebuttal Power Costs 2 3 2" xfId="15709"/>
    <cellStyle name="_NIM 06 Base Case Current Trends_Rebuttal Power Costs 2 4" xfId="15710"/>
    <cellStyle name="_NIM 06 Base Case Current Trends_Rebuttal Power Costs 3" xfId="15711"/>
    <cellStyle name="_NIM 06 Base Case Current Trends_Rebuttal Power Costs 3 2" xfId="15712"/>
    <cellStyle name="_NIM 06 Base Case Current Trends_Rebuttal Power Costs 3 2 2" xfId="15713"/>
    <cellStyle name="_NIM 06 Base Case Current Trends_Rebuttal Power Costs 3 3" xfId="15714"/>
    <cellStyle name="_NIM 06 Base Case Current Trends_Rebuttal Power Costs 3 4" xfId="15715"/>
    <cellStyle name="_NIM 06 Base Case Current Trends_Rebuttal Power Costs 4" xfId="15716"/>
    <cellStyle name="_NIM 06 Base Case Current Trends_Rebuttal Power Costs 4 2" xfId="15717"/>
    <cellStyle name="_NIM 06 Base Case Current Trends_Rebuttal Power Costs 5" xfId="15718"/>
    <cellStyle name="_NIM 06 Base Case Current Trends_Rebuttal Power Costs 6" xfId="15719"/>
    <cellStyle name="_NIM 06 Base Case Current Trends_Rebuttal Power Costs 7" xfId="15720"/>
    <cellStyle name="_NIM 06 Base Case Current Trends_Rebuttal Power Costs 8" xfId="15721"/>
    <cellStyle name="_NIM 06 Base Case Current Trends_Rebuttal Power Costs_Adj Bench DR 3 for Initial Briefs (Electric)" xfId="15722"/>
    <cellStyle name="_NIM 06 Base Case Current Trends_Rebuttal Power Costs_Adj Bench DR 3 for Initial Briefs (Electric) 2" xfId="15723"/>
    <cellStyle name="_NIM 06 Base Case Current Trends_Rebuttal Power Costs_Adj Bench DR 3 for Initial Briefs (Electric) 2 2" xfId="15724"/>
    <cellStyle name="_NIM 06 Base Case Current Trends_Rebuttal Power Costs_Adj Bench DR 3 for Initial Briefs (Electric) 2 2 2" xfId="15725"/>
    <cellStyle name="_NIM 06 Base Case Current Trends_Rebuttal Power Costs_Adj Bench DR 3 for Initial Briefs (Electric) 2 2 2 2" xfId="15726"/>
    <cellStyle name="_NIM 06 Base Case Current Trends_Rebuttal Power Costs_Adj Bench DR 3 for Initial Briefs (Electric) 2 2 3" xfId="15727"/>
    <cellStyle name="_NIM 06 Base Case Current Trends_Rebuttal Power Costs_Adj Bench DR 3 for Initial Briefs (Electric) 2 2 4" xfId="15728"/>
    <cellStyle name="_NIM 06 Base Case Current Trends_Rebuttal Power Costs_Adj Bench DR 3 for Initial Briefs (Electric) 2 3" xfId="15729"/>
    <cellStyle name="_NIM 06 Base Case Current Trends_Rebuttal Power Costs_Adj Bench DR 3 for Initial Briefs (Electric) 2 3 2" xfId="15730"/>
    <cellStyle name="_NIM 06 Base Case Current Trends_Rebuttal Power Costs_Adj Bench DR 3 for Initial Briefs (Electric) 2 4" xfId="15731"/>
    <cellStyle name="_NIM 06 Base Case Current Trends_Rebuttal Power Costs_Adj Bench DR 3 for Initial Briefs (Electric) 3" xfId="15732"/>
    <cellStyle name="_NIM 06 Base Case Current Trends_Rebuttal Power Costs_Adj Bench DR 3 for Initial Briefs (Electric) 3 2" xfId="15733"/>
    <cellStyle name="_NIM 06 Base Case Current Trends_Rebuttal Power Costs_Adj Bench DR 3 for Initial Briefs (Electric) 3 2 2" xfId="15734"/>
    <cellStyle name="_NIM 06 Base Case Current Trends_Rebuttal Power Costs_Adj Bench DR 3 for Initial Briefs (Electric) 3 3" xfId="15735"/>
    <cellStyle name="_NIM 06 Base Case Current Trends_Rebuttal Power Costs_Adj Bench DR 3 for Initial Briefs (Electric) 3 4" xfId="15736"/>
    <cellStyle name="_NIM 06 Base Case Current Trends_Rebuttal Power Costs_Adj Bench DR 3 for Initial Briefs (Electric) 4" xfId="15737"/>
    <cellStyle name="_NIM 06 Base Case Current Trends_Rebuttal Power Costs_Adj Bench DR 3 for Initial Briefs (Electric) 4 2" xfId="15738"/>
    <cellStyle name="_NIM 06 Base Case Current Trends_Rebuttal Power Costs_Adj Bench DR 3 for Initial Briefs (Electric) 5" xfId="15739"/>
    <cellStyle name="_NIM 06 Base Case Current Trends_Rebuttal Power Costs_Adj Bench DR 3 for Initial Briefs (Electric) 6" xfId="15740"/>
    <cellStyle name="_NIM 06 Base Case Current Trends_Rebuttal Power Costs_Adj Bench DR 3 for Initial Briefs (Electric) 7" xfId="15741"/>
    <cellStyle name="_NIM 06 Base Case Current Trends_Rebuttal Power Costs_Adj Bench DR 3 for Initial Briefs (Electric) 8" xfId="15742"/>
    <cellStyle name="_NIM 06 Base Case Current Trends_Rebuttal Power Costs_Adj Bench DR 3 for Initial Briefs (Electric)_DEM-WP(C) ENERG10C--ctn Mid-C_042010 2010GRC" xfId="15743"/>
    <cellStyle name="_NIM 06 Base Case Current Trends_Rebuttal Power Costs_Adj Bench DR 3 for Initial Briefs (Electric)_DEM-WP(C) ENERG10C--ctn Mid-C_042010 2010GRC 2" xfId="15744"/>
    <cellStyle name="_NIM 06 Base Case Current Trends_Rebuttal Power Costs_Adj Bench DR 3 for Initial Briefs (Electric)_DEM-WP(C) ENERG10C--ctn Mid-C_042010 2010GRC 2 2" xfId="15745"/>
    <cellStyle name="_NIM 06 Base Case Current Trends_Rebuttal Power Costs_DEM-WP(C) ENERG10C--ctn Mid-C_042010 2010GRC" xfId="15746"/>
    <cellStyle name="_NIM 06 Base Case Current Trends_Rebuttal Power Costs_DEM-WP(C) ENERG10C--ctn Mid-C_042010 2010GRC 2" xfId="15747"/>
    <cellStyle name="_NIM 06 Base Case Current Trends_Rebuttal Power Costs_DEM-WP(C) ENERG10C--ctn Mid-C_042010 2010GRC 2 2" xfId="15748"/>
    <cellStyle name="_NIM 06 Base Case Current Trends_Rebuttal Power Costs_Electric Rev Req Model (2009 GRC) Rebuttal" xfId="15749"/>
    <cellStyle name="_NIM 06 Base Case Current Trends_Rebuttal Power Costs_Electric Rev Req Model (2009 GRC) Rebuttal 2" xfId="15750"/>
    <cellStyle name="_NIM 06 Base Case Current Trends_Rebuttal Power Costs_Electric Rev Req Model (2009 GRC) Rebuttal 2 2" xfId="15751"/>
    <cellStyle name="_NIM 06 Base Case Current Trends_Rebuttal Power Costs_Electric Rev Req Model (2009 GRC) Rebuttal 2 2 2" xfId="15752"/>
    <cellStyle name="_NIM 06 Base Case Current Trends_Rebuttal Power Costs_Electric Rev Req Model (2009 GRC) Rebuttal 2 3" xfId="15753"/>
    <cellStyle name="_NIM 06 Base Case Current Trends_Rebuttal Power Costs_Electric Rev Req Model (2009 GRC) Rebuttal 3" xfId="15754"/>
    <cellStyle name="_NIM 06 Base Case Current Trends_Rebuttal Power Costs_Electric Rev Req Model (2009 GRC) Rebuttal 3 2" xfId="15755"/>
    <cellStyle name="_NIM 06 Base Case Current Trends_Rebuttal Power Costs_Electric Rev Req Model (2009 GRC) Rebuttal 4" xfId="15756"/>
    <cellStyle name="_NIM 06 Base Case Current Trends_Rebuttal Power Costs_Electric Rev Req Model (2009 GRC) Rebuttal REmoval of New  WH Solar AdjustMI" xfId="15757"/>
    <cellStyle name="_NIM 06 Base Case Current Trends_Rebuttal Power Costs_Electric Rev Req Model (2009 GRC) Rebuttal REmoval of New  WH Solar AdjustMI 2" xfId="15758"/>
    <cellStyle name="_NIM 06 Base Case Current Trends_Rebuttal Power Costs_Electric Rev Req Model (2009 GRC) Rebuttal REmoval of New  WH Solar AdjustMI 2 2" xfId="15759"/>
    <cellStyle name="_NIM 06 Base Case Current Trends_Rebuttal Power Costs_Electric Rev Req Model (2009 GRC) Rebuttal REmoval of New  WH Solar AdjustMI 2 2 2" xfId="15760"/>
    <cellStyle name="_NIM 06 Base Case Current Trends_Rebuttal Power Costs_Electric Rev Req Model (2009 GRC) Rebuttal REmoval of New  WH Solar AdjustMI 2 2 2 2" xfId="15761"/>
    <cellStyle name="_NIM 06 Base Case Current Trends_Rebuttal Power Costs_Electric Rev Req Model (2009 GRC) Rebuttal REmoval of New  WH Solar AdjustMI 2 2 3" xfId="15762"/>
    <cellStyle name="_NIM 06 Base Case Current Trends_Rebuttal Power Costs_Electric Rev Req Model (2009 GRC) Rebuttal REmoval of New  WH Solar AdjustMI 2 2 4" xfId="15763"/>
    <cellStyle name="_NIM 06 Base Case Current Trends_Rebuttal Power Costs_Electric Rev Req Model (2009 GRC) Rebuttal REmoval of New  WH Solar AdjustMI 2 3" xfId="15764"/>
    <cellStyle name="_NIM 06 Base Case Current Trends_Rebuttal Power Costs_Electric Rev Req Model (2009 GRC) Rebuttal REmoval of New  WH Solar AdjustMI 2 3 2" xfId="15765"/>
    <cellStyle name="_NIM 06 Base Case Current Trends_Rebuttal Power Costs_Electric Rev Req Model (2009 GRC) Rebuttal REmoval of New  WH Solar AdjustMI 2 4" xfId="15766"/>
    <cellStyle name="_NIM 06 Base Case Current Trends_Rebuttal Power Costs_Electric Rev Req Model (2009 GRC) Rebuttal REmoval of New  WH Solar AdjustMI 3" xfId="15767"/>
    <cellStyle name="_NIM 06 Base Case Current Trends_Rebuttal Power Costs_Electric Rev Req Model (2009 GRC) Rebuttal REmoval of New  WH Solar AdjustMI 3 2" xfId="15768"/>
    <cellStyle name="_NIM 06 Base Case Current Trends_Rebuttal Power Costs_Electric Rev Req Model (2009 GRC) Rebuttal REmoval of New  WH Solar AdjustMI 3 2 2" xfId="15769"/>
    <cellStyle name="_NIM 06 Base Case Current Trends_Rebuttal Power Costs_Electric Rev Req Model (2009 GRC) Rebuttal REmoval of New  WH Solar AdjustMI 3 3" xfId="15770"/>
    <cellStyle name="_NIM 06 Base Case Current Trends_Rebuttal Power Costs_Electric Rev Req Model (2009 GRC) Rebuttal REmoval of New  WH Solar AdjustMI 3 4" xfId="15771"/>
    <cellStyle name="_NIM 06 Base Case Current Trends_Rebuttal Power Costs_Electric Rev Req Model (2009 GRC) Rebuttal REmoval of New  WH Solar AdjustMI 4" xfId="15772"/>
    <cellStyle name="_NIM 06 Base Case Current Trends_Rebuttal Power Costs_Electric Rev Req Model (2009 GRC) Rebuttal REmoval of New  WH Solar AdjustMI 4 2" xfId="15773"/>
    <cellStyle name="_NIM 06 Base Case Current Trends_Rebuttal Power Costs_Electric Rev Req Model (2009 GRC) Rebuttal REmoval of New  WH Solar AdjustMI 5" xfId="15774"/>
    <cellStyle name="_NIM 06 Base Case Current Trends_Rebuttal Power Costs_Electric Rev Req Model (2009 GRC) Rebuttal REmoval of New  WH Solar AdjustMI 6" xfId="15775"/>
    <cellStyle name="_NIM 06 Base Case Current Trends_Rebuttal Power Costs_Electric Rev Req Model (2009 GRC) Rebuttal REmoval of New  WH Solar AdjustMI 7" xfId="15776"/>
    <cellStyle name="_NIM 06 Base Case Current Trends_Rebuttal Power Costs_Electric Rev Req Model (2009 GRC) Rebuttal REmoval of New  WH Solar AdjustMI 8" xfId="15777"/>
    <cellStyle name="_NIM 06 Base Case Current Trends_Rebuttal Power Costs_Electric Rev Req Model (2009 GRC) Rebuttal REmoval of New  WH Solar AdjustMI_DEM-WP(C) ENERG10C--ctn Mid-C_042010 2010GRC" xfId="15778"/>
    <cellStyle name="_NIM 06 Base Case Current Trends_Rebuttal Power Costs_Electric Rev Req Model (2009 GRC) Rebuttal REmoval of New  WH Solar AdjustMI_DEM-WP(C) ENERG10C--ctn Mid-C_042010 2010GRC 2" xfId="15779"/>
    <cellStyle name="_NIM 06 Base Case Current Trends_Rebuttal Power Costs_Electric Rev Req Model (2009 GRC) Rebuttal REmoval of New  WH Solar AdjustMI_DEM-WP(C) ENERG10C--ctn Mid-C_042010 2010GRC 2 2" xfId="15780"/>
    <cellStyle name="_NIM 06 Base Case Current Trends_Rebuttal Power Costs_Electric Rev Req Model (2009 GRC) Revised 01-18-2010" xfId="15781"/>
    <cellStyle name="_NIM 06 Base Case Current Trends_Rebuttal Power Costs_Electric Rev Req Model (2009 GRC) Revised 01-18-2010 2" xfId="15782"/>
    <cellStyle name="_NIM 06 Base Case Current Trends_Rebuttal Power Costs_Electric Rev Req Model (2009 GRC) Revised 01-18-2010 2 2" xfId="15783"/>
    <cellStyle name="_NIM 06 Base Case Current Trends_Rebuttal Power Costs_Electric Rev Req Model (2009 GRC) Revised 01-18-2010 2 2 2" xfId="15784"/>
    <cellStyle name="_NIM 06 Base Case Current Trends_Rebuttal Power Costs_Electric Rev Req Model (2009 GRC) Revised 01-18-2010 2 2 2 2" xfId="15785"/>
    <cellStyle name="_NIM 06 Base Case Current Trends_Rebuttal Power Costs_Electric Rev Req Model (2009 GRC) Revised 01-18-2010 2 2 3" xfId="15786"/>
    <cellStyle name="_NIM 06 Base Case Current Trends_Rebuttal Power Costs_Electric Rev Req Model (2009 GRC) Revised 01-18-2010 2 2 4" xfId="15787"/>
    <cellStyle name="_NIM 06 Base Case Current Trends_Rebuttal Power Costs_Electric Rev Req Model (2009 GRC) Revised 01-18-2010 2 3" xfId="15788"/>
    <cellStyle name="_NIM 06 Base Case Current Trends_Rebuttal Power Costs_Electric Rev Req Model (2009 GRC) Revised 01-18-2010 2 3 2" xfId="15789"/>
    <cellStyle name="_NIM 06 Base Case Current Trends_Rebuttal Power Costs_Electric Rev Req Model (2009 GRC) Revised 01-18-2010 2 4" xfId="15790"/>
    <cellStyle name="_NIM 06 Base Case Current Trends_Rebuttal Power Costs_Electric Rev Req Model (2009 GRC) Revised 01-18-2010 3" xfId="15791"/>
    <cellStyle name="_NIM 06 Base Case Current Trends_Rebuttal Power Costs_Electric Rev Req Model (2009 GRC) Revised 01-18-2010 3 2" xfId="15792"/>
    <cellStyle name="_NIM 06 Base Case Current Trends_Rebuttal Power Costs_Electric Rev Req Model (2009 GRC) Revised 01-18-2010 3 2 2" xfId="15793"/>
    <cellStyle name="_NIM 06 Base Case Current Trends_Rebuttal Power Costs_Electric Rev Req Model (2009 GRC) Revised 01-18-2010 3 3" xfId="15794"/>
    <cellStyle name="_NIM 06 Base Case Current Trends_Rebuttal Power Costs_Electric Rev Req Model (2009 GRC) Revised 01-18-2010 3 4" xfId="15795"/>
    <cellStyle name="_NIM 06 Base Case Current Trends_Rebuttal Power Costs_Electric Rev Req Model (2009 GRC) Revised 01-18-2010 4" xfId="15796"/>
    <cellStyle name="_NIM 06 Base Case Current Trends_Rebuttal Power Costs_Electric Rev Req Model (2009 GRC) Revised 01-18-2010 4 2" xfId="15797"/>
    <cellStyle name="_NIM 06 Base Case Current Trends_Rebuttal Power Costs_Electric Rev Req Model (2009 GRC) Revised 01-18-2010 5" xfId="15798"/>
    <cellStyle name="_NIM 06 Base Case Current Trends_Rebuttal Power Costs_Electric Rev Req Model (2009 GRC) Revised 01-18-2010 6" xfId="15799"/>
    <cellStyle name="_NIM 06 Base Case Current Trends_Rebuttal Power Costs_Electric Rev Req Model (2009 GRC) Revised 01-18-2010 7" xfId="15800"/>
    <cellStyle name="_NIM 06 Base Case Current Trends_Rebuttal Power Costs_Electric Rev Req Model (2009 GRC) Revised 01-18-2010 8" xfId="15801"/>
    <cellStyle name="_NIM 06 Base Case Current Trends_Rebuttal Power Costs_Electric Rev Req Model (2009 GRC) Revised 01-18-2010_DEM-WP(C) ENERG10C--ctn Mid-C_042010 2010GRC" xfId="15802"/>
    <cellStyle name="_NIM 06 Base Case Current Trends_Rebuttal Power Costs_Electric Rev Req Model (2009 GRC) Revised 01-18-2010_DEM-WP(C) ENERG10C--ctn Mid-C_042010 2010GRC 2" xfId="15803"/>
    <cellStyle name="_NIM 06 Base Case Current Trends_Rebuttal Power Costs_Electric Rev Req Model (2009 GRC) Revised 01-18-2010_DEM-WP(C) ENERG10C--ctn Mid-C_042010 2010GRC 2 2" xfId="15804"/>
    <cellStyle name="_NIM 06 Base Case Current Trends_Rebuttal Power Costs_Final Order Electric EXHIBIT A-1" xfId="15805"/>
    <cellStyle name="_NIM 06 Base Case Current Trends_Rebuttal Power Costs_Final Order Electric EXHIBIT A-1 2" xfId="15806"/>
    <cellStyle name="_NIM 06 Base Case Current Trends_Rebuttal Power Costs_Final Order Electric EXHIBIT A-1 2 2" xfId="15807"/>
    <cellStyle name="_NIM 06 Base Case Current Trends_Rebuttal Power Costs_Final Order Electric EXHIBIT A-1 2 2 2" xfId="15808"/>
    <cellStyle name="_NIM 06 Base Case Current Trends_Rebuttal Power Costs_Final Order Electric EXHIBIT A-1 2 3" xfId="15809"/>
    <cellStyle name="_NIM 06 Base Case Current Trends_Rebuttal Power Costs_Final Order Electric EXHIBIT A-1 2 4" xfId="15810"/>
    <cellStyle name="_NIM 06 Base Case Current Trends_Rebuttal Power Costs_Final Order Electric EXHIBIT A-1 3" xfId="15811"/>
    <cellStyle name="_NIM 06 Base Case Current Trends_Rebuttal Power Costs_Final Order Electric EXHIBIT A-1 3 2" xfId="15812"/>
    <cellStyle name="_NIM 06 Base Case Current Trends_Rebuttal Power Costs_Final Order Electric EXHIBIT A-1 4" xfId="15813"/>
    <cellStyle name="_NIM 06 Base Case Current Trends_Rebuttal Power Costs_Final Order Electric EXHIBIT A-1 5" xfId="15814"/>
    <cellStyle name="_NIM 06 Base Case Current Trends_Rebuttal Power Costs_Final Order Electric EXHIBIT A-1 6" xfId="15815"/>
    <cellStyle name="_NIM 06 Base Case Current Trends_TENASKA REGULATORY ASSET" xfId="15816"/>
    <cellStyle name="_NIM 06 Base Case Current Trends_TENASKA REGULATORY ASSET 2" xfId="15817"/>
    <cellStyle name="_NIM 06 Base Case Current Trends_TENASKA REGULATORY ASSET 2 2" xfId="15818"/>
    <cellStyle name="_NIM 06 Base Case Current Trends_TENASKA REGULATORY ASSET 2 2 2" xfId="15819"/>
    <cellStyle name="_NIM 06 Base Case Current Trends_TENASKA REGULATORY ASSET 2 3" xfId="15820"/>
    <cellStyle name="_NIM 06 Base Case Current Trends_TENASKA REGULATORY ASSET 2 4" xfId="15821"/>
    <cellStyle name="_NIM 06 Base Case Current Trends_TENASKA REGULATORY ASSET 3" xfId="15822"/>
    <cellStyle name="_NIM 06 Base Case Current Trends_TENASKA REGULATORY ASSET 3 2" xfId="15823"/>
    <cellStyle name="_NIM 06 Base Case Current Trends_TENASKA REGULATORY ASSET 4" xfId="15824"/>
    <cellStyle name="_NIM 06 Base Case Current Trends_TENASKA REGULATORY ASSET 5" xfId="15825"/>
    <cellStyle name="_NIM 06 Base Case Current Trends_TENASKA REGULATORY ASSET 6" xfId="15826"/>
    <cellStyle name="_NIM Summary 09GRC" xfId="15827"/>
    <cellStyle name="_NIM Summary 09GRC 2" xfId="15828"/>
    <cellStyle name="_NIM Summary 09GRC 2 2" xfId="15829"/>
    <cellStyle name="_NIM Summary 09GRC 2 2 2" xfId="15830"/>
    <cellStyle name="_NIM Summary 09GRC 2 2 2 2" xfId="15831"/>
    <cellStyle name="_NIM Summary 09GRC 2 2 3" xfId="15832"/>
    <cellStyle name="_NIM Summary 09GRC 2 2 4" xfId="15833"/>
    <cellStyle name="_NIM Summary 09GRC 2 3" xfId="15834"/>
    <cellStyle name="_NIM Summary 09GRC 2 3 2" xfId="15835"/>
    <cellStyle name="_NIM Summary 09GRC 2 4" xfId="15836"/>
    <cellStyle name="_NIM Summary 09GRC 3" xfId="15837"/>
    <cellStyle name="_NIM Summary 09GRC 3 2" xfId="15838"/>
    <cellStyle name="_NIM Summary 09GRC 3 2 2" xfId="15839"/>
    <cellStyle name="_NIM Summary 09GRC 3 3" xfId="15840"/>
    <cellStyle name="_NIM Summary 09GRC 3 4" xfId="15841"/>
    <cellStyle name="_NIM Summary 09GRC 4" xfId="15842"/>
    <cellStyle name="_NIM Summary 09GRC 4 2" xfId="15843"/>
    <cellStyle name="_NIM Summary 09GRC 5" xfId="15844"/>
    <cellStyle name="_NIM Summary 09GRC 6" xfId="15845"/>
    <cellStyle name="_NIM Summary 09GRC 7" xfId="15846"/>
    <cellStyle name="_NIM Summary 09GRC 8" xfId="15847"/>
    <cellStyle name="_NIM Summary 09GRC_DEM-WP(C) ENERG10C--ctn Mid-C_042010 2010GRC" xfId="15848"/>
    <cellStyle name="_NIM Summary 09GRC_DEM-WP(C) ENERG10C--ctn Mid-C_042010 2010GRC 2" xfId="15849"/>
    <cellStyle name="_NIM Summary 09GRC_DEM-WP(C) ENERG10C--ctn Mid-C_042010 2010GRC 2 2" xfId="15850"/>
    <cellStyle name="_NIM Summary 09GRC_NIM Summary" xfId="15851"/>
    <cellStyle name="_NIM Summary 09GRC_NIM Summary 2" xfId="15852"/>
    <cellStyle name="_NIM Summary 09GRC_NIM Summary 2 2" xfId="15853"/>
    <cellStyle name="_NIM Summary 09GRC_NIM Summary 2 2 2" xfId="15854"/>
    <cellStyle name="_NIM Summary 09GRC_NIM Summary 2 2 2 2" xfId="15855"/>
    <cellStyle name="_NIM Summary 09GRC_NIM Summary 2 2 3" xfId="15856"/>
    <cellStyle name="_NIM Summary 09GRC_NIM Summary 2 2 4" xfId="15857"/>
    <cellStyle name="_NIM Summary 09GRC_NIM Summary 2 3" xfId="15858"/>
    <cellStyle name="_NIM Summary 09GRC_NIM Summary 2 3 2" xfId="15859"/>
    <cellStyle name="_NIM Summary 09GRC_NIM Summary 2 4" xfId="15860"/>
    <cellStyle name="_NIM Summary 09GRC_NIM Summary 3" xfId="15861"/>
    <cellStyle name="_NIM Summary 09GRC_NIM Summary 3 2" xfId="15862"/>
    <cellStyle name="_NIM Summary 09GRC_NIM Summary 3 2 2" xfId="15863"/>
    <cellStyle name="_NIM Summary 09GRC_NIM Summary 3 3" xfId="15864"/>
    <cellStyle name="_NIM Summary 09GRC_NIM Summary 3 4" xfId="15865"/>
    <cellStyle name="_NIM Summary 09GRC_NIM Summary 4" xfId="15866"/>
    <cellStyle name="_NIM Summary 09GRC_NIM Summary 4 2" xfId="15867"/>
    <cellStyle name="_NIM Summary 09GRC_NIM Summary 5" xfId="15868"/>
    <cellStyle name="_NIM Summary 09GRC_NIM Summary 6" xfId="15869"/>
    <cellStyle name="_NIM Summary 09GRC_NIM Summary 7" xfId="15870"/>
    <cellStyle name="_NIM Summary 09GRC_NIM Summary 8" xfId="15871"/>
    <cellStyle name="_NIM Summary 09GRC_NIM Summary_DEM-WP(C) ENERG10C--ctn Mid-C_042010 2010GRC" xfId="15872"/>
    <cellStyle name="_NIM Summary 09GRC_NIM Summary_DEM-WP(C) ENERG10C--ctn Mid-C_042010 2010GRC 2" xfId="15873"/>
    <cellStyle name="_NIM Summary 09GRC_NIM Summary_DEM-WP(C) ENERG10C--ctn Mid-C_042010 2010GRC 2 2" xfId="15874"/>
    <cellStyle name="_PC DRAFT 10 15 07" xfId="15875"/>
    <cellStyle name="_PC DRAFT 10 15 07 2" xfId="15876"/>
    <cellStyle name="_PC DRAFT 10 15 07 2 2" xfId="15877"/>
    <cellStyle name="_PCA 7 - Exhibit D update 9_30_2008" xfId="15878"/>
    <cellStyle name="_PCA 7 - Exhibit D update 9_30_2008 2" xfId="15879"/>
    <cellStyle name="_PCA 7 - Exhibit D update 9_30_2008 2 2" xfId="15880"/>
    <cellStyle name="_PCA 7 - Exhibit D update 9_30_2008 2 2 2" xfId="15881"/>
    <cellStyle name="_PCA 7 - Exhibit D update 9_30_2008 2 2 2 2" xfId="15882"/>
    <cellStyle name="_PCA 7 - Exhibit D update 9_30_2008 2 2 2 2 2" xfId="15883"/>
    <cellStyle name="_PCA 7 - Exhibit D update 9_30_2008 2 2 2 3" xfId="15884"/>
    <cellStyle name="_PCA 7 - Exhibit D update 9_30_2008 2 2 3" xfId="15885"/>
    <cellStyle name="_PCA 7 - Exhibit D update 9_30_2008 2 2 3 2" xfId="15886"/>
    <cellStyle name="_PCA 7 - Exhibit D update 9_30_2008 2 2 4" xfId="15887"/>
    <cellStyle name="_PCA 7 - Exhibit D update 9_30_2008 2 3" xfId="15888"/>
    <cellStyle name="_PCA 7 - Exhibit D update 9_30_2008 2 3 2" xfId="15889"/>
    <cellStyle name="_PCA 7 - Exhibit D update 9_30_2008 2 3 2 2" xfId="15890"/>
    <cellStyle name="_PCA 7 - Exhibit D update 9_30_2008 2 3 3" xfId="15891"/>
    <cellStyle name="_PCA 7 - Exhibit D update 9_30_2008 2 4" xfId="15892"/>
    <cellStyle name="_PCA 7 - Exhibit D update 9_30_2008 2 4 2" xfId="15893"/>
    <cellStyle name="_PCA 7 - Exhibit D update 9_30_2008 2 5" xfId="15894"/>
    <cellStyle name="_PCA 7 - Exhibit D update 9_30_2008 3" xfId="15895"/>
    <cellStyle name="_PCA 7 - Exhibit D update 9_30_2008 3 2" xfId="15896"/>
    <cellStyle name="_PCA 7 - Exhibit D update 9_30_2008 3 2 2" xfId="15897"/>
    <cellStyle name="_PCA 7 - Exhibit D update 9_30_2008 3 2 2 2" xfId="15898"/>
    <cellStyle name="_PCA 7 - Exhibit D update 9_30_2008 3 2 2 2 2" xfId="15899"/>
    <cellStyle name="_PCA 7 - Exhibit D update 9_30_2008 3 2 2 3" xfId="15900"/>
    <cellStyle name="_PCA 7 - Exhibit D update 9_30_2008 3 2 3" xfId="15901"/>
    <cellStyle name="_PCA 7 - Exhibit D update 9_30_2008 3 2 3 2" xfId="15902"/>
    <cellStyle name="_PCA 7 - Exhibit D update 9_30_2008 3 2 4" xfId="15903"/>
    <cellStyle name="_PCA 7 - Exhibit D update 9_30_2008 3 2 5" xfId="15904"/>
    <cellStyle name="_PCA 7 - Exhibit D update 9_30_2008 3 3" xfId="15905"/>
    <cellStyle name="_PCA 7 - Exhibit D update 9_30_2008 3 3 2" xfId="15906"/>
    <cellStyle name="_PCA 7 - Exhibit D update 9_30_2008 3 3 2 2" xfId="15907"/>
    <cellStyle name="_PCA 7 - Exhibit D update 9_30_2008 3 3 3" xfId="15908"/>
    <cellStyle name="_PCA 7 - Exhibit D update 9_30_2008 3 4" xfId="15909"/>
    <cellStyle name="_PCA 7 - Exhibit D update 9_30_2008 3 4 2" xfId="15910"/>
    <cellStyle name="_PCA 7 - Exhibit D update 9_30_2008 3 5" xfId="15911"/>
    <cellStyle name="_PCA 7 - Exhibit D update 9_30_2008 4" xfId="15912"/>
    <cellStyle name="_PCA 7 - Exhibit D update 9_30_2008 4 2" xfId="15913"/>
    <cellStyle name="_PCA 7 - Exhibit D update 9_30_2008 4 2 2" xfId="15914"/>
    <cellStyle name="_PCA 7 - Exhibit D update 9_30_2008 4 2 2 2" xfId="15915"/>
    <cellStyle name="_PCA 7 - Exhibit D update 9_30_2008 4 2 3" xfId="15916"/>
    <cellStyle name="_PCA 7 - Exhibit D update 9_30_2008 4 3" xfId="15917"/>
    <cellStyle name="_PCA 7 - Exhibit D update 9_30_2008 4 3 2" xfId="15918"/>
    <cellStyle name="_PCA 7 - Exhibit D update 9_30_2008 4 4" xfId="15919"/>
    <cellStyle name="_PCA 7 - Exhibit D update 9_30_2008 5" xfId="15920"/>
    <cellStyle name="_PCA 7 - Exhibit D update 9_30_2008 5 2" xfId="15921"/>
    <cellStyle name="_PCA 7 - Exhibit D update 9_30_2008 5 2 2" xfId="15922"/>
    <cellStyle name="_PCA 7 - Exhibit D update 9_30_2008 5 2 2 2" xfId="15923"/>
    <cellStyle name="_PCA 7 - Exhibit D update 9_30_2008 5 2 3" xfId="15924"/>
    <cellStyle name="_PCA 7 - Exhibit D update 9_30_2008 5 2 4" xfId="15925"/>
    <cellStyle name="_PCA 7 - Exhibit D update 9_30_2008 5 3" xfId="15926"/>
    <cellStyle name="_PCA 7 - Exhibit D update 9_30_2008 5 3 2" xfId="15927"/>
    <cellStyle name="_PCA 7 - Exhibit D update 9_30_2008 5 4" xfId="15928"/>
    <cellStyle name="_PCA 7 - Exhibit D update 9_30_2008 5 5" xfId="15929"/>
    <cellStyle name="_PCA 7 - Exhibit D update 9_30_2008 6" xfId="15930"/>
    <cellStyle name="_PCA 7 - Exhibit D update 9_30_2008 6 2" xfId="15931"/>
    <cellStyle name="_PCA 7 - Exhibit D update 9_30_2008 6 2 2" xfId="15932"/>
    <cellStyle name="_PCA 7 - Exhibit D update 9_30_2008 6 2 2 2" xfId="15933"/>
    <cellStyle name="_PCA 7 - Exhibit D update 9_30_2008 6 2 3" xfId="15934"/>
    <cellStyle name="_PCA 7 - Exhibit D update 9_30_2008 6 2 4" xfId="15935"/>
    <cellStyle name="_PCA 7 - Exhibit D update 9_30_2008 6 3" xfId="15936"/>
    <cellStyle name="_PCA 7 - Exhibit D update 9_30_2008 6 3 2" xfId="15937"/>
    <cellStyle name="_PCA 7 - Exhibit D update 9_30_2008 6 4" xfId="15938"/>
    <cellStyle name="_PCA 7 - Exhibit D update 9_30_2008 6 5" xfId="15939"/>
    <cellStyle name="_PCA 7 - Exhibit D update 9_30_2008 7" xfId="15940"/>
    <cellStyle name="_PCA 7 - Exhibit D update 9_30_2008 7 2" xfId="15941"/>
    <cellStyle name="_PCA 7 - Exhibit D update 9_30_2008 8" xfId="15942"/>
    <cellStyle name="_PCA 7 - Exhibit D update 9_30_2008_Chelan PUD Power Costs (8-10)" xfId="15943"/>
    <cellStyle name="_PCA 7 - Exhibit D update 9_30_2008_Chelan PUD Power Costs (8-10) 2" xfId="15944"/>
    <cellStyle name="_PCA 7 - Exhibit D update 9_30_2008_DEM-WP(C) Chelan Power Costs" xfId="15945"/>
    <cellStyle name="_PCA 7 - Exhibit D update 9_30_2008_DEM-WP(C) Chelan Power Costs 2" xfId="15946"/>
    <cellStyle name="_PCA 7 - Exhibit D update 9_30_2008_DEM-WP(C) Chelan Power Costs 2 2" xfId="15947"/>
    <cellStyle name="_PCA 7 - Exhibit D update 9_30_2008_DEM-WP(C) Chelan Power Costs 2 2 2" xfId="15948"/>
    <cellStyle name="_PCA 7 - Exhibit D update 9_30_2008_DEM-WP(C) Chelan Power Costs 2 3" xfId="15949"/>
    <cellStyle name="_PCA 7 - Exhibit D update 9_30_2008_DEM-WP(C) Chelan Power Costs 2 4" xfId="15950"/>
    <cellStyle name="_PCA 7 - Exhibit D update 9_30_2008_DEM-WP(C) Chelan Power Costs 3" xfId="15951"/>
    <cellStyle name="_PCA 7 - Exhibit D update 9_30_2008_DEM-WP(C) Chelan Power Costs 3 2" xfId="15952"/>
    <cellStyle name="_PCA 7 - Exhibit D update 9_30_2008_DEM-WP(C) Chelan Power Costs 4" xfId="15953"/>
    <cellStyle name="_PCA 7 - Exhibit D update 9_30_2008_DEM-WP(C) ENERG10C--ctn Mid-C_042010 2010GRC" xfId="15954"/>
    <cellStyle name="_PCA 7 - Exhibit D update 9_30_2008_DEM-WP(C) ENERG10C--ctn Mid-C_042010 2010GRC 2" xfId="15955"/>
    <cellStyle name="_PCA 7 - Exhibit D update 9_30_2008_DEM-WP(C) ENERG10C--ctn Mid-C_042010 2010GRC 2 2" xfId="15956"/>
    <cellStyle name="_PCA 7 - Exhibit D update 9_30_2008_DEM-WP(C) Gas Transport 2010GRC" xfId="15957"/>
    <cellStyle name="_PCA 7 - Exhibit D update 9_30_2008_DEM-WP(C) Gas Transport 2010GRC 2" xfId="15958"/>
    <cellStyle name="_PCA 7 - Exhibit D update 9_30_2008_DEM-WP(C) Gas Transport 2010GRC 2 2" xfId="15959"/>
    <cellStyle name="_PCA 7 - Exhibit D update 9_30_2008_DEM-WP(C) Gas Transport 2010GRC 2 2 2" xfId="15960"/>
    <cellStyle name="_PCA 7 - Exhibit D update 9_30_2008_DEM-WP(C) Gas Transport 2010GRC 2 3" xfId="15961"/>
    <cellStyle name="_PCA 7 - Exhibit D update 9_30_2008_DEM-WP(C) Gas Transport 2010GRC 2 4" xfId="15962"/>
    <cellStyle name="_PCA 7 - Exhibit D update 9_30_2008_DEM-WP(C) Gas Transport 2010GRC 3" xfId="15963"/>
    <cellStyle name="_PCA 7 - Exhibit D update 9_30_2008_DEM-WP(C) Gas Transport 2010GRC 3 2" xfId="15964"/>
    <cellStyle name="_PCA 7 - Exhibit D update 9_30_2008_DEM-WP(C) Gas Transport 2010GRC 4" xfId="15965"/>
    <cellStyle name="_PCA 7 - Exhibit D update 9_30_2008_NIM Summary" xfId="15966"/>
    <cellStyle name="_PCA 7 - Exhibit D update 9_30_2008_NIM Summary 2" xfId="15967"/>
    <cellStyle name="_PCA 7 - Exhibit D update 9_30_2008_NIM Summary 2 2" xfId="15968"/>
    <cellStyle name="_PCA 7 - Exhibit D update 9_30_2008_NIM Summary 2 2 2" xfId="15969"/>
    <cellStyle name="_PCA 7 - Exhibit D update 9_30_2008_NIM Summary 2 2 2 2" xfId="15970"/>
    <cellStyle name="_PCA 7 - Exhibit D update 9_30_2008_NIM Summary 2 2 3" xfId="15971"/>
    <cellStyle name="_PCA 7 - Exhibit D update 9_30_2008_NIM Summary 2 2 4" xfId="15972"/>
    <cellStyle name="_PCA 7 - Exhibit D update 9_30_2008_NIM Summary 2 3" xfId="15973"/>
    <cellStyle name="_PCA 7 - Exhibit D update 9_30_2008_NIM Summary 2 3 2" xfId="15974"/>
    <cellStyle name="_PCA 7 - Exhibit D update 9_30_2008_NIM Summary 2 4" xfId="15975"/>
    <cellStyle name="_PCA 7 - Exhibit D update 9_30_2008_NIM Summary 3" xfId="15976"/>
    <cellStyle name="_PCA 7 - Exhibit D update 9_30_2008_NIM Summary 3 2" xfId="15977"/>
    <cellStyle name="_PCA 7 - Exhibit D update 9_30_2008_NIM Summary 3 2 2" xfId="15978"/>
    <cellStyle name="_PCA 7 - Exhibit D update 9_30_2008_NIM Summary 3 3" xfId="15979"/>
    <cellStyle name="_PCA 7 - Exhibit D update 9_30_2008_NIM Summary 3 4" xfId="15980"/>
    <cellStyle name="_PCA 7 - Exhibit D update 9_30_2008_NIM Summary 4" xfId="15981"/>
    <cellStyle name="_PCA 7 - Exhibit D update 9_30_2008_NIM Summary 4 2" xfId="15982"/>
    <cellStyle name="_PCA 7 - Exhibit D update 9_30_2008_NIM Summary 5" xfId="15983"/>
    <cellStyle name="_PCA 7 - Exhibit D update 9_30_2008_NIM Summary 6" xfId="15984"/>
    <cellStyle name="_PCA 7 - Exhibit D update 9_30_2008_NIM Summary 7" xfId="15985"/>
    <cellStyle name="_PCA 7 - Exhibit D update 9_30_2008_NIM Summary 8" xfId="15986"/>
    <cellStyle name="_PCA 7 - Exhibit D update 9_30_2008_NIM Summary_DEM-WP(C) ENERG10C--ctn Mid-C_042010 2010GRC" xfId="15987"/>
    <cellStyle name="_PCA 7 - Exhibit D update 9_30_2008_NIM Summary_DEM-WP(C) ENERG10C--ctn Mid-C_042010 2010GRC 2" xfId="15988"/>
    <cellStyle name="_PCA 7 - Exhibit D update 9_30_2008_NIM Summary_DEM-WP(C) ENERG10C--ctn Mid-C_042010 2010GRC 2 2" xfId="15989"/>
    <cellStyle name="_PCA 7 - Exhibit D update 9_30_2008_Transmission Workbook for May BOD" xfId="15990"/>
    <cellStyle name="_PCA 7 - Exhibit D update 9_30_2008_Transmission Workbook for May BOD 2" xfId="15991"/>
    <cellStyle name="_PCA 7 - Exhibit D update 9_30_2008_Transmission Workbook for May BOD 2 2" xfId="15992"/>
    <cellStyle name="_PCA 7 - Exhibit D update 9_30_2008_Transmission Workbook for May BOD 2 2 2" xfId="15993"/>
    <cellStyle name="_PCA 7 - Exhibit D update 9_30_2008_Transmission Workbook for May BOD 2 2 2 2" xfId="15994"/>
    <cellStyle name="_PCA 7 - Exhibit D update 9_30_2008_Transmission Workbook for May BOD 2 2 3" xfId="15995"/>
    <cellStyle name="_PCA 7 - Exhibit D update 9_30_2008_Transmission Workbook for May BOD 2 2 4" xfId="15996"/>
    <cellStyle name="_PCA 7 - Exhibit D update 9_30_2008_Transmission Workbook for May BOD 2 3" xfId="15997"/>
    <cellStyle name="_PCA 7 - Exhibit D update 9_30_2008_Transmission Workbook for May BOD 2 3 2" xfId="15998"/>
    <cellStyle name="_PCA 7 - Exhibit D update 9_30_2008_Transmission Workbook for May BOD 2 4" xfId="15999"/>
    <cellStyle name="_PCA 7 - Exhibit D update 9_30_2008_Transmission Workbook for May BOD 3" xfId="16000"/>
    <cellStyle name="_PCA 7 - Exhibit D update 9_30_2008_Transmission Workbook for May BOD 3 2" xfId="16001"/>
    <cellStyle name="_PCA 7 - Exhibit D update 9_30_2008_Transmission Workbook for May BOD 3 2 2" xfId="16002"/>
    <cellStyle name="_PCA 7 - Exhibit D update 9_30_2008_Transmission Workbook for May BOD 3 3" xfId="16003"/>
    <cellStyle name="_PCA 7 - Exhibit D update 9_30_2008_Transmission Workbook for May BOD 3 4" xfId="16004"/>
    <cellStyle name="_PCA 7 - Exhibit D update 9_30_2008_Transmission Workbook for May BOD 4" xfId="16005"/>
    <cellStyle name="_PCA 7 - Exhibit D update 9_30_2008_Transmission Workbook for May BOD 4 2" xfId="16006"/>
    <cellStyle name="_PCA 7 - Exhibit D update 9_30_2008_Transmission Workbook for May BOD 5" xfId="16007"/>
    <cellStyle name="_PCA 7 - Exhibit D update 9_30_2008_Transmission Workbook for May BOD 6" xfId="16008"/>
    <cellStyle name="_PCA 7 - Exhibit D update 9_30_2008_Transmission Workbook for May BOD 7" xfId="16009"/>
    <cellStyle name="_PCA 7 - Exhibit D update 9_30_2008_Transmission Workbook for May BOD 8" xfId="16010"/>
    <cellStyle name="_PCA 7 - Exhibit D update 9_30_2008_Transmission Workbook for May BOD_DEM-WP(C) ENERG10C--ctn Mid-C_042010 2010GRC" xfId="16011"/>
    <cellStyle name="_PCA 7 - Exhibit D update 9_30_2008_Transmission Workbook for May BOD_DEM-WP(C) ENERG10C--ctn Mid-C_042010 2010GRC 2" xfId="16012"/>
    <cellStyle name="_PCA 7 - Exhibit D update 9_30_2008_Transmission Workbook for May BOD_DEM-WP(C) ENERG10C--ctn Mid-C_042010 2010GRC 2 2" xfId="16013"/>
    <cellStyle name="_PCA 7 - Exhibit D update 9_30_2008_Wind Integration 10GRC" xfId="16014"/>
    <cellStyle name="_PCA 7 - Exhibit D update 9_30_2008_Wind Integration 10GRC 2" xfId="16015"/>
    <cellStyle name="_PCA 7 - Exhibit D update 9_30_2008_Wind Integration 10GRC 2 2" xfId="16016"/>
    <cellStyle name="_PCA 7 - Exhibit D update 9_30_2008_Wind Integration 10GRC 2 2 2" xfId="16017"/>
    <cellStyle name="_PCA 7 - Exhibit D update 9_30_2008_Wind Integration 10GRC 2 2 2 2" xfId="16018"/>
    <cellStyle name="_PCA 7 - Exhibit D update 9_30_2008_Wind Integration 10GRC 2 2 3" xfId="16019"/>
    <cellStyle name="_PCA 7 - Exhibit D update 9_30_2008_Wind Integration 10GRC 2 2 4" xfId="16020"/>
    <cellStyle name="_PCA 7 - Exhibit D update 9_30_2008_Wind Integration 10GRC 2 3" xfId="16021"/>
    <cellStyle name="_PCA 7 - Exhibit D update 9_30_2008_Wind Integration 10GRC 2 3 2" xfId="16022"/>
    <cellStyle name="_PCA 7 - Exhibit D update 9_30_2008_Wind Integration 10GRC 2 4" xfId="16023"/>
    <cellStyle name="_PCA 7 - Exhibit D update 9_30_2008_Wind Integration 10GRC 3" xfId="16024"/>
    <cellStyle name="_PCA 7 - Exhibit D update 9_30_2008_Wind Integration 10GRC 3 2" xfId="16025"/>
    <cellStyle name="_PCA 7 - Exhibit D update 9_30_2008_Wind Integration 10GRC 3 2 2" xfId="16026"/>
    <cellStyle name="_PCA 7 - Exhibit D update 9_30_2008_Wind Integration 10GRC 3 3" xfId="16027"/>
    <cellStyle name="_PCA 7 - Exhibit D update 9_30_2008_Wind Integration 10GRC 3 4" xfId="16028"/>
    <cellStyle name="_PCA 7 - Exhibit D update 9_30_2008_Wind Integration 10GRC 4" xfId="16029"/>
    <cellStyle name="_PCA 7 - Exhibit D update 9_30_2008_Wind Integration 10GRC 4 2" xfId="16030"/>
    <cellStyle name="_PCA 7 - Exhibit D update 9_30_2008_Wind Integration 10GRC 5" xfId="16031"/>
    <cellStyle name="_PCA 7 - Exhibit D update 9_30_2008_Wind Integration 10GRC 6" xfId="16032"/>
    <cellStyle name="_PCA 7 - Exhibit D update 9_30_2008_Wind Integration 10GRC 7" xfId="16033"/>
    <cellStyle name="_PCA 7 - Exhibit D update 9_30_2008_Wind Integration 10GRC 8" xfId="16034"/>
    <cellStyle name="_PCA 7 - Exhibit D update 9_30_2008_Wind Integration 10GRC_DEM-WP(C) ENERG10C--ctn Mid-C_042010 2010GRC" xfId="16035"/>
    <cellStyle name="_PCA 7 - Exhibit D update 9_30_2008_Wind Integration 10GRC_DEM-WP(C) ENERG10C--ctn Mid-C_042010 2010GRC 2" xfId="16036"/>
    <cellStyle name="_PCA 7 - Exhibit D update 9_30_2008_Wind Integration 10GRC_DEM-WP(C) ENERG10C--ctn Mid-C_042010 2010GRC 2 2" xfId="16037"/>
    <cellStyle name="_Portfolio SPlan Base Case.xls Chart 1" xfId="16038"/>
    <cellStyle name="_Portfolio SPlan Base Case.xls Chart 1 2" xfId="16039"/>
    <cellStyle name="_Portfolio SPlan Base Case.xls Chart 1 2 2" xfId="16040"/>
    <cellStyle name="_Portfolio SPlan Base Case.xls Chart 1 2 2 2" xfId="16041"/>
    <cellStyle name="_Portfolio SPlan Base Case.xls Chart 1 2 2 2 2" xfId="16042"/>
    <cellStyle name="_Portfolio SPlan Base Case.xls Chart 1 2 2 2 2 2" xfId="16043"/>
    <cellStyle name="_Portfolio SPlan Base Case.xls Chart 1 2 2 2 3" xfId="16044"/>
    <cellStyle name="_Portfolio SPlan Base Case.xls Chart 1 2 2 3" xfId="16045"/>
    <cellStyle name="_Portfolio SPlan Base Case.xls Chart 1 2 2 3 2" xfId="16046"/>
    <cellStyle name="_Portfolio SPlan Base Case.xls Chart 1 2 2 4" xfId="16047"/>
    <cellStyle name="_Portfolio SPlan Base Case.xls Chart 1 2 3" xfId="16048"/>
    <cellStyle name="_Portfolio SPlan Base Case.xls Chart 1 2 3 2" xfId="16049"/>
    <cellStyle name="_Portfolio SPlan Base Case.xls Chart 1 2 3 2 2" xfId="16050"/>
    <cellStyle name="_Portfolio SPlan Base Case.xls Chart 1 2 3 3" xfId="16051"/>
    <cellStyle name="_Portfolio SPlan Base Case.xls Chart 1 2 4" xfId="16052"/>
    <cellStyle name="_Portfolio SPlan Base Case.xls Chart 1 2 4 2" xfId="16053"/>
    <cellStyle name="_Portfolio SPlan Base Case.xls Chart 1 2 5" xfId="16054"/>
    <cellStyle name="_Portfolio SPlan Base Case.xls Chart 1 3" xfId="16055"/>
    <cellStyle name="_Portfolio SPlan Base Case.xls Chart 1 3 2" xfId="16056"/>
    <cellStyle name="_Portfolio SPlan Base Case.xls Chart 1 3 2 2" xfId="16057"/>
    <cellStyle name="_Portfolio SPlan Base Case.xls Chart 1 3 2 3" xfId="16058"/>
    <cellStyle name="_Portfolio SPlan Base Case.xls Chart 1 3 3" xfId="16059"/>
    <cellStyle name="_Portfolio SPlan Base Case.xls Chart 1 3 4" xfId="16060"/>
    <cellStyle name="_Portfolio SPlan Base Case.xls Chart 1 4" xfId="16061"/>
    <cellStyle name="_Portfolio SPlan Base Case.xls Chart 1 4 2" xfId="16062"/>
    <cellStyle name="_Portfolio SPlan Base Case.xls Chart 1 4 2 2" xfId="16063"/>
    <cellStyle name="_Portfolio SPlan Base Case.xls Chart 1 4 3" xfId="16064"/>
    <cellStyle name="_Portfolio SPlan Base Case.xls Chart 1 5" xfId="16065"/>
    <cellStyle name="_Portfolio SPlan Base Case.xls Chart 1 5 2" xfId="16066"/>
    <cellStyle name="_Portfolio SPlan Base Case.xls Chart 1 5 3" xfId="16067"/>
    <cellStyle name="_Portfolio SPlan Base Case.xls Chart 1 6" xfId="16068"/>
    <cellStyle name="_Portfolio SPlan Base Case.xls Chart 1 6 2" xfId="16069"/>
    <cellStyle name="_Portfolio SPlan Base Case.xls Chart 1 7" xfId="16070"/>
    <cellStyle name="_Portfolio SPlan Base Case.xls Chart 1 8" xfId="16071"/>
    <cellStyle name="_Portfolio SPlan Base Case.xls Chart 1_Adj Bench DR 3 for Initial Briefs (Electric)" xfId="16072"/>
    <cellStyle name="_Portfolio SPlan Base Case.xls Chart 1_Adj Bench DR 3 for Initial Briefs (Electric) 2" xfId="16073"/>
    <cellStyle name="_Portfolio SPlan Base Case.xls Chart 1_Adj Bench DR 3 for Initial Briefs (Electric) 2 2" xfId="16074"/>
    <cellStyle name="_Portfolio SPlan Base Case.xls Chart 1_Adj Bench DR 3 for Initial Briefs (Electric) 2 2 2" xfId="16075"/>
    <cellStyle name="_Portfolio SPlan Base Case.xls Chart 1_Adj Bench DR 3 for Initial Briefs (Electric) 2 2 2 2" xfId="16076"/>
    <cellStyle name="_Portfolio SPlan Base Case.xls Chart 1_Adj Bench DR 3 for Initial Briefs (Electric) 2 2 3" xfId="16077"/>
    <cellStyle name="_Portfolio SPlan Base Case.xls Chart 1_Adj Bench DR 3 for Initial Briefs (Electric) 2 2 4" xfId="16078"/>
    <cellStyle name="_Portfolio SPlan Base Case.xls Chart 1_Adj Bench DR 3 for Initial Briefs (Electric) 2 3" xfId="16079"/>
    <cellStyle name="_Portfolio SPlan Base Case.xls Chart 1_Adj Bench DR 3 for Initial Briefs (Electric) 2 3 2" xfId="16080"/>
    <cellStyle name="_Portfolio SPlan Base Case.xls Chart 1_Adj Bench DR 3 for Initial Briefs (Electric) 2 4" xfId="16081"/>
    <cellStyle name="_Portfolio SPlan Base Case.xls Chart 1_Adj Bench DR 3 for Initial Briefs (Electric) 3" xfId="16082"/>
    <cellStyle name="_Portfolio SPlan Base Case.xls Chart 1_Adj Bench DR 3 for Initial Briefs (Electric) 3 2" xfId="16083"/>
    <cellStyle name="_Portfolio SPlan Base Case.xls Chart 1_Adj Bench DR 3 for Initial Briefs (Electric) 3 2 2" xfId="16084"/>
    <cellStyle name="_Portfolio SPlan Base Case.xls Chart 1_Adj Bench DR 3 for Initial Briefs (Electric) 3 3" xfId="16085"/>
    <cellStyle name="_Portfolio SPlan Base Case.xls Chart 1_Adj Bench DR 3 for Initial Briefs (Electric) 3 4" xfId="16086"/>
    <cellStyle name="_Portfolio SPlan Base Case.xls Chart 1_Adj Bench DR 3 for Initial Briefs (Electric) 4" xfId="16087"/>
    <cellStyle name="_Portfolio SPlan Base Case.xls Chart 1_Adj Bench DR 3 for Initial Briefs (Electric) 4 2" xfId="16088"/>
    <cellStyle name="_Portfolio SPlan Base Case.xls Chart 1_Adj Bench DR 3 for Initial Briefs (Electric) 5" xfId="16089"/>
    <cellStyle name="_Portfolio SPlan Base Case.xls Chart 1_Adj Bench DR 3 for Initial Briefs (Electric) 6" xfId="16090"/>
    <cellStyle name="_Portfolio SPlan Base Case.xls Chart 1_Adj Bench DR 3 for Initial Briefs (Electric) 7" xfId="16091"/>
    <cellStyle name="_Portfolio SPlan Base Case.xls Chart 1_Adj Bench DR 3 for Initial Briefs (Electric) 8" xfId="16092"/>
    <cellStyle name="_Portfolio SPlan Base Case.xls Chart 1_Adj Bench DR 3 for Initial Briefs (Electric)_DEM-WP(C) ENERG10C--ctn Mid-C_042010 2010GRC" xfId="16093"/>
    <cellStyle name="_Portfolio SPlan Base Case.xls Chart 1_Adj Bench DR 3 for Initial Briefs (Electric)_DEM-WP(C) ENERG10C--ctn Mid-C_042010 2010GRC 2" xfId="16094"/>
    <cellStyle name="_Portfolio SPlan Base Case.xls Chart 1_Adj Bench DR 3 for Initial Briefs (Electric)_DEM-WP(C) ENERG10C--ctn Mid-C_042010 2010GRC 2 2" xfId="16095"/>
    <cellStyle name="_Portfolio SPlan Base Case.xls Chart 1_Book1" xfId="16096"/>
    <cellStyle name="_Portfolio SPlan Base Case.xls Chart 1_Book1 2" xfId="16097"/>
    <cellStyle name="_Portfolio SPlan Base Case.xls Chart 1_Book1 2 2" xfId="16098"/>
    <cellStyle name="_Portfolio SPlan Base Case.xls Chart 1_Book2" xfId="16099"/>
    <cellStyle name="_Portfolio SPlan Base Case.xls Chart 1_Book2 2" xfId="16100"/>
    <cellStyle name="_Portfolio SPlan Base Case.xls Chart 1_Book2 2 2" xfId="16101"/>
    <cellStyle name="_Portfolio SPlan Base Case.xls Chart 1_Book2 2 2 2" xfId="16102"/>
    <cellStyle name="_Portfolio SPlan Base Case.xls Chart 1_Book2 2 2 2 2" xfId="16103"/>
    <cellStyle name="_Portfolio SPlan Base Case.xls Chart 1_Book2 2 2 3" xfId="16104"/>
    <cellStyle name="_Portfolio SPlan Base Case.xls Chart 1_Book2 2 2 4" xfId="16105"/>
    <cellStyle name="_Portfolio SPlan Base Case.xls Chart 1_Book2 2 3" xfId="16106"/>
    <cellStyle name="_Portfolio SPlan Base Case.xls Chart 1_Book2 2 3 2" xfId="16107"/>
    <cellStyle name="_Portfolio SPlan Base Case.xls Chart 1_Book2 2 4" xfId="16108"/>
    <cellStyle name="_Portfolio SPlan Base Case.xls Chart 1_Book2 3" xfId="16109"/>
    <cellStyle name="_Portfolio SPlan Base Case.xls Chart 1_Book2 3 2" xfId="16110"/>
    <cellStyle name="_Portfolio SPlan Base Case.xls Chart 1_Book2 3 2 2" xfId="16111"/>
    <cellStyle name="_Portfolio SPlan Base Case.xls Chart 1_Book2 3 3" xfId="16112"/>
    <cellStyle name="_Portfolio SPlan Base Case.xls Chart 1_Book2 3 4" xfId="16113"/>
    <cellStyle name="_Portfolio SPlan Base Case.xls Chart 1_Book2 4" xfId="16114"/>
    <cellStyle name="_Portfolio SPlan Base Case.xls Chart 1_Book2 4 2" xfId="16115"/>
    <cellStyle name="_Portfolio SPlan Base Case.xls Chart 1_Book2 5" xfId="16116"/>
    <cellStyle name="_Portfolio SPlan Base Case.xls Chart 1_Book2 6" xfId="16117"/>
    <cellStyle name="_Portfolio SPlan Base Case.xls Chart 1_Book2 7" xfId="16118"/>
    <cellStyle name="_Portfolio SPlan Base Case.xls Chart 1_Book2 8" xfId="16119"/>
    <cellStyle name="_Portfolio SPlan Base Case.xls Chart 1_Book2_Adj Bench DR 3 for Initial Briefs (Electric)" xfId="16120"/>
    <cellStyle name="_Portfolio SPlan Base Case.xls Chart 1_Book2_Adj Bench DR 3 for Initial Briefs (Electric) 2" xfId="16121"/>
    <cellStyle name="_Portfolio SPlan Base Case.xls Chart 1_Book2_Adj Bench DR 3 for Initial Briefs (Electric) 2 2" xfId="16122"/>
    <cellStyle name="_Portfolio SPlan Base Case.xls Chart 1_Book2_Adj Bench DR 3 for Initial Briefs (Electric) 2 2 2" xfId="16123"/>
    <cellStyle name="_Portfolio SPlan Base Case.xls Chart 1_Book2_Adj Bench DR 3 for Initial Briefs (Electric) 2 2 2 2" xfId="16124"/>
    <cellStyle name="_Portfolio SPlan Base Case.xls Chart 1_Book2_Adj Bench DR 3 for Initial Briefs (Electric) 2 2 3" xfId="16125"/>
    <cellStyle name="_Portfolio SPlan Base Case.xls Chart 1_Book2_Adj Bench DR 3 for Initial Briefs (Electric) 2 2 4" xfId="16126"/>
    <cellStyle name="_Portfolio SPlan Base Case.xls Chart 1_Book2_Adj Bench DR 3 for Initial Briefs (Electric) 2 3" xfId="16127"/>
    <cellStyle name="_Portfolio SPlan Base Case.xls Chart 1_Book2_Adj Bench DR 3 for Initial Briefs (Electric) 2 3 2" xfId="16128"/>
    <cellStyle name="_Portfolio SPlan Base Case.xls Chart 1_Book2_Adj Bench DR 3 for Initial Briefs (Electric) 2 4" xfId="16129"/>
    <cellStyle name="_Portfolio SPlan Base Case.xls Chart 1_Book2_Adj Bench DR 3 for Initial Briefs (Electric) 3" xfId="16130"/>
    <cellStyle name="_Portfolio SPlan Base Case.xls Chart 1_Book2_Adj Bench DR 3 for Initial Briefs (Electric) 3 2" xfId="16131"/>
    <cellStyle name="_Portfolio SPlan Base Case.xls Chart 1_Book2_Adj Bench DR 3 for Initial Briefs (Electric) 3 2 2" xfId="16132"/>
    <cellStyle name="_Portfolio SPlan Base Case.xls Chart 1_Book2_Adj Bench DR 3 for Initial Briefs (Electric) 3 3" xfId="16133"/>
    <cellStyle name="_Portfolio SPlan Base Case.xls Chart 1_Book2_Adj Bench DR 3 for Initial Briefs (Electric) 3 4" xfId="16134"/>
    <cellStyle name="_Portfolio SPlan Base Case.xls Chart 1_Book2_Adj Bench DR 3 for Initial Briefs (Electric) 4" xfId="16135"/>
    <cellStyle name="_Portfolio SPlan Base Case.xls Chart 1_Book2_Adj Bench DR 3 for Initial Briefs (Electric) 4 2" xfId="16136"/>
    <cellStyle name="_Portfolio SPlan Base Case.xls Chart 1_Book2_Adj Bench DR 3 for Initial Briefs (Electric) 5" xfId="16137"/>
    <cellStyle name="_Portfolio SPlan Base Case.xls Chart 1_Book2_Adj Bench DR 3 for Initial Briefs (Electric) 6" xfId="16138"/>
    <cellStyle name="_Portfolio SPlan Base Case.xls Chart 1_Book2_Adj Bench DR 3 for Initial Briefs (Electric) 7" xfId="16139"/>
    <cellStyle name="_Portfolio SPlan Base Case.xls Chart 1_Book2_Adj Bench DR 3 for Initial Briefs (Electric) 8" xfId="16140"/>
    <cellStyle name="_Portfolio SPlan Base Case.xls Chart 1_Book2_Adj Bench DR 3 for Initial Briefs (Electric)_DEM-WP(C) ENERG10C--ctn Mid-C_042010 2010GRC" xfId="16141"/>
    <cellStyle name="_Portfolio SPlan Base Case.xls Chart 1_Book2_Adj Bench DR 3 for Initial Briefs (Electric)_DEM-WP(C) ENERG10C--ctn Mid-C_042010 2010GRC 2" xfId="16142"/>
    <cellStyle name="_Portfolio SPlan Base Case.xls Chart 1_Book2_Adj Bench DR 3 for Initial Briefs (Electric)_DEM-WP(C) ENERG10C--ctn Mid-C_042010 2010GRC 2 2" xfId="16143"/>
    <cellStyle name="_Portfolio SPlan Base Case.xls Chart 1_Book2_DEM-WP(C) ENERG10C--ctn Mid-C_042010 2010GRC" xfId="16144"/>
    <cellStyle name="_Portfolio SPlan Base Case.xls Chart 1_Book2_DEM-WP(C) ENERG10C--ctn Mid-C_042010 2010GRC 2" xfId="16145"/>
    <cellStyle name="_Portfolio SPlan Base Case.xls Chart 1_Book2_DEM-WP(C) ENERG10C--ctn Mid-C_042010 2010GRC 2 2" xfId="16146"/>
    <cellStyle name="_Portfolio SPlan Base Case.xls Chart 1_Book2_Electric Rev Req Model (2009 GRC) Rebuttal" xfId="16147"/>
    <cellStyle name="_Portfolio SPlan Base Case.xls Chart 1_Book2_Electric Rev Req Model (2009 GRC) Rebuttal 2" xfId="16148"/>
    <cellStyle name="_Portfolio SPlan Base Case.xls Chart 1_Book2_Electric Rev Req Model (2009 GRC) Rebuttal 2 2" xfId="16149"/>
    <cellStyle name="_Portfolio SPlan Base Case.xls Chart 1_Book2_Electric Rev Req Model (2009 GRC) Rebuttal 2 2 2" xfId="16150"/>
    <cellStyle name="_Portfolio SPlan Base Case.xls Chart 1_Book2_Electric Rev Req Model (2009 GRC) Rebuttal 2 3" xfId="16151"/>
    <cellStyle name="_Portfolio SPlan Base Case.xls Chart 1_Book2_Electric Rev Req Model (2009 GRC) Rebuttal 3" xfId="16152"/>
    <cellStyle name="_Portfolio SPlan Base Case.xls Chart 1_Book2_Electric Rev Req Model (2009 GRC) Rebuttal 3 2" xfId="16153"/>
    <cellStyle name="_Portfolio SPlan Base Case.xls Chart 1_Book2_Electric Rev Req Model (2009 GRC) Rebuttal 4" xfId="16154"/>
    <cellStyle name="_Portfolio SPlan Base Case.xls Chart 1_Book2_Electric Rev Req Model (2009 GRC) Rebuttal REmoval of New  WH Solar AdjustMI" xfId="16155"/>
    <cellStyle name="_Portfolio SPlan Base Case.xls Chart 1_Book2_Electric Rev Req Model (2009 GRC) Rebuttal REmoval of New  WH Solar AdjustMI 2" xfId="16156"/>
    <cellStyle name="_Portfolio SPlan Base Case.xls Chart 1_Book2_Electric Rev Req Model (2009 GRC) Rebuttal REmoval of New  WH Solar AdjustMI 2 2" xfId="16157"/>
    <cellStyle name="_Portfolio SPlan Base Case.xls Chart 1_Book2_Electric Rev Req Model (2009 GRC) Rebuttal REmoval of New  WH Solar AdjustMI 2 2 2" xfId="16158"/>
    <cellStyle name="_Portfolio SPlan Base Case.xls Chart 1_Book2_Electric Rev Req Model (2009 GRC) Rebuttal REmoval of New  WH Solar AdjustMI 2 2 2 2" xfId="16159"/>
    <cellStyle name="_Portfolio SPlan Base Case.xls Chart 1_Book2_Electric Rev Req Model (2009 GRC) Rebuttal REmoval of New  WH Solar AdjustMI 2 2 3" xfId="16160"/>
    <cellStyle name="_Portfolio SPlan Base Case.xls Chart 1_Book2_Electric Rev Req Model (2009 GRC) Rebuttal REmoval of New  WH Solar AdjustMI 2 2 4" xfId="16161"/>
    <cellStyle name="_Portfolio SPlan Base Case.xls Chart 1_Book2_Electric Rev Req Model (2009 GRC) Rebuttal REmoval of New  WH Solar AdjustMI 2 3" xfId="16162"/>
    <cellStyle name="_Portfolio SPlan Base Case.xls Chart 1_Book2_Electric Rev Req Model (2009 GRC) Rebuttal REmoval of New  WH Solar AdjustMI 2 3 2" xfId="16163"/>
    <cellStyle name="_Portfolio SPlan Base Case.xls Chart 1_Book2_Electric Rev Req Model (2009 GRC) Rebuttal REmoval of New  WH Solar AdjustMI 2 4" xfId="16164"/>
    <cellStyle name="_Portfolio SPlan Base Case.xls Chart 1_Book2_Electric Rev Req Model (2009 GRC) Rebuttal REmoval of New  WH Solar AdjustMI 3" xfId="16165"/>
    <cellStyle name="_Portfolio SPlan Base Case.xls Chart 1_Book2_Electric Rev Req Model (2009 GRC) Rebuttal REmoval of New  WH Solar AdjustMI 3 2" xfId="16166"/>
    <cellStyle name="_Portfolio SPlan Base Case.xls Chart 1_Book2_Electric Rev Req Model (2009 GRC) Rebuttal REmoval of New  WH Solar AdjustMI 3 2 2" xfId="16167"/>
    <cellStyle name="_Portfolio SPlan Base Case.xls Chart 1_Book2_Electric Rev Req Model (2009 GRC) Rebuttal REmoval of New  WH Solar AdjustMI 3 3" xfId="16168"/>
    <cellStyle name="_Portfolio SPlan Base Case.xls Chart 1_Book2_Electric Rev Req Model (2009 GRC) Rebuttal REmoval of New  WH Solar AdjustMI 3 4" xfId="16169"/>
    <cellStyle name="_Portfolio SPlan Base Case.xls Chart 1_Book2_Electric Rev Req Model (2009 GRC) Rebuttal REmoval of New  WH Solar AdjustMI 4" xfId="16170"/>
    <cellStyle name="_Portfolio SPlan Base Case.xls Chart 1_Book2_Electric Rev Req Model (2009 GRC) Rebuttal REmoval of New  WH Solar AdjustMI 4 2" xfId="16171"/>
    <cellStyle name="_Portfolio SPlan Base Case.xls Chart 1_Book2_Electric Rev Req Model (2009 GRC) Rebuttal REmoval of New  WH Solar AdjustMI 5" xfId="16172"/>
    <cellStyle name="_Portfolio SPlan Base Case.xls Chart 1_Book2_Electric Rev Req Model (2009 GRC) Rebuttal REmoval of New  WH Solar AdjustMI 6" xfId="16173"/>
    <cellStyle name="_Portfolio SPlan Base Case.xls Chart 1_Book2_Electric Rev Req Model (2009 GRC) Rebuttal REmoval of New  WH Solar AdjustMI 7" xfId="16174"/>
    <cellStyle name="_Portfolio SPlan Base Case.xls Chart 1_Book2_Electric Rev Req Model (2009 GRC) Rebuttal REmoval of New  WH Solar AdjustMI 8" xfId="16175"/>
    <cellStyle name="_Portfolio SPlan Base Case.xls Chart 1_Book2_Electric Rev Req Model (2009 GRC) Rebuttal REmoval of New  WH Solar AdjustMI_DEM-WP(C) ENERG10C--ctn Mid-C_042010 2010GRC" xfId="16176"/>
    <cellStyle name="_Portfolio SPlan Base Case.xls Chart 1_Book2_Electric Rev Req Model (2009 GRC) Rebuttal REmoval of New  WH Solar AdjustMI_DEM-WP(C) ENERG10C--ctn Mid-C_042010 2010GRC 2" xfId="16177"/>
    <cellStyle name="_Portfolio SPlan Base Case.xls Chart 1_Book2_Electric Rev Req Model (2009 GRC) Rebuttal REmoval of New  WH Solar AdjustMI_DEM-WP(C) ENERG10C--ctn Mid-C_042010 2010GRC 2 2" xfId="16178"/>
    <cellStyle name="_Portfolio SPlan Base Case.xls Chart 1_Book2_Electric Rev Req Model (2009 GRC) Revised 01-18-2010" xfId="16179"/>
    <cellStyle name="_Portfolio SPlan Base Case.xls Chart 1_Book2_Electric Rev Req Model (2009 GRC) Revised 01-18-2010 2" xfId="16180"/>
    <cellStyle name="_Portfolio SPlan Base Case.xls Chart 1_Book2_Electric Rev Req Model (2009 GRC) Revised 01-18-2010 2 2" xfId="16181"/>
    <cellStyle name="_Portfolio SPlan Base Case.xls Chart 1_Book2_Electric Rev Req Model (2009 GRC) Revised 01-18-2010 2 2 2" xfId="16182"/>
    <cellStyle name="_Portfolio SPlan Base Case.xls Chart 1_Book2_Electric Rev Req Model (2009 GRC) Revised 01-18-2010 2 2 2 2" xfId="16183"/>
    <cellStyle name="_Portfolio SPlan Base Case.xls Chart 1_Book2_Electric Rev Req Model (2009 GRC) Revised 01-18-2010 2 2 3" xfId="16184"/>
    <cellStyle name="_Portfolio SPlan Base Case.xls Chart 1_Book2_Electric Rev Req Model (2009 GRC) Revised 01-18-2010 2 2 4" xfId="16185"/>
    <cellStyle name="_Portfolio SPlan Base Case.xls Chart 1_Book2_Electric Rev Req Model (2009 GRC) Revised 01-18-2010 2 3" xfId="16186"/>
    <cellStyle name="_Portfolio SPlan Base Case.xls Chart 1_Book2_Electric Rev Req Model (2009 GRC) Revised 01-18-2010 2 3 2" xfId="16187"/>
    <cellStyle name="_Portfolio SPlan Base Case.xls Chart 1_Book2_Electric Rev Req Model (2009 GRC) Revised 01-18-2010 2 4" xfId="16188"/>
    <cellStyle name="_Portfolio SPlan Base Case.xls Chart 1_Book2_Electric Rev Req Model (2009 GRC) Revised 01-18-2010 3" xfId="16189"/>
    <cellStyle name="_Portfolio SPlan Base Case.xls Chart 1_Book2_Electric Rev Req Model (2009 GRC) Revised 01-18-2010 3 2" xfId="16190"/>
    <cellStyle name="_Portfolio SPlan Base Case.xls Chart 1_Book2_Electric Rev Req Model (2009 GRC) Revised 01-18-2010 3 2 2" xfId="16191"/>
    <cellStyle name="_Portfolio SPlan Base Case.xls Chart 1_Book2_Electric Rev Req Model (2009 GRC) Revised 01-18-2010 3 3" xfId="16192"/>
    <cellStyle name="_Portfolio SPlan Base Case.xls Chart 1_Book2_Electric Rev Req Model (2009 GRC) Revised 01-18-2010 3 4" xfId="16193"/>
    <cellStyle name="_Portfolio SPlan Base Case.xls Chart 1_Book2_Electric Rev Req Model (2009 GRC) Revised 01-18-2010 4" xfId="16194"/>
    <cellStyle name="_Portfolio SPlan Base Case.xls Chart 1_Book2_Electric Rev Req Model (2009 GRC) Revised 01-18-2010 4 2" xfId="16195"/>
    <cellStyle name="_Portfolio SPlan Base Case.xls Chart 1_Book2_Electric Rev Req Model (2009 GRC) Revised 01-18-2010 5" xfId="16196"/>
    <cellStyle name="_Portfolio SPlan Base Case.xls Chart 1_Book2_Electric Rev Req Model (2009 GRC) Revised 01-18-2010 6" xfId="16197"/>
    <cellStyle name="_Portfolio SPlan Base Case.xls Chart 1_Book2_Electric Rev Req Model (2009 GRC) Revised 01-18-2010 7" xfId="16198"/>
    <cellStyle name="_Portfolio SPlan Base Case.xls Chart 1_Book2_Electric Rev Req Model (2009 GRC) Revised 01-18-2010 8" xfId="16199"/>
    <cellStyle name="_Portfolio SPlan Base Case.xls Chart 1_Book2_Electric Rev Req Model (2009 GRC) Revised 01-18-2010_DEM-WP(C) ENERG10C--ctn Mid-C_042010 2010GRC" xfId="16200"/>
    <cellStyle name="_Portfolio SPlan Base Case.xls Chart 1_Book2_Electric Rev Req Model (2009 GRC) Revised 01-18-2010_DEM-WP(C) ENERG10C--ctn Mid-C_042010 2010GRC 2" xfId="16201"/>
    <cellStyle name="_Portfolio SPlan Base Case.xls Chart 1_Book2_Electric Rev Req Model (2009 GRC) Revised 01-18-2010_DEM-WP(C) ENERG10C--ctn Mid-C_042010 2010GRC 2 2" xfId="16202"/>
    <cellStyle name="_Portfolio SPlan Base Case.xls Chart 1_Book2_Final Order Electric EXHIBIT A-1" xfId="16203"/>
    <cellStyle name="_Portfolio SPlan Base Case.xls Chart 1_Book2_Final Order Electric EXHIBIT A-1 2" xfId="16204"/>
    <cellStyle name="_Portfolio SPlan Base Case.xls Chart 1_Book2_Final Order Electric EXHIBIT A-1 2 2" xfId="16205"/>
    <cellStyle name="_Portfolio SPlan Base Case.xls Chart 1_Book2_Final Order Electric EXHIBIT A-1 2 2 2" xfId="16206"/>
    <cellStyle name="_Portfolio SPlan Base Case.xls Chart 1_Book2_Final Order Electric EXHIBIT A-1 2 3" xfId="16207"/>
    <cellStyle name="_Portfolio SPlan Base Case.xls Chart 1_Book2_Final Order Electric EXHIBIT A-1 2 4" xfId="16208"/>
    <cellStyle name="_Portfolio SPlan Base Case.xls Chart 1_Book2_Final Order Electric EXHIBIT A-1 3" xfId="16209"/>
    <cellStyle name="_Portfolio SPlan Base Case.xls Chart 1_Book2_Final Order Electric EXHIBIT A-1 3 2" xfId="16210"/>
    <cellStyle name="_Portfolio SPlan Base Case.xls Chart 1_Book2_Final Order Electric EXHIBIT A-1 4" xfId="16211"/>
    <cellStyle name="_Portfolio SPlan Base Case.xls Chart 1_Book2_Final Order Electric EXHIBIT A-1 5" xfId="16212"/>
    <cellStyle name="_Portfolio SPlan Base Case.xls Chart 1_Book2_Final Order Electric EXHIBIT A-1 6" xfId="16213"/>
    <cellStyle name="_Portfolio SPlan Base Case.xls Chart 1_Chelan PUD Power Costs (8-10)" xfId="16214"/>
    <cellStyle name="_Portfolio SPlan Base Case.xls Chart 1_Chelan PUD Power Costs (8-10) 2" xfId="16215"/>
    <cellStyle name="_Portfolio SPlan Base Case.xls Chart 1_Colstrip 1&amp;2 Annual O&amp;M Budgets" xfId="16216"/>
    <cellStyle name="_Portfolio SPlan Base Case.xls Chart 1_Confidential Material" xfId="16217"/>
    <cellStyle name="_Portfolio SPlan Base Case.xls Chart 1_Confidential Material 2" xfId="16218"/>
    <cellStyle name="_Portfolio SPlan Base Case.xls Chart 1_DEM-WP(C) Colstrip 12 Coal Cost Forecast 2010GRC" xfId="16219"/>
    <cellStyle name="_Portfolio SPlan Base Case.xls Chart 1_DEM-WP(C) Colstrip 12 Coal Cost Forecast 2010GRC 2" xfId="16220"/>
    <cellStyle name="_Portfolio SPlan Base Case.xls Chart 1_DEM-WP(C) ENERG10C--ctn Mid-C_042010 2010GRC" xfId="16221"/>
    <cellStyle name="_Portfolio SPlan Base Case.xls Chart 1_DEM-WP(C) ENERG10C--ctn Mid-C_042010 2010GRC 2" xfId="16222"/>
    <cellStyle name="_Portfolio SPlan Base Case.xls Chart 1_DEM-WP(C) ENERG10C--ctn Mid-C_042010 2010GRC 2 2" xfId="16223"/>
    <cellStyle name="_Portfolio SPlan Base Case.xls Chart 1_DEM-WP(C) Production O&amp;M 2010GRC As-Filed" xfId="16224"/>
    <cellStyle name="_Portfolio SPlan Base Case.xls Chart 1_DEM-WP(C) Production O&amp;M 2010GRC As-Filed 2" xfId="16225"/>
    <cellStyle name="_Portfolio SPlan Base Case.xls Chart 1_DEM-WP(C) Production O&amp;M 2010GRC As-Filed 2 2" xfId="16226"/>
    <cellStyle name="_Portfolio SPlan Base Case.xls Chart 1_DEM-WP(C) Production O&amp;M 2010GRC As-Filed 3" xfId="16227"/>
    <cellStyle name="_Portfolio SPlan Base Case.xls Chart 1_DEM-WP(C) Production O&amp;M 2010GRC As-Filed 3 2" xfId="16228"/>
    <cellStyle name="_Portfolio SPlan Base Case.xls Chart 1_DEM-WP(C) Production O&amp;M 2010GRC As-Filed 4" xfId="16229"/>
    <cellStyle name="_Portfolio SPlan Base Case.xls Chart 1_DEM-WP(C) Production O&amp;M 2010GRC As-Filed 4 2" xfId="16230"/>
    <cellStyle name="_Portfolio SPlan Base Case.xls Chart 1_DEM-WP(C) Production O&amp;M 2010GRC As-Filed 5" xfId="16231"/>
    <cellStyle name="_Portfolio SPlan Base Case.xls Chart 1_DEM-WP(C) Production O&amp;M 2010GRC As-Filed 5 2" xfId="16232"/>
    <cellStyle name="_Portfolio SPlan Base Case.xls Chart 1_DEM-WP(C) Production O&amp;M 2010GRC As-Filed 6" xfId="16233"/>
    <cellStyle name="_Portfolio SPlan Base Case.xls Chart 1_DEM-WP(C) Production O&amp;M 2010GRC As-Filed 6 2" xfId="16234"/>
    <cellStyle name="_Portfolio SPlan Base Case.xls Chart 1_Electric Rev Req Model (2009 GRC) " xfId="16235"/>
    <cellStyle name="_Portfolio SPlan Base Case.xls Chart 1_Electric Rev Req Model (2009 GRC)  2" xfId="16236"/>
    <cellStyle name="_Portfolio SPlan Base Case.xls Chart 1_Electric Rev Req Model (2009 GRC)  2 2" xfId="16237"/>
    <cellStyle name="_Portfolio SPlan Base Case.xls Chart 1_Electric Rev Req Model (2009 GRC)  2 2 2" xfId="16238"/>
    <cellStyle name="_Portfolio SPlan Base Case.xls Chart 1_Electric Rev Req Model (2009 GRC)  2 2 2 2" xfId="16239"/>
    <cellStyle name="_Portfolio SPlan Base Case.xls Chart 1_Electric Rev Req Model (2009 GRC)  2 2 3" xfId="16240"/>
    <cellStyle name="_Portfolio SPlan Base Case.xls Chart 1_Electric Rev Req Model (2009 GRC)  2 2 4" xfId="16241"/>
    <cellStyle name="_Portfolio SPlan Base Case.xls Chart 1_Electric Rev Req Model (2009 GRC)  2 3" xfId="16242"/>
    <cellStyle name="_Portfolio SPlan Base Case.xls Chart 1_Electric Rev Req Model (2009 GRC)  2 3 2" xfId="16243"/>
    <cellStyle name="_Portfolio SPlan Base Case.xls Chart 1_Electric Rev Req Model (2009 GRC)  2 4" xfId="16244"/>
    <cellStyle name="_Portfolio SPlan Base Case.xls Chart 1_Electric Rev Req Model (2009 GRC)  3" xfId="16245"/>
    <cellStyle name="_Portfolio SPlan Base Case.xls Chart 1_Electric Rev Req Model (2009 GRC)  3 2" xfId="16246"/>
    <cellStyle name="_Portfolio SPlan Base Case.xls Chart 1_Electric Rev Req Model (2009 GRC)  3 2 2" xfId="16247"/>
    <cellStyle name="_Portfolio SPlan Base Case.xls Chart 1_Electric Rev Req Model (2009 GRC)  3 3" xfId="16248"/>
    <cellStyle name="_Portfolio SPlan Base Case.xls Chart 1_Electric Rev Req Model (2009 GRC)  3 4" xfId="16249"/>
    <cellStyle name="_Portfolio SPlan Base Case.xls Chart 1_Electric Rev Req Model (2009 GRC)  4" xfId="16250"/>
    <cellStyle name="_Portfolio SPlan Base Case.xls Chart 1_Electric Rev Req Model (2009 GRC)  4 2" xfId="16251"/>
    <cellStyle name="_Portfolio SPlan Base Case.xls Chart 1_Electric Rev Req Model (2009 GRC)  5" xfId="16252"/>
    <cellStyle name="_Portfolio SPlan Base Case.xls Chart 1_Electric Rev Req Model (2009 GRC)  6" xfId="16253"/>
    <cellStyle name="_Portfolio SPlan Base Case.xls Chart 1_Electric Rev Req Model (2009 GRC)  7" xfId="16254"/>
    <cellStyle name="_Portfolio SPlan Base Case.xls Chart 1_Electric Rev Req Model (2009 GRC)  8" xfId="16255"/>
    <cellStyle name="_Portfolio SPlan Base Case.xls Chart 1_Electric Rev Req Model (2009 GRC) _DEM-WP(C) ENERG10C--ctn Mid-C_042010 2010GRC" xfId="16256"/>
    <cellStyle name="_Portfolio SPlan Base Case.xls Chart 1_Electric Rev Req Model (2009 GRC) _DEM-WP(C) ENERG10C--ctn Mid-C_042010 2010GRC 2" xfId="16257"/>
    <cellStyle name="_Portfolio SPlan Base Case.xls Chart 1_Electric Rev Req Model (2009 GRC) _DEM-WP(C) ENERG10C--ctn Mid-C_042010 2010GRC 2 2" xfId="16258"/>
    <cellStyle name="_Portfolio SPlan Base Case.xls Chart 1_Electric Rev Req Model (2009 GRC) Rebuttal" xfId="16259"/>
    <cellStyle name="_Portfolio SPlan Base Case.xls Chart 1_Electric Rev Req Model (2009 GRC) Rebuttal 2" xfId="16260"/>
    <cellStyle name="_Portfolio SPlan Base Case.xls Chart 1_Electric Rev Req Model (2009 GRC) Rebuttal 2 2" xfId="16261"/>
    <cellStyle name="_Portfolio SPlan Base Case.xls Chart 1_Electric Rev Req Model (2009 GRC) Rebuttal 2 2 2" xfId="16262"/>
    <cellStyle name="_Portfolio SPlan Base Case.xls Chart 1_Electric Rev Req Model (2009 GRC) Rebuttal 2 3" xfId="16263"/>
    <cellStyle name="_Portfolio SPlan Base Case.xls Chart 1_Electric Rev Req Model (2009 GRC) Rebuttal 3" xfId="16264"/>
    <cellStyle name="_Portfolio SPlan Base Case.xls Chart 1_Electric Rev Req Model (2009 GRC) Rebuttal 3 2" xfId="16265"/>
    <cellStyle name="_Portfolio SPlan Base Case.xls Chart 1_Electric Rev Req Model (2009 GRC) Rebuttal 4" xfId="16266"/>
    <cellStyle name="_Portfolio SPlan Base Case.xls Chart 1_Electric Rev Req Model (2009 GRC) Rebuttal REmoval of New  WH Solar AdjustMI" xfId="16267"/>
    <cellStyle name="_Portfolio SPlan Base Case.xls Chart 1_Electric Rev Req Model (2009 GRC) Rebuttal REmoval of New  WH Solar AdjustMI 2" xfId="16268"/>
    <cellStyle name="_Portfolio SPlan Base Case.xls Chart 1_Electric Rev Req Model (2009 GRC) Rebuttal REmoval of New  WH Solar AdjustMI 2 2" xfId="16269"/>
    <cellStyle name="_Portfolio SPlan Base Case.xls Chart 1_Electric Rev Req Model (2009 GRC) Rebuttal REmoval of New  WH Solar AdjustMI 2 2 2" xfId="16270"/>
    <cellStyle name="_Portfolio SPlan Base Case.xls Chart 1_Electric Rev Req Model (2009 GRC) Rebuttal REmoval of New  WH Solar AdjustMI 2 2 2 2" xfId="16271"/>
    <cellStyle name="_Portfolio SPlan Base Case.xls Chart 1_Electric Rev Req Model (2009 GRC) Rebuttal REmoval of New  WH Solar AdjustMI 2 2 3" xfId="16272"/>
    <cellStyle name="_Portfolio SPlan Base Case.xls Chart 1_Electric Rev Req Model (2009 GRC) Rebuttal REmoval of New  WH Solar AdjustMI 2 2 4" xfId="16273"/>
    <cellStyle name="_Portfolio SPlan Base Case.xls Chart 1_Electric Rev Req Model (2009 GRC) Rebuttal REmoval of New  WH Solar AdjustMI 2 3" xfId="16274"/>
    <cellStyle name="_Portfolio SPlan Base Case.xls Chart 1_Electric Rev Req Model (2009 GRC) Rebuttal REmoval of New  WH Solar AdjustMI 2 3 2" xfId="16275"/>
    <cellStyle name="_Portfolio SPlan Base Case.xls Chart 1_Electric Rev Req Model (2009 GRC) Rebuttal REmoval of New  WH Solar AdjustMI 2 4" xfId="16276"/>
    <cellStyle name="_Portfolio SPlan Base Case.xls Chart 1_Electric Rev Req Model (2009 GRC) Rebuttal REmoval of New  WH Solar AdjustMI 3" xfId="16277"/>
    <cellStyle name="_Portfolio SPlan Base Case.xls Chart 1_Electric Rev Req Model (2009 GRC) Rebuttal REmoval of New  WH Solar AdjustMI 3 2" xfId="16278"/>
    <cellStyle name="_Portfolio SPlan Base Case.xls Chart 1_Electric Rev Req Model (2009 GRC) Rebuttal REmoval of New  WH Solar AdjustMI 3 2 2" xfId="16279"/>
    <cellStyle name="_Portfolio SPlan Base Case.xls Chart 1_Electric Rev Req Model (2009 GRC) Rebuttal REmoval of New  WH Solar AdjustMI 3 3" xfId="16280"/>
    <cellStyle name="_Portfolio SPlan Base Case.xls Chart 1_Electric Rev Req Model (2009 GRC) Rebuttal REmoval of New  WH Solar AdjustMI 3 4" xfId="16281"/>
    <cellStyle name="_Portfolio SPlan Base Case.xls Chart 1_Electric Rev Req Model (2009 GRC) Rebuttal REmoval of New  WH Solar AdjustMI 4" xfId="16282"/>
    <cellStyle name="_Portfolio SPlan Base Case.xls Chart 1_Electric Rev Req Model (2009 GRC) Rebuttal REmoval of New  WH Solar AdjustMI 4 2" xfId="16283"/>
    <cellStyle name="_Portfolio SPlan Base Case.xls Chart 1_Electric Rev Req Model (2009 GRC) Rebuttal REmoval of New  WH Solar AdjustMI 5" xfId="16284"/>
    <cellStyle name="_Portfolio SPlan Base Case.xls Chart 1_Electric Rev Req Model (2009 GRC) Rebuttal REmoval of New  WH Solar AdjustMI 6" xfId="16285"/>
    <cellStyle name="_Portfolio SPlan Base Case.xls Chart 1_Electric Rev Req Model (2009 GRC) Rebuttal REmoval of New  WH Solar AdjustMI 7" xfId="16286"/>
    <cellStyle name="_Portfolio SPlan Base Case.xls Chart 1_Electric Rev Req Model (2009 GRC) Rebuttal REmoval of New  WH Solar AdjustMI 8" xfId="16287"/>
    <cellStyle name="_Portfolio SPlan Base Case.xls Chart 1_Electric Rev Req Model (2009 GRC) Rebuttal REmoval of New  WH Solar AdjustMI_DEM-WP(C) ENERG10C--ctn Mid-C_042010 2010GRC" xfId="16288"/>
    <cellStyle name="_Portfolio SPlan Base Case.xls Chart 1_Electric Rev Req Model (2009 GRC) Rebuttal REmoval of New  WH Solar AdjustMI_DEM-WP(C) ENERG10C--ctn Mid-C_042010 2010GRC 2" xfId="16289"/>
    <cellStyle name="_Portfolio SPlan Base Case.xls Chart 1_Electric Rev Req Model (2009 GRC) Rebuttal REmoval of New  WH Solar AdjustMI_DEM-WP(C) ENERG10C--ctn Mid-C_042010 2010GRC 2 2" xfId="16290"/>
    <cellStyle name="_Portfolio SPlan Base Case.xls Chart 1_Electric Rev Req Model (2009 GRC) Revised 01-18-2010" xfId="16291"/>
    <cellStyle name="_Portfolio SPlan Base Case.xls Chart 1_Electric Rev Req Model (2009 GRC) Revised 01-18-2010 2" xfId="16292"/>
    <cellStyle name="_Portfolio SPlan Base Case.xls Chart 1_Electric Rev Req Model (2009 GRC) Revised 01-18-2010 2 2" xfId="16293"/>
    <cellStyle name="_Portfolio SPlan Base Case.xls Chart 1_Electric Rev Req Model (2009 GRC) Revised 01-18-2010 2 2 2" xfId="16294"/>
    <cellStyle name="_Portfolio SPlan Base Case.xls Chart 1_Electric Rev Req Model (2009 GRC) Revised 01-18-2010 2 2 2 2" xfId="16295"/>
    <cellStyle name="_Portfolio SPlan Base Case.xls Chart 1_Electric Rev Req Model (2009 GRC) Revised 01-18-2010 2 2 3" xfId="16296"/>
    <cellStyle name="_Portfolio SPlan Base Case.xls Chart 1_Electric Rev Req Model (2009 GRC) Revised 01-18-2010 2 2 4" xfId="16297"/>
    <cellStyle name="_Portfolio SPlan Base Case.xls Chart 1_Electric Rev Req Model (2009 GRC) Revised 01-18-2010 2 3" xfId="16298"/>
    <cellStyle name="_Portfolio SPlan Base Case.xls Chart 1_Electric Rev Req Model (2009 GRC) Revised 01-18-2010 2 3 2" xfId="16299"/>
    <cellStyle name="_Portfolio SPlan Base Case.xls Chart 1_Electric Rev Req Model (2009 GRC) Revised 01-18-2010 2 4" xfId="16300"/>
    <cellStyle name="_Portfolio SPlan Base Case.xls Chart 1_Electric Rev Req Model (2009 GRC) Revised 01-18-2010 3" xfId="16301"/>
    <cellStyle name="_Portfolio SPlan Base Case.xls Chart 1_Electric Rev Req Model (2009 GRC) Revised 01-18-2010 3 2" xfId="16302"/>
    <cellStyle name="_Portfolio SPlan Base Case.xls Chart 1_Electric Rev Req Model (2009 GRC) Revised 01-18-2010 3 2 2" xfId="16303"/>
    <cellStyle name="_Portfolio SPlan Base Case.xls Chart 1_Electric Rev Req Model (2009 GRC) Revised 01-18-2010 3 3" xfId="16304"/>
    <cellStyle name="_Portfolio SPlan Base Case.xls Chart 1_Electric Rev Req Model (2009 GRC) Revised 01-18-2010 3 4" xfId="16305"/>
    <cellStyle name="_Portfolio SPlan Base Case.xls Chart 1_Electric Rev Req Model (2009 GRC) Revised 01-18-2010 4" xfId="16306"/>
    <cellStyle name="_Portfolio SPlan Base Case.xls Chart 1_Electric Rev Req Model (2009 GRC) Revised 01-18-2010 4 2" xfId="16307"/>
    <cellStyle name="_Portfolio SPlan Base Case.xls Chart 1_Electric Rev Req Model (2009 GRC) Revised 01-18-2010 5" xfId="16308"/>
    <cellStyle name="_Portfolio SPlan Base Case.xls Chart 1_Electric Rev Req Model (2009 GRC) Revised 01-18-2010 6" xfId="16309"/>
    <cellStyle name="_Portfolio SPlan Base Case.xls Chart 1_Electric Rev Req Model (2009 GRC) Revised 01-18-2010 7" xfId="16310"/>
    <cellStyle name="_Portfolio SPlan Base Case.xls Chart 1_Electric Rev Req Model (2009 GRC) Revised 01-18-2010 8" xfId="16311"/>
    <cellStyle name="_Portfolio SPlan Base Case.xls Chart 1_Electric Rev Req Model (2009 GRC) Revised 01-18-2010_DEM-WP(C) ENERG10C--ctn Mid-C_042010 2010GRC" xfId="16312"/>
    <cellStyle name="_Portfolio SPlan Base Case.xls Chart 1_Electric Rev Req Model (2009 GRC) Revised 01-18-2010_DEM-WP(C) ENERG10C--ctn Mid-C_042010 2010GRC 2" xfId="16313"/>
    <cellStyle name="_Portfolio SPlan Base Case.xls Chart 1_Electric Rev Req Model (2009 GRC) Revised 01-18-2010_DEM-WP(C) ENERG10C--ctn Mid-C_042010 2010GRC 2 2" xfId="16314"/>
    <cellStyle name="_Portfolio SPlan Base Case.xls Chart 1_Electric Rev Req Model (2010 GRC)" xfId="16315"/>
    <cellStyle name="_Portfolio SPlan Base Case.xls Chart 1_Electric Rev Req Model (2010 GRC) 2" xfId="16316"/>
    <cellStyle name="_Portfolio SPlan Base Case.xls Chart 1_Electric Rev Req Model (2010 GRC) 2 2" xfId="16317"/>
    <cellStyle name="_Portfolio SPlan Base Case.xls Chart 1_Electric Rev Req Model (2010 GRC) SF" xfId="16318"/>
    <cellStyle name="_Portfolio SPlan Base Case.xls Chart 1_Electric Rev Req Model (2010 GRC) SF 2" xfId="16319"/>
    <cellStyle name="_Portfolio SPlan Base Case.xls Chart 1_Electric Rev Req Model (2010 GRC) SF 2 2" xfId="16320"/>
    <cellStyle name="_Portfolio SPlan Base Case.xls Chart 1_Final Order Electric EXHIBIT A-1" xfId="16321"/>
    <cellStyle name="_Portfolio SPlan Base Case.xls Chart 1_Final Order Electric EXHIBIT A-1 2" xfId="16322"/>
    <cellStyle name="_Portfolio SPlan Base Case.xls Chart 1_Final Order Electric EXHIBIT A-1 2 2" xfId="16323"/>
    <cellStyle name="_Portfolio SPlan Base Case.xls Chart 1_Final Order Electric EXHIBIT A-1 2 2 2" xfId="16324"/>
    <cellStyle name="_Portfolio SPlan Base Case.xls Chart 1_Final Order Electric EXHIBIT A-1 2 3" xfId="16325"/>
    <cellStyle name="_Portfolio SPlan Base Case.xls Chart 1_Final Order Electric EXHIBIT A-1 2 4" xfId="16326"/>
    <cellStyle name="_Portfolio SPlan Base Case.xls Chart 1_Final Order Electric EXHIBIT A-1 3" xfId="16327"/>
    <cellStyle name="_Portfolio SPlan Base Case.xls Chart 1_Final Order Electric EXHIBIT A-1 3 2" xfId="16328"/>
    <cellStyle name="_Portfolio SPlan Base Case.xls Chart 1_Final Order Electric EXHIBIT A-1 4" xfId="16329"/>
    <cellStyle name="_Portfolio SPlan Base Case.xls Chart 1_Final Order Electric EXHIBIT A-1 5" xfId="16330"/>
    <cellStyle name="_Portfolio SPlan Base Case.xls Chart 1_Final Order Electric EXHIBIT A-1 6" xfId="16331"/>
    <cellStyle name="_Portfolio SPlan Base Case.xls Chart 1_NIM Summary" xfId="16332"/>
    <cellStyle name="_Portfolio SPlan Base Case.xls Chart 1_NIM Summary 2" xfId="16333"/>
    <cellStyle name="_Portfolio SPlan Base Case.xls Chart 1_NIM Summary 2 2" xfId="16334"/>
    <cellStyle name="_Portfolio SPlan Base Case.xls Chart 1_NIM Summary 2 2 2" xfId="16335"/>
    <cellStyle name="_Portfolio SPlan Base Case.xls Chart 1_NIM Summary 2 2 2 2" xfId="16336"/>
    <cellStyle name="_Portfolio SPlan Base Case.xls Chart 1_NIM Summary 2 2 3" xfId="16337"/>
    <cellStyle name="_Portfolio SPlan Base Case.xls Chart 1_NIM Summary 2 2 4" xfId="16338"/>
    <cellStyle name="_Portfolio SPlan Base Case.xls Chart 1_NIM Summary 2 3" xfId="16339"/>
    <cellStyle name="_Portfolio SPlan Base Case.xls Chart 1_NIM Summary 2 3 2" xfId="16340"/>
    <cellStyle name="_Portfolio SPlan Base Case.xls Chart 1_NIM Summary 2 4" xfId="16341"/>
    <cellStyle name="_Portfolio SPlan Base Case.xls Chart 1_NIM Summary 3" xfId="16342"/>
    <cellStyle name="_Portfolio SPlan Base Case.xls Chart 1_NIM Summary 3 2" xfId="16343"/>
    <cellStyle name="_Portfolio SPlan Base Case.xls Chart 1_NIM Summary 3 2 2" xfId="16344"/>
    <cellStyle name="_Portfolio SPlan Base Case.xls Chart 1_NIM Summary 3 3" xfId="16345"/>
    <cellStyle name="_Portfolio SPlan Base Case.xls Chart 1_NIM Summary 3 4" xfId="16346"/>
    <cellStyle name="_Portfolio SPlan Base Case.xls Chart 1_NIM Summary 4" xfId="16347"/>
    <cellStyle name="_Portfolio SPlan Base Case.xls Chart 1_NIM Summary 4 2" xfId="16348"/>
    <cellStyle name="_Portfolio SPlan Base Case.xls Chart 1_NIM Summary 5" xfId="16349"/>
    <cellStyle name="_Portfolio SPlan Base Case.xls Chart 1_NIM Summary 6" xfId="16350"/>
    <cellStyle name="_Portfolio SPlan Base Case.xls Chart 1_NIM Summary 7" xfId="16351"/>
    <cellStyle name="_Portfolio SPlan Base Case.xls Chart 1_NIM Summary 8" xfId="16352"/>
    <cellStyle name="_Portfolio SPlan Base Case.xls Chart 1_NIM Summary_DEM-WP(C) ENERG10C--ctn Mid-C_042010 2010GRC" xfId="16353"/>
    <cellStyle name="_Portfolio SPlan Base Case.xls Chart 1_NIM Summary_DEM-WP(C) ENERG10C--ctn Mid-C_042010 2010GRC 2" xfId="16354"/>
    <cellStyle name="_Portfolio SPlan Base Case.xls Chart 1_NIM Summary_DEM-WP(C) ENERG10C--ctn Mid-C_042010 2010GRC 2 2" xfId="16355"/>
    <cellStyle name="_Portfolio SPlan Base Case.xls Chart 1_Rebuttal Power Costs" xfId="16356"/>
    <cellStyle name="_Portfolio SPlan Base Case.xls Chart 1_Rebuttal Power Costs 2" xfId="16357"/>
    <cellStyle name="_Portfolio SPlan Base Case.xls Chart 1_Rebuttal Power Costs 2 2" xfId="16358"/>
    <cellStyle name="_Portfolio SPlan Base Case.xls Chart 1_Rebuttal Power Costs 2 2 2" xfId="16359"/>
    <cellStyle name="_Portfolio SPlan Base Case.xls Chart 1_Rebuttal Power Costs 2 2 2 2" xfId="16360"/>
    <cellStyle name="_Portfolio SPlan Base Case.xls Chart 1_Rebuttal Power Costs 2 2 3" xfId="16361"/>
    <cellStyle name="_Portfolio SPlan Base Case.xls Chart 1_Rebuttal Power Costs 2 2 4" xfId="16362"/>
    <cellStyle name="_Portfolio SPlan Base Case.xls Chart 1_Rebuttal Power Costs 2 3" xfId="16363"/>
    <cellStyle name="_Portfolio SPlan Base Case.xls Chart 1_Rebuttal Power Costs 2 3 2" xfId="16364"/>
    <cellStyle name="_Portfolio SPlan Base Case.xls Chart 1_Rebuttal Power Costs 2 4" xfId="16365"/>
    <cellStyle name="_Portfolio SPlan Base Case.xls Chart 1_Rebuttal Power Costs 3" xfId="16366"/>
    <cellStyle name="_Portfolio SPlan Base Case.xls Chart 1_Rebuttal Power Costs 3 2" xfId="16367"/>
    <cellStyle name="_Portfolio SPlan Base Case.xls Chart 1_Rebuttal Power Costs 3 2 2" xfId="16368"/>
    <cellStyle name="_Portfolio SPlan Base Case.xls Chart 1_Rebuttal Power Costs 3 3" xfId="16369"/>
    <cellStyle name="_Portfolio SPlan Base Case.xls Chart 1_Rebuttal Power Costs 3 4" xfId="16370"/>
    <cellStyle name="_Portfolio SPlan Base Case.xls Chart 1_Rebuttal Power Costs 4" xfId="16371"/>
    <cellStyle name="_Portfolio SPlan Base Case.xls Chart 1_Rebuttal Power Costs 4 2" xfId="16372"/>
    <cellStyle name="_Portfolio SPlan Base Case.xls Chart 1_Rebuttal Power Costs 5" xfId="16373"/>
    <cellStyle name="_Portfolio SPlan Base Case.xls Chart 1_Rebuttal Power Costs 6" xfId="16374"/>
    <cellStyle name="_Portfolio SPlan Base Case.xls Chart 1_Rebuttal Power Costs 7" xfId="16375"/>
    <cellStyle name="_Portfolio SPlan Base Case.xls Chart 1_Rebuttal Power Costs 8" xfId="16376"/>
    <cellStyle name="_Portfolio SPlan Base Case.xls Chart 1_Rebuttal Power Costs_Adj Bench DR 3 for Initial Briefs (Electric)" xfId="16377"/>
    <cellStyle name="_Portfolio SPlan Base Case.xls Chart 1_Rebuttal Power Costs_Adj Bench DR 3 for Initial Briefs (Electric) 2" xfId="16378"/>
    <cellStyle name="_Portfolio SPlan Base Case.xls Chart 1_Rebuttal Power Costs_Adj Bench DR 3 for Initial Briefs (Electric) 2 2" xfId="16379"/>
    <cellStyle name="_Portfolio SPlan Base Case.xls Chart 1_Rebuttal Power Costs_Adj Bench DR 3 for Initial Briefs (Electric) 2 2 2" xfId="16380"/>
    <cellStyle name="_Portfolio SPlan Base Case.xls Chart 1_Rebuttal Power Costs_Adj Bench DR 3 for Initial Briefs (Electric) 2 2 2 2" xfId="16381"/>
    <cellStyle name="_Portfolio SPlan Base Case.xls Chart 1_Rebuttal Power Costs_Adj Bench DR 3 for Initial Briefs (Electric) 2 2 3" xfId="16382"/>
    <cellStyle name="_Portfolio SPlan Base Case.xls Chart 1_Rebuttal Power Costs_Adj Bench DR 3 for Initial Briefs (Electric) 2 2 4" xfId="16383"/>
    <cellStyle name="_Portfolio SPlan Base Case.xls Chart 1_Rebuttal Power Costs_Adj Bench DR 3 for Initial Briefs (Electric) 2 3" xfId="16384"/>
    <cellStyle name="_Portfolio SPlan Base Case.xls Chart 1_Rebuttal Power Costs_Adj Bench DR 3 for Initial Briefs (Electric) 2 3 2" xfId="16385"/>
    <cellStyle name="_Portfolio SPlan Base Case.xls Chart 1_Rebuttal Power Costs_Adj Bench DR 3 for Initial Briefs (Electric) 2 4" xfId="16386"/>
    <cellStyle name="_Portfolio SPlan Base Case.xls Chart 1_Rebuttal Power Costs_Adj Bench DR 3 for Initial Briefs (Electric) 3" xfId="16387"/>
    <cellStyle name="_Portfolio SPlan Base Case.xls Chart 1_Rebuttal Power Costs_Adj Bench DR 3 for Initial Briefs (Electric) 3 2" xfId="16388"/>
    <cellStyle name="_Portfolio SPlan Base Case.xls Chart 1_Rebuttal Power Costs_Adj Bench DR 3 for Initial Briefs (Electric) 3 2 2" xfId="16389"/>
    <cellStyle name="_Portfolio SPlan Base Case.xls Chart 1_Rebuttal Power Costs_Adj Bench DR 3 for Initial Briefs (Electric) 3 3" xfId="16390"/>
    <cellStyle name="_Portfolio SPlan Base Case.xls Chart 1_Rebuttal Power Costs_Adj Bench DR 3 for Initial Briefs (Electric) 3 4" xfId="16391"/>
    <cellStyle name="_Portfolio SPlan Base Case.xls Chart 1_Rebuttal Power Costs_Adj Bench DR 3 for Initial Briefs (Electric) 4" xfId="16392"/>
    <cellStyle name="_Portfolio SPlan Base Case.xls Chart 1_Rebuttal Power Costs_Adj Bench DR 3 for Initial Briefs (Electric) 4 2" xfId="16393"/>
    <cellStyle name="_Portfolio SPlan Base Case.xls Chart 1_Rebuttal Power Costs_Adj Bench DR 3 for Initial Briefs (Electric) 5" xfId="16394"/>
    <cellStyle name="_Portfolio SPlan Base Case.xls Chart 1_Rebuttal Power Costs_Adj Bench DR 3 for Initial Briefs (Electric) 6" xfId="16395"/>
    <cellStyle name="_Portfolio SPlan Base Case.xls Chart 1_Rebuttal Power Costs_Adj Bench DR 3 for Initial Briefs (Electric) 7" xfId="16396"/>
    <cellStyle name="_Portfolio SPlan Base Case.xls Chart 1_Rebuttal Power Costs_Adj Bench DR 3 for Initial Briefs (Electric) 8" xfId="16397"/>
    <cellStyle name="_Portfolio SPlan Base Case.xls Chart 1_Rebuttal Power Costs_Adj Bench DR 3 for Initial Briefs (Electric)_DEM-WP(C) ENERG10C--ctn Mid-C_042010 2010GRC" xfId="16398"/>
    <cellStyle name="_Portfolio SPlan Base Case.xls Chart 1_Rebuttal Power Costs_Adj Bench DR 3 for Initial Briefs (Electric)_DEM-WP(C) ENERG10C--ctn Mid-C_042010 2010GRC 2" xfId="16399"/>
    <cellStyle name="_Portfolio SPlan Base Case.xls Chart 1_Rebuttal Power Costs_Adj Bench DR 3 for Initial Briefs (Electric)_DEM-WP(C) ENERG10C--ctn Mid-C_042010 2010GRC 2 2" xfId="16400"/>
    <cellStyle name="_Portfolio SPlan Base Case.xls Chart 1_Rebuttal Power Costs_DEM-WP(C) ENERG10C--ctn Mid-C_042010 2010GRC" xfId="16401"/>
    <cellStyle name="_Portfolio SPlan Base Case.xls Chart 1_Rebuttal Power Costs_DEM-WP(C) ENERG10C--ctn Mid-C_042010 2010GRC 2" xfId="16402"/>
    <cellStyle name="_Portfolio SPlan Base Case.xls Chart 1_Rebuttal Power Costs_DEM-WP(C) ENERG10C--ctn Mid-C_042010 2010GRC 2 2" xfId="16403"/>
    <cellStyle name="_Portfolio SPlan Base Case.xls Chart 1_Rebuttal Power Costs_Electric Rev Req Model (2009 GRC) Rebuttal" xfId="16404"/>
    <cellStyle name="_Portfolio SPlan Base Case.xls Chart 1_Rebuttal Power Costs_Electric Rev Req Model (2009 GRC) Rebuttal 2" xfId="16405"/>
    <cellStyle name="_Portfolio SPlan Base Case.xls Chart 1_Rebuttal Power Costs_Electric Rev Req Model (2009 GRC) Rebuttal 2 2" xfId="16406"/>
    <cellStyle name="_Portfolio SPlan Base Case.xls Chart 1_Rebuttal Power Costs_Electric Rev Req Model (2009 GRC) Rebuttal 2 2 2" xfId="16407"/>
    <cellStyle name="_Portfolio SPlan Base Case.xls Chart 1_Rebuttal Power Costs_Electric Rev Req Model (2009 GRC) Rebuttal 2 3" xfId="16408"/>
    <cellStyle name="_Portfolio SPlan Base Case.xls Chart 1_Rebuttal Power Costs_Electric Rev Req Model (2009 GRC) Rebuttal 3" xfId="16409"/>
    <cellStyle name="_Portfolio SPlan Base Case.xls Chart 1_Rebuttal Power Costs_Electric Rev Req Model (2009 GRC) Rebuttal 3 2" xfId="16410"/>
    <cellStyle name="_Portfolio SPlan Base Case.xls Chart 1_Rebuttal Power Costs_Electric Rev Req Model (2009 GRC) Rebuttal 4" xfId="16411"/>
    <cellStyle name="_Portfolio SPlan Base Case.xls Chart 1_Rebuttal Power Costs_Electric Rev Req Model (2009 GRC) Rebuttal REmoval of New  WH Solar AdjustMI" xfId="16412"/>
    <cellStyle name="_Portfolio SPlan Base Case.xls Chart 1_Rebuttal Power Costs_Electric Rev Req Model (2009 GRC) Rebuttal REmoval of New  WH Solar AdjustMI 2" xfId="16413"/>
    <cellStyle name="_Portfolio SPlan Base Case.xls Chart 1_Rebuttal Power Costs_Electric Rev Req Model (2009 GRC) Rebuttal REmoval of New  WH Solar AdjustMI 2 2" xfId="16414"/>
    <cellStyle name="_Portfolio SPlan Base Case.xls Chart 1_Rebuttal Power Costs_Electric Rev Req Model (2009 GRC) Rebuttal REmoval of New  WH Solar AdjustMI 2 2 2" xfId="16415"/>
    <cellStyle name="_Portfolio SPlan Base Case.xls Chart 1_Rebuttal Power Costs_Electric Rev Req Model (2009 GRC) Rebuttal REmoval of New  WH Solar AdjustMI 2 2 2 2" xfId="16416"/>
    <cellStyle name="_Portfolio SPlan Base Case.xls Chart 1_Rebuttal Power Costs_Electric Rev Req Model (2009 GRC) Rebuttal REmoval of New  WH Solar AdjustMI 2 2 3" xfId="16417"/>
    <cellStyle name="_Portfolio SPlan Base Case.xls Chart 1_Rebuttal Power Costs_Electric Rev Req Model (2009 GRC) Rebuttal REmoval of New  WH Solar AdjustMI 2 2 4" xfId="16418"/>
    <cellStyle name="_Portfolio SPlan Base Case.xls Chart 1_Rebuttal Power Costs_Electric Rev Req Model (2009 GRC) Rebuttal REmoval of New  WH Solar AdjustMI 2 3" xfId="16419"/>
    <cellStyle name="_Portfolio SPlan Base Case.xls Chart 1_Rebuttal Power Costs_Electric Rev Req Model (2009 GRC) Rebuttal REmoval of New  WH Solar AdjustMI 2 3 2" xfId="16420"/>
    <cellStyle name="_Portfolio SPlan Base Case.xls Chart 1_Rebuttal Power Costs_Electric Rev Req Model (2009 GRC) Rebuttal REmoval of New  WH Solar AdjustMI 2 4" xfId="16421"/>
    <cellStyle name="_Portfolio SPlan Base Case.xls Chart 1_Rebuttal Power Costs_Electric Rev Req Model (2009 GRC) Rebuttal REmoval of New  WH Solar AdjustMI 3" xfId="16422"/>
    <cellStyle name="_Portfolio SPlan Base Case.xls Chart 1_Rebuttal Power Costs_Electric Rev Req Model (2009 GRC) Rebuttal REmoval of New  WH Solar AdjustMI 3 2" xfId="16423"/>
    <cellStyle name="_Portfolio SPlan Base Case.xls Chart 1_Rebuttal Power Costs_Electric Rev Req Model (2009 GRC) Rebuttal REmoval of New  WH Solar AdjustMI 3 2 2" xfId="16424"/>
    <cellStyle name="_Portfolio SPlan Base Case.xls Chart 1_Rebuttal Power Costs_Electric Rev Req Model (2009 GRC) Rebuttal REmoval of New  WH Solar AdjustMI 3 3" xfId="16425"/>
    <cellStyle name="_Portfolio SPlan Base Case.xls Chart 1_Rebuttal Power Costs_Electric Rev Req Model (2009 GRC) Rebuttal REmoval of New  WH Solar AdjustMI 3 4" xfId="16426"/>
    <cellStyle name="_Portfolio SPlan Base Case.xls Chart 1_Rebuttal Power Costs_Electric Rev Req Model (2009 GRC) Rebuttal REmoval of New  WH Solar AdjustMI 4" xfId="16427"/>
    <cellStyle name="_Portfolio SPlan Base Case.xls Chart 1_Rebuttal Power Costs_Electric Rev Req Model (2009 GRC) Rebuttal REmoval of New  WH Solar AdjustMI 4 2" xfId="16428"/>
    <cellStyle name="_Portfolio SPlan Base Case.xls Chart 1_Rebuttal Power Costs_Electric Rev Req Model (2009 GRC) Rebuttal REmoval of New  WH Solar AdjustMI 5" xfId="16429"/>
    <cellStyle name="_Portfolio SPlan Base Case.xls Chart 1_Rebuttal Power Costs_Electric Rev Req Model (2009 GRC) Rebuttal REmoval of New  WH Solar AdjustMI 6" xfId="16430"/>
    <cellStyle name="_Portfolio SPlan Base Case.xls Chart 1_Rebuttal Power Costs_Electric Rev Req Model (2009 GRC) Rebuttal REmoval of New  WH Solar AdjustMI 7" xfId="16431"/>
    <cellStyle name="_Portfolio SPlan Base Case.xls Chart 1_Rebuttal Power Costs_Electric Rev Req Model (2009 GRC) Rebuttal REmoval of New  WH Solar AdjustMI 8" xfId="16432"/>
    <cellStyle name="_Portfolio SPlan Base Case.xls Chart 1_Rebuttal Power Costs_Electric Rev Req Model (2009 GRC) Rebuttal REmoval of New  WH Solar AdjustMI_DEM-WP(C) ENERG10C--ctn Mid-C_042010 2010GRC" xfId="16433"/>
    <cellStyle name="_Portfolio SPlan Base Case.xls Chart 1_Rebuttal Power Costs_Electric Rev Req Model (2009 GRC) Rebuttal REmoval of New  WH Solar AdjustMI_DEM-WP(C) ENERG10C--ctn Mid-C_042010 2010GRC 2" xfId="16434"/>
    <cellStyle name="_Portfolio SPlan Base Case.xls Chart 1_Rebuttal Power Costs_Electric Rev Req Model (2009 GRC) Rebuttal REmoval of New  WH Solar AdjustMI_DEM-WP(C) ENERG10C--ctn Mid-C_042010 2010GRC 2 2" xfId="16435"/>
    <cellStyle name="_Portfolio SPlan Base Case.xls Chart 1_Rebuttal Power Costs_Electric Rev Req Model (2009 GRC) Revised 01-18-2010" xfId="16436"/>
    <cellStyle name="_Portfolio SPlan Base Case.xls Chart 1_Rebuttal Power Costs_Electric Rev Req Model (2009 GRC) Revised 01-18-2010 2" xfId="16437"/>
    <cellStyle name="_Portfolio SPlan Base Case.xls Chart 1_Rebuttal Power Costs_Electric Rev Req Model (2009 GRC) Revised 01-18-2010 2 2" xfId="16438"/>
    <cellStyle name="_Portfolio SPlan Base Case.xls Chart 1_Rebuttal Power Costs_Electric Rev Req Model (2009 GRC) Revised 01-18-2010 2 2 2" xfId="16439"/>
    <cellStyle name="_Portfolio SPlan Base Case.xls Chart 1_Rebuttal Power Costs_Electric Rev Req Model (2009 GRC) Revised 01-18-2010 2 2 2 2" xfId="16440"/>
    <cellStyle name="_Portfolio SPlan Base Case.xls Chart 1_Rebuttal Power Costs_Electric Rev Req Model (2009 GRC) Revised 01-18-2010 2 2 3" xfId="16441"/>
    <cellStyle name="_Portfolio SPlan Base Case.xls Chart 1_Rebuttal Power Costs_Electric Rev Req Model (2009 GRC) Revised 01-18-2010 2 2 4" xfId="16442"/>
    <cellStyle name="_Portfolio SPlan Base Case.xls Chart 1_Rebuttal Power Costs_Electric Rev Req Model (2009 GRC) Revised 01-18-2010 2 3" xfId="16443"/>
    <cellStyle name="_Portfolio SPlan Base Case.xls Chart 1_Rebuttal Power Costs_Electric Rev Req Model (2009 GRC) Revised 01-18-2010 2 3 2" xfId="16444"/>
    <cellStyle name="_Portfolio SPlan Base Case.xls Chart 1_Rebuttal Power Costs_Electric Rev Req Model (2009 GRC) Revised 01-18-2010 2 4" xfId="16445"/>
    <cellStyle name="_Portfolio SPlan Base Case.xls Chart 1_Rebuttal Power Costs_Electric Rev Req Model (2009 GRC) Revised 01-18-2010 3" xfId="16446"/>
    <cellStyle name="_Portfolio SPlan Base Case.xls Chart 1_Rebuttal Power Costs_Electric Rev Req Model (2009 GRC) Revised 01-18-2010 3 2" xfId="16447"/>
    <cellStyle name="_Portfolio SPlan Base Case.xls Chart 1_Rebuttal Power Costs_Electric Rev Req Model (2009 GRC) Revised 01-18-2010 3 2 2" xfId="16448"/>
    <cellStyle name="_Portfolio SPlan Base Case.xls Chart 1_Rebuttal Power Costs_Electric Rev Req Model (2009 GRC) Revised 01-18-2010 3 3" xfId="16449"/>
    <cellStyle name="_Portfolio SPlan Base Case.xls Chart 1_Rebuttal Power Costs_Electric Rev Req Model (2009 GRC) Revised 01-18-2010 3 4" xfId="16450"/>
    <cellStyle name="_Portfolio SPlan Base Case.xls Chart 1_Rebuttal Power Costs_Electric Rev Req Model (2009 GRC) Revised 01-18-2010 4" xfId="16451"/>
    <cellStyle name="_Portfolio SPlan Base Case.xls Chart 1_Rebuttal Power Costs_Electric Rev Req Model (2009 GRC) Revised 01-18-2010 4 2" xfId="16452"/>
    <cellStyle name="_Portfolio SPlan Base Case.xls Chart 1_Rebuttal Power Costs_Electric Rev Req Model (2009 GRC) Revised 01-18-2010 5" xfId="16453"/>
    <cellStyle name="_Portfolio SPlan Base Case.xls Chart 1_Rebuttal Power Costs_Electric Rev Req Model (2009 GRC) Revised 01-18-2010 6" xfId="16454"/>
    <cellStyle name="_Portfolio SPlan Base Case.xls Chart 1_Rebuttal Power Costs_Electric Rev Req Model (2009 GRC) Revised 01-18-2010 7" xfId="16455"/>
    <cellStyle name="_Portfolio SPlan Base Case.xls Chart 1_Rebuttal Power Costs_Electric Rev Req Model (2009 GRC) Revised 01-18-2010 8" xfId="16456"/>
    <cellStyle name="_Portfolio SPlan Base Case.xls Chart 1_Rebuttal Power Costs_Electric Rev Req Model (2009 GRC) Revised 01-18-2010_DEM-WP(C) ENERG10C--ctn Mid-C_042010 2010GRC" xfId="16457"/>
    <cellStyle name="_Portfolio SPlan Base Case.xls Chart 1_Rebuttal Power Costs_Electric Rev Req Model (2009 GRC) Revised 01-18-2010_DEM-WP(C) ENERG10C--ctn Mid-C_042010 2010GRC 2" xfId="16458"/>
    <cellStyle name="_Portfolio SPlan Base Case.xls Chart 1_Rebuttal Power Costs_Electric Rev Req Model (2009 GRC) Revised 01-18-2010_DEM-WP(C) ENERG10C--ctn Mid-C_042010 2010GRC 2 2" xfId="16459"/>
    <cellStyle name="_Portfolio SPlan Base Case.xls Chart 1_Rebuttal Power Costs_Final Order Electric EXHIBIT A-1" xfId="16460"/>
    <cellStyle name="_Portfolio SPlan Base Case.xls Chart 1_Rebuttal Power Costs_Final Order Electric EXHIBIT A-1 2" xfId="16461"/>
    <cellStyle name="_Portfolio SPlan Base Case.xls Chart 1_Rebuttal Power Costs_Final Order Electric EXHIBIT A-1 2 2" xfId="16462"/>
    <cellStyle name="_Portfolio SPlan Base Case.xls Chart 1_Rebuttal Power Costs_Final Order Electric EXHIBIT A-1 2 2 2" xfId="16463"/>
    <cellStyle name="_Portfolio SPlan Base Case.xls Chart 1_Rebuttal Power Costs_Final Order Electric EXHIBIT A-1 2 3" xfId="16464"/>
    <cellStyle name="_Portfolio SPlan Base Case.xls Chart 1_Rebuttal Power Costs_Final Order Electric EXHIBIT A-1 2 4" xfId="16465"/>
    <cellStyle name="_Portfolio SPlan Base Case.xls Chart 1_Rebuttal Power Costs_Final Order Electric EXHIBIT A-1 3" xfId="16466"/>
    <cellStyle name="_Portfolio SPlan Base Case.xls Chart 1_Rebuttal Power Costs_Final Order Electric EXHIBIT A-1 3 2" xfId="16467"/>
    <cellStyle name="_Portfolio SPlan Base Case.xls Chart 1_Rebuttal Power Costs_Final Order Electric EXHIBIT A-1 4" xfId="16468"/>
    <cellStyle name="_Portfolio SPlan Base Case.xls Chart 1_Rebuttal Power Costs_Final Order Electric EXHIBIT A-1 5" xfId="16469"/>
    <cellStyle name="_Portfolio SPlan Base Case.xls Chart 1_Rebuttal Power Costs_Final Order Electric EXHIBIT A-1 6" xfId="16470"/>
    <cellStyle name="_Portfolio SPlan Base Case.xls Chart 1_TENASKA REGULATORY ASSET" xfId="16471"/>
    <cellStyle name="_Portfolio SPlan Base Case.xls Chart 1_TENASKA REGULATORY ASSET 2" xfId="16472"/>
    <cellStyle name="_Portfolio SPlan Base Case.xls Chart 1_TENASKA REGULATORY ASSET 2 2" xfId="16473"/>
    <cellStyle name="_Portfolio SPlan Base Case.xls Chart 1_TENASKA REGULATORY ASSET 2 2 2" xfId="16474"/>
    <cellStyle name="_Portfolio SPlan Base Case.xls Chart 1_TENASKA REGULATORY ASSET 2 3" xfId="16475"/>
    <cellStyle name="_Portfolio SPlan Base Case.xls Chart 1_TENASKA REGULATORY ASSET 2 4" xfId="16476"/>
    <cellStyle name="_Portfolio SPlan Base Case.xls Chart 1_TENASKA REGULATORY ASSET 3" xfId="16477"/>
    <cellStyle name="_Portfolio SPlan Base Case.xls Chart 1_TENASKA REGULATORY ASSET 3 2" xfId="16478"/>
    <cellStyle name="_Portfolio SPlan Base Case.xls Chart 1_TENASKA REGULATORY ASSET 4" xfId="16479"/>
    <cellStyle name="_Portfolio SPlan Base Case.xls Chart 1_TENASKA REGULATORY ASSET 5" xfId="16480"/>
    <cellStyle name="_Portfolio SPlan Base Case.xls Chart 1_TENASKA REGULATORY ASSET 6" xfId="16481"/>
    <cellStyle name="_Portfolio SPlan Base Case.xls Chart 2" xfId="16482"/>
    <cellStyle name="_Portfolio SPlan Base Case.xls Chart 2 2" xfId="16483"/>
    <cellStyle name="_Portfolio SPlan Base Case.xls Chart 2 2 2" xfId="16484"/>
    <cellStyle name="_Portfolio SPlan Base Case.xls Chart 2 2 2 2" xfId="16485"/>
    <cellStyle name="_Portfolio SPlan Base Case.xls Chart 2 2 2 2 2" xfId="16486"/>
    <cellStyle name="_Portfolio SPlan Base Case.xls Chart 2 2 2 2 2 2" xfId="16487"/>
    <cellStyle name="_Portfolio SPlan Base Case.xls Chart 2 2 2 2 3" xfId="16488"/>
    <cellStyle name="_Portfolio SPlan Base Case.xls Chart 2 2 2 3" xfId="16489"/>
    <cellStyle name="_Portfolio SPlan Base Case.xls Chart 2 2 2 3 2" xfId="16490"/>
    <cellStyle name="_Portfolio SPlan Base Case.xls Chart 2 2 2 4" xfId="16491"/>
    <cellStyle name="_Portfolio SPlan Base Case.xls Chart 2 2 3" xfId="16492"/>
    <cellStyle name="_Portfolio SPlan Base Case.xls Chart 2 2 3 2" xfId="16493"/>
    <cellStyle name="_Portfolio SPlan Base Case.xls Chart 2 2 3 2 2" xfId="16494"/>
    <cellStyle name="_Portfolio SPlan Base Case.xls Chart 2 2 3 3" xfId="16495"/>
    <cellStyle name="_Portfolio SPlan Base Case.xls Chart 2 2 4" xfId="16496"/>
    <cellStyle name="_Portfolio SPlan Base Case.xls Chart 2 2 4 2" xfId="16497"/>
    <cellStyle name="_Portfolio SPlan Base Case.xls Chart 2 2 5" xfId="16498"/>
    <cellStyle name="_Portfolio SPlan Base Case.xls Chart 2 3" xfId="16499"/>
    <cellStyle name="_Portfolio SPlan Base Case.xls Chart 2 3 2" xfId="16500"/>
    <cellStyle name="_Portfolio SPlan Base Case.xls Chart 2 3 2 2" xfId="16501"/>
    <cellStyle name="_Portfolio SPlan Base Case.xls Chart 2 3 2 3" xfId="16502"/>
    <cellStyle name="_Portfolio SPlan Base Case.xls Chart 2 3 3" xfId="16503"/>
    <cellStyle name="_Portfolio SPlan Base Case.xls Chart 2 3 4" xfId="16504"/>
    <cellStyle name="_Portfolio SPlan Base Case.xls Chart 2 4" xfId="16505"/>
    <cellStyle name="_Portfolio SPlan Base Case.xls Chart 2 4 2" xfId="16506"/>
    <cellStyle name="_Portfolio SPlan Base Case.xls Chart 2 4 2 2" xfId="16507"/>
    <cellStyle name="_Portfolio SPlan Base Case.xls Chart 2 4 3" xfId="16508"/>
    <cellStyle name="_Portfolio SPlan Base Case.xls Chart 2 5" xfId="16509"/>
    <cellStyle name="_Portfolio SPlan Base Case.xls Chart 2 5 2" xfId="16510"/>
    <cellStyle name="_Portfolio SPlan Base Case.xls Chart 2 5 3" xfId="16511"/>
    <cellStyle name="_Portfolio SPlan Base Case.xls Chart 2 6" xfId="16512"/>
    <cellStyle name="_Portfolio SPlan Base Case.xls Chart 2 6 2" xfId="16513"/>
    <cellStyle name="_Portfolio SPlan Base Case.xls Chart 2 7" xfId="16514"/>
    <cellStyle name="_Portfolio SPlan Base Case.xls Chart 2 8" xfId="16515"/>
    <cellStyle name="_Portfolio SPlan Base Case.xls Chart 2_Adj Bench DR 3 for Initial Briefs (Electric)" xfId="16516"/>
    <cellStyle name="_Portfolio SPlan Base Case.xls Chart 2_Adj Bench DR 3 for Initial Briefs (Electric) 2" xfId="16517"/>
    <cellStyle name="_Portfolio SPlan Base Case.xls Chart 2_Adj Bench DR 3 for Initial Briefs (Electric) 2 2" xfId="16518"/>
    <cellStyle name="_Portfolio SPlan Base Case.xls Chart 2_Adj Bench DR 3 for Initial Briefs (Electric) 2 2 2" xfId="16519"/>
    <cellStyle name="_Portfolio SPlan Base Case.xls Chart 2_Adj Bench DR 3 for Initial Briefs (Electric) 2 2 2 2" xfId="16520"/>
    <cellStyle name="_Portfolio SPlan Base Case.xls Chart 2_Adj Bench DR 3 for Initial Briefs (Electric) 2 2 3" xfId="16521"/>
    <cellStyle name="_Portfolio SPlan Base Case.xls Chart 2_Adj Bench DR 3 for Initial Briefs (Electric) 2 2 4" xfId="16522"/>
    <cellStyle name="_Portfolio SPlan Base Case.xls Chart 2_Adj Bench DR 3 for Initial Briefs (Electric) 2 3" xfId="16523"/>
    <cellStyle name="_Portfolio SPlan Base Case.xls Chart 2_Adj Bench DR 3 for Initial Briefs (Electric) 2 3 2" xfId="16524"/>
    <cellStyle name="_Portfolio SPlan Base Case.xls Chart 2_Adj Bench DR 3 for Initial Briefs (Electric) 2 4" xfId="16525"/>
    <cellStyle name="_Portfolio SPlan Base Case.xls Chart 2_Adj Bench DR 3 for Initial Briefs (Electric) 3" xfId="16526"/>
    <cellStyle name="_Portfolio SPlan Base Case.xls Chart 2_Adj Bench DR 3 for Initial Briefs (Electric) 3 2" xfId="16527"/>
    <cellStyle name="_Portfolio SPlan Base Case.xls Chart 2_Adj Bench DR 3 for Initial Briefs (Electric) 3 2 2" xfId="16528"/>
    <cellStyle name="_Portfolio SPlan Base Case.xls Chart 2_Adj Bench DR 3 for Initial Briefs (Electric) 3 3" xfId="16529"/>
    <cellStyle name="_Portfolio SPlan Base Case.xls Chart 2_Adj Bench DR 3 for Initial Briefs (Electric) 3 4" xfId="16530"/>
    <cellStyle name="_Portfolio SPlan Base Case.xls Chart 2_Adj Bench DR 3 for Initial Briefs (Electric) 4" xfId="16531"/>
    <cellStyle name="_Portfolio SPlan Base Case.xls Chart 2_Adj Bench DR 3 for Initial Briefs (Electric) 4 2" xfId="16532"/>
    <cellStyle name="_Portfolio SPlan Base Case.xls Chart 2_Adj Bench DR 3 for Initial Briefs (Electric) 5" xfId="16533"/>
    <cellStyle name="_Portfolio SPlan Base Case.xls Chart 2_Adj Bench DR 3 for Initial Briefs (Electric) 6" xfId="16534"/>
    <cellStyle name="_Portfolio SPlan Base Case.xls Chart 2_Adj Bench DR 3 for Initial Briefs (Electric) 7" xfId="16535"/>
    <cellStyle name="_Portfolio SPlan Base Case.xls Chart 2_Adj Bench DR 3 for Initial Briefs (Electric) 8" xfId="16536"/>
    <cellStyle name="_Portfolio SPlan Base Case.xls Chart 2_Adj Bench DR 3 for Initial Briefs (Electric)_DEM-WP(C) ENERG10C--ctn Mid-C_042010 2010GRC" xfId="16537"/>
    <cellStyle name="_Portfolio SPlan Base Case.xls Chart 2_Adj Bench DR 3 for Initial Briefs (Electric)_DEM-WP(C) ENERG10C--ctn Mid-C_042010 2010GRC 2" xfId="16538"/>
    <cellStyle name="_Portfolio SPlan Base Case.xls Chart 2_Adj Bench DR 3 for Initial Briefs (Electric)_DEM-WP(C) ENERG10C--ctn Mid-C_042010 2010GRC 2 2" xfId="16539"/>
    <cellStyle name="_Portfolio SPlan Base Case.xls Chart 2_Book1" xfId="16540"/>
    <cellStyle name="_Portfolio SPlan Base Case.xls Chart 2_Book1 2" xfId="16541"/>
    <cellStyle name="_Portfolio SPlan Base Case.xls Chart 2_Book1 2 2" xfId="16542"/>
    <cellStyle name="_Portfolio SPlan Base Case.xls Chart 2_Book2" xfId="16543"/>
    <cellStyle name="_Portfolio SPlan Base Case.xls Chart 2_Book2 2" xfId="16544"/>
    <cellStyle name="_Portfolio SPlan Base Case.xls Chart 2_Book2 2 2" xfId="16545"/>
    <cellStyle name="_Portfolio SPlan Base Case.xls Chart 2_Book2 2 2 2" xfId="16546"/>
    <cellStyle name="_Portfolio SPlan Base Case.xls Chart 2_Book2 2 2 2 2" xfId="16547"/>
    <cellStyle name="_Portfolio SPlan Base Case.xls Chart 2_Book2 2 2 3" xfId="16548"/>
    <cellStyle name="_Portfolio SPlan Base Case.xls Chart 2_Book2 2 2 4" xfId="16549"/>
    <cellStyle name="_Portfolio SPlan Base Case.xls Chart 2_Book2 2 3" xfId="16550"/>
    <cellStyle name="_Portfolio SPlan Base Case.xls Chart 2_Book2 2 3 2" xfId="16551"/>
    <cellStyle name="_Portfolio SPlan Base Case.xls Chart 2_Book2 2 4" xfId="16552"/>
    <cellStyle name="_Portfolio SPlan Base Case.xls Chart 2_Book2 3" xfId="16553"/>
    <cellStyle name="_Portfolio SPlan Base Case.xls Chart 2_Book2 3 2" xfId="16554"/>
    <cellStyle name="_Portfolio SPlan Base Case.xls Chart 2_Book2 3 2 2" xfId="16555"/>
    <cellStyle name="_Portfolio SPlan Base Case.xls Chart 2_Book2 3 3" xfId="16556"/>
    <cellStyle name="_Portfolio SPlan Base Case.xls Chart 2_Book2 3 4" xfId="16557"/>
    <cellStyle name="_Portfolio SPlan Base Case.xls Chart 2_Book2 4" xfId="16558"/>
    <cellStyle name="_Portfolio SPlan Base Case.xls Chart 2_Book2 4 2" xfId="16559"/>
    <cellStyle name="_Portfolio SPlan Base Case.xls Chart 2_Book2 5" xfId="16560"/>
    <cellStyle name="_Portfolio SPlan Base Case.xls Chart 2_Book2 6" xfId="16561"/>
    <cellStyle name="_Portfolio SPlan Base Case.xls Chart 2_Book2 7" xfId="16562"/>
    <cellStyle name="_Portfolio SPlan Base Case.xls Chart 2_Book2 8" xfId="16563"/>
    <cellStyle name="_Portfolio SPlan Base Case.xls Chart 2_Book2_Adj Bench DR 3 for Initial Briefs (Electric)" xfId="16564"/>
    <cellStyle name="_Portfolio SPlan Base Case.xls Chart 2_Book2_Adj Bench DR 3 for Initial Briefs (Electric) 2" xfId="16565"/>
    <cellStyle name="_Portfolio SPlan Base Case.xls Chart 2_Book2_Adj Bench DR 3 for Initial Briefs (Electric) 2 2" xfId="16566"/>
    <cellStyle name="_Portfolio SPlan Base Case.xls Chart 2_Book2_Adj Bench DR 3 for Initial Briefs (Electric) 2 2 2" xfId="16567"/>
    <cellStyle name="_Portfolio SPlan Base Case.xls Chart 2_Book2_Adj Bench DR 3 for Initial Briefs (Electric) 2 2 2 2" xfId="16568"/>
    <cellStyle name="_Portfolio SPlan Base Case.xls Chart 2_Book2_Adj Bench DR 3 for Initial Briefs (Electric) 2 2 3" xfId="16569"/>
    <cellStyle name="_Portfolio SPlan Base Case.xls Chart 2_Book2_Adj Bench DR 3 for Initial Briefs (Electric) 2 2 4" xfId="16570"/>
    <cellStyle name="_Portfolio SPlan Base Case.xls Chart 2_Book2_Adj Bench DR 3 for Initial Briefs (Electric) 2 3" xfId="16571"/>
    <cellStyle name="_Portfolio SPlan Base Case.xls Chart 2_Book2_Adj Bench DR 3 for Initial Briefs (Electric) 2 3 2" xfId="16572"/>
    <cellStyle name="_Portfolio SPlan Base Case.xls Chart 2_Book2_Adj Bench DR 3 for Initial Briefs (Electric) 2 4" xfId="16573"/>
    <cellStyle name="_Portfolio SPlan Base Case.xls Chart 2_Book2_Adj Bench DR 3 for Initial Briefs (Electric) 3" xfId="16574"/>
    <cellStyle name="_Portfolio SPlan Base Case.xls Chart 2_Book2_Adj Bench DR 3 for Initial Briefs (Electric) 3 2" xfId="16575"/>
    <cellStyle name="_Portfolio SPlan Base Case.xls Chart 2_Book2_Adj Bench DR 3 for Initial Briefs (Electric) 3 2 2" xfId="16576"/>
    <cellStyle name="_Portfolio SPlan Base Case.xls Chart 2_Book2_Adj Bench DR 3 for Initial Briefs (Electric) 3 3" xfId="16577"/>
    <cellStyle name="_Portfolio SPlan Base Case.xls Chart 2_Book2_Adj Bench DR 3 for Initial Briefs (Electric) 3 4" xfId="16578"/>
    <cellStyle name="_Portfolio SPlan Base Case.xls Chart 2_Book2_Adj Bench DR 3 for Initial Briefs (Electric) 4" xfId="16579"/>
    <cellStyle name="_Portfolio SPlan Base Case.xls Chart 2_Book2_Adj Bench DR 3 for Initial Briefs (Electric) 4 2" xfId="16580"/>
    <cellStyle name="_Portfolio SPlan Base Case.xls Chart 2_Book2_Adj Bench DR 3 for Initial Briefs (Electric) 5" xfId="16581"/>
    <cellStyle name="_Portfolio SPlan Base Case.xls Chart 2_Book2_Adj Bench DR 3 for Initial Briefs (Electric) 6" xfId="16582"/>
    <cellStyle name="_Portfolio SPlan Base Case.xls Chart 2_Book2_Adj Bench DR 3 for Initial Briefs (Electric) 7" xfId="16583"/>
    <cellStyle name="_Portfolio SPlan Base Case.xls Chart 2_Book2_Adj Bench DR 3 for Initial Briefs (Electric) 8" xfId="16584"/>
    <cellStyle name="_Portfolio SPlan Base Case.xls Chart 2_Book2_Adj Bench DR 3 for Initial Briefs (Electric)_DEM-WP(C) ENERG10C--ctn Mid-C_042010 2010GRC" xfId="16585"/>
    <cellStyle name="_Portfolio SPlan Base Case.xls Chart 2_Book2_Adj Bench DR 3 for Initial Briefs (Electric)_DEM-WP(C) ENERG10C--ctn Mid-C_042010 2010GRC 2" xfId="16586"/>
    <cellStyle name="_Portfolio SPlan Base Case.xls Chart 2_Book2_Adj Bench DR 3 for Initial Briefs (Electric)_DEM-WP(C) ENERG10C--ctn Mid-C_042010 2010GRC 2 2" xfId="16587"/>
    <cellStyle name="_Portfolio SPlan Base Case.xls Chart 2_Book2_DEM-WP(C) ENERG10C--ctn Mid-C_042010 2010GRC" xfId="16588"/>
    <cellStyle name="_Portfolio SPlan Base Case.xls Chart 2_Book2_DEM-WP(C) ENERG10C--ctn Mid-C_042010 2010GRC 2" xfId="16589"/>
    <cellStyle name="_Portfolio SPlan Base Case.xls Chart 2_Book2_DEM-WP(C) ENERG10C--ctn Mid-C_042010 2010GRC 2 2" xfId="16590"/>
    <cellStyle name="_Portfolio SPlan Base Case.xls Chart 2_Book2_Electric Rev Req Model (2009 GRC) Rebuttal" xfId="16591"/>
    <cellStyle name="_Portfolio SPlan Base Case.xls Chart 2_Book2_Electric Rev Req Model (2009 GRC) Rebuttal 2" xfId="16592"/>
    <cellStyle name="_Portfolio SPlan Base Case.xls Chart 2_Book2_Electric Rev Req Model (2009 GRC) Rebuttal 2 2" xfId="16593"/>
    <cellStyle name="_Portfolio SPlan Base Case.xls Chart 2_Book2_Electric Rev Req Model (2009 GRC) Rebuttal 2 2 2" xfId="16594"/>
    <cellStyle name="_Portfolio SPlan Base Case.xls Chart 2_Book2_Electric Rev Req Model (2009 GRC) Rebuttal 2 3" xfId="16595"/>
    <cellStyle name="_Portfolio SPlan Base Case.xls Chart 2_Book2_Electric Rev Req Model (2009 GRC) Rebuttal 3" xfId="16596"/>
    <cellStyle name="_Portfolio SPlan Base Case.xls Chart 2_Book2_Electric Rev Req Model (2009 GRC) Rebuttal 3 2" xfId="16597"/>
    <cellStyle name="_Portfolio SPlan Base Case.xls Chart 2_Book2_Electric Rev Req Model (2009 GRC) Rebuttal 4" xfId="16598"/>
    <cellStyle name="_Portfolio SPlan Base Case.xls Chart 2_Book2_Electric Rev Req Model (2009 GRC) Rebuttal REmoval of New  WH Solar AdjustMI" xfId="16599"/>
    <cellStyle name="_Portfolio SPlan Base Case.xls Chart 2_Book2_Electric Rev Req Model (2009 GRC) Rebuttal REmoval of New  WH Solar AdjustMI 2" xfId="16600"/>
    <cellStyle name="_Portfolio SPlan Base Case.xls Chart 2_Book2_Electric Rev Req Model (2009 GRC) Rebuttal REmoval of New  WH Solar AdjustMI 2 2" xfId="16601"/>
    <cellStyle name="_Portfolio SPlan Base Case.xls Chart 2_Book2_Electric Rev Req Model (2009 GRC) Rebuttal REmoval of New  WH Solar AdjustMI 2 2 2" xfId="16602"/>
    <cellStyle name="_Portfolio SPlan Base Case.xls Chart 2_Book2_Electric Rev Req Model (2009 GRC) Rebuttal REmoval of New  WH Solar AdjustMI 2 2 2 2" xfId="16603"/>
    <cellStyle name="_Portfolio SPlan Base Case.xls Chart 2_Book2_Electric Rev Req Model (2009 GRC) Rebuttal REmoval of New  WH Solar AdjustMI 2 2 3" xfId="16604"/>
    <cellStyle name="_Portfolio SPlan Base Case.xls Chart 2_Book2_Electric Rev Req Model (2009 GRC) Rebuttal REmoval of New  WH Solar AdjustMI 2 2 4" xfId="16605"/>
    <cellStyle name="_Portfolio SPlan Base Case.xls Chart 2_Book2_Electric Rev Req Model (2009 GRC) Rebuttal REmoval of New  WH Solar AdjustMI 2 3" xfId="16606"/>
    <cellStyle name="_Portfolio SPlan Base Case.xls Chart 2_Book2_Electric Rev Req Model (2009 GRC) Rebuttal REmoval of New  WH Solar AdjustMI 2 3 2" xfId="16607"/>
    <cellStyle name="_Portfolio SPlan Base Case.xls Chart 2_Book2_Electric Rev Req Model (2009 GRC) Rebuttal REmoval of New  WH Solar AdjustMI 2 4" xfId="16608"/>
    <cellStyle name="_Portfolio SPlan Base Case.xls Chart 2_Book2_Electric Rev Req Model (2009 GRC) Rebuttal REmoval of New  WH Solar AdjustMI 3" xfId="16609"/>
    <cellStyle name="_Portfolio SPlan Base Case.xls Chart 2_Book2_Electric Rev Req Model (2009 GRC) Rebuttal REmoval of New  WH Solar AdjustMI 3 2" xfId="16610"/>
    <cellStyle name="_Portfolio SPlan Base Case.xls Chart 2_Book2_Electric Rev Req Model (2009 GRC) Rebuttal REmoval of New  WH Solar AdjustMI 3 2 2" xfId="16611"/>
    <cellStyle name="_Portfolio SPlan Base Case.xls Chart 2_Book2_Electric Rev Req Model (2009 GRC) Rebuttal REmoval of New  WH Solar AdjustMI 3 3" xfId="16612"/>
    <cellStyle name="_Portfolio SPlan Base Case.xls Chart 2_Book2_Electric Rev Req Model (2009 GRC) Rebuttal REmoval of New  WH Solar AdjustMI 3 4" xfId="16613"/>
    <cellStyle name="_Portfolio SPlan Base Case.xls Chart 2_Book2_Electric Rev Req Model (2009 GRC) Rebuttal REmoval of New  WH Solar AdjustMI 4" xfId="16614"/>
    <cellStyle name="_Portfolio SPlan Base Case.xls Chart 2_Book2_Electric Rev Req Model (2009 GRC) Rebuttal REmoval of New  WH Solar AdjustMI 4 2" xfId="16615"/>
    <cellStyle name="_Portfolio SPlan Base Case.xls Chart 2_Book2_Electric Rev Req Model (2009 GRC) Rebuttal REmoval of New  WH Solar AdjustMI 5" xfId="16616"/>
    <cellStyle name="_Portfolio SPlan Base Case.xls Chart 2_Book2_Electric Rev Req Model (2009 GRC) Rebuttal REmoval of New  WH Solar AdjustMI 6" xfId="16617"/>
    <cellStyle name="_Portfolio SPlan Base Case.xls Chart 2_Book2_Electric Rev Req Model (2009 GRC) Rebuttal REmoval of New  WH Solar AdjustMI 7" xfId="16618"/>
    <cellStyle name="_Portfolio SPlan Base Case.xls Chart 2_Book2_Electric Rev Req Model (2009 GRC) Rebuttal REmoval of New  WH Solar AdjustMI 8" xfId="16619"/>
    <cellStyle name="_Portfolio SPlan Base Case.xls Chart 2_Book2_Electric Rev Req Model (2009 GRC) Rebuttal REmoval of New  WH Solar AdjustMI_DEM-WP(C) ENERG10C--ctn Mid-C_042010 2010GRC" xfId="16620"/>
    <cellStyle name="_Portfolio SPlan Base Case.xls Chart 2_Book2_Electric Rev Req Model (2009 GRC) Rebuttal REmoval of New  WH Solar AdjustMI_DEM-WP(C) ENERG10C--ctn Mid-C_042010 2010GRC 2" xfId="16621"/>
    <cellStyle name="_Portfolio SPlan Base Case.xls Chart 2_Book2_Electric Rev Req Model (2009 GRC) Rebuttal REmoval of New  WH Solar AdjustMI_DEM-WP(C) ENERG10C--ctn Mid-C_042010 2010GRC 2 2" xfId="16622"/>
    <cellStyle name="_Portfolio SPlan Base Case.xls Chart 2_Book2_Electric Rev Req Model (2009 GRC) Revised 01-18-2010" xfId="16623"/>
    <cellStyle name="_Portfolio SPlan Base Case.xls Chart 2_Book2_Electric Rev Req Model (2009 GRC) Revised 01-18-2010 2" xfId="16624"/>
    <cellStyle name="_Portfolio SPlan Base Case.xls Chart 2_Book2_Electric Rev Req Model (2009 GRC) Revised 01-18-2010 2 2" xfId="16625"/>
    <cellStyle name="_Portfolio SPlan Base Case.xls Chart 2_Book2_Electric Rev Req Model (2009 GRC) Revised 01-18-2010 2 2 2" xfId="16626"/>
    <cellStyle name="_Portfolio SPlan Base Case.xls Chart 2_Book2_Electric Rev Req Model (2009 GRC) Revised 01-18-2010 2 2 2 2" xfId="16627"/>
    <cellStyle name="_Portfolio SPlan Base Case.xls Chart 2_Book2_Electric Rev Req Model (2009 GRC) Revised 01-18-2010 2 2 3" xfId="16628"/>
    <cellStyle name="_Portfolio SPlan Base Case.xls Chart 2_Book2_Electric Rev Req Model (2009 GRC) Revised 01-18-2010 2 2 4" xfId="16629"/>
    <cellStyle name="_Portfolio SPlan Base Case.xls Chart 2_Book2_Electric Rev Req Model (2009 GRC) Revised 01-18-2010 2 3" xfId="16630"/>
    <cellStyle name="_Portfolio SPlan Base Case.xls Chart 2_Book2_Electric Rev Req Model (2009 GRC) Revised 01-18-2010 2 3 2" xfId="16631"/>
    <cellStyle name="_Portfolio SPlan Base Case.xls Chart 2_Book2_Electric Rev Req Model (2009 GRC) Revised 01-18-2010 2 4" xfId="16632"/>
    <cellStyle name="_Portfolio SPlan Base Case.xls Chart 2_Book2_Electric Rev Req Model (2009 GRC) Revised 01-18-2010 3" xfId="16633"/>
    <cellStyle name="_Portfolio SPlan Base Case.xls Chart 2_Book2_Electric Rev Req Model (2009 GRC) Revised 01-18-2010 3 2" xfId="16634"/>
    <cellStyle name="_Portfolio SPlan Base Case.xls Chart 2_Book2_Electric Rev Req Model (2009 GRC) Revised 01-18-2010 3 2 2" xfId="16635"/>
    <cellStyle name="_Portfolio SPlan Base Case.xls Chart 2_Book2_Electric Rev Req Model (2009 GRC) Revised 01-18-2010 3 3" xfId="16636"/>
    <cellStyle name="_Portfolio SPlan Base Case.xls Chart 2_Book2_Electric Rev Req Model (2009 GRC) Revised 01-18-2010 3 4" xfId="16637"/>
    <cellStyle name="_Portfolio SPlan Base Case.xls Chart 2_Book2_Electric Rev Req Model (2009 GRC) Revised 01-18-2010 4" xfId="16638"/>
    <cellStyle name="_Portfolio SPlan Base Case.xls Chart 2_Book2_Electric Rev Req Model (2009 GRC) Revised 01-18-2010 4 2" xfId="16639"/>
    <cellStyle name="_Portfolio SPlan Base Case.xls Chart 2_Book2_Electric Rev Req Model (2009 GRC) Revised 01-18-2010 5" xfId="16640"/>
    <cellStyle name="_Portfolio SPlan Base Case.xls Chart 2_Book2_Electric Rev Req Model (2009 GRC) Revised 01-18-2010 6" xfId="16641"/>
    <cellStyle name="_Portfolio SPlan Base Case.xls Chart 2_Book2_Electric Rev Req Model (2009 GRC) Revised 01-18-2010 7" xfId="16642"/>
    <cellStyle name="_Portfolio SPlan Base Case.xls Chart 2_Book2_Electric Rev Req Model (2009 GRC) Revised 01-18-2010 8" xfId="16643"/>
    <cellStyle name="_Portfolio SPlan Base Case.xls Chart 2_Book2_Electric Rev Req Model (2009 GRC) Revised 01-18-2010_DEM-WP(C) ENERG10C--ctn Mid-C_042010 2010GRC" xfId="16644"/>
    <cellStyle name="_Portfolio SPlan Base Case.xls Chart 2_Book2_Electric Rev Req Model (2009 GRC) Revised 01-18-2010_DEM-WP(C) ENERG10C--ctn Mid-C_042010 2010GRC 2" xfId="16645"/>
    <cellStyle name="_Portfolio SPlan Base Case.xls Chart 2_Book2_Electric Rev Req Model (2009 GRC) Revised 01-18-2010_DEM-WP(C) ENERG10C--ctn Mid-C_042010 2010GRC 2 2" xfId="16646"/>
    <cellStyle name="_Portfolio SPlan Base Case.xls Chart 2_Book2_Final Order Electric EXHIBIT A-1" xfId="16647"/>
    <cellStyle name="_Portfolio SPlan Base Case.xls Chart 2_Book2_Final Order Electric EXHIBIT A-1 2" xfId="16648"/>
    <cellStyle name="_Portfolio SPlan Base Case.xls Chart 2_Book2_Final Order Electric EXHIBIT A-1 2 2" xfId="16649"/>
    <cellStyle name="_Portfolio SPlan Base Case.xls Chart 2_Book2_Final Order Electric EXHIBIT A-1 2 2 2" xfId="16650"/>
    <cellStyle name="_Portfolio SPlan Base Case.xls Chart 2_Book2_Final Order Electric EXHIBIT A-1 2 3" xfId="16651"/>
    <cellStyle name="_Portfolio SPlan Base Case.xls Chart 2_Book2_Final Order Electric EXHIBIT A-1 2 4" xfId="16652"/>
    <cellStyle name="_Portfolio SPlan Base Case.xls Chart 2_Book2_Final Order Electric EXHIBIT A-1 3" xfId="16653"/>
    <cellStyle name="_Portfolio SPlan Base Case.xls Chart 2_Book2_Final Order Electric EXHIBIT A-1 3 2" xfId="16654"/>
    <cellStyle name="_Portfolio SPlan Base Case.xls Chart 2_Book2_Final Order Electric EXHIBIT A-1 4" xfId="16655"/>
    <cellStyle name="_Portfolio SPlan Base Case.xls Chart 2_Book2_Final Order Electric EXHIBIT A-1 5" xfId="16656"/>
    <cellStyle name="_Portfolio SPlan Base Case.xls Chart 2_Book2_Final Order Electric EXHIBIT A-1 6" xfId="16657"/>
    <cellStyle name="_Portfolio SPlan Base Case.xls Chart 2_Chelan PUD Power Costs (8-10)" xfId="16658"/>
    <cellStyle name="_Portfolio SPlan Base Case.xls Chart 2_Chelan PUD Power Costs (8-10) 2" xfId="16659"/>
    <cellStyle name="_Portfolio SPlan Base Case.xls Chart 2_Colstrip 1&amp;2 Annual O&amp;M Budgets" xfId="16660"/>
    <cellStyle name="_Portfolio SPlan Base Case.xls Chart 2_Confidential Material" xfId="16661"/>
    <cellStyle name="_Portfolio SPlan Base Case.xls Chart 2_Confidential Material 2" xfId="16662"/>
    <cellStyle name="_Portfolio SPlan Base Case.xls Chart 2_DEM-WP(C) Colstrip 12 Coal Cost Forecast 2010GRC" xfId="16663"/>
    <cellStyle name="_Portfolio SPlan Base Case.xls Chart 2_DEM-WP(C) Colstrip 12 Coal Cost Forecast 2010GRC 2" xfId="16664"/>
    <cellStyle name="_Portfolio SPlan Base Case.xls Chart 2_DEM-WP(C) ENERG10C--ctn Mid-C_042010 2010GRC" xfId="16665"/>
    <cellStyle name="_Portfolio SPlan Base Case.xls Chart 2_DEM-WP(C) ENERG10C--ctn Mid-C_042010 2010GRC 2" xfId="16666"/>
    <cellStyle name="_Portfolio SPlan Base Case.xls Chart 2_DEM-WP(C) ENERG10C--ctn Mid-C_042010 2010GRC 2 2" xfId="16667"/>
    <cellStyle name="_Portfolio SPlan Base Case.xls Chart 2_DEM-WP(C) Production O&amp;M 2010GRC As-Filed" xfId="16668"/>
    <cellStyle name="_Portfolio SPlan Base Case.xls Chart 2_DEM-WP(C) Production O&amp;M 2010GRC As-Filed 2" xfId="16669"/>
    <cellStyle name="_Portfolio SPlan Base Case.xls Chart 2_DEM-WP(C) Production O&amp;M 2010GRC As-Filed 2 2" xfId="16670"/>
    <cellStyle name="_Portfolio SPlan Base Case.xls Chart 2_DEM-WP(C) Production O&amp;M 2010GRC As-Filed 3" xfId="16671"/>
    <cellStyle name="_Portfolio SPlan Base Case.xls Chart 2_DEM-WP(C) Production O&amp;M 2010GRC As-Filed 3 2" xfId="16672"/>
    <cellStyle name="_Portfolio SPlan Base Case.xls Chart 2_DEM-WP(C) Production O&amp;M 2010GRC As-Filed 4" xfId="16673"/>
    <cellStyle name="_Portfolio SPlan Base Case.xls Chart 2_DEM-WP(C) Production O&amp;M 2010GRC As-Filed 4 2" xfId="16674"/>
    <cellStyle name="_Portfolio SPlan Base Case.xls Chart 2_DEM-WP(C) Production O&amp;M 2010GRC As-Filed 5" xfId="16675"/>
    <cellStyle name="_Portfolio SPlan Base Case.xls Chart 2_DEM-WP(C) Production O&amp;M 2010GRC As-Filed 5 2" xfId="16676"/>
    <cellStyle name="_Portfolio SPlan Base Case.xls Chart 2_DEM-WP(C) Production O&amp;M 2010GRC As-Filed 6" xfId="16677"/>
    <cellStyle name="_Portfolio SPlan Base Case.xls Chart 2_DEM-WP(C) Production O&amp;M 2010GRC As-Filed 6 2" xfId="16678"/>
    <cellStyle name="_Portfolio SPlan Base Case.xls Chart 2_Electric Rev Req Model (2009 GRC) " xfId="16679"/>
    <cellStyle name="_Portfolio SPlan Base Case.xls Chart 2_Electric Rev Req Model (2009 GRC)  2" xfId="16680"/>
    <cellStyle name="_Portfolio SPlan Base Case.xls Chart 2_Electric Rev Req Model (2009 GRC)  2 2" xfId="16681"/>
    <cellStyle name="_Portfolio SPlan Base Case.xls Chart 2_Electric Rev Req Model (2009 GRC)  2 2 2" xfId="16682"/>
    <cellStyle name="_Portfolio SPlan Base Case.xls Chart 2_Electric Rev Req Model (2009 GRC)  2 2 2 2" xfId="16683"/>
    <cellStyle name="_Portfolio SPlan Base Case.xls Chart 2_Electric Rev Req Model (2009 GRC)  2 2 3" xfId="16684"/>
    <cellStyle name="_Portfolio SPlan Base Case.xls Chart 2_Electric Rev Req Model (2009 GRC)  2 2 4" xfId="16685"/>
    <cellStyle name="_Portfolio SPlan Base Case.xls Chart 2_Electric Rev Req Model (2009 GRC)  2 3" xfId="16686"/>
    <cellStyle name="_Portfolio SPlan Base Case.xls Chart 2_Electric Rev Req Model (2009 GRC)  2 3 2" xfId="16687"/>
    <cellStyle name="_Portfolio SPlan Base Case.xls Chart 2_Electric Rev Req Model (2009 GRC)  2 4" xfId="16688"/>
    <cellStyle name="_Portfolio SPlan Base Case.xls Chart 2_Electric Rev Req Model (2009 GRC)  3" xfId="16689"/>
    <cellStyle name="_Portfolio SPlan Base Case.xls Chart 2_Electric Rev Req Model (2009 GRC)  3 2" xfId="16690"/>
    <cellStyle name="_Portfolio SPlan Base Case.xls Chart 2_Electric Rev Req Model (2009 GRC)  3 2 2" xfId="16691"/>
    <cellStyle name="_Portfolio SPlan Base Case.xls Chart 2_Electric Rev Req Model (2009 GRC)  3 3" xfId="16692"/>
    <cellStyle name="_Portfolio SPlan Base Case.xls Chart 2_Electric Rev Req Model (2009 GRC)  3 4" xfId="16693"/>
    <cellStyle name="_Portfolio SPlan Base Case.xls Chart 2_Electric Rev Req Model (2009 GRC)  4" xfId="16694"/>
    <cellStyle name="_Portfolio SPlan Base Case.xls Chart 2_Electric Rev Req Model (2009 GRC)  4 2" xfId="16695"/>
    <cellStyle name="_Portfolio SPlan Base Case.xls Chart 2_Electric Rev Req Model (2009 GRC)  5" xfId="16696"/>
    <cellStyle name="_Portfolio SPlan Base Case.xls Chart 2_Electric Rev Req Model (2009 GRC)  6" xfId="16697"/>
    <cellStyle name="_Portfolio SPlan Base Case.xls Chart 2_Electric Rev Req Model (2009 GRC)  7" xfId="16698"/>
    <cellStyle name="_Portfolio SPlan Base Case.xls Chart 2_Electric Rev Req Model (2009 GRC)  8" xfId="16699"/>
    <cellStyle name="_Portfolio SPlan Base Case.xls Chart 2_Electric Rev Req Model (2009 GRC) _DEM-WP(C) ENERG10C--ctn Mid-C_042010 2010GRC" xfId="16700"/>
    <cellStyle name="_Portfolio SPlan Base Case.xls Chart 2_Electric Rev Req Model (2009 GRC) _DEM-WP(C) ENERG10C--ctn Mid-C_042010 2010GRC 2" xfId="16701"/>
    <cellStyle name="_Portfolio SPlan Base Case.xls Chart 2_Electric Rev Req Model (2009 GRC) _DEM-WP(C) ENERG10C--ctn Mid-C_042010 2010GRC 2 2" xfId="16702"/>
    <cellStyle name="_Portfolio SPlan Base Case.xls Chart 2_Electric Rev Req Model (2009 GRC) Rebuttal" xfId="16703"/>
    <cellStyle name="_Portfolio SPlan Base Case.xls Chart 2_Electric Rev Req Model (2009 GRC) Rebuttal 2" xfId="16704"/>
    <cellStyle name="_Portfolio SPlan Base Case.xls Chart 2_Electric Rev Req Model (2009 GRC) Rebuttal 2 2" xfId="16705"/>
    <cellStyle name="_Portfolio SPlan Base Case.xls Chart 2_Electric Rev Req Model (2009 GRC) Rebuttal 2 2 2" xfId="16706"/>
    <cellStyle name="_Portfolio SPlan Base Case.xls Chart 2_Electric Rev Req Model (2009 GRC) Rebuttal 2 3" xfId="16707"/>
    <cellStyle name="_Portfolio SPlan Base Case.xls Chart 2_Electric Rev Req Model (2009 GRC) Rebuttal 3" xfId="16708"/>
    <cellStyle name="_Portfolio SPlan Base Case.xls Chart 2_Electric Rev Req Model (2009 GRC) Rebuttal 3 2" xfId="16709"/>
    <cellStyle name="_Portfolio SPlan Base Case.xls Chart 2_Electric Rev Req Model (2009 GRC) Rebuttal 4" xfId="16710"/>
    <cellStyle name="_Portfolio SPlan Base Case.xls Chart 2_Electric Rev Req Model (2009 GRC) Rebuttal REmoval of New  WH Solar AdjustMI" xfId="16711"/>
    <cellStyle name="_Portfolio SPlan Base Case.xls Chart 2_Electric Rev Req Model (2009 GRC) Rebuttal REmoval of New  WH Solar AdjustMI 2" xfId="16712"/>
    <cellStyle name="_Portfolio SPlan Base Case.xls Chart 2_Electric Rev Req Model (2009 GRC) Rebuttal REmoval of New  WH Solar AdjustMI 2 2" xfId="16713"/>
    <cellStyle name="_Portfolio SPlan Base Case.xls Chart 2_Electric Rev Req Model (2009 GRC) Rebuttal REmoval of New  WH Solar AdjustMI 2 2 2" xfId="16714"/>
    <cellStyle name="_Portfolio SPlan Base Case.xls Chart 2_Electric Rev Req Model (2009 GRC) Rebuttal REmoval of New  WH Solar AdjustMI 2 2 2 2" xfId="16715"/>
    <cellStyle name="_Portfolio SPlan Base Case.xls Chart 2_Electric Rev Req Model (2009 GRC) Rebuttal REmoval of New  WH Solar AdjustMI 2 2 3" xfId="16716"/>
    <cellStyle name="_Portfolio SPlan Base Case.xls Chart 2_Electric Rev Req Model (2009 GRC) Rebuttal REmoval of New  WH Solar AdjustMI 2 2 4" xfId="16717"/>
    <cellStyle name="_Portfolio SPlan Base Case.xls Chart 2_Electric Rev Req Model (2009 GRC) Rebuttal REmoval of New  WH Solar AdjustMI 2 3" xfId="16718"/>
    <cellStyle name="_Portfolio SPlan Base Case.xls Chart 2_Electric Rev Req Model (2009 GRC) Rebuttal REmoval of New  WH Solar AdjustMI 2 3 2" xfId="16719"/>
    <cellStyle name="_Portfolio SPlan Base Case.xls Chart 2_Electric Rev Req Model (2009 GRC) Rebuttal REmoval of New  WH Solar AdjustMI 2 4" xfId="16720"/>
    <cellStyle name="_Portfolio SPlan Base Case.xls Chart 2_Electric Rev Req Model (2009 GRC) Rebuttal REmoval of New  WH Solar AdjustMI 3" xfId="16721"/>
    <cellStyle name="_Portfolio SPlan Base Case.xls Chart 2_Electric Rev Req Model (2009 GRC) Rebuttal REmoval of New  WH Solar AdjustMI 3 2" xfId="16722"/>
    <cellStyle name="_Portfolio SPlan Base Case.xls Chart 2_Electric Rev Req Model (2009 GRC) Rebuttal REmoval of New  WH Solar AdjustMI 3 2 2" xfId="16723"/>
    <cellStyle name="_Portfolio SPlan Base Case.xls Chart 2_Electric Rev Req Model (2009 GRC) Rebuttal REmoval of New  WH Solar AdjustMI 3 3" xfId="16724"/>
    <cellStyle name="_Portfolio SPlan Base Case.xls Chart 2_Electric Rev Req Model (2009 GRC) Rebuttal REmoval of New  WH Solar AdjustMI 3 4" xfId="16725"/>
    <cellStyle name="_Portfolio SPlan Base Case.xls Chart 2_Electric Rev Req Model (2009 GRC) Rebuttal REmoval of New  WH Solar AdjustMI 4" xfId="16726"/>
    <cellStyle name="_Portfolio SPlan Base Case.xls Chart 2_Electric Rev Req Model (2009 GRC) Rebuttal REmoval of New  WH Solar AdjustMI 4 2" xfId="16727"/>
    <cellStyle name="_Portfolio SPlan Base Case.xls Chart 2_Electric Rev Req Model (2009 GRC) Rebuttal REmoval of New  WH Solar AdjustMI 5" xfId="16728"/>
    <cellStyle name="_Portfolio SPlan Base Case.xls Chart 2_Electric Rev Req Model (2009 GRC) Rebuttal REmoval of New  WH Solar AdjustMI 6" xfId="16729"/>
    <cellStyle name="_Portfolio SPlan Base Case.xls Chart 2_Electric Rev Req Model (2009 GRC) Rebuttal REmoval of New  WH Solar AdjustMI 7" xfId="16730"/>
    <cellStyle name="_Portfolio SPlan Base Case.xls Chart 2_Electric Rev Req Model (2009 GRC) Rebuttal REmoval of New  WH Solar AdjustMI 8" xfId="16731"/>
    <cellStyle name="_Portfolio SPlan Base Case.xls Chart 2_Electric Rev Req Model (2009 GRC) Rebuttal REmoval of New  WH Solar AdjustMI_DEM-WP(C) ENERG10C--ctn Mid-C_042010 2010GRC" xfId="16732"/>
    <cellStyle name="_Portfolio SPlan Base Case.xls Chart 2_Electric Rev Req Model (2009 GRC) Rebuttal REmoval of New  WH Solar AdjustMI_DEM-WP(C) ENERG10C--ctn Mid-C_042010 2010GRC 2" xfId="16733"/>
    <cellStyle name="_Portfolio SPlan Base Case.xls Chart 2_Electric Rev Req Model (2009 GRC) Rebuttal REmoval of New  WH Solar AdjustMI_DEM-WP(C) ENERG10C--ctn Mid-C_042010 2010GRC 2 2" xfId="16734"/>
    <cellStyle name="_Portfolio SPlan Base Case.xls Chart 2_Electric Rev Req Model (2009 GRC) Revised 01-18-2010" xfId="16735"/>
    <cellStyle name="_Portfolio SPlan Base Case.xls Chart 2_Electric Rev Req Model (2009 GRC) Revised 01-18-2010 2" xfId="16736"/>
    <cellStyle name="_Portfolio SPlan Base Case.xls Chart 2_Electric Rev Req Model (2009 GRC) Revised 01-18-2010 2 2" xfId="16737"/>
    <cellStyle name="_Portfolio SPlan Base Case.xls Chart 2_Electric Rev Req Model (2009 GRC) Revised 01-18-2010 2 2 2" xfId="16738"/>
    <cellStyle name="_Portfolio SPlan Base Case.xls Chart 2_Electric Rev Req Model (2009 GRC) Revised 01-18-2010 2 2 2 2" xfId="16739"/>
    <cellStyle name="_Portfolio SPlan Base Case.xls Chart 2_Electric Rev Req Model (2009 GRC) Revised 01-18-2010 2 2 3" xfId="16740"/>
    <cellStyle name="_Portfolio SPlan Base Case.xls Chart 2_Electric Rev Req Model (2009 GRC) Revised 01-18-2010 2 2 4" xfId="16741"/>
    <cellStyle name="_Portfolio SPlan Base Case.xls Chart 2_Electric Rev Req Model (2009 GRC) Revised 01-18-2010 2 3" xfId="16742"/>
    <cellStyle name="_Portfolio SPlan Base Case.xls Chart 2_Electric Rev Req Model (2009 GRC) Revised 01-18-2010 2 3 2" xfId="16743"/>
    <cellStyle name="_Portfolio SPlan Base Case.xls Chart 2_Electric Rev Req Model (2009 GRC) Revised 01-18-2010 2 4" xfId="16744"/>
    <cellStyle name="_Portfolio SPlan Base Case.xls Chart 2_Electric Rev Req Model (2009 GRC) Revised 01-18-2010 3" xfId="16745"/>
    <cellStyle name="_Portfolio SPlan Base Case.xls Chart 2_Electric Rev Req Model (2009 GRC) Revised 01-18-2010 3 2" xfId="16746"/>
    <cellStyle name="_Portfolio SPlan Base Case.xls Chart 2_Electric Rev Req Model (2009 GRC) Revised 01-18-2010 3 2 2" xfId="16747"/>
    <cellStyle name="_Portfolio SPlan Base Case.xls Chart 2_Electric Rev Req Model (2009 GRC) Revised 01-18-2010 3 3" xfId="16748"/>
    <cellStyle name="_Portfolio SPlan Base Case.xls Chart 2_Electric Rev Req Model (2009 GRC) Revised 01-18-2010 3 4" xfId="16749"/>
    <cellStyle name="_Portfolio SPlan Base Case.xls Chart 2_Electric Rev Req Model (2009 GRC) Revised 01-18-2010 4" xfId="16750"/>
    <cellStyle name="_Portfolio SPlan Base Case.xls Chart 2_Electric Rev Req Model (2009 GRC) Revised 01-18-2010 4 2" xfId="16751"/>
    <cellStyle name="_Portfolio SPlan Base Case.xls Chart 2_Electric Rev Req Model (2009 GRC) Revised 01-18-2010 5" xfId="16752"/>
    <cellStyle name="_Portfolio SPlan Base Case.xls Chart 2_Electric Rev Req Model (2009 GRC) Revised 01-18-2010 6" xfId="16753"/>
    <cellStyle name="_Portfolio SPlan Base Case.xls Chart 2_Electric Rev Req Model (2009 GRC) Revised 01-18-2010 7" xfId="16754"/>
    <cellStyle name="_Portfolio SPlan Base Case.xls Chart 2_Electric Rev Req Model (2009 GRC) Revised 01-18-2010 8" xfId="16755"/>
    <cellStyle name="_Portfolio SPlan Base Case.xls Chart 2_Electric Rev Req Model (2009 GRC) Revised 01-18-2010_DEM-WP(C) ENERG10C--ctn Mid-C_042010 2010GRC" xfId="16756"/>
    <cellStyle name="_Portfolio SPlan Base Case.xls Chart 2_Electric Rev Req Model (2009 GRC) Revised 01-18-2010_DEM-WP(C) ENERG10C--ctn Mid-C_042010 2010GRC 2" xfId="16757"/>
    <cellStyle name="_Portfolio SPlan Base Case.xls Chart 2_Electric Rev Req Model (2009 GRC) Revised 01-18-2010_DEM-WP(C) ENERG10C--ctn Mid-C_042010 2010GRC 2 2" xfId="16758"/>
    <cellStyle name="_Portfolio SPlan Base Case.xls Chart 2_Electric Rev Req Model (2010 GRC)" xfId="16759"/>
    <cellStyle name="_Portfolio SPlan Base Case.xls Chart 2_Electric Rev Req Model (2010 GRC) 2" xfId="16760"/>
    <cellStyle name="_Portfolio SPlan Base Case.xls Chart 2_Electric Rev Req Model (2010 GRC) 2 2" xfId="16761"/>
    <cellStyle name="_Portfolio SPlan Base Case.xls Chart 2_Electric Rev Req Model (2010 GRC) SF" xfId="16762"/>
    <cellStyle name="_Portfolio SPlan Base Case.xls Chart 2_Electric Rev Req Model (2010 GRC) SF 2" xfId="16763"/>
    <cellStyle name="_Portfolio SPlan Base Case.xls Chart 2_Electric Rev Req Model (2010 GRC) SF 2 2" xfId="16764"/>
    <cellStyle name="_Portfolio SPlan Base Case.xls Chart 2_Final Order Electric EXHIBIT A-1" xfId="16765"/>
    <cellStyle name="_Portfolio SPlan Base Case.xls Chart 2_Final Order Electric EXHIBIT A-1 2" xfId="16766"/>
    <cellStyle name="_Portfolio SPlan Base Case.xls Chart 2_Final Order Electric EXHIBIT A-1 2 2" xfId="16767"/>
    <cellStyle name="_Portfolio SPlan Base Case.xls Chart 2_Final Order Electric EXHIBIT A-1 2 2 2" xfId="16768"/>
    <cellStyle name="_Portfolio SPlan Base Case.xls Chart 2_Final Order Electric EXHIBIT A-1 2 3" xfId="16769"/>
    <cellStyle name="_Portfolio SPlan Base Case.xls Chart 2_Final Order Electric EXHIBIT A-1 2 4" xfId="16770"/>
    <cellStyle name="_Portfolio SPlan Base Case.xls Chart 2_Final Order Electric EXHIBIT A-1 3" xfId="16771"/>
    <cellStyle name="_Portfolio SPlan Base Case.xls Chart 2_Final Order Electric EXHIBIT A-1 3 2" xfId="16772"/>
    <cellStyle name="_Portfolio SPlan Base Case.xls Chart 2_Final Order Electric EXHIBIT A-1 4" xfId="16773"/>
    <cellStyle name="_Portfolio SPlan Base Case.xls Chart 2_Final Order Electric EXHIBIT A-1 5" xfId="16774"/>
    <cellStyle name="_Portfolio SPlan Base Case.xls Chart 2_Final Order Electric EXHIBIT A-1 6" xfId="16775"/>
    <cellStyle name="_Portfolio SPlan Base Case.xls Chart 2_NIM Summary" xfId="16776"/>
    <cellStyle name="_Portfolio SPlan Base Case.xls Chart 2_NIM Summary 2" xfId="16777"/>
    <cellStyle name="_Portfolio SPlan Base Case.xls Chart 2_NIM Summary 2 2" xfId="16778"/>
    <cellStyle name="_Portfolio SPlan Base Case.xls Chart 2_NIM Summary 2 2 2" xfId="16779"/>
    <cellStyle name="_Portfolio SPlan Base Case.xls Chart 2_NIM Summary 2 2 2 2" xfId="16780"/>
    <cellStyle name="_Portfolio SPlan Base Case.xls Chart 2_NIM Summary 2 2 3" xfId="16781"/>
    <cellStyle name="_Portfolio SPlan Base Case.xls Chart 2_NIM Summary 2 2 4" xfId="16782"/>
    <cellStyle name="_Portfolio SPlan Base Case.xls Chart 2_NIM Summary 2 3" xfId="16783"/>
    <cellStyle name="_Portfolio SPlan Base Case.xls Chart 2_NIM Summary 2 3 2" xfId="16784"/>
    <cellStyle name="_Portfolio SPlan Base Case.xls Chart 2_NIM Summary 2 4" xfId="16785"/>
    <cellStyle name="_Portfolio SPlan Base Case.xls Chart 2_NIM Summary 3" xfId="16786"/>
    <cellStyle name="_Portfolio SPlan Base Case.xls Chart 2_NIM Summary 3 2" xfId="16787"/>
    <cellStyle name="_Portfolio SPlan Base Case.xls Chart 2_NIM Summary 3 2 2" xfId="16788"/>
    <cellStyle name="_Portfolio SPlan Base Case.xls Chart 2_NIM Summary 3 3" xfId="16789"/>
    <cellStyle name="_Portfolio SPlan Base Case.xls Chart 2_NIM Summary 3 4" xfId="16790"/>
    <cellStyle name="_Portfolio SPlan Base Case.xls Chart 2_NIM Summary 4" xfId="16791"/>
    <cellStyle name="_Portfolio SPlan Base Case.xls Chart 2_NIM Summary 4 2" xfId="16792"/>
    <cellStyle name="_Portfolio SPlan Base Case.xls Chart 2_NIM Summary 5" xfId="16793"/>
    <cellStyle name="_Portfolio SPlan Base Case.xls Chart 2_NIM Summary 6" xfId="16794"/>
    <cellStyle name="_Portfolio SPlan Base Case.xls Chart 2_NIM Summary 7" xfId="16795"/>
    <cellStyle name="_Portfolio SPlan Base Case.xls Chart 2_NIM Summary 8" xfId="16796"/>
    <cellStyle name="_Portfolio SPlan Base Case.xls Chart 2_NIM Summary_DEM-WP(C) ENERG10C--ctn Mid-C_042010 2010GRC" xfId="16797"/>
    <cellStyle name="_Portfolio SPlan Base Case.xls Chart 2_NIM Summary_DEM-WP(C) ENERG10C--ctn Mid-C_042010 2010GRC 2" xfId="16798"/>
    <cellStyle name="_Portfolio SPlan Base Case.xls Chart 2_NIM Summary_DEM-WP(C) ENERG10C--ctn Mid-C_042010 2010GRC 2 2" xfId="16799"/>
    <cellStyle name="_Portfolio SPlan Base Case.xls Chart 2_Rebuttal Power Costs" xfId="16800"/>
    <cellStyle name="_Portfolio SPlan Base Case.xls Chart 2_Rebuttal Power Costs 2" xfId="16801"/>
    <cellStyle name="_Portfolio SPlan Base Case.xls Chart 2_Rebuttal Power Costs 2 2" xfId="16802"/>
    <cellStyle name="_Portfolio SPlan Base Case.xls Chart 2_Rebuttal Power Costs 2 2 2" xfId="16803"/>
    <cellStyle name="_Portfolio SPlan Base Case.xls Chart 2_Rebuttal Power Costs 2 2 2 2" xfId="16804"/>
    <cellStyle name="_Portfolio SPlan Base Case.xls Chart 2_Rebuttal Power Costs 2 2 3" xfId="16805"/>
    <cellStyle name="_Portfolio SPlan Base Case.xls Chart 2_Rebuttal Power Costs 2 2 4" xfId="16806"/>
    <cellStyle name="_Portfolio SPlan Base Case.xls Chart 2_Rebuttal Power Costs 2 3" xfId="16807"/>
    <cellStyle name="_Portfolio SPlan Base Case.xls Chart 2_Rebuttal Power Costs 2 3 2" xfId="16808"/>
    <cellStyle name="_Portfolio SPlan Base Case.xls Chart 2_Rebuttal Power Costs 2 4" xfId="16809"/>
    <cellStyle name="_Portfolio SPlan Base Case.xls Chart 2_Rebuttal Power Costs 3" xfId="16810"/>
    <cellStyle name="_Portfolio SPlan Base Case.xls Chart 2_Rebuttal Power Costs 3 2" xfId="16811"/>
    <cellStyle name="_Portfolio SPlan Base Case.xls Chart 2_Rebuttal Power Costs 3 2 2" xfId="16812"/>
    <cellStyle name="_Portfolio SPlan Base Case.xls Chart 2_Rebuttal Power Costs 3 3" xfId="16813"/>
    <cellStyle name="_Portfolio SPlan Base Case.xls Chart 2_Rebuttal Power Costs 3 4" xfId="16814"/>
    <cellStyle name="_Portfolio SPlan Base Case.xls Chart 2_Rebuttal Power Costs 4" xfId="16815"/>
    <cellStyle name="_Portfolio SPlan Base Case.xls Chart 2_Rebuttal Power Costs 4 2" xfId="16816"/>
    <cellStyle name="_Portfolio SPlan Base Case.xls Chart 2_Rebuttal Power Costs 5" xfId="16817"/>
    <cellStyle name="_Portfolio SPlan Base Case.xls Chart 2_Rebuttal Power Costs 6" xfId="16818"/>
    <cellStyle name="_Portfolio SPlan Base Case.xls Chart 2_Rebuttal Power Costs 7" xfId="16819"/>
    <cellStyle name="_Portfolio SPlan Base Case.xls Chart 2_Rebuttal Power Costs 8" xfId="16820"/>
    <cellStyle name="_Portfolio SPlan Base Case.xls Chart 2_Rebuttal Power Costs_Adj Bench DR 3 for Initial Briefs (Electric)" xfId="16821"/>
    <cellStyle name="_Portfolio SPlan Base Case.xls Chart 2_Rebuttal Power Costs_Adj Bench DR 3 for Initial Briefs (Electric) 2" xfId="16822"/>
    <cellStyle name="_Portfolio SPlan Base Case.xls Chart 2_Rebuttal Power Costs_Adj Bench DR 3 for Initial Briefs (Electric) 2 2" xfId="16823"/>
    <cellStyle name="_Portfolio SPlan Base Case.xls Chart 2_Rebuttal Power Costs_Adj Bench DR 3 for Initial Briefs (Electric) 2 2 2" xfId="16824"/>
    <cellStyle name="_Portfolio SPlan Base Case.xls Chart 2_Rebuttal Power Costs_Adj Bench DR 3 for Initial Briefs (Electric) 2 2 2 2" xfId="16825"/>
    <cellStyle name="_Portfolio SPlan Base Case.xls Chart 2_Rebuttal Power Costs_Adj Bench DR 3 for Initial Briefs (Electric) 2 2 3" xfId="16826"/>
    <cellStyle name="_Portfolio SPlan Base Case.xls Chart 2_Rebuttal Power Costs_Adj Bench DR 3 for Initial Briefs (Electric) 2 2 4" xfId="16827"/>
    <cellStyle name="_Portfolio SPlan Base Case.xls Chart 2_Rebuttal Power Costs_Adj Bench DR 3 for Initial Briefs (Electric) 2 3" xfId="16828"/>
    <cellStyle name="_Portfolio SPlan Base Case.xls Chart 2_Rebuttal Power Costs_Adj Bench DR 3 for Initial Briefs (Electric) 2 3 2" xfId="16829"/>
    <cellStyle name="_Portfolio SPlan Base Case.xls Chart 2_Rebuttal Power Costs_Adj Bench DR 3 for Initial Briefs (Electric) 2 4" xfId="16830"/>
    <cellStyle name="_Portfolio SPlan Base Case.xls Chart 2_Rebuttal Power Costs_Adj Bench DR 3 for Initial Briefs (Electric) 3" xfId="16831"/>
    <cellStyle name="_Portfolio SPlan Base Case.xls Chart 2_Rebuttal Power Costs_Adj Bench DR 3 for Initial Briefs (Electric) 3 2" xfId="16832"/>
    <cellStyle name="_Portfolio SPlan Base Case.xls Chart 2_Rebuttal Power Costs_Adj Bench DR 3 for Initial Briefs (Electric) 3 2 2" xfId="16833"/>
    <cellStyle name="_Portfolio SPlan Base Case.xls Chart 2_Rebuttal Power Costs_Adj Bench DR 3 for Initial Briefs (Electric) 3 3" xfId="16834"/>
    <cellStyle name="_Portfolio SPlan Base Case.xls Chart 2_Rebuttal Power Costs_Adj Bench DR 3 for Initial Briefs (Electric) 3 4" xfId="16835"/>
    <cellStyle name="_Portfolio SPlan Base Case.xls Chart 2_Rebuttal Power Costs_Adj Bench DR 3 for Initial Briefs (Electric) 4" xfId="16836"/>
    <cellStyle name="_Portfolio SPlan Base Case.xls Chart 2_Rebuttal Power Costs_Adj Bench DR 3 for Initial Briefs (Electric) 4 2" xfId="16837"/>
    <cellStyle name="_Portfolio SPlan Base Case.xls Chart 2_Rebuttal Power Costs_Adj Bench DR 3 for Initial Briefs (Electric) 5" xfId="16838"/>
    <cellStyle name="_Portfolio SPlan Base Case.xls Chart 2_Rebuttal Power Costs_Adj Bench DR 3 for Initial Briefs (Electric) 6" xfId="16839"/>
    <cellStyle name="_Portfolio SPlan Base Case.xls Chart 2_Rebuttal Power Costs_Adj Bench DR 3 for Initial Briefs (Electric) 7" xfId="16840"/>
    <cellStyle name="_Portfolio SPlan Base Case.xls Chart 2_Rebuttal Power Costs_Adj Bench DR 3 for Initial Briefs (Electric) 8" xfId="16841"/>
    <cellStyle name="_Portfolio SPlan Base Case.xls Chart 2_Rebuttal Power Costs_Adj Bench DR 3 for Initial Briefs (Electric)_DEM-WP(C) ENERG10C--ctn Mid-C_042010 2010GRC" xfId="16842"/>
    <cellStyle name="_Portfolio SPlan Base Case.xls Chart 2_Rebuttal Power Costs_Adj Bench DR 3 for Initial Briefs (Electric)_DEM-WP(C) ENERG10C--ctn Mid-C_042010 2010GRC 2" xfId="16843"/>
    <cellStyle name="_Portfolio SPlan Base Case.xls Chart 2_Rebuttal Power Costs_Adj Bench DR 3 for Initial Briefs (Electric)_DEM-WP(C) ENERG10C--ctn Mid-C_042010 2010GRC 2 2" xfId="16844"/>
    <cellStyle name="_Portfolio SPlan Base Case.xls Chart 2_Rebuttal Power Costs_DEM-WP(C) ENERG10C--ctn Mid-C_042010 2010GRC" xfId="16845"/>
    <cellStyle name="_Portfolio SPlan Base Case.xls Chart 2_Rebuttal Power Costs_DEM-WP(C) ENERG10C--ctn Mid-C_042010 2010GRC 2" xfId="16846"/>
    <cellStyle name="_Portfolio SPlan Base Case.xls Chart 2_Rebuttal Power Costs_DEM-WP(C) ENERG10C--ctn Mid-C_042010 2010GRC 2 2" xfId="16847"/>
    <cellStyle name="_Portfolio SPlan Base Case.xls Chart 2_Rebuttal Power Costs_Electric Rev Req Model (2009 GRC) Rebuttal" xfId="16848"/>
    <cellStyle name="_Portfolio SPlan Base Case.xls Chart 2_Rebuttal Power Costs_Electric Rev Req Model (2009 GRC) Rebuttal 2" xfId="16849"/>
    <cellStyle name="_Portfolio SPlan Base Case.xls Chart 2_Rebuttal Power Costs_Electric Rev Req Model (2009 GRC) Rebuttal 2 2" xfId="16850"/>
    <cellStyle name="_Portfolio SPlan Base Case.xls Chart 2_Rebuttal Power Costs_Electric Rev Req Model (2009 GRC) Rebuttal 2 2 2" xfId="16851"/>
    <cellStyle name="_Portfolio SPlan Base Case.xls Chart 2_Rebuttal Power Costs_Electric Rev Req Model (2009 GRC) Rebuttal 2 3" xfId="16852"/>
    <cellStyle name="_Portfolio SPlan Base Case.xls Chart 2_Rebuttal Power Costs_Electric Rev Req Model (2009 GRC) Rebuttal 3" xfId="16853"/>
    <cellStyle name="_Portfolio SPlan Base Case.xls Chart 2_Rebuttal Power Costs_Electric Rev Req Model (2009 GRC) Rebuttal 3 2" xfId="16854"/>
    <cellStyle name="_Portfolio SPlan Base Case.xls Chart 2_Rebuttal Power Costs_Electric Rev Req Model (2009 GRC) Rebuttal 4" xfId="16855"/>
    <cellStyle name="_Portfolio SPlan Base Case.xls Chart 2_Rebuttal Power Costs_Electric Rev Req Model (2009 GRC) Rebuttal REmoval of New  WH Solar AdjustMI" xfId="16856"/>
    <cellStyle name="_Portfolio SPlan Base Case.xls Chart 2_Rebuttal Power Costs_Electric Rev Req Model (2009 GRC) Rebuttal REmoval of New  WH Solar AdjustMI 2" xfId="16857"/>
    <cellStyle name="_Portfolio SPlan Base Case.xls Chart 2_Rebuttal Power Costs_Electric Rev Req Model (2009 GRC) Rebuttal REmoval of New  WH Solar AdjustMI 2 2" xfId="16858"/>
    <cellStyle name="_Portfolio SPlan Base Case.xls Chart 2_Rebuttal Power Costs_Electric Rev Req Model (2009 GRC) Rebuttal REmoval of New  WH Solar AdjustMI 2 2 2" xfId="16859"/>
    <cellStyle name="_Portfolio SPlan Base Case.xls Chart 2_Rebuttal Power Costs_Electric Rev Req Model (2009 GRC) Rebuttal REmoval of New  WH Solar AdjustMI 2 2 2 2" xfId="16860"/>
    <cellStyle name="_Portfolio SPlan Base Case.xls Chart 2_Rebuttal Power Costs_Electric Rev Req Model (2009 GRC) Rebuttal REmoval of New  WH Solar AdjustMI 2 2 3" xfId="16861"/>
    <cellStyle name="_Portfolio SPlan Base Case.xls Chart 2_Rebuttal Power Costs_Electric Rev Req Model (2009 GRC) Rebuttal REmoval of New  WH Solar AdjustMI 2 2 4" xfId="16862"/>
    <cellStyle name="_Portfolio SPlan Base Case.xls Chart 2_Rebuttal Power Costs_Electric Rev Req Model (2009 GRC) Rebuttal REmoval of New  WH Solar AdjustMI 2 3" xfId="16863"/>
    <cellStyle name="_Portfolio SPlan Base Case.xls Chart 2_Rebuttal Power Costs_Electric Rev Req Model (2009 GRC) Rebuttal REmoval of New  WH Solar AdjustMI 2 3 2" xfId="16864"/>
    <cellStyle name="_Portfolio SPlan Base Case.xls Chart 2_Rebuttal Power Costs_Electric Rev Req Model (2009 GRC) Rebuttal REmoval of New  WH Solar AdjustMI 2 4" xfId="16865"/>
    <cellStyle name="_Portfolio SPlan Base Case.xls Chart 2_Rebuttal Power Costs_Electric Rev Req Model (2009 GRC) Rebuttal REmoval of New  WH Solar AdjustMI 3" xfId="16866"/>
    <cellStyle name="_Portfolio SPlan Base Case.xls Chart 2_Rebuttal Power Costs_Electric Rev Req Model (2009 GRC) Rebuttal REmoval of New  WH Solar AdjustMI 3 2" xfId="16867"/>
    <cellStyle name="_Portfolio SPlan Base Case.xls Chart 2_Rebuttal Power Costs_Electric Rev Req Model (2009 GRC) Rebuttal REmoval of New  WH Solar AdjustMI 3 2 2" xfId="16868"/>
    <cellStyle name="_Portfolio SPlan Base Case.xls Chart 2_Rebuttal Power Costs_Electric Rev Req Model (2009 GRC) Rebuttal REmoval of New  WH Solar AdjustMI 3 3" xfId="16869"/>
    <cellStyle name="_Portfolio SPlan Base Case.xls Chart 2_Rebuttal Power Costs_Electric Rev Req Model (2009 GRC) Rebuttal REmoval of New  WH Solar AdjustMI 3 4" xfId="16870"/>
    <cellStyle name="_Portfolio SPlan Base Case.xls Chart 2_Rebuttal Power Costs_Electric Rev Req Model (2009 GRC) Rebuttal REmoval of New  WH Solar AdjustMI 4" xfId="16871"/>
    <cellStyle name="_Portfolio SPlan Base Case.xls Chart 2_Rebuttal Power Costs_Electric Rev Req Model (2009 GRC) Rebuttal REmoval of New  WH Solar AdjustMI 4 2" xfId="16872"/>
    <cellStyle name="_Portfolio SPlan Base Case.xls Chart 2_Rebuttal Power Costs_Electric Rev Req Model (2009 GRC) Rebuttal REmoval of New  WH Solar AdjustMI 5" xfId="16873"/>
    <cellStyle name="_Portfolio SPlan Base Case.xls Chart 2_Rebuttal Power Costs_Electric Rev Req Model (2009 GRC) Rebuttal REmoval of New  WH Solar AdjustMI 6" xfId="16874"/>
    <cellStyle name="_Portfolio SPlan Base Case.xls Chart 2_Rebuttal Power Costs_Electric Rev Req Model (2009 GRC) Rebuttal REmoval of New  WH Solar AdjustMI 7" xfId="16875"/>
    <cellStyle name="_Portfolio SPlan Base Case.xls Chart 2_Rebuttal Power Costs_Electric Rev Req Model (2009 GRC) Rebuttal REmoval of New  WH Solar AdjustMI 8" xfId="16876"/>
    <cellStyle name="_Portfolio SPlan Base Case.xls Chart 2_Rebuttal Power Costs_Electric Rev Req Model (2009 GRC) Rebuttal REmoval of New  WH Solar AdjustMI_DEM-WP(C) ENERG10C--ctn Mid-C_042010 2010GRC" xfId="16877"/>
    <cellStyle name="_Portfolio SPlan Base Case.xls Chart 2_Rebuttal Power Costs_Electric Rev Req Model (2009 GRC) Rebuttal REmoval of New  WH Solar AdjustMI_DEM-WP(C) ENERG10C--ctn Mid-C_042010 2010GRC 2" xfId="16878"/>
    <cellStyle name="_Portfolio SPlan Base Case.xls Chart 2_Rebuttal Power Costs_Electric Rev Req Model (2009 GRC) Rebuttal REmoval of New  WH Solar AdjustMI_DEM-WP(C) ENERG10C--ctn Mid-C_042010 2010GRC 2 2" xfId="16879"/>
    <cellStyle name="_Portfolio SPlan Base Case.xls Chart 2_Rebuttal Power Costs_Electric Rev Req Model (2009 GRC) Revised 01-18-2010" xfId="16880"/>
    <cellStyle name="_Portfolio SPlan Base Case.xls Chart 2_Rebuttal Power Costs_Electric Rev Req Model (2009 GRC) Revised 01-18-2010 2" xfId="16881"/>
    <cellStyle name="_Portfolio SPlan Base Case.xls Chart 2_Rebuttal Power Costs_Electric Rev Req Model (2009 GRC) Revised 01-18-2010 2 2" xfId="16882"/>
    <cellStyle name="_Portfolio SPlan Base Case.xls Chart 2_Rebuttal Power Costs_Electric Rev Req Model (2009 GRC) Revised 01-18-2010 2 2 2" xfId="16883"/>
    <cellStyle name="_Portfolio SPlan Base Case.xls Chart 2_Rebuttal Power Costs_Electric Rev Req Model (2009 GRC) Revised 01-18-2010 2 2 2 2" xfId="16884"/>
    <cellStyle name="_Portfolio SPlan Base Case.xls Chart 2_Rebuttal Power Costs_Electric Rev Req Model (2009 GRC) Revised 01-18-2010 2 2 3" xfId="16885"/>
    <cellStyle name="_Portfolio SPlan Base Case.xls Chart 2_Rebuttal Power Costs_Electric Rev Req Model (2009 GRC) Revised 01-18-2010 2 2 4" xfId="16886"/>
    <cellStyle name="_Portfolio SPlan Base Case.xls Chart 2_Rebuttal Power Costs_Electric Rev Req Model (2009 GRC) Revised 01-18-2010 2 3" xfId="16887"/>
    <cellStyle name="_Portfolio SPlan Base Case.xls Chart 2_Rebuttal Power Costs_Electric Rev Req Model (2009 GRC) Revised 01-18-2010 2 3 2" xfId="16888"/>
    <cellStyle name="_Portfolio SPlan Base Case.xls Chart 2_Rebuttal Power Costs_Electric Rev Req Model (2009 GRC) Revised 01-18-2010 2 4" xfId="16889"/>
    <cellStyle name="_Portfolio SPlan Base Case.xls Chart 2_Rebuttal Power Costs_Electric Rev Req Model (2009 GRC) Revised 01-18-2010 3" xfId="16890"/>
    <cellStyle name="_Portfolio SPlan Base Case.xls Chart 2_Rebuttal Power Costs_Electric Rev Req Model (2009 GRC) Revised 01-18-2010 3 2" xfId="16891"/>
    <cellStyle name="_Portfolio SPlan Base Case.xls Chart 2_Rebuttal Power Costs_Electric Rev Req Model (2009 GRC) Revised 01-18-2010 3 2 2" xfId="16892"/>
    <cellStyle name="_Portfolio SPlan Base Case.xls Chart 2_Rebuttal Power Costs_Electric Rev Req Model (2009 GRC) Revised 01-18-2010 3 3" xfId="16893"/>
    <cellStyle name="_Portfolio SPlan Base Case.xls Chart 2_Rebuttal Power Costs_Electric Rev Req Model (2009 GRC) Revised 01-18-2010 3 4" xfId="16894"/>
    <cellStyle name="_Portfolio SPlan Base Case.xls Chart 2_Rebuttal Power Costs_Electric Rev Req Model (2009 GRC) Revised 01-18-2010 4" xfId="16895"/>
    <cellStyle name="_Portfolio SPlan Base Case.xls Chart 2_Rebuttal Power Costs_Electric Rev Req Model (2009 GRC) Revised 01-18-2010 4 2" xfId="16896"/>
    <cellStyle name="_Portfolio SPlan Base Case.xls Chart 2_Rebuttal Power Costs_Electric Rev Req Model (2009 GRC) Revised 01-18-2010 5" xfId="16897"/>
    <cellStyle name="_Portfolio SPlan Base Case.xls Chart 2_Rebuttal Power Costs_Electric Rev Req Model (2009 GRC) Revised 01-18-2010 6" xfId="16898"/>
    <cellStyle name="_Portfolio SPlan Base Case.xls Chart 2_Rebuttal Power Costs_Electric Rev Req Model (2009 GRC) Revised 01-18-2010 7" xfId="16899"/>
    <cellStyle name="_Portfolio SPlan Base Case.xls Chart 2_Rebuttal Power Costs_Electric Rev Req Model (2009 GRC) Revised 01-18-2010 8" xfId="16900"/>
    <cellStyle name="_Portfolio SPlan Base Case.xls Chart 2_Rebuttal Power Costs_Electric Rev Req Model (2009 GRC) Revised 01-18-2010_DEM-WP(C) ENERG10C--ctn Mid-C_042010 2010GRC" xfId="16901"/>
    <cellStyle name="_Portfolio SPlan Base Case.xls Chart 2_Rebuttal Power Costs_Electric Rev Req Model (2009 GRC) Revised 01-18-2010_DEM-WP(C) ENERG10C--ctn Mid-C_042010 2010GRC 2" xfId="16902"/>
    <cellStyle name="_Portfolio SPlan Base Case.xls Chart 2_Rebuttal Power Costs_Electric Rev Req Model (2009 GRC) Revised 01-18-2010_DEM-WP(C) ENERG10C--ctn Mid-C_042010 2010GRC 2 2" xfId="16903"/>
    <cellStyle name="_Portfolio SPlan Base Case.xls Chart 2_Rebuttal Power Costs_Final Order Electric EXHIBIT A-1" xfId="16904"/>
    <cellStyle name="_Portfolio SPlan Base Case.xls Chart 2_Rebuttal Power Costs_Final Order Electric EXHIBIT A-1 2" xfId="16905"/>
    <cellStyle name="_Portfolio SPlan Base Case.xls Chart 2_Rebuttal Power Costs_Final Order Electric EXHIBIT A-1 2 2" xfId="16906"/>
    <cellStyle name="_Portfolio SPlan Base Case.xls Chart 2_Rebuttal Power Costs_Final Order Electric EXHIBIT A-1 2 2 2" xfId="16907"/>
    <cellStyle name="_Portfolio SPlan Base Case.xls Chart 2_Rebuttal Power Costs_Final Order Electric EXHIBIT A-1 2 3" xfId="16908"/>
    <cellStyle name="_Portfolio SPlan Base Case.xls Chart 2_Rebuttal Power Costs_Final Order Electric EXHIBIT A-1 2 4" xfId="16909"/>
    <cellStyle name="_Portfolio SPlan Base Case.xls Chart 2_Rebuttal Power Costs_Final Order Electric EXHIBIT A-1 3" xfId="16910"/>
    <cellStyle name="_Portfolio SPlan Base Case.xls Chart 2_Rebuttal Power Costs_Final Order Electric EXHIBIT A-1 3 2" xfId="16911"/>
    <cellStyle name="_Portfolio SPlan Base Case.xls Chart 2_Rebuttal Power Costs_Final Order Electric EXHIBIT A-1 4" xfId="16912"/>
    <cellStyle name="_Portfolio SPlan Base Case.xls Chart 2_Rebuttal Power Costs_Final Order Electric EXHIBIT A-1 5" xfId="16913"/>
    <cellStyle name="_Portfolio SPlan Base Case.xls Chart 2_Rebuttal Power Costs_Final Order Electric EXHIBIT A-1 6" xfId="16914"/>
    <cellStyle name="_Portfolio SPlan Base Case.xls Chart 2_TENASKA REGULATORY ASSET" xfId="16915"/>
    <cellStyle name="_Portfolio SPlan Base Case.xls Chart 2_TENASKA REGULATORY ASSET 2" xfId="16916"/>
    <cellStyle name="_Portfolio SPlan Base Case.xls Chart 2_TENASKA REGULATORY ASSET 2 2" xfId="16917"/>
    <cellStyle name="_Portfolio SPlan Base Case.xls Chart 2_TENASKA REGULATORY ASSET 2 2 2" xfId="16918"/>
    <cellStyle name="_Portfolio SPlan Base Case.xls Chart 2_TENASKA REGULATORY ASSET 2 3" xfId="16919"/>
    <cellStyle name="_Portfolio SPlan Base Case.xls Chart 2_TENASKA REGULATORY ASSET 2 4" xfId="16920"/>
    <cellStyle name="_Portfolio SPlan Base Case.xls Chart 2_TENASKA REGULATORY ASSET 3" xfId="16921"/>
    <cellStyle name="_Portfolio SPlan Base Case.xls Chart 2_TENASKA REGULATORY ASSET 3 2" xfId="16922"/>
    <cellStyle name="_Portfolio SPlan Base Case.xls Chart 2_TENASKA REGULATORY ASSET 4" xfId="16923"/>
    <cellStyle name="_Portfolio SPlan Base Case.xls Chart 2_TENASKA REGULATORY ASSET 5" xfId="16924"/>
    <cellStyle name="_Portfolio SPlan Base Case.xls Chart 2_TENASKA REGULATORY ASSET 6" xfId="16925"/>
    <cellStyle name="_Portfolio SPlan Base Case.xls Chart 3" xfId="16926"/>
    <cellStyle name="_Portfolio SPlan Base Case.xls Chart 3 2" xfId="16927"/>
    <cellStyle name="_Portfolio SPlan Base Case.xls Chart 3 2 2" xfId="16928"/>
    <cellStyle name="_Portfolio SPlan Base Case.xls Chart 3 2 2 2" xfId="16929"/>
    <cellStyle name="_Portfolio SPlan Base Case.xls Chart 3 2 2 2 2" xfId="16930"/>
    <cellStyle name="_Portfolio SPlan Base Case.xls Chart 3 2 2 2 2 2" xfId="16931"/>
    <cellStyle name="_Portfolio SPlan Base Case.xls Chart 3 2 2 2 3" xfId="16932"/>
    <cellStyle name="_Portfolio SPlan Base Case.xls Chart 3 2 2 3" xfId="16933"/>
    <cellStyle name="_Portfolio SPlan Base Case.xls Chart 3 2 2 3 2" xfId="16934"/>
    <cellStyle name="_Portfolio SPlan Base Case.xls Chart 3 2 2 4" xfId="16935"/>
    <cellStyle name="_Portfolio SPlan Base Case.xls Chart 3 2 3" xfId="16936"/>
    <cellStyle name="_Portfolio SPlan Base Case.xls Chart 3 2 3 2" xfId="16937"/>
    <cellStyle name="_Portfolio SPlan Base Case.xls Chart 3 2 3 2 2" xfId="16938"/>
    <cellStyle name="_Portfolio SPlan Base Case.xls Chart 3 2 3 3" xfId="16939"/>
    <cellStyle name="_Portfolio SPlan Base Case.xls Chart 3 2 4" xfId="16940"/>
    <cellStyle name="_Portfolio SPlan Base Case.xls Chart 3 2 4 2" xfId="16941"/>
    <cellStyle name="_Portfolio SPlan Base Case.xls Chart 3 2 5" xfId="16942"/>
    <cellStyle name="_Portfolio SPlan Base Case.xls Chart 3 3" xfId="16943"/>
    <cellStyle name="_Portfolio SPlan Base Case.xls Chart 3 3 2" xfId="16944"/>
    <cellStyle name="_Portfolio SPlan Base Case.xls Chart 3 3 2 2" xfId="16945"/>
    <cellStyle name="_Portfolio SPlan Base Case.xls Chart 3 3 2 3" xfId="16946"/>
    <cellStyle name="_Portfolio SPlan Base Case.xls Chart 3 3 3" xfId="16947"/>
    <cellStyle name="_Portfolio SPlan Base Case.xls Chart 3 3 4" xfId="16948"/>
    <cellStyle name="_Portfolio SPlan Base Case.xls Chart 3 4" xfId="16949"/>
    <cellStyle name="_Portfolio SPlan Base Case.xls Chart 3 4 2" xfId="16950"/>
    <cellStyle name="_Portfolio SPlan Base Case.xls Chart 3 4 2 2" xfId="16951"/>
    <cellStyle name="_Portfolio SPlan Base Case.xls Chart 3 4 3" xfId="16952"/>
    <cellStyle name="_Portfolio SPlan Base Case.xls Chart 3 5" xfId="16953"/>
    <cellStyle name="_Portfolio SPlan Base Case.xls Chart 3 5 2" xfId="16954"/>
    <cellStyle name="_Portfolio SPlan Base Case.xls Chart 3 5 3" xfId="16955"/>
    <cellStyle name="_Portfolio SPlan Base Case.xls Chart 3 6" xfId="16956"/>
    <cellStyle name="_Portfolio SPlan Base Case.xls Chart 3 6 2" xfId="16957"/>
    <cellStyle name="_Portfolio SPlan Base Case.xls Chart 3 7" xfId="16958"/>
    <cellStyle name="_Portfolio SPlan Base Case.xls Chart 3 8" xfId="16959"/>
    <cellStyle name="_Portfolio SPlan Base Case.xls Chart 3_Adj Bench DR 3 for Initial Briefs (Electric)" xfId="16960"/>
    <cellStyle name="_Portfolio SPlan Base Case.xls Chart 3_Adj Bench DR 3 for Initial Briefs (Electric) 2" xfId="16961"/>
    <cellStyle name="_Portfolio SPlan Base Case.xls Chart 3_Adj Bench DR 3 for Initial Briefs (Electric) 2 2" xfId="16962"/>
    <cellStyle name="_Portfolio SPlan Base Case.xls Chart 3_Adj Bench DR 3 for Initial Briefs (Electric) 2 2 2" xfId="16963"/>
    <cellStyle name="_Portfolio SPlan Base Case.xls Chart 3_Adj Bench DR 3 for Initial Briefs (Electric) 2 2 2 2" xfId="16964"/>
    <cellStyle name="_Portfolio SPlan Base Case.xls Chart 3_Adj Bench DR 3 for Initial Briefs (Electric) 2 2 3" xfId="16965"/>
    <cellStyle name="_Portfolio SPlan Base Case.xls Chart 3_Adj Bench DR 3 for Initial Briefs (Electric) 2 2 4" xfId="16966"/>
    <cellStyle name="_Portfolio SPlan Base Case.xls Chart 3_Adj Bench DR 3 for Initial Briefs (Electric) 2 3" xfId="16967"/>
    <cellStyle name="_Portfolio SPlan Base Case.xls Chart 3_Adj Bench DR 3 for Initial Briefs (Electric) 2 3 2" xfId="16968"/>
    <cellStyle name="_Portfolio SPlan Base Case.xls Chart 3_Adj Bench DR 3 for Initial Briefs (Electric) 2 4" xfId="16969"/>
    <cellStyle name="_Portfolio SPlan Base Case.xls Chart 3_Adj Bench DR 3 for Initial Briefs (Electric) 3" xfId="16970"/>
    <cellStyle name="_Portfolio SPlan Base Case.xls Chart 3_Adj Bench DR 3 for Initial Briefs (Electric) 3 2" xfId="16971"/>
    <cellStyle name="_Portfolio SPlan Base Case.xls Chart 3_Adj Bench DR 3 for Initial Briefs (Electric) 3 2 2" xfId="16972"/>
    <cellStyle name="_Portfolio SPlan Base Case.xls Chart 3_Adj Bench DR 3 for Initial Briefs (Electric) 3 3" xfId="16973"/>
    <cellStyle name="_Portfolio SPlan Base Case.xls Chart 3_Adj Bench DR 3 for Initial Briefs (Electric) 3 4" xfId="16974"/>
    <cellStyle name="_Portfolio SPlan Base Case.xls Chart 3_Adj Bench DR 3 for Initial Briefs (Electric) 4" xfId="16975"/>
    <cellStyle name="_Portfolio SPlan Base Case.xls Chart 3_Adj Bench DR 3 for Initial Briefs (Electric) 4 2" xfId="16976"/>
    <cellStyle name="_Portfolio SPlan Base Case.xls Chart 3_Adj Bench DR 3 for Initial Briefs (Electric) 5" xfId="16977"/>
    <cellStyle name="_Portfolio SPlan Base Case.xls Chart 3_Adj Bench DR 3 for Initial Briefs (Electric) 6" xfId="16978"/>
    <cellStyle name="_Portfolio SPlan Base Case.xls Chart 3_Adj Bench DR 3 for Initial Briefs (Electric) 7" xfId="16979"/>
    <cellStyle name="_Portfolio SPlan Base Case.xls Chart 3_Adj Bench DR 3 for Initial Briefs (Electric) 8" xfId="16980"/>
    <cellStyle name="_Portfolio SPlan Base Case.xls Chart 3_Adj Bench DR 3 for Initial Briefs (Electric)_DEM-WP(C) ENERG10C--ctn Mid-C_042010 2010GRC" xfId="16981"/>
    <cellStyle name="_Portfolio SPlan Base Case.xls Chart 3_Adj Bench DR 3 for Initial Briefs (Electric)_DEM-WP(C) ENERG10C--ctn Mid-C_042010 2010GRC 2" xfId="16982"/>
    <cellStyle name="_Portfolio SPlan Base Case.xls Chart 3_Adj Bench DR 3 for Initial Briefs (Electric)_DEM-WP(C) ENERG10C--ctn Mid-C_042010 2010GRC 2 2" xfId="16983"/>
    <cellStyle name="_Portfolio SPlan Base Case.xls Chart 3_Book1" xfId="16984"/>
    <cellStyle name="_Portfolio SPlan Base Case.xls Chart 3_Book1 2" xfId="16985"/>
    <cellStyle name="_Portfolio SPlan Base Case.xls Chart 3_Book1 2 2" xfId="16986"/>
    <cellStyle name="_Portfolio SPlan Base Case.xls Chart 3_Book2" xfId="16987"/>
    <cellStyle name="_Portfolio SPlan Base Case.xls Chart 3_Book2 2" xfId="16988"/>
    <cellStyle name="_Portfolio SPlan Base Case.xls Chart 3_Book2 2 2" xfId="16989"/>
    <cellStyle name="_Portfolio SPlan Base Case.xls Chart 3_Book2 2 2 2" xfId="16990"/>
    <cellStyle name="_Portfolio SPlan Base Case.xls Chart 3_Book2 2 2 2 2" xfId="16991"/>
    <cellStyle name="_Portfolio SPlan Base Case.xls Chart 3_Book2 2 2 3" xfId="16992"/>
    <cellStyle name="_Portfolio SPlan Base Case.xls Chart 3_Book2 2 2 4" xfId="16993"/>
    <cellStyle name="_Portfolio SPlan Base Case.xls Chart 3_Book2 2 3" xfId="16994"/>
    <cellStyle name="_Portfolio SPlan Base Case.xls Chart 3_Book2 2 3 2" xfId="16995"/>
    <cellStyle name="_Portfolio SPlan Base Case.xls Chart 3_Book2 2 4" xfId="16996"/>
    <cellStyle name="_Portfolio SPlan Base Case.xls Chart 3_Book2 3" xfId="16997"/>
    <cellStyle name="_Portfolio SPlan Base Case.xls Chart 3_Book2 3 2" xfId="16998"/>
    <cellStyle name="_Portfolio SPlan Base Case.xls Chart 3_Book2 3 2 2" xfId="16999"/>
    <cellStyle name="_Portfolio SPlan Base Case.xls Chart 3_Book2 3 3" xfId="17000"/>
    <cellStyle name="_Portfolio SPlan Base Case.xls Chart 3_Book2 3 4" xfId="17001"/>
    <cellStyle name="_Portfolio SPlan Base Case.xls Chart 3_Book2 4" xfId="17002"/>
    <cellStyle name="_Portfolio SPlan Base Case.xls Chart 3_Book2 4 2" xfId="17003"/>
    <cellStyle name="_Portfolio SPlan Base Case.xls Chart 3_Book2 5" xfId="17004"/>
    <cellStyle name="_Portfolio SPlan Base Case.xls Chart 3_Book2 6" xfId="17005"/>
    <cellStyle name="_Portfolio SPlan Base Case.xls Chart 3_Book2 7" xfId="17006"/>
    <cellStyle name="_Portfolio SPlan Base Case.xls Chart 3_Book2 8" xfId="17007"/>
    <cellStyle name="_Portfolio SPlan Base Case.xls Chart 3_Book2_Adj Bench DR 3 for Initial Briefs (Electric)" xfId="17008"/>
    <cellStyle name="_Portfolio SPlan Base Case.xls Chart 3_Book2_Adj Bench DR 3 for Initial Briefs (Electric) 2" xfId="17009"/>
    <cellStyle name="_Portfolio SPlan Base Case.xls Chart 3_Book2_Adj Bench DR 3 for Initial Briefs (Electric) 2 2" xfId="17010"/>
    <cellStyle name="_Portfolio SPlan Base Case.xls Chart 3_Book2_Adj Bench DR 3 for Initial Briefs (Electric) 2 2 2" xfId="17011"/>
    <cellStyle name="_Portfolio SPlan Base Case.xls Chart 3_Book2_Adj Bench DR 3 for Initial Briefs (Electric) 2 2 2 2" xfId="17012"/>
    <cellStyle name="_Portfolio SPlan Base Case.xls Chart 3_Book2_Adj Bench DR 3 for Initial Briefs (Electric) 2 2 3" xfId="17013"/>
    <cellStyle name="_Portfolio SPlan Base Case.xls Chart 3_Book2_Adj Bench DR 3 for Initial Briefs (Electric) 2 2 4" xfId="17014"/>
    <cellStyle name="_Portfolio SPlan Base Case.xls Chart 3_Book2_Adj Bench DR 3 for Initial Briefs (Electric) 2 3" xfId="17015"/>
    <cellStyle name="_Portfolio SPlan Base Case.xls Chart 3_Book2_Adj Bench DR 3 for Initial Briefs (Electric) 2 3 2" xfId="17016"/>
    <cellStyle name="_Portfolio SPlan Base Case.xls Chart 3_Book2_Adj Bench DR 3 for Initial Briefs (Electric) 2 4" xfId="17017"/>
    <cellStyle name="_Portfolio SPlan Base Case.xls Chart 3_Book2_Adj Bench DR 3 for Initial Briefs (Electric) 3" xfId="17018"/>
    <cellStyle name="_Portfolio SPlan Base Case.xls Chart 3_Book2_Adj Bench DR 3 for Initial Briefs (Electric) 3 2" xfId="17019"/>
    <cellStyle name="_Portfolio SPlan Base Case.xls Chart 3_Book2_Adj Bench DR 3 for Initial Briefs (Electric) 3 2 2" xfId="17020"/>
    <cellStyle name="_Portfolio SPlan Base Case.xls Chart 3_Book2_Adj Bench DR 3 for Initial Briefs (Electric) 3 3" xfId="17021"/>
    <cellStyle name="_Portfolio SPlan Base Case.xls Chart 3_Book2_Adj Bench DR 3 for Initial Briefs (Electric) 3 4" xfId="17022"/>
    <cellStyle name="_Portfolio SPlan Base Case.xls Chart 3_Book2_Adj Bench DR 3 for Initial Briefs (Electric) 4" xfId="17023"/>
    <cellStyle name="_Portfolio SPlan Base Case.xls Chart 3_Book2_Adj Bench DR 3 for Initial Briefs (Electric) 4 2" xfId="17024"/>
    <cellStyle name="_Portfolio SPlan Base Case.xls Chart 3_Book2_Adj Bench DR 3 for Initial Briefs (Electric) 5" xfId="17025"/>
    <cellStyle name="_Portfolio SPlan Base Case.xls Chart 3_Book2_Adj Bench DR 3 for Initial Briefs (Electric) 6" xfId="17026"/>
    <cellStyle name="_Portfolio SPlan Base Case.xls Chart 3_Book2_Adj Bench DR 3 for Initial Briefs (Electric) 7" xfId="17027"/>
    <cellStyle name="_Portfolio SPlan Base Case.xls Chart 3_Book2_Adj Bench DR 3 for Initial Briefs (Electric) 8" xfId="17028"/>
    <cellStyle name="_Portfolio SPlan Base Case.xls Chart 3_Book2_Adj Bench DR 3 for Initial Briefs (Electric)_DEM-WP(C) ENERG10C--ctn Mid-C_042010 2010GRC" xfId="17029"/>
    <cellStyle name="_Portfolio SPlan Base Case.xls Chart 3_Book2_Adj Bench DR 3 for Initial Briefs (Electric)_DEM-WP(C) ENERG10C--ctn Mid-C_042010 2010GRC 2" xfId="17030"/>
    <cellStyle name="_Portfolio SPlan Base Case.xls Chart 3_Book2_Adj Bench DR 3 for Initial Briefs (Electric)_DEM-WP(C) ENERG10C--ctn Mid-C_042010 2010GRC 2 2" xfId="17031"/>
    <cellStyle name="_Portfolio SPlan Base Case.xls Chart 3_Book2_DEM-WP(C) ENERG10C--ctn Mid-C_042010 2010GRC" xfId="17032"/>
    <cellStyle name="_Portfolio SPlan Base Case.xls Chart 3_Book2_DEM-WP(C) ENERG10C--ctn Mid-C_042010 2010GRC 2" xfId="17033"/>
    <cellStyle name="_Portfolio SPlan Base Case.xls Chart 3_Book2_DEM-WP(C) ENERG10C--ctn Mid-C_042010 2010GRC 2 2" xfId="17034"/>
    <cellStyle name="_Portfolio SPlan Base Case.xls Chart 3_Book2_Electric Rev Req Model (2009 GRC) Rebuttal" xfId="17035"/>
    <cellStyle name="_Portfolio SPlan Base Case.xls Chart 3_Book2_Electric Rev Req Model (2009 GRC) Rebuttal 2" xfId="17036"/>
    <cellStyle name="_Portfolio SPlan Base Case.xls Chart 3_Book2_Electric Rev Req Model (2009 GRC) Rebuttal 2 2" xfId="17037"/>
    <cellStyle name="_Portfolio SPlan Base Case.xls Chart 3_Book2_Electric Rev Req Model (2009 GRC) Rebuttal 2 2 2" xfId="17038"/>
    <cellStyle name="_Portfolio SPlan Base Case.xls Chart 3_Book2_Electric Rev Req Model (2009 GRC) Rebuttal 2 3" xfId="17039"/>
    <cellStyle name="_Portfolio SPlan Base Case.xls Chart 3_Book2_Electric Rev Req Model (2009 GRC) Rebuttal 3" xfId="17040"/>
    <cellStyle name="_Portfolio SPlan Base Case.xls Chart 3_Book2_Electric Rev Req Model (2009 GRC) Rebuttal 3 2" xfId="17041"/>
    <cellStyle name="_Portfolio SPlan Base Case.xls Chart 3_Book2_Electric Rev Req Model (2009 GRC) Rebuttal 4" xfId="17042"/>
    <cellStyle name="_Portfolio SPlan Base Case.xls Chart 3_Book2_Electric Rev Req Model (2009 GRC) Rebuttal REmoval of New  WH Solar AdjustMI" xfId="17043"/>
    <cellStyle name="_Portfolio SPlan Base Case.xls Chart 3_Book2_Electric Rev Req Model (2009 GRC) Rebuttal REmoval of New  WH Solar AdjustMI 2" xfId="17044"/>
    <cellStyle name="_Portfolio SPlan Base Case.xls Chart 3_Book2_Electric Rev Req Model (2009 GRC) Rebuttal REmoval of New  WH Solar AdjustMI 2 2" xfId="17045"/>
    <cellStyle name="_Portfolio SPlan Base Case.xls Chart 3_Book2_Electric Rev Req Model (2009 GRC) Rebuttal REmoval of New  WH Solar AdjustMI 2 2 2" xfId="17046"/>
    <cellStyle name="_Portfolio SPlan Base Case.xls Chart 3_Book2_Electric Rev Req Model (2009 GRC) Rebuttal REmoval of New  WH Solar AdjustMI 2 2 2 2" xfId="17047"/>
    <cellStyle name="_Portfolio SPlan Base Case.xls Chart 3_Book2_Electric Rev Req Model (2009 GRC) Rebuttal REmoval of New  WH Solar AdjustMI 2 2 3" xfId="17048"/>
    <cellStyle name="_Portfolio SPlan Base Case.xls Chart 3_Book2_Electric Rev Req Model (2009 GRC) Rebuttal REmoval of New  WH Solar AdjustMI 2 2 4" xfId="17049"/>
    <cellStyle name="_Portfolio SPlan Base Case.xls Chart 3_Book2_Electric Rev Req Model (2009 GRC) Rebuttal REmoval of New  WH Solar AdjustMI 2 3" xfId="17050"/>
    <cellStyle name="_Portfolio SPlan Base Case.xls Chart 3_Book2_Electric Rev Req Model (2009 GRC) Rebuttal REmoval of New  WH Solar AdjustMI 2 3 2" xfId="17051"/>
    <cellStyle name="_Portfolio SPlan Base Case.xls Chart 3_Book2_Electric Rev Req Model (2009 GRC) Rebuttal REmoval of New  WH Solar AdjustMI 2 4" xfId="17052"/>
    <cellStyle name="_Portfolio SPlan Base Case.xls Chart 3_Book2_Electric Rev Req Model (2009 GRC) Rebuttal REmoval of New  WH Solar AdjustMI 3" xfId="17053"/>
    <cellStyle name="_Portfolio SPlan Base Case.xls Chart 3_Book2_Electric Rev Req Model (2009 GRC) Rebuttal REmoval of New  WH Solar AdjustMI 3 2" xfId="17054"/>
    <cellStyle name="_Portfolio SPlan Base Case.xls Chart 3_Book2_Electric Rev Req Model (2009 GRC) Rebuttal REmoval of New  WH Solar AdjustMI 3 2 2" xfId="17055"/>
    <cellStyle name="_Portfolio SPlan Base Case.xls Chart 3_Book2_Electric Rev Req Model (2009 GRC) Rebuttal REmoval of New  WH Solar AdjustMI 3 3" xfId="17056"/>
    <cellStyle name="_Portfolio SPlan Base Case.xls Chart 3_Book2_Electric Rev Req Model (2009 GRC) Rebuttal REmoval of New  WH Solar AdjustMI 3 4" xfId="17057"/>
    <cellStyle name="_Portfolio SPlan Base Case.xls Chart 3_Book2_Electric Rev Req Model (2009 GRC) Rebuttal REmoval of New  WH Solar AdjustMI 4" xfId="17058"/>
    <cellStyle name="_Portfolio SPlan Base Case.xls Chart 3_Book2_Electric Rev Req Model (2009 GRC) Rebuttal REmoval of New  WH Solar AdjustMI 4 2" xfId="17059"/>
    <cellStyle name="_Portfolio SPlan Base Case.xls Chart 3_Book2_Electric Rev Req Model (2009 GRC) Rebuttal REmoval of New  WH Solar AdjustMI 5" xfId="17060"/>
    <cellStyle name="_Portfolio SPlan Base Case.xls Chart 3_Book2_Electric Rev Req Model (2009 GRC) Rebuttal REmoval of New  WH Solar AdjustMI 6" xfId="17061"/>
    <cellStyle name="_Portfolio SPlan Base Case.xls Chart 3_Book2_Electric Rev Req Model (2009 GRC) Rebuttal REmoval of New  WH Solar AdjustMI 7" xfId="17062"/>
    <cellStyle name="_Portfolio SPlan Base Case.xls Chart 3_Book2_Electric Rev Req Model (2009 GRC) Rebuttal REmoval of New  WH Solar AdjustMI 8" xfId="17063"/>
    <cellStyle name="_Portfolio SPlan Base Case.xls Chart 3_Book2_Electric Rev Req Model (2009 GRC) Rebuttal REmoval of New  WH Solar AdjustMI_DEM-WP(C) ENERG10C--ctn Mid-C_042010 2010GRC" xfId="17064"/>
    <cellStyle name="_Portfolio SPlan Base Case.xls Chart 3_Book2_Electric Rev Req Model (2009 GRC) Rebuttal REmoval of New  WH Solar AdjustMI_DEM-WP(C) ENERG10C--ctn Mid-C_042010 2010GRC 2" xfId="17065"/>
    <cellStyle name="_Portfolio SPlan Base Case.xls Chart 3_Book2_Electric Rev Req Model (2009 GRC) Rebuttal REmoval of New  WH Solar AdjustMI_DEM-WP(C) ENERG10C--ctn Mid-C_042010 2010GRC 2 2" xfId="17066"/>
    <cellStyle name="_Portfolio SPlan Base Case.xls Chart 3_Book2_Electric Rev Req Model (2009 GRC) Revised 01-18-2010" xfId="17067"/>
    <cellStyle name="_Portfolio SPlan Base Case.xls Chart 3_Book2_Electric Rev Req Model (2009 GRC) Revised 01-18-2010 2" xfId="17068"/>
    <cellStyle name="_Portfolio SPlan Base Case.xls Chart 3_Book2_Electric Rev Req Model (2009 GRC) Revised 01-18-2010 2 2" xfId="17069"/>
    <cellStyle name="_Portfolio SPlan Base Case.xls Chart 3_Book2_Electric Rev Req Model (2009 GRC) Revised 01-18-2010 2 2 2" xfId="17070"/>
    <cellStyle name="_Portfolio SPlan Base Case.xls Chart 3_Book2_Electric Rev Req Model (2009 GRC) Revised 01-18-2010 2 2 2 2" xfId="17071"/>
    <cellStyle name="_Portfolio SPlan Base Case.xls Chart 3_Book2_Electric Rev Req Model (2009 GRC) Revised 01-18-2010 2 2 3" xfId="17072"/>
    <cellStyle name="_Portfolio SPlan Base Case.xls Chart 3_Book2_Electric Rev Req Model (2009 GRC) Revised 01-18-2010 2 2 4" xfId="17073"/>
    <cellStyle name="_Portfolio SPlan Base Case.xls Chart 3_Book2_Electric Rev Req Model (2009 GRC) Revised 01-18-2010 2 3" xfId="17074"/>
    <cellStyle name="_Portfolio SPlan Base Case.xls Chart 3_Book2_Electric Rev Req Model (2009 GRC) Revised 01-18-2010 2 3 2" xfId="17075"/>
    <cellStyle name="_Portfolio SPlan Base Case.xls Chart 3_Book2_Electric Rev Req Model (2009 GRC) Revised 01-18-2010 2 4" xfId="17076"/>
    <cellStyle name="_Portfolio SPlan Base Case.xls Chart 3_Book2_Electric Rev Req Model (2009 GRC) Revised 01-18-2010 3" xfId="17077"/>
    <cellStyle name="_Portfolio SPlan Base Case.xls Chart 3_Book2_Electric Rev Req Model (2009 GRC) Revised 01-18-2010 3 2" xfId="17078"/>
    <cellStyle name="_Portfolio SPlan Base Case.xls Chart 3_Book2_Electric Rev Req Model (2009 GRC) Revised 01-18-2010 3 2 2" xfId="17079"/>
    <cellStyle name="_Portfolio SPlan Base Case.xls Chart 3_Book2_Electric Rev Req Model (2009 GRC) Revised 01-18-2010 3 3" xfId="17080"/>
    <cellStyle name="_Portfolio SPlan Base Case.xls Chart 3_Book2_Electric Rev Req Model (2009 GRC) Revised 01-18-2010 3 4" xfId="17081"/>
    <cellStyle name="_Portfolio SPlan Base Case.xls Chart 3_Book2_Electric Rev Req Model (2009 GRC) Revised 01-18-2010 4" xfId="17082"/>
    <cellStyle name="_Portfolio SPlan Base Case.xls Chart 3_Book2_Electric Rev Req Model (2009 GRC) Revised 01-18-2010 4 2" xfId="17083"/>
    <cellStyle name="_Portfolio SPlan Base Case.xls Chart 3_Book2_Electric Rev Req Model (2009 GRC) Revised 01-18-2010 5" xfId="17084"/>
    <cellStyle name="_Portfolio SPlan Base Case.xls Chart 3_Book2_Electric Rev Req Model (2009 GRC) Revised 01-18-2010 6" xfId="17085"/>
    <cellStyle name="_Portfolio SPlan Base Case.xls Chart 3_Book2_Electric Rev Req Model (2009 GRC) Revised 01-18-2010 7" xfId="17086"/>
    <cellStyle name="_Portfolio SPlan Base Case.xls Chart 3_Book2_Electric Rev Req Model (2009 GRC) Revised 01-18-2010 8" xfId="17087"/>
    <cellStyle name="_Portfolio SPlan Base Case.xls Chart 3_Book2_Electric Rev Req Model (2009 GRC) Revised 01-18-2010_DEM-WP(C) ENERG10C--ctn Mid-C_042010 2010GRC" xfId="17088"/>
    <cellStyle name="_Portfolio SPlan Base Case.xls Chart 3_Book2_Electric Rev Req Model (2009 GRC) Revised 01-18-2010_DEM-WP(C) ENERG10C--ctn Mid-C_042010 2010GRC 2" xfId="17089"/>
    <cellStyle name="_Portfolio SPlan Base Case.xls Chart 3_Book2_Electric Rev Req Model (2009 GRC) Revised 01-18-2010_DEM-WP(C) ENERG10C--ctn Mid-C_042010 2010GRC 2 2" xfId="17090"/>
    <cellStyle name="_Portfolio SPlan Base Case.xls Chart 3_Book2_Final Order Electric EXHIBIT A-1" xfId="17091"/>
    <cellStyle name="_Portfolio SPlan Base Case.xls Chart 3_Book2_Final Order Electric EXHIBIT A-1 2" xfId="17092"/>
    <cellStyle name="_Portfolio SPlan Base Case.xls Chart 3_Book2_Final Order Electric EXHIBIT A-1 2 2" xfId="17093"/>
    <cellStyle name="_Portfolio SPlan Base Case.xls Chart 3_Book2_Final Order Electric EXHIBIT A-1 2 2 2" xfId="17094"/>
    <cellStyle name="_Portfolio SPlan Base Case.xls Chart 3_Book2_Final Order Electric EXHIBIT A-1 2 3" xfId="17095"/>
    <cellStyle name="_Portfolio SPlan Base Case.xls Chart 3_Book2_Final Order Electric EXHIBIT A-1 2 4" xfId="17096"/>
    <cellStyle name="_Portfolio SPlan Base Case.xls Chart 3_Book2_Final Order Electric EXHIBIT A-1 3" xfId="17097"/>
    <cellStyle name="_Portfolio SPlan Base Case.xls Chart 3_Book2_Final Order Electric EXHIBIT A-1 3 2" xfId="17098"/>
    <cellStyle name="_Portfolio SPlan Base Case.xls Chart 3_Book2_Final Order Electric EXHIBIT A-1 4" xfId="17099"/>
    <cellStyle name="_Portfolio SPlan Base Case.xls Chart 3_Book2_Final Order Electric EXHIBIT A-1 5" xfId="17100"/>
    <cellStyle name="_Portfolio SPlan Base Case.xls Chart 3_Book2_Final Order Electric EXHIBIT A-1 6" xfId="17101"/>
    <cellStyle name="_Portfolio SPlan Base Case.xls Chart 3_Chelan PUD Power Costs (8-10)" xfId="17102"/>
    <cellStyle name="_Portfolio SPlan Base Case.xls Chart 3_Chelan PUD Power Costs (8-10) 2" xfId="17103"/>
    <cellStyle name="_Portfolio SPlan Base Case.xls Chart 3_Colstrip 1&amp;2 Annual O&amp;M Budgets" xfId="17104"/>
    <cellStyle name="_Portfolio SPlan Base Case.xls Chart 3_Confidential Material" xfId="17105"/>
    <cellStyle name="_Portfolio SPlan Base Case.xls Chart 3_Confidential Material 2" xfId="17106"/>
    <cellStyle name="_Portfolio SPlan Base Case.xls Chart 3_DEM-WP(C) Colstrip 12 Coal Cost Forecast 2010GRC" xfId="17107"/>
    <cellStyle name="_Portfolio SPlan Base Case.xls Chart 3_DEM-WP(C) Colstrip 12 Coal Cost Forecast 2010GRC 2" xfId="17108"/>
    <cellStyle name="_Portfolio SPlan Base Case.xls Chart 3_DEM-WP(C) ENERG10C--ctn Mid-C_042010 2010GRC" xfId="17109"/>
    <cellStyle name="_Portfolio SPlan Base Case.xls Chart 3_DEM-WP(C) ENERG10C--ctn Mid-C_042010 2010GRC 2" xfId="17110"/>
    <cellStyle name="_Portfolio SPlan Base Case.xls Chart 3_DEM-WP(C) ENERG10C--ctn Mid-C_042010 2010GRC 2 2" xfId="17111"/>
    <cellStyle name="_Portfolio SPlan Base Case.xls Chart 3_DEM-WP(C) Production O&amp;M 2010GRC As-Filed" xfId="17112"/>
    <cellStyle name="_Portfolio SPlan Base Case.xls Chart 3_DEM-WP(C) Production O&amp;M 2010GRC As-Filed 2" xfId="17113"/>
    <cellStyle name="_Portfolio SPlan Base Case.xls Chart 3_DEM-WP(C) Production O&amp;M 2010GRC As-Filed 2 2" xfId="17114"/>
    <cellStyle name="_Portfolio SPlan Base Case.xls Chart 3_DEM-WP(C) Production O&amp;M 2010GRC As-Filed 3" xfId="17115"/>
    <cellStyle name="_Portfolio SPlan Base Case.xls Chart 3_DEM-WP(C) Production O&amp;M 2010GRC As-Filed 3 2" xfId="17116"/>
    <cellStyle name="_Portfolio SPlan Base Case.xls Chart 3_DEM-WP(C) Production O&amp;M 2010GRC As-Filed 4" xfId="17117"/>
    <cellStyle name="_Portfolio SPlan Base Case.xls Chart 3_DEM-WP(C) Production O&amp;M 2010GRC As-Filed 4 2" xfId="17118"/>
    <cellStyle name="_Portfolio SPlan Base Case.xls Chart 3_DEM-WP(C) Production O&amp;M 2010GRC As-Filed 5" xfId="17119"/>
    <cellStyle name="_Portfolio SPlan Base Case.xls Chart 3_DEM-WP(C) Production O&amp;M 2010GRC As-Filed 5 2" xfId="17120"/>
    <cellStyle name="_Portfolio SPlan Base Case.xls Chart 3_DEM-WP(C) Production O&amp;M 2010GRC As-Filed 6" xfId="17121"/>
    <cellStyle name="_Portfolio SPlan Base Case.xls Chart 3_DEM-WP(C) Production O&amp;M 2010GRC As-Filed 6 2" xfId="17122"/>
    <cellStyle name="_Portfolio SPlan Base Case.xls Chart 3_Electric Rev Req Model (2009 GRC) " xfId="17123"/>
    <cellStyle name="_Portfolio SPlan Base Case.xls Chart 3_Electric Rev Req Model (2009 GRC)  2" xfId="17124"/>
    <cellStyle name="_Portfolio SPlan Base Case.xls Chart 3_Electric Rev Req Model (2009 GRC)  2 2" xfId="17125"/>
    <cellStyle name="_Portfolio SPlan Base Case.xls Chart 3_Electric Rev Req Model (2009 GRC)  2 2 2" xfId="17126"/>
    <cellStyle name="_Portfolio SPlan Base Case.xls Chart 3_Electric Rev Req Model (2009 GRC)  2 2 2 2" xfId="17127"/>
    <cellStyle name="_Portfolio SPlan Base Case.xls Chart 3_Electric Rev Req Model (2009 GRC)  2 2 3" xfId="17128"/>
    <cellStyle name="_Portfolio SPlan Base Case.xls Chart 3_Electric Rev Req Model (2009 GRC)  2 2 4" xfId="17129"/>
    <cellStyle name="_Portfolio SPlan Base Case.xls Chart 3_Electric Rev Req Model (2009 GRC)  2 3" xfId="17130"/>
    <cellStyle name="_Portfolio SPlan Base Case.xls Chart 3_Electric Rev Req Model (2009 GRC)  2 3 2" xfId="17131"/>
    <cellStyle name="_Portfolio SPlan Base Case.xls Chart 3_Electric Rev Req Model (2009 GRC)  2 4" xfId="17132"/>
    <cellStyle name="_Portfolio SPlan Base Case.xls Chart 3_Electric Rev Req Model (2009 GRC)  3" xfId="17133"/>
    <cellStyle name="_Portfolio SPlan Base Case.xls Chart 3_Electric Rev Req Model (2009 GRC)  3 2" xfId="17134"/>
    <cellStyle name="_Portfolio SPlan Base Case.xls Chart 3_Electric Rev Req Model (2009 GRC)  3 2 2" xfId="17135"/>
    <cellStyle name="_Portfolio SPlan Base Case.xls Chart 3_Electric Rev Req Model (2009 GRC)  3 3" xfId="17136"/>
    <cellStyle name="_Portfolio SPlan Base Case.xls Chart 3_Electric Rev Req Model (2009 GRC)  3 4" xfId="17137"/>
    <cellStyle name="_Portfolio SPlan Base Case.xls Chart 3_Electric Rev Req Model (2009 GRC)  4" xfId="17138"/>
    <cellStyle name="_Portfolio SPlan Base Case.xls Chart 3_Electric Rev Req Model (2009 GRC)  4 2" xfId="17139"/>
    <cellStyle name="_Portfolio SPlan Base Case.xls Chart 3_Electric Rev Req Model (2009 GRC)  5" xfId="17140"/>
    <cellStyle name="_Portfolio SPlan Base Case.xls Chart 3_Electric Rev Req Model (2009 GRC)  6" xfId="17141"/>
    <cellStyle name="_Portfolio SPlan Base Case.xls Chart 3_Electric Rev Req Model (2009 GRC)  7" xfId="17142"/>
    <cellStyle name="_Portfolio SPlan Base Case.xls Chart 3_Electric Rev Req Model (2009 GRC)  8" xfId="17143"/>
    <cellStyle name="_Portfolio SPlan Base Case.xls Chart 3_Electric Rev Req Model (2009 GRC) _DEM-WP(C) ENERG10C--ctn Mid-C_042010 2010GRC" xfId="17144"/>
    <cellStyle name="_Portfolio SPlan Base Case.xls Chart 3_Electric Rev Req Model (2009 GRC) _DEM-WP(C) ENERG10C--ctn Mid-C_042010 2010GRC 2" xfId="17145"/>
    <cellStyle name="_Portfolio SPlan Base Case.xls Chart 3_Electric Rev Req Model (2009 GRC) _DEM-WP(C) ENERG10C--ctn Mid-C_042010 2010GRC 2 2" xfId="17146"/>
    <cellStyle name="_Portfolio SPlan Base Case.xls Chart 3_Electric Rev Req Model (2009 GRC) Rebuttal" xfId="17147"/>
    <cellStyle name="_Portfolio SPlan Base Case.xls Chart 3_Electric Rev Req Model (2009 GRC) Rebuttal 2" xfId="17148"/>
    <cellStyle name="_Portfolio SPlan Base Case.xls Chart 3_Electric Rev Req Model (2009 GRC) Rebuttal 2 2" xfId="17149"/>
    <cellStyle name="_Portfolio SPlan Base Case.xls Chart 3_Electric Rev Req Model (2009 GRC) Rebuttal 2 2 2" xfId="17150"/>
    <cellStyle name="_Portfolio SPlan Base Case.xls Chart 3_Electric Rev Req Model (2009 GRC) Rebuttal 2 3" xfId="17151"/>
    <cellStyle name="_Portfolio SPlan Base Case.xls Chart 3_Electric Rev Req Model (2009 GRC) Rebuttal 3" xfId="17152"/>
    <cellStyle name="_Portfolio SPlan Base Case.xls Chart 3_Electric Rev Req Model (2009 GRC) Rebuttal 3 2" xfId="17153"/>
    <cellStyle name="_Portfolio SPlan Base Case.xls Chart 3_Electric Rev Req Model (2009 GRC) Rebuttal 4" xfId="17154"/>
    <cellStyle name="_Portfolio SPlan Base Case.xls Chart 3_Electric Rev Req Model (2009 GRC) Rebuttal REmoval of New  WH Solar AdjustMI" xfId="17155"/>
    <cellStyle name="_Portfolio SPlan Base Case.xls Chart 3_Electric Rev Req Model (2009 GRC) Rebuttal REmoval of New  WH Solar AdjustMI 2" xfId="17156"/>
    <cellStyle name="_Portfolio SPlan Base Case.xls Chart 3_Electric Rev Req Model (2009 GRC) Rebuttal REmoval of New  WH Solar AdjustMI 2 2" xfId="17157"/>
    <cellStyle name="_Portfolio SPlan Base Case.xls Chart 3_Electric Rev Req Model (2009 GRC) Rebuttal REmoval of New  WH Solar AdjustMI 2 2 2" xfId="17158"/>
    <cellStyle name="_Portfolio SPlan Base Case.xls Chart 3_Electric Rev Req Model (2009 GRC) Rebuttal REmoval of New  WH Solar AdjustMI 2 2 2 2" xfId="17159"/>
    <cellStyle name="_Portfolio SPlan Base Case.xls Chart 3_Electric Rev Req Model (2009 GRC) Rebuttal REmoval of New  WH Solar AdjustMI 2 2 3" xfId="17160"/>
    <cellStyle name="_Portfolio SPlan Base Case.xls Chart 3_Electric Rev Req Model (2009 GRC) Rebuttal REmoval of New  WH Solar AdjustMI 2 2 4" xfId="17161"/>
    <cellStyle name="_Portfolio SPlan Base Case.xls Chart 3_Electric Rev Req Model (2009 GRC) Rebuttal REmoval of New  WH Solar AdjustMI 2 3" xfId="17162"/>
    <cellStyle name="_Portfolio SPlan Base Case.xls Chart 3_Electric Rev Req Model (2009 GRC) Rebuttal REmoval of New  WH Solar AdjustMI 2 3 2" xfId="17163"/>
    <cellStyle name="_Portfolio SPlan Base Case.xls Chart 3_Electric Rev Req Model (2009 GRC) Rebuttal REmoval of New  WH Solar AdjustMI 2 4" xfId="17164"/>
    <cellStyle name="_Portfolio SPlan Base Case.xls Chart 3_Electric Rev Req Model (2009 GRC) Rebuttal REmoval of New  WH Solar AdjustMI 3" xfId="17165"/>
    <cellStyle name="_Portfolio SPlan Base Case.xls Chart 3_Electric Rev Req Model (2009 GRC) Rebuttal REmoval of New  WH Solar AdjustMI 3 2" xfId="17166"/>
    <cellStyle name="_Portfolio SPlan Base Case.xls Chart 3_Electric Rev Req Model (2009 GRC) Rebuttal REmoval of New  WH Solar AdjustMI 3 2 2" xfId="17167"/>
    <cellStyle name="_Portfolio SPlan Base Case.xls Chart 3_Electric Rev Req Model (2009 GRC) Rebuttal REmoval of New  WH Solar AdjustMI 3 3" xfId="17168"/>
    <cellStyle name="_Portfolio SPlan Base Case.xls Chart 3_Electric Rev Req Model (2009 GRC) Rebuttal REmoval of New  WH Solar AdjustMI 3 4" xfId="17169"/>
    <cellStyle name="_Portfolio SPlan Base Case.xls Chart 3_Electric Rev Req Model (2009 GRC) Rebuttal REmoval of New  WH Solar AdjustMI 4" xfId="17170"/>
    <cellStyle name="_Portfolio SPlan Base Case.xls Chart 3_Electric Rev Req Model (2009 GRC) Rebuttal REmoval of New  WH Solar AdjustMI 4 2" xfId="17171"/>
    <cellStyle name="_Portfolio SPlan Base Case.xls Chart 3_Electric Rev Req Model (2009 GRC) Rebuttal REmoval of New  WH Solar AdjustMI 5" xfId="17172"/>
    <cellStyle name="_Portfolio SPlan Base Case.xls Chart 3_Electric Rev Req Model (2009 GRC) Rebuttal REmoval of New  WH Solar AdjustMI 6" xfId="17173"/>
    <cellStyle name="_Portfolio SPlan Base Case.xls Chart 3_Electric Rev Req Model (2009 GRC) Rebuttal REmoval of New  WH Solar AdjustMI 7" xfId="17174"/>
    <cellStyle name="_Portfolio SPlan Base Case.xls Chart 3_Electric Rev Req Model (2009 GRC) Rebuttal REmoval of New  WH Solar AdjustMI 8" xfId="17175"/>
    <cellStyle name="_Portfolio SPlan Base Case.xls Chart 3_Electric Rev Req Model (2009 GRC) Rebuttal REmoval of New  WH Solar AdjustMI_DEM-WP(C) ENERG10C--ctn Mid-C_042010 2010GRC" xfId="17176"/>
    <cellStyle name="_Portfolio SPlan Base Case.xls Chart 3_Electric Rev Req Model (2009 GRC) Rebuttal REmoval of New  WH Solar AdjustMI_DEM-WP(C) ENERG10C--ctn Mid-C_042010 2010GRC 2" xfId="17177"/>
    <cellStyle name="_Portfolio SPlan Base Case.xls Chart 3_Electric Rev Req Model (2009 GRC) Rebuttal REmoval of New  WH Solar AdjustMI_DEM-WP(C) ENERG10C--ctn Mid-C_042010 2010GRC 2 2" xfId="17178"/>
    <cellStyle name="_Portfolio SPlan Base Case.xls Chart 3_Electric Rev Req Model (2009 GRC) Revised 01-18-2010" xfId="17179"/>
    <cellStyle name="_Portfolio SPlan Base Case.xls Chart 3_Electric Rev Req Model (2009 GRC) Revised 01-18-2010 2" xfId="17180"/>
    <cellStyle name="_Portfolio SPlan Base Case.xls Chart 3_Electric Rev Req Model (2009 GRC) Revised 01-18-2010 2 2" xfId="17181"/>
    <cellStyle name="_Portfolio SPlan Base Case.xls Chart 3_Electric Rev Req Model (2009 GRC) Revised 01-18-2010 2 2 2" xfId="17182"/>
    <cellStyle name="_Portfolio SPlan Base Case.xls Chart 3_Electric Rev Req Model (2009 GRC) Revised 01-18-2010 2 2 2 2" xfId="17183"/>
    <cellStyle name="_Portfolio SPlan Base Case.xls Chart 3_Electric Rev Req Model (2009 GRC) Revised 01-18-2010 2 2 3" xfId="17184"/>
    <cellStyle name="_Portfolio SPlan Base Case.xls Chart 3_Electric Rev Req Model (2009 GRC) Revised 01-18-2010 2 2 4" xfId="17185"/>
    <cellStyle name="_Portfolio SPlan Base Case.xls Chart 3_Electric Rev Req Model (2009 GRC) Revised 01-18-2010 2 3" xfId="17186"/>
    <cellStyle name="_Portfolio SPlan Base Case.xls Chart 3_Electric Rev Req Model (2009 GRC) Revised 01-18-2010 2 3 2" xfId="17187"/>
    <cellStyle name="_Portfolio SPlan Base Case.xls Chart 3_Electric Rev Req Model (2009 GRC) Revised 01-18-2010 2 4" xfId="17188"/>
    <cellStyle name="_Portfolio SPlan Base Case.xls Chart 3_Electric Rev Req Model (2009 GRC) Revised 01-18-2010 3" xfId="17189"/>
    <cellStyle name="_Portfolio SPlan Base Case.xls Chart 3_Electric Rev Req Model (2009 GRC) Revised 01-18-2010 3 2" xfId="17190"/>
    <cellStyle name="_Portfolio SPlan Base Case.xls Chart 3_Electric Rev Req Model (2009 GRC) Revised 01-18-2010 3 2 2" xfId="17191"/>
    <cellStyle name="_Portfolio SPlan Base Case.xls Chart 3_Electric Rev Req Model (2009 GRC) Revised 01-18-2010 3 3" xfId="17192"/>
    <cellStyle name="_Portfolio SPlan Base Case.xls Chart 3_Electric Rev Req Model (2009 GRC) Revised 01-18-2010 3 4" xfId="17193"/>
    <cellStyle name="_Portfolio SPlan Base Case.xls Chart 3_Electric Rev Req Model (2009 GRC) Revised 01-18-2010 4" xfId="17194"/>
    <cellStyle name="_Portfolio SPlan Base Case.xls Chart 3_Electric Rev Req Model (2009 GRC) Revised 01-18-2010 4 2" xfId="17195"/>
    <cellStyle name="_Portfolio SPlan Base Case.xls Chart 3_Electric Rev Req Model (2009 GRC) Revised 01-18-2010 5" xfId="17196"/>
    <cellStyle name="_Portfolio SPlan Base Case.xls Chart 3_Electric Rev Req Model (2009 GRC) Revised 01-18-2010 6" xfId="17197"/>
    <cellStyle name="_Portfolio SPlan Base Case.xls Chart 3_Electric Rev Req Model (2009 GRC) Revised 01-18-2010 7" xfId="17198"/>
    <cellStyle name="_Portfolio SPlan Base Case.xls Chart 3_Electric Rev Req Model (2009 GRC) Revised 01-18-2010 8" xfId="17199"/>
    <cellStyle name="_Portfolio SPlan Base Case.xls Chart 3_Electric Rev Req Model (2009 GRC) Revised 01-18-2010_DEM-WP(C) ENERG10C--ctn Mid-C_042010 2010GRC" xfId="17200"/>
    <cellStyle name="_Portfolio SPlan Base Case.xls Chart 3_Electric Rev Req Model (2009 GRC) Revised 01-18-2010_DEM-WP(C) ENERG10C--ctn Mid-C_042010 2010GRC 2" xfId="17201"/>
    <cellStyle name="_Portfolio SPlan Base Case.xls Chart 3_Electric Rev Req Model (2009 GRC) Revised 01-18-2010_DEM-WP(C) ENERG10C--ctn Mid-C_042010 2010GRC 2 2" xfId="17202"/>
    <cellStyle name="_Portfolio SPlan Base Case.xls Chart 3_Electric Rev Req Model (2010 GRC)" xfId="17203"/>
    <cellStyle name="_Portfolio SPlan Base Case.xls Chart 3_Electric Rev Req Model (2010 GRC) 2" xfId="17204"/>
    <cellStyle name="_Portfolio SPlan Base Case.xls Chart 3_Electric Rev Req Model (2010 GRC) 2 2" xfId="17205"/>
    <cellStyle name="_Portfolio SPlan Base Case.xls Chart 3_Electric Rev Req Model (2010 GRC) SF" xfId="17206"/>
    <cellStyle name="_Portfolio SPlan Base Case.xls Chart 3_Electric Rev Req Model (2010 GRC) SF 2" xfId="17207"/>
    <cellStyle name="_Portfolio SPlan Base Case.xls Chart 3_Electric Rev Req Model (2010 GRC) SF 2 2" xfId="17208"/>
    <cellStyle name="_Portfolio SPlan Base Case.xls Chart 3_Final Order Electric EXHIBIT A-1" xfId="17209"/>
    <cellStyle name="_Portfolio SPlan Base Case.xls Chart 3_Final Order Electric EXHIBIT A-1 2" xfId="17210"/>
    <cellStyle name="_Portfolio SPlan Base Case.xls Chart 3_Final Order Electric EXHIBIT A-1 2 2" xfId="17211"/>
    <cellStyle name="_Portfolio SPlan Base Case.xls Chart 3_Final Order Electric EXHIBIT A-1 2 2 2" xfId="17212"/>
    <cellStyle name="_Portfolio SPlan Base Case.xls Chart 3_Final Order Electric EXHIBIT A-1 2 3" xfId="17213"/>
    <cellStyle name="_Portfolio SPlan Base Case.xls Chart 3_Final Order Electric EXHIBIT A-1 2 4" xfId="17214"/>
    <cellStyle name="_Portfolio SPlan Base Case.xls Chart 3_Final Order Electric EXHIBIT A-1 3" xfId="17215"/>
    <cellStyle name="_Portfolio SPlan Base Case.xls Chart 3_Final Order Electric EXHIBIT A-1 3 2" xfId="17216"/>
    <cellStyle name="_Portfolio SPlan Base Case.xls Chart 3_Final Order Electric EXHIBIT A-1 4" xfId="17217"/>
    <cellStyle name="_Portfolio SPlan Base Case.xls Chart 3_Final Order Electric EXHIBIT A-1 5" xfId="17218"/>
    <cellStyle name="_Portfolio SPlan Base Case.xls Chart 3_Final Order Electric EXHIBIT A-1 6" xfId="17219"/>
    <cellStyle name="_Portfolio SPlan Base Case.xls Chart 3_NIM Summary" xfId="17220"/>
    <cellStyle name="_Portfolio SPlan Base Case.xls Chart 3_NIM Summary 2" xfId="17221"/>
    <cellStyle name="_Portfolio SPlan Base Case.xls Chart 3_NIM Summary 2 2" xfId="17222"/>
    <cellStyle name="_Portfolio SPlan Base Case.xls Chart 3_NIM Summary 2 2 2" xfId="17223"/>
    <cellStyle name="_Portfolio SPlan Base Case.xls Chart 3_NIM Summary 2 2 2 2" xfId="17224"/>
    <cellStyle name="_Portfolio SPlan Base Case.xls Chart 3_NIM Summary 2 2 3" xfId="17225"/>
    <cellStyle name="_Portfolio SPlan Base Case.xls Chart 3_NIM Summary 2 2 4" xfId="17226"/>
    <cellStyle name="_Portfolio SPlan Base Case.xls Chart 3_NIM Summary 2 3" xfId="17227"/>
    <cellStyle name="_Portfolio SPlan Base Case.xls Chart 3_NIM Summary 2 3 2" xfId="17228"/>
    <cellStyle name="_Portfolio SPlan Base Case.xls Chart 3_NIM Summary 2 4" xfId="17229"/>
    <cellStyle name="_Portfolio SPlan Base Case.xls Chart 3_NIM Summary 3" xfId="17230"/>
    <cellStyle name="_Portfolio SPlan Base Case.xls Chart 3_NIM Summary 3 2" xfId="17231"/>
    <cellStyle name="_Portfolio SPlan Base Case.xls Chart 3_NIM Summary 3 2 2" xfId="17232"/>
    <cellStyle name="_Portfolio SPlan Base Case.xls Chart 3_NIM Summary 3 3" xfId="17233"/>
    <cellStyle name="_Portfolio SPlan Base Case.xls Chart 3_NIM Summary 3 4" xfId="17234"/>
    <cellStyle name="_Portfolio SPlan Base Case.xls Chart 3_NIM Summary 4" xfId="17235"/>
    <cellStyle name="_Portfolio SPlan Base Case.xls Chart 3_NIM Summary 4 2" xfId="17236"/>
    <cellStyle name="_Portfolio SPlan Base Case.xls Chart 3_NIM Summary 5" xfId="17237"/>
    <cellStyle name="_Portfolio SPlan Base Case.xls Chart 3_NIM Summary 6" xfId="17238"/>
    <cellStyle name="_Portfolio SPlan Base Case.xls Chart 3_NIM Summary 7" xfId="17239"/>
    <cellStyle name="_Portfolio SPlan Base Case.xls Chart 3_NIM Summary 8" xfId="17240"/>
    <cellStyle name="_Portfolio SPlan Base Case.xls Chart 3_NIM Summary_DEM-WP(C) ENERG10C--ctn Mid-C_042010 2010GRC" xfId="17241"/>
    <cellStyle name="_Portfolio SPlan Base Case.xls Chart 3_NIM Summary_DEM-WP(C) ENERG10C--ctn Mid-C_042010 2010GRC 2" xfId="17242"/>
    <cellStyle name="_Portfolio SPlan Base Case.xls Chart 3_NIM Summary_DEM-WP(C) ENERG10C--ctn Mid-C_042010 2010GRC 2 2" xfId="17243"/>
    <cellStyle name="_Portfolio SPlan Base Case.xls Chart 3_Rebuttal Power Costs" xfId="17244"/>
    <cellStyle name="_Portfolio SPlan Base Case.xls Chart 3_Rebuttal Power Costs 2" xfId="17245"/>
    <cellStyle name="_Portfolio SPlan Base Case.xls Chart 3_Rebuttal Power Costs 2 2" xfId="17246"/>
    <cellStyle name="_Portfolio SPlan Base Case.xls Chart 3_Rebuttal Power Costs 2 2 2" xfId="17247"/>
    <cellStyle name="_Portfolio SPlan Base Case.xls Chart 3_Rebuttal Power Costs 2 2 2 2" xfId="17248"/>
    <cellStyle name="_Portfolio SPlan Base Case.xls Chart 3_Rebuttal Power Costs 2 2 3" xfId="17249"/>
    <cellStyle name="_Portfolio SPlan Base Case.xls Chart 3_Rebuttal Power Costs 2 2 4" xfId="17250"/>
    <cellStyle name="_Portfolio SPlan Base Case.xls Chart 3_Rebuttal Power Costs 2 3" xfId="17251"/>
    <cellStyle name="_Portfolio SPlan Base Case.xls Chart 3_Rebuttal Power Costs 2 3 2" xfId="17252"/>
    <cellStyle name="_Portfolio SPlan Base Case.xls Chart 3_Rebuttal Power Costs 2 4" xfId="17253"/>
    <cellStyle name="_Portfolio SPlan Base Case.xls Chart 3_Rebuttal Power Costs 3" xfId="17254"/>
    <cellStyle name="_Portfolio SPlan Base Case.xls Chart 3_Rebuttal Power Costs 3 2" xfId="17255"/>
    <cellStyle name="_Portfolio SPlan Base Case.xls Chart 3_Rebuttal Power Costs 3 2 2" xfId="17256"/>
    <cellStyle name="_Portfolio SPlan Base Case.xls Chart 3_Rebuttal Power Costs 3 3" xfId="17257"/>
    <cellStyle name="_Portfolio SPlan Base Case.xls Chart 3_Rebuttal Power Costs 3 4" xfId="17258"/>
    <cellStyle name="_Portfolio SPlan Base Case.xls Chart 3_Rebuttal Power Costs 4" xfId="17259"/>
    <cellStyle name="_Portfolio SPlan Base Case.xls Chart 3_Rebuttal Power Costs 4 2" xfId="17260"/>
    <cellStyle name="_Portfolio SPlan Base Case.xls Chart 3_Rebuttal Power Costs 5" xfId="17261"/>
    <cellStyle name="_Portfolio SPlan Base Case.xls Chart 3_Rebuttal Power Costs 6" xfId="17262"/>
    <cellStyle name="_Portfolio SPlan Base Case.xls Chart 3_Rebuttal Power Costs 7" xfId="17263"/>
    <cellStyle name="_Portfolio SPlan Base Case.xls Chart 3_Rebuttal Power Costs 8" xfId="17264"/>
    <cellStyle name="_Portfolio SPlan Base Case.xls Chart 3_Rebuttal Power Costs_Adj Bench DR 3 for Initial Briefs (Electric)" xfId="17265"/>
    <cellStyle name="_Portfolio SPlan Base Case.xls Chart 3_Rebuttal Power Costs_Adj Bench DR 3 for Initial Briefs (Electric) 2" xfId="17266"/>
    <cellStyle name="_Portfolio SPlan Base Case.xls Chart 3_Rebuttal Power Costs_Adj Bench DR 3 for Initial Briefs (Electric) 2 2" xfId="17267"/>
    <cellStyle name="_Portfolio SPlan Base Case.xls Chart 3_Rebuttal Power Costs_Adj Bench DR 3 for Initial Briefs (Electric) 2 2 2" xfId="17268"/>
    <cellStyle name="_Portfolio SPlan Base Case.xls Chart 3_Rebuttal Power Costs_Adj Bench DR 3 for Initial Briefs (Electric) 2 2 2 2" xfId="17269"/>
    <cellStyle name="_Portfolio SPlan Base Case.xls Chart 3_Rebuttal Power Costs_Adj Bench DR 3 for Initial Briefs (Electric) 2 2 3" xfId="17270"/>
    <cellStyle name="_Portfolio SPlan Base Case.xls Chart 3_Rebuttal Power Costs_Adj Bench DR 3 for Initial Briefs (Electric) 2 2 4" xfId="17271"/>
    <cellStyle name="_Portfolio SPlan Base Case.xls Chart 3_Rebuttal Power Costs_Adj Bench DR 3 for Initial Briefs (Electric) 2 3" xfId="17272"/>
    <cellStyle name="_Portfolio SPlan Base Case.xls Chart 3_Rebuttal Power Costs_Adj Bench DR 3 for Initial Briefs (Electric) 2 3 2" xfId="17273"/>
    <cellStyle name="_Portfolio SPlan Base Case.xls Chart 3_Rebuttal Power Costs_Adj Bench DR 3 for Initial Briefs (Electric) 2 4" xfId="17274"/>
    <cellStyle name="_Portfolio SPlan Base Case.xls Chart 3_Rebuttal Power Costs_Adj Bench DR 3 for Initial Briefs (Electric) 3" xfId="17275"/>
    <cellStyle name="_Portfolio SPlan Base Case.xls Chart 3_Rebuttal Power Costs_Adj Bench DR 3 for Initial Briefs (Electric) 3 2" xfId="17276"/>
    <cellStyle name="_Portfolio SPlan Base Case.xls Chart 3_Rebuttal Power Costs_Adj Bench DR 3 for Initial Briefs (Electric) 3 2 2" xfId="17277"/>
    <cellStyle name="_Portfolio SPlan Base Case.xls Chart 3_Rebuttal Power Costs_Adj Bench DR 3 for Initial Briefs (Electric) 3 3" xfId="17278"/>
    <cellStyle name="_Portfolio SPlan Base Case.xls Chart 3_Rebuttal Power Costs_Adj Bench DR 3 for Initial Briefs (Electric) 3 4" xfId="17279"/>
    <cellStyle name="_Portfolio SPlan Base Case.xls Chart 3_Rebuttal Power Costs_Adj Bench DR 3 for Initial Briefs (Electric) 4" xfId="17280"/>
    <cellStyle name="_Portfolio SPlan Base Case.xls Chart 3_Rebuttal Power Costs_Adj Bench DR 3 for Initial Briefs (Electric) 4 2" xfId="17281"/>
    <cellStyle name="_Portfolio SPlan Base Case.xls Chart 3_Rebuttal Power Costs_Adj Bench DR 3 for Initial Briefs (Electric) 5" xfId="17282"/>
    <cellStyle name="_Portfolio SPlan Base Case.xls Chart 3_Rebuttal Power Costs_Adj Bench DR 3 for Initial Briefs (Electric) 6" xfId="17283"/>
    <cellStyle name="_Portfolio SPlan Base Case.xls Chart 3_Rebuttal Power Costs_Adj Bench DR 3 for Initial Briefs (Electric) 7" xfId="17284"/>
    <cellStyle name="_Portfolio SPlan Base Case.xls Chart 3_Rebuttal Power Costs_Adj Bench DR 3 for Initial Briefs (Electric) 8" xfId="17285"/>
    <cellStyle name="_Portfolio SPlan Base Case.xls Chart 3_Rebuttal Power Costs_Adj Bench DR 3 for Initial Briefs (Electric)_DEM-WP(C) ENERG10C--ctn Mid-C_042010 2010GRC" xfId="17286"/>
    <cellStyle name="_Portfolio SPlan Base Case.xls Chart 3_Rebuttal Power Costs_Adj Bench DR 3 for Initial Briefs (Electric)_DEM-WP(C) ENERG10C--ctn Mid-C_042010 2010GRC 2" xfId="17287"/>
    <cellStyle name="_Portfolio SPlan Base Case.xls Chart 3_Rebuttal Power Costs_Adj Bench DR 3 for Initial Briefs (Electric)_DEM-WP(C) ENERG10C--ctn Mid-C_042010 2010GRC 2 2" xfId="17288"/>
    <cellStyle name="_Portfolio SPlan Base Case.xls Chart 3_Rebuttal Power Costs_DEM-WP(C) ENERG10C--ctn Mid-C_042010 2010GRC" xfId="17289"/>
    <cellStyle name="_Portfolio SPlan Base Case.xls Chart 3_Rebuttal Power Costs_DEM-WP(C) ENERG10C--ctn Mid-C_042010 2010GRC 2" xfId="17290"/>
    <cellStyle name="_Portfolio SPlan Base Case.xls Chart 3_Rebuttal Power Costs_DEM-WP(C) ENERG10C--ctn Mid-C_042010 2010GRC 2 2" xfId="17291"/>
    <cellStyle name="_Portfolio SPlan Base Case.xls Chart 3_Rebuttal Power Costs_Electric Rev Req Model (2009 GRC) Rebuttal" xfId="17292"/>
    <cellStyle name="_Portfolio SPlan Base Case.xls Chart 3_Rebuttal Power Costs_Electric Rev Req Model (2009 GRC) Rebuttal 2" xfId="17293"/>
    <cellStyle name="_Portfolio SPlan Base Case.xls Chart 3_Rebuttal Power Costs_Electric Rev Req Model (2009 GRC) Rebuttal 2 2" xfId="17294"/>
    <cellStyle name="_Portfolio SPlan Base Case.xls Chart 3_Rebuttal Power Costs_Electric Rev Req Model (2009 GRC) Rebuttal 2 2 2" xfId="17295"/>
    <cellStyle name="_Portfolio SPlan Base Case.xls Chart 3_Rebuttal Power Costs_Electric Rev Req Model (2009 GRC) Rebuttal 2 3" xfId="17296"/>
    <cellStyle name="_Portfolio SPlan Base Case.xls Chart 3_Rebuttal Power Costs_Electric Rev Req Model (2009 GRC) Rebuttal 3" xfId="17297"/>
    <cellStyle name="_Portfolio SPlan Base Case.xls Chart 3_Rebuttal Power Costs_Electric Rev Req Model (2009 GRC) Rebuttal 3 2" xfId="17298"/>
    <cellStyle name="_Portfolio SPlan Base Case.xls Chart 3_Rebuttal Power Costs_Electric Rev Req Model (2009 GRC) Rebuttal 4" xfId="17299"/>
    <cellStyle name="_Portfolio SPlan Base Case.xls Chart 3_Rebuttal Power Costs_Electric Rev Req Model (2009 GRC) Rebuttal REmoval of New  WH Solar AdjustMI" xfId="17300"/>
    <cellStyle name="_Portfolio SPlan Base Case.xls Chart 3_Rebuttal Power Costs_Electric Rev Req Model (2009 GRC) Rebuttal REmoval of New  WH Solar AdjustMI 2" xfId="17301"/>
    <cellStyle name="_Portfolio SPlan Base Case.xls Chart 3_Rebuttal Power Costs_Electric Rev Req Model (2009 GRC) Rebuttal REmoval of New  WH Solar AdjustMI 2 2" xfId="17302"/>
    <cellStyle name="_Portfolio SPlan Base Case.xls Chart 3_Rebuttal Power Costs_Electric Rev Req Model (2009 GRC) Rebuttal REmoval of New  WH Solar AdjustMI 2 2 2" xfId="17303"/>
    <cellStyle name="_Portfolio SPlan Base Case.xls Chart 3_Rebuttal Power Costs_Electric Rev Req Model (2009 GRC) Rebuttal REmoval of New  WH Solar AdjustMI 2 2 2 2" xfId="17304"/>
    <cellStyle name="_Portfolio SPlan Base Case.xls Chart 3_Rebuttal Power Costs_Electric Rev Req Model (2009 GRC) Rebuttal REmoval of New  WH Solar AdjustMI 2 2 3" xfId="17305"/>
    <cellStyle name="_Portfolio SPlan Base Case.xls Chart 3_Rebuttal Power Costs_Electric Rev Req Model (2009 GRC) Rebuttal REmoval of New  WH Solar AdjustMI 2 2 4" xfId="17306"/>
    <cellStyle name="_Portfolio SPlan Base Case.xls Chart 3_Rebuttal Power Costs_Electric Rev Req Model (2009 GRC) Rebuttal REmoval of New  WH Solar AdjustMI 2 3" xfId="17307"/>
    <cellStyle name="_Portfolio SPlan Base Case.xls Chart 3_Rebuttal Power Costs_Electric Rev Req Model (2009 GRC) Rebuttal REmoval of New  WH Solar AdjustMI 2 3 2" xfId="17308"/>
    <cellStyle name="_Portfolio SPlan Base Case.xls Chart 3_Rebuttal Power Costs_Electric Rev Req Model (2009 GRC) Rebuttal REmoval of New  WH Solar AdjustMI 2 4" xfId="17309"/>
    <cellStyle name="_Portfolio SPlan Base Case.xls Chart 3_Rebuttal Power Costs_Electric Rev Req Model (2009 GRC) Rebuttal REmoval of New  WH Solar AdjustMI 3" xfId="17310"/>
    <cellStyle name="_Portfolio SPlan Base Case.xls Chart 3_Rebuttal Power Costs_Electric Rev Req Model (2009 GRC) Rebuttal REmoval of New  WH Solar AdjustMI 3 2" xfId="17311"/>
    <cellStyle name="_Portfolio SPlan Base Case.xls Chart 3_Rebuttal Power Costs_Electric Rev Req Model (2009 GRC) Rebuttal REmoval of New  WH Solar AdjustMI 3 2 2" xfId="17312"/>
    <cellStyle name="_Portfolio SPlan Base Case.xls Chart 3_Rebuttal Power Costs_Electric Rev Req Model (2009 GRC) Rebuttal REmoval of New  WH Solar AdjustMI 3 3" xfId="17313"/>
    <cellStyle name="_Portfolio SPlan Base Case.xls Chart 3_Rebuttal Power Costs_Electric Rev Req Model (2009 GRC) Rebuttal REmoval of New  WH Solar AdjustMI 3 4" xfId="17314"/>
    <cellStyle name="_Portfolio SPlan Base Case.xls Chart 3_Rebuttal Power Costs_Electric Rev Req Model (2009 GRC) Rebuttal REmoval of New  WH Solar AdjustMI 4" xfId="17315"/>
    <cellStyle name="_Portfolio SPlan Base Case.xls Chart 3_Rebuttal Power Costs_Electric Rev Req Model (2009 GRC) Rebuttal REmoval of New  WH Solar AdjustMI 4 2" xfId="17316"/>
    <cellStyle name="_Portfolio SPlan Base Case.xls Chart 3_Rebuttal Power Costs_Electric Rev Req Model (2009 GRC) Rebuttal REmoval of New  WH Solar AdjustMI 5" xfId="17317"/>
    <cellStyle name="_Portfolio SPlan Base Case.xls Chart 3_Rebuttal Power Costs_Electric Rev Req Model (2009 GRC) Rebuttal REmoval of New  WH Solar AdjustMI 6" xfId="17318"/>
    <cellStyle name="_Portfolio SPlan Base Case.xls Chart 3_Rebuttal Power Costs_Electric Rev Req Model (2009 GRC) Rebuttal REmoval of New  WH Solar AdjustMI 7" xfId="17319"/>
    <cellStyle name="_Portfolio SPlan Base Case.xls Chart 3_Rebuttal Power Costs_Electric Rev Req Model (2009 GRC) Rebuttal REmoval of New  WH Solar AdjustMI 8" xfId="17320"/>
    <cellStyle name="_Portfolio SPlan Base Case.xls Chart 3_Rebuttal Power Costs_Electric Rev Req Model (2009 GRC) Rebuttal REmoval of New  WH Solar AdjustMI_DEM-WP(C) ENERG10C--ctn Mid-C_042010 2010GRC" xfId="17321"/>
    <cellStyle name="_Portfolio SPlan Base Case.xls Chart 3_Rebuttal Power Costs_Electric Rev Req Model (2009 GRC) Rebuttal REmoval of New  WH Solar AdjustMI_DEM-WP(C) ENERG10C--ctn Mid-C_042010 2010GRC 2" xfId="17322"/>
    <cellStyle name="_Portfolio SPlan Base Case.xls Chart 3_Rebuttal Power Costs_Electric Rev Req Model (2009 GRC) Rebuttal REmoval of New  WH Solar AdjustMI_DEM-WP(C) ENERG10C--ctn Mid-C_042010 2010GRC 2 2" xfId="17323"/>
    <cellStyle name="_Portfolio SPlan Base Case.xls Chart 3_Rebuttal Power Costs_Electric Rev Req Model (2009 GRC) Revised 01-18-2010" xfId="17324"/>
    <cellStyle name="_Portfolio SPlan Base Case.xls Chart 3_Rebuttal Power Costs_Electric Rev Req Model (2009 GRC) Revised 01-18-2010 2" xfId="17325"/>
    <cellStyle name="_Portfolio SPlan Base Case.xls Chart 3_Rebuttal Power Costs_Electric Rev Req Model (2009 GRC) Revised 01-18-2010 2 2" xfId="17326"/>
    <cellStyle name="_Portfolio SPlan Base Case.xls Chart 3_Rebuttal Power Costs_Electric Rev Req Model (2009 GRC) Revised 01-18-2010 2 2 2" xfId="17327"/>
    <cellStyle name="_Portfolio SPlan Base Case.xls Chart 3_Rebuttal Power Costs_Electric Rev Req Model (2009 GRC) Revised 01-18-2010 2 2 2 2" xfId="17328"/>
    <cellStyle name="_Portfolio SPlan Base Case.xls Chart 3_Rebuttal Power Costs_Electric Rev Req Model (2009 GRC) Revised 01-18-2010 2 2 3" xfId="17329"/>
    <cellStyle name="_Portfolio SPlan Base Case.xls Chart 3_Rebuttal Power Costs_Electric Rev Req Model (2009 GRC) Revised 01-18-2010 2 2 4" xfId="17330"/>
    <cellStyle name="_Portfolio SPlan Base Case.xls Chart 3_Rebuttal Power Costs_Electric Rev Req Model (2009 GRC) Revised 01-18-2010 2 3" xfId="17331"/>
    <cellStyle name="_Portfolio SPlan Base Case.xls Chart 3_Rebuttal Power Costs_Electric Rev Req Model (2009 GRC) Revised 01-18-2010 2 3 2" xfId="17332"/>
    <cellStyle name="_Portfolio SPlan Base Case.xls Chart 3_Rebuttal Power Costs_Electric Rev Req Model (2009 GRC) Revised 01-18-2010 2 4" xfId="17333"/>
    <cellStyle name="_Portfolio SPlan Base Case.xls Chart 3_Rebuttal Power Costs_Electric Rev Req Model (2009 GRC) Revised 01-18-2010 3" xfId="17334"/>
    <cellStyle name="_Portfolio SPlan Base Case.xls Chart 3_Rebuttal Power Costs_Electric Rev Req Model (2009 GRC) Revised 01-18-2010 3 2" xfId="17335"/>
    <cellStyle name="_Portfolio SPlan Base Case.xls Chart 3_Rebuttal Power Costs_Electric Rev Req Model (2009 GRC) Revised 01-18-2010 3 2 2" xfId="17336"/>
    <cellStyle name="_Portfolio SPlan Base Case.xls Chart 3_Rebuttal Power Costs_Electric Rev Req Model (2009 GRC) Revised 01-18-2010 3 3" xfId="17337"/>
    <cellStyle name="_Portfolio SPlan Base Case.xls Chart 3_Rebuttal Power Costs_Electric Rev Req Model (2009 GRC) Revised 01-18-2010 3 4" xfId="17338"/>
    <cellStyle name="_Portfolio SPlan Base Case.xls Chart 3_Rebuttal Power Costs_Electric Rev Req Model (2009 GRC) Revised 01-18-2010 4" xfId="17339"/>
    <cellStyle name="_Portfolio SPlan Base Case.xls Chart 3_Rebuttal Power Costs_Electric Rev Req Model (2009 GRC) Revised 01-18-2010 4 2" xfId="17340"/>
    <cellStyle name="_Portfolio SPlan Base Case.xls Chart 3_Rebuttal Power Costs_Electric Rev Req Model (2009 GRC) Revised 01-18-2010 5" xfId="17341"/>
    <cellStyle name="_Portfolio SPlan Base Case.xls Chart 3_Rebuttal Power Costs_Electric Rev Req Model (2009 GRC) Revised 01-18-2010 6" xfId="17342"/>
    <cellStyle name="_Portfolio SPlan Base Case.xls Chart 3_Rebuttal Power Costs_Electric Rev Req Model (2009 GRC) Revised 01-18-2010 7" xfId="17343"/>
    <cellStyle name="_Portfolio SPlan Base Case.xls Chart 3_Rebuttal Power Costs_Electric Rev Req Model (2009 GRC) Revised 01-18-2010 8" xfId="17344"/>
    <cellStyle name="_Portfolio SPlan Base Case.xls Chart 3_Rebuttal Power Costs_Electric Rev Req Model (2009 GRC) Revised 01-18-2010_DEM-WP(C) ENERG10C--ctn Mid-C_042010 2010GRC" xfId="17345"/>
    <cellStyle name="_Portfolio SPlan Base Case.xls Chart 3_Rebuttal Power Costs_Electric Rev Req Model (2009 GRC) Revised 01-18-2010_DEM-WP(C) ENERG10C--ctn Mid-C_042010 2010GRC 2" xfId="17346"/>
    <cellStyle name="_Portfolio SPlan Base Case.xls Chart 3_Rebuttal Power Costs_Electric Rev Req Model (2009 GRC) Revised 01-18-2010_DEM-WP(C) ENERG10C--ctn Mid-C_042010 2010GRC 2 2" xfId="17347"/>
    <cellStyle name="_Portfolio SPlan Base Case.xls Chart 3_Rebuttal Power Costs_Final Order Electric EXHIBIT A-1" xfId="17348"/>
    <cellStyle name="_Portfolio SPlan Base Case.xls Chart 3_Rebuttal Power Costs_Final Order Electric EXHIBIT A-1 2" xfId="17349"/>
    <cellStyle name="_Portfolio SPlan Base Case.xls Chart 3_Rebuttal Power Costs_Final Order Electric EXHIBIT A-1 2 2" xfId="17350"/>
    <cellStyle name="_Portfolio SPlan Base Case.xls Chart 3_Rebuttal Power Costs_Final Order Electric EXHIBIT A-1 2 2 2" xfId="17351"/>
    <cellStyle name="_Portfolio SPlan Base Case.xls Chart 3_Rebuttal Power Costs_Final Order Electric EXHIBIT A-1 2 3" xfId="17352"/>
    <cellStyle name="_Portfolio SPlan Base Case.xls Chart 3_Rebuttal Power Costs_Final Order Electric EXHIBIT A-1 2 4" xfId="17353"/>
    <cellStyle name="_Portfolio SPlan Base Case.xls Chart 3_Rebuttal Power Costs_Final Order Electric EXHIBIT A-1 3" xfId="17354"/>
    <cellStyle name="_Portfolio SPlan Base Case.xls Chart 3_Rebuttal Power Costs_Final Order Electric EXHIBIT A-1 3 2" xfId="17355"/>
    <cellStyle name="_Portfolio SPlan Base Case.xls Chart 3_Rebuttal Power Costs_Final Order Electric EXHIBIT A-1 4" xfId="17356"/>
    <cellStyle name="_Portfolio SPlan Base Case.xls Chart 3_Rebuttal Power Costs_Final Order Electric EXHIBIT A-1 5" xfId="17357"/>
    <cellStyle name="_Portfolio SPlan Base Case.xls Chart 3_Rebuttal Power Costs_Final Order Electric EXHIBIT A-1 6" xfId="17358"/>
    <cellStyle name="_Portfolio SPlan Base Case.xls Chart 3_TENASKA REGULATORY ASSET" xfId="17359"/>
    <cellStyle name="_Portfolio SPlan Base Case.xls Chart 3_TENASKA REGULATORY ASSET 2" xfId="17360"/>
    <cellStyle name="_Portfolio SPlan Base Case.xls Chart 3_TENASKA REGULATORY ASSET 2 2" xfId="17361"/>
    <cellStyle name="_Portfolio SPlan Base Case.xls Chart 3_TENASKA REGULATORY ASSET 2 2 2" xfId="17362"/>
    <cellStyle name="_Portfolio SPlan Base Case.xls Chart 3_TENASKA REGULATORY ASSET 2 3" xfId="17363"/>
    <cellStyle name="_Portfolio SPlan Base Case.xls Chart 3_TENASKA REGULATORY ASSET 2 4" xfId="17364"/>
    <cellStyle name="_Portfolio SPlan Base Case.xls Chart 3_TENASKA REGULATORY ASSET 3" xfId="17365"/>
    <cellStyle name="_Portfolio SPlan Base Case.xls Chart 3_TENASKA REGULATORY ASSET 3 2" xfId="17366"/>
    <cellStyle name="_Portfolio SPlan Base Case.xls Chart 3_TENASKA REGULATORY ASSET 4" xfId="17367"/>
    <cellStyle name="_Portfolio SPlan Base Case.xls Chart 3_TENASKA REGULATORY ASSET 5" xfId="17368"/>
    <cellStyle name="_Portfolio SPlan Base Case.xls Chart 3_TENASKA REGULATORY ASSET 6" xfId="17369"/>
    <cellStyle name="_Power Cost Value Copy 11.30.05 gas 1.09.06 AURORA at 1.10.06" xfId="17370"/>
    <cellStyle name="_Power Cost Value Copy 11.30.05 gas 1.09.06 AURORA at 1.10.06 10" xfId="17371"/>
    <cellStyle name="_Power Cost Value Copy 11.30.05 gas 1.09.06 AURORA at 1.10.06 2" xfId="17372"/>
    <cellStyle name="_Power Cost Value Copy 11.30.05 gas 1.09.06 AURORA at 1.10.06 2 2" xfId="17373"/>
    <cellStyle name="_Power Cost Value Copy 11.30.05 gas 1.09.06 AURORA at 1.10.06 2 2 2" xfId="17374"/>
    <cellStyle name="_Power Cost Value Copy 11.30.05 gas 1.09.06 AURORA at 1.10.06 2 2 2 2" xfId="17375"/>
    <cellStyle name="_Power Cost Value Copy 11.30.05 gas 1.09.06 AURORA at 1.10.06 2 2 2 2 2" xfId="17376"/>
    <cellStyle name="_Power Cost Value Copy 11.30.05 gas 1.09.06 AURORA at 1.10.06 2 2 2 3" xfId="17377"/>
    <cellStyle name="_Power Cost Value Copy 11.30.05 gas 1.09.06 AURORA at 1.10.06 2 2 2 4" xfId="17378"/>
    <cellStyle name="_Power Cost Value Copy 11.30.05 gas 1.09.06 AURORA at 1.10.06 2 2 3" xfId="17379"/>
    <cellStyle name="_Power Cost Value Copy 11.30.05 gas 1.09.06 AURORA at 1.10.06 2 2 3 2" xfId="17380"/>
    <cellStyle name="_Power Cost Value Copy 11.30.05 gas 1.09.06 AURORA at 1.10.06 2 2 4" xfId="17381"/>
    <cellStyle name="_Power Cost Value Copy 11.30.05 gas 1.09.06 AURORA at 1.10.06 2 3" xfId="17382"/>
    <cellStyle name="_Power Cost Value Copy 11.30.05 gas 1.09.06 AURORA at 1.10.06 2 3 2" xfId="17383"/>
    <cellStyle name="_Power Cost Value Copy 11.30.05 gas 1.09.06 AURORA at 1.10.06 2 3 2 2" xfId="17384"/>
    <cellStyle name="_Power Cost Value Copy 11.30.05 gas 1.09.06 AURORA at 1.10.06 2 3 3" xfId="17385"/>
    <cellStyle name="_Power Cost Value Copy 11.30.05 gas 1.09.06 AURORA at 1.10.06 2 3 4" xfId="17386"/>
    <cellStyle name="_Power Cost Value Copy 11.30.05 gas 1.09.06 AURORA at 1.10.06 2 4" xfId="17387"/>
    <cellStyle name="_Power Cost Value Copy 11.30.05 gas 1.09.06 AURORA at 1.10.06 2 4 2" xfId="17388"/>
    <cellStyle name="_Power Cost Value Copy 11.30.05 gas 1.09.06 AURORA at 1.10.06 2 5" xfId="17389"/>
    <cellStyle name="_Power Cost Value Copy 11.30.05 gas 1.09.06 AURORA at 1.10.06 3" xfId="17390"/>
    <cellStyle name="_Power Cost Value Copy 11.30.05 gas 1.09.06 AURORA at 1.10.06 3 2" xfId="17391"/>
    <cellStyle name="_Power Cost Value Copy 11.30.05 gas 1.09.06 AURORA at 1.10.06 3 2 2" xfId="17392"/>
    <cellStyle name="_Power Cost Value Copy 11.30.05 gas 1.09.06 AURORA at 1.10.06 3 2 2 2" xfId="17393"/>
    <cellStyle name="_Power Cost Value Copy 11.30.05 gas 1.09.06 AURORA at 1.10.06 3 2 3" xfId="17394"/>
    <cellStyle name="_Power Cost Value Copy 11.30.05 gas 1.09.06 AURORA at 1.10.06 3 2 4" xfId="17395"/>
    <cellStyle name="_Power Cost Value Copy 11.30.05 gas 1.09.06 AURORA at 1.10.06 3 3" xfId="17396"/>
    <cellStyle name="_Power Cost Value Copy 11.30.05 gas 1.09.06 AURORA at 1.10.06 3 3 2" xfId="17397"/>
    <cellStyle name="_Power Cost Value Copy 11.30.05 gas 1.09.06 AURORA at 1.10.06 3 4" xfId="17398"/>
    <cellStyle name="_Power Cost Value Copy 11.30.05 gas 1.09.06 AURORA at 1.10.06 4" xfId="17399"/>
    <cellStyle name="_Power Cost Value Copy 11.30.05 gas 1.09.06 AURORA at 1.10.06 4 2" xfId="17400"/>
    <cellStyle name="_Power Cost Value Copy 11.30.05 gas 1.09.06 AURORA at 1.10.06 4 2 2" xfId="17401"/>
    <cellStyle name="_Power Cost Value Copy 11.30.05 gas 1.09.06 AURORA at 1.10.06 4 2 2 2" xfId="17402"/>
    <cellStyle name="_Power Cost Value Copy 11.30.05 gas 1.09.06 AURORA at 1.10.06 4 2 2 2 2" xfId="17403"/>
    <cellStyle name="_Power Cost Value Copy 11.30.05 gas 1.09.06 AURORA at 1.10.06 4 2 2 3" xfId="17404"/>
    <cellStyle name="_Power Cost Value Copy 11.30.05 gas 1.09.06 AURORA at 1.10.06 4 2 2 4" xfId="17405"/>
    <cellStyle name="_Power Cost Value Copy 11.30.05 gas 1.09.06 AURORA at 1.10.06 4 2 3" xfId="17406"/>
    <cellStyle name="_Power Cost Value Copy 11.30.05 gas 1.09.06 AURORA at 1.10.06 4 2 3 2" xfId="17407"/>
    <cellStyle name="_Power Cost Value Copy 11.30.05 gas 1.09.06 AURORA at 1.10.06 4 2 4" xfId="17408"/>
    <cellStyle name="_Power Cost Value Copy 11.30.05 gas 1.09.06 AURORA at 1.10.06 4 3" xfId="17409"/>
    <cellStyle name="_Power Cost Value Copy 11.30.05 gas 1.09.06 AURORA at 1.10.06 4 3 2" xfId="17410"/>
    <cellStyle name="_Power Cost Value Copy 11.30.05 gas 1.09.06 AURORA at 1.10.06 4 3 2 2" xfId="17411"/>
    <cellStyle name="_Power Cost Value Copy 11.30.05 gas 1.09.06 AURORA at 1.10.06 4 3 3" xfId="17412"/>
    <cellStyle name="_Power Cost Value Copy 11.30.05 gas 1.09.06 AURORA at 1.10.06 4 3 4" xfId="17413"/>
    <cellStyle name="_Power Cost Value Copy 11.30.05 gas 1.09.06 AURORA at 1.10.06 4 4" xfId="17414"/>
    <cellStyle name="_Power Cost Value Copy 11.30.05 gas 1.09.06 AURORA at 1.10.06 4 4 2" xfId="17415"/>
    <cellStyle name="_Power Cost Value Copy 11.30.05 gas 1.09.06 AURORA at 1.10.06 4 5" xfId="17416"/>
    <cellStyle name="_Power Cost Value Copy 11.30.05 gas 1.09.06 AURORA at 1.10.06 5" xfId="17417"/>
    <cellStyle name="_Power Cost Value Copy 11.30.05 gas 1.09.06 AURORA at 1.10.06 5 2" xfId="17418"/>
    <cellStyle name="_Power Cost Value Copy 11.30.05 gas 1.09.06 AURORA at 1.10.06 5 2 2" xfId="17419"/>
    <cellStyle name="_Power Cost Value Copy 11.30.05 gas 1.09.06 AURORA at 1.10.06 5 2 2 2" xfId="17420"/>
    <cellStyle name="_Power Cost Value Copy 11.30.05 gas 1.09.06 AURORA at 1.10.06 5 2 2 2 2" xfId="17421"/>
    <cellStyle name="_Power Cost Value Copy 11.30.05 gas 1.09.06 AURORA at 1.10.06 5 2 2 3" xfId="17422"/>
    <cellStyle name="_Power Cost Value Copy 11.30.05 gas 1.09.06 AURORA at 1.10.06 5 2 3" xfId="17423"/>
    <cellStyle name="_Power Cost Value Copy 11.30.05 gas 1.09.06 AURORA at 1.10.06 5 2 3 2" xfId="17424"/>
    <cellStyle name="_Power Cost Value Copy 11.30.05 gas 1.09.06 AURORA at 1.10.06 5 2 4" xfId="17425"/>
    <cellStyle name="_Power Cost Value Copy 11.30.05 gas 1.09.06 AURORA at 1.10.06 5 2 5" xfId="17426"/>
    <cellStyle name="_Power Cost Value Copy 11.30.05 gas 1.09.06 AURORA at 1.10.06 5 3" xfId="17427"/>
    <cellStyle name="_Power Cost Value Copy 11.30.05 gas 1.09.06 AURORA at 1.10.06 5 3 2" xfId="17428"/>
    <cellStyle name="_Power Cost Value Copy 11.30.05 gas 1.09.06 AURORA at 1.10.06 5 3 2 2" xfId="17429"/>
    <cellStyle name="_Power Cost Value Copy 11.30.05 gas 1.09.06 AURORA at 1.10.06 5 3 3" xfId="17430"/>
    <cellStyle name="_Power Cost Value Copy 11.30.05 gas 1.09.06 AURORA at 1.10.06 5 4" xfId="17431"/>
    <cellStyle name="_Power Cost Value Copy 11.30.05 gas 1.09.06 AURORA at 1.10.06 5 4 2" xfId="17432"/>
    <cellStyle name="_Power Cost Value Copy 11.30.05 gas 1.09.06 AURORA at 1.10.06 5 5" xfId="17433"/>
    <cellStyle name="_Power Cost Value Copy 11.30.05 gas 1.09.06 AURORA at 1.10.06 6" xfId="17434"/>
    <cellStyle name="_Power Cost Value Copy 11.30.05 gas 1.09.06 AURORA at 1.10.06 6 2" xfId="17435"/>
    <cellStyle name="_Power Cost Value Copy 11.30.05 gas 1.09.06 AURORA at 1.10.06 6 2 2" xfId="17436"/>
    <cellStyle name="_Power Cost Value Copy 11.30.05 gas 1.09.06 AURORA at 1.10.06 6 2 2 2" xfId="17437"/>
    <cellStyle name="_Power Cost Value Copy 11.30.05 gas 1.09.06 AURORA at 1.10.06 6 2 3" xfId="17438"/>
    <cellStyle name="_Power Cost Value Copy 11.30.05 gas 1.09.06 AURORA at 1.10.06 6 3" xfId="17439"/>
    <cellStyle name="_Power Cost Value Copy 11.30.05 gas 1.09.06 AURORA at 1.10.06 6 3 2" xfId="17440"/>
    <cellStyle name="_Power Cost Value Copy 11.30.05 gas 1.09.06 AURORA at 1.10.06 6 4" xfId="17441"/>
    <cellStyle name="_Power Cost Value Copy 11.30.05 gas 1.09.06 AURORA at 1.10.06 7" xfId="17442"/>
    <cellStyle name="_Power Cost Value Copy 11.30.05 gas 1.09.06 AURORA at 1.10.06 7 2" xfId="17443"/>
    <cellStyle name="_Power Cost Value Copy 11.30.05 gas 1.09.06 AURORA at 1.10.06 7 2 2" xfId="17444"/>
    <cellStyle name="_Power Cost Value Copy 11.30.05 gas 1.09.06 AURORA at 1.10.06 7 2 2 2" xfId="17445"/>
    <cellStyle name="_Power Cost Value Copy 11.30.05 gas 1.09.06 AURORA at 1.10.06 7 2 3" xfId="17446"/>
    <cellStyle name="_Power Cost Value Copy 11.30.05 gas 1.09.06 AURORA at 1.10.06 7 3" xfId="17447"/>
    <cellStyle name="_Power Cost Value Copy 11.30.05 gas 1.09.06 AURORA at 1.10.06 7 3 2" xfId="17448"/>
    <cellStyle name="_Power Cost Value Copy 11.30.05 gas 1.09.06 AURORA at 1.10.06 7 4" xfId="17449"/>
    <cellStyle name="_Power Cost Value Copy 11.30.05 gas 1.09.06 AURORA at 1.10.06 8" xfId="17450"/>
    <cellStyle name="_Power Cost Value Copy 11.30.05 gas 1.09.06 AURORA at 1.10.06 8 2" xfId="17451"/>
    <cellStyle name="_Power Cost Value Copy 11.30.05 gas 1.09.06 AURORA at 1.10.06 8 2 2" xfId="17452"/>
    <cellStyle name="_Power Cost Value Copy 11.30.05 gas 1.09.06 AURORA at 1.10.06 8 2 2 2" xfId="17453"/>
    <cellStyle name="_Power Cost Value Copy 11.30.05 gas 1.09.06 AURORA at 1.10.06 8 2 3" xfId="17454"/>
    <cellStyle name="_Power Cost Value Copy 11.30.05 gas 1.09.06 AURORA at 1.10.06 8 3" xfId="17455"/>
    <cellStyle name="_Power Cost Value Copy 11.30.05 gas 1.09.06 AURORA at 1.10.06 8 3 2" xfId="17456"/>
    <cellStyle name="_Power Cost Value Copy 11.30.05 gas 1.09.06 AURORA at 1.10.06 8 4" xfId="17457"/>
    <cellStyle name="_Power Cost Value Copy 11.30.05 gas 1.09.06 AURORA at 1.10.06 9" xfId="17458"/>
    <cellStyle name="_Power Cost Value Copy 11.30.05 gas 1.09.06 AURORA at 1.10.06 9 2" xfId="17459"/>
    <cellStyle name="_Power Cost Value Copy 11.30.05 gas 1.09.06 AURORA at 1.10.06 9 3" xfId="17460"/>
    <cellStyle name="_Power Cost Value Copy 11.30.05 gas 1.09.06 AURORA at 1.10.06_04 07E Wild Horse Wind Expansion (C) (2)" xfId="17461"/>
    <cellStyle name="_Power Cost Value Copy 11.30.05 gas 1.09.06 AURORA at 1.10.06_04 07E Wild Horse Wind Expansion (C) (2) 2" xfId="17462"/>
    <cellStyle name="_Power Cost Value Copy 11.30.05 gas 1.09.06 AURORA at 1.10.06_04 07E Wild Horse Wind Expansion (C) (2) 2 2" xfId="17463"/>
    <cellStyle name="_Power Cost Value Copy 11.30.05 gas 1.09.06 AURORA at 1.10.06_04 07E Wild Horse Wind Expansion (C) (2) 2 2 2" xfId="17464"/>
    <cellStyle name="_Power Cost Value Copy 11.30.05 gas 1.09.06 AURORA at 1.10.06_04 07E Wild Horse Wind Expansion (C) (2) 2 2 2 2" xfId="17465"/>
    <cellStyle name="_Power Cost Value Copy 11.30.05 gas 1.09.06 AURORA at 1.10.06_04 07E Wild Horse Wind Expansion (C) (2) 2 2 3" xfId="17466"/>
    <cellStyle name="_Power Cost Value Copy 11.30.05 gas 1.09.06 AURORA at 1.10.06_04 07E Wild Horse Wind Expansion (C) (2) 2 2 4" xfId="17467"/>
    <cellStyle name="_Power Cost Value Copy 11.30.05 gas 1.09.06 AURORA at 1.10.06_04 07E Wild Horse Wind Expansion (C) (2) 2 3" xfId="17468"/>
    <cellStyle name="_Power Cost Value Copy 11.30.05 gas 1.09.06 AURORA at 1.10.06_04 07E Wild Horse Wind Expansion (C) (2) 2 3 2" xfId="17469"/>
    <cellStyle name="_Power Cost Value Copy 11.30.05 gas 1.09.06 AURORA at 1.10.06_04 07E Wild Horse Wind Expansion (C) (2) 2 4" xfId="17470"/>
    <cellStyle name="_Power Cost Value Copy 11.30.05 gas 1.09.06 AURORA at 1.10.06_04 07E Wild Horse Wind Expansion (C) (2) 3" xfId="17471"/>
    <cellStyle name="_Power Cost Value Copy 11.30.05 gas 1.09.06 AURORA at 1.10.06_04 07E Wild Horse Wind Expansion (C) (2) 3 2" xfId="17472"/>
    <cellStyle name="_Power Cost Value Copy 11.30.05 gas 1.09.06 AURORA at 1.10.06_04 07E Wild Horse Wind Expansion (C) (2) 3 2 2" xfId="17473"/>
    <cellStyle name="_Power Cost Value Copy 11.30.05 gas 1.09.06 AURORA at 1.10.06_04 07E Wild Horse Wind Expansion (C) (2) 3 3" xfId="17474"/>
    <cellStyle name="_Power Cost Value Copy 11.30.05 gas 1.09.06 AURORA at 1.10.06_04 07E Wild Horse Wind Expansion (C) (2) 3 4" xfId="17475"/>
    <cellStyle name="_Power Cost Value Copy 11.30.05 gas 1.09.06 AURORA at 1.10.06_04 07E Wild Horse Wind Expansion (C) (2) 4" xfId="17476"/>
    <cellStyle name="_Power Cost Value Copy 11.30.05 gas 1.09.06 AURORA at 1.10.06_04 07E Wild Horse Wind Expansion (C) (2) 4 2" xfId="17477"/>
    <cellStyle name="_Power Cost Value Copy 11.30.05 gas 1.09.06 AURORA at 1.10.06_04 07E Wild Horse Wind Expansion (C) (2) 5" xfId="17478"/>
    <cellStyle name="_Power Cost Value Copy 11.30.05 gas 1.09.06 AURORA at 1.10.06_04 07E Wild Horse Wind Expansion (C) (2) 6" xfId="17479"/>
    <cellStyle name="_Power Cost Value Copy 11.30.05 gas 1.09.06 AURORA at 1.10.06_04 07E Wild Horse Wind Expansion (C) (2) 7" xfId="17480"/>
    <cellStyle name="_Power Cost Value Copy 11.30.05 gas 1.09.06 AURORA at 1.10.06_04 07E Wild Horse Wind Expansion (C) (2) 8" xfId="17481"/>
    <cellStyle name="_Power Cost Value Copy 11.30.05 gas 1.09.06 AURORA at 1.10.06_04 07E Wild Horse Wind Expansion (C) (2)_Adj Bench DR 3 for Initial Briefs (Electric)" xfId="17482"/>
    <cellStyle name="_Power Cost Value Copy 11.30.05 gas 1.09.06 AURORA at 1.10.06_04 07E Wild Horse Wind Expansion (C) (2)_Adj Bench DR 3 for Initial Briefs (Electric) 2" xfId="17483"/>
    <cellStyle name="_Power Cost Value Copy 11.30.05 gas 1.09.06 AURORA at 1.10.06_04 07E Wild Horse Wind Expansion (C) (2)_Adj Bench DR 3 for Initial Briefs (Electric) 2 2" xfId="17484"/>
    <cellStyle name="_Power Cost Value Copy 11.30.05 gas 1.09.06 AURORA at 1.10.06_04 07E Wild Horse Wind Expansion (C) (2)_Adj Bench DR 3 for Initial Briefs (Electric) 2 2 2" xfId="17485"/>
    <cellStyle name="_Power Cost Value Copy 11.30.05 gas 1.09.06 AURORA at 1.10.06_04 07E Wild Horse Wind Expansion (C) (2)_Adj Bench DR 3 for Initial Briefs (Electric) 2 2 2 2" xfId="17486"/>
    <cellStyle name="_Power Cost Value Copy 11.30.05 gas 1.09.06 AURORA at 1.10.06_04 07E Wild Horse Wind Expansion (C) (2)_Adj Bench DR 3 for Initial Briefs (Electric) 2 2 3" xfId="17487"/>
    <cellStyle name="_Power Cost Value Copy 11.30.05 gas 1.09.06 AURORA at 1.10.06_04 07E Wild Horse Wind Expansion (C) (2)_Adj Bench DR 3 for Initial Briefs (Electric) 2 2 4" xfId="17488"/>
    <cellStyle name="_Power Cost Value Copy 11.30.05 gas 1.09.06 AURORA at 1.10.06_04 07E Wild Horse Wind Expansion (C) (2)_Adj Bench DR 3 for Initial Briefs (Electric) 2 3" xfId="17489"/>
    <cellStyle name="_Power Cost Value Copy 11.30.05 gas 1.09.06 AURORA at 1.10.06_04 07E Wild Horse Wind Expansion (C) (2)_Adj Bench DR 3 for Initial Briefs (Electric) 2 3 2" xfId="17490"/>
    <cellStyle name="_Power Cost Value Copy 11.30.05 gas 1.09.06 AURORA at 1.10.06_04 07E Wild Horse Wind Expansion (C) (2)_Adj Bench DR 3 for Initial Briefs (Electric) 2 4" xfId="17491"/>
    <cellStyle name="_Power Cost Value Copy 11.30.05 gas 1.09.06 AURORA at 1.10.06_04 07E Wild Horse Wind Expansion (C) (2)_Adj Bench DR 3 for Initial Briefs (Electric) 3" xfId="17492"/>
    <cellStyle name="_Power Cost Value Copy 11.30.05 gas 1.09.06 AURORA at 1.10.06_04 07E Wild Horse Wind Expansion (C) (2)_Adj Bench DR 3 for Initial Briefs (Electric) 3 2" xfId="17493"/>
    <cellStyle name="_Power Cost Value Copy 11.30.05 gas 1.09.06 AURORA at 1.10.06_04 07E Wild Horse Wind Expansion (C) (2)_Adj Bench DR 3 for Initial Briefs (Electric) 3 2 2" xfId="17494"/>
    <cellStyle name="_Power Cost Value Copy 11.30.05 gas 1.09.06 AURORA at 1.10.06_04 07E Wild Horse Wind Expansion (C) (2)_Adj Bench DR 3 for Initial Briefs (Electric) 3 3" xfId="17495"/>
    <cellStyle name="_Power Cost Value Copy 11.30.05 gas 1.09.06 AURORA at 1.10.06_04 07E Wild Horse Wind Expansion (C) (2)_Adj Bench DR 3 for Initial Briefs (Electric) 3 4" xfId="17496"/>
    <cellStyle name="_Power Cost Value Copy 11.30.05 gas 1.09.06 AURORA at 1.10.06_04 07E Wild Horse Wind Expansion (C) (2)_Adj Bench DR 3 for Initial Briefs (Electric) 4" xfId="17497"/>
    <cellStyle name="_Power Cost Value Copy 11.30.05 gas 1.09.06 AURORA at 1.10.06_04 07E Wild Horse Wind Expansion (C) (2)_Adj Bench DR 3 for Initial Briefs (Electric) 4 2" xfId="17498"/>
    <cellStyle name="_Power Cost Value Copy 11.30.05 gas 1.09.06 AURORA at 1.10.06_04 07E Wild Horse Wind Expansion (C) (2)_Adj Bench DR 3 for Initial Briefs (Electric) 5" xfId="17499"/>
    <cellStyle name="_Power Cost Value Copy 11.30.05 gas 1.09.06 AURORA at 1.10.06_04 07E Wild Horse Wind Expansion (C) (2)_Adj Bench DR 3 for Initial Briefs (Electric) 6" xfId="17500"/>
    <cellStyle name="_Power Cost Value Copy 11.30.05 gas 1.09.06 AURORA at 1.10.06_04 07E Wild Horse Wind Expansion (C) (2)_Adj Bench DR 3 for Initial Briefs (Electric) 7" xfId="17501"/>
    <cellStyle name="_Power Cost Value Copy 11.30.05 gas 1.09.06 AURORA at 1.10.06_04 07E Wild Horse Wind Expansion (C) (2)_Adj Bench DR 3 for Initial Briefs (Electric) 8" xfId="17502"/>
    <cellStyle name="_Power Cost Value Copy 11.30.05 gas 1.09.06 AURORA at 1.10.06_04 07E Wild Horse Wind Expansion (C) (2)_Adj Bench DR 3 for Initial Briefs (Electric)_DEM-WP(C) ENERG10C--ctn Mid-C_042010 2010GRC" xfId="17503"/>
    <cellStyle name="_Power Cost Value Copy 11.30.05 gas 1.09.06 AURORA at 1.10.06_04 07E Wild Horse Wind Expansion (C) (2)_Adj Bench DR 3 for Initial Briefs (Electric)_DEM-WP(C) ENERG10C--ctn Mid-C_042010 2010GRC 2" xfId="17504"/>
    <cellStyle name="_Power Cost Value Copy 11.30.05 gas 1.09.06 AURORA at 1.10.06_04 07E Wild Horse Wind Expansion (C) (2)_Adj Bench DR 3 for Initial Briefs (Electric)_DEM-WP(C) ENERG10C--ctn Mid-C_042010 2010GRC 2 2" xfId="17505"/>
    <cellStyle name="_Power Cost Value Copy 11.30.05 gas 1.09.06 AURORA at 1.10.06_04 07E Wild Horse Wind Expansion (C) (2)_Book1" xfId="17506"/>
    <cellStyle name="_Power Cost Value Copy 11.30.05 gas 1.09.06 AURORA at 1.10.06_04 07E Wild Horse Wind Expansion (C) (2)_Book1 2" xfId="17507"/>
    <cellStyle name="_Power Cost Value Copy 11.30.05 gas 1.09.06 AURORA at 1.10.06_04 07E Wild Horse Wind Expansion (C) (2)_Book1 2 2" xfId="17508"/>
    <cellStyle name="_Power Cost Value Copy 11.30.05 gas 1.09.06 AURORA at 1.10.06_04 07E Wild Horse Wind Expansion (C) (2)_DEM-WP(C) ENERG10C--ctn Mid-C_042010 2010GRC" xfId="17509"/>
    <cellStyle name="_Power Cost Value Copy 11.30.05 gas 1.09.06 AURORA at 1.10.06_04 07E Wild Horse Wind Expansion (C) (2)_DEM-WP(C) ENERG10C--ctn Mid-C_042010 2010GRC 2" xfId="17510"/>
    <cellStyle name="_Power Cost Value Copy 11.30.05 gas 1.09.06 AURORA at 1.10.06_04 07E Wild Horse Wind Expansion (C) (2)_DEM-WP(C) ENERG10C--ctn Mid-C_042010 2010GRC 2 2" xfId="17511"/>
    <cellStyle name="_Power Cost Value Copy 11.30.05 gas 1.09.06 AURORA at 1.10.06_04 07E Wild Horse Wind Expansion (C) (2)_Electric Rev Req Model (2009 GRC) " xfId="17512"/>
    <cellStyle name="_Power Cost Value Copy 11.30.05 gas 1.09.06 AURORA at 1.10.06_04 07E Wild Horse Wind Expansion (C) (2)_Electric Rev Req Model (2009 GRC)  2" xfId="17513"/>
    <cellStyle name="_Power Cost Value Copy 11.30.05 gas 1.09.06 AURORA at 1.10.06_04 07E Wild Horse Wind Expansion (C) (2)_Electric Rev Req Model (2009 GRC)  2 2" xfId="17514"/>
    <cellStyle name="_Power Cost Value Copy 11.30.05 gas 1.09.06 AURORA at 1.10.06_04 07E Wild Horse Wind Expansion (C) (2)_Electric Rev Req Model (2009 GRC)  2 2 2" xfId="17515"/>
    <cellStyle name="_Power Cost Value Copy 11.30.05 gas 1.09.06 AURORA at 1.10.06_04 07E Wild Horse Wind Expansion (C) (2)_Electric Rev Req Model (2009 GRC)  2 2 2 2" xfId="17516"/>
    <cellStyle name="_Power Cost Value Copy 11.30.05 gas 1.09.06 AURORA at 1.10.06_04 07E Wild Horse Wind Expansion (C) (2)_Electric Rev Req Model (2009 GRC)  2 2 3" xfId="17517"/>
    <cellStyle name="_Power Cost Value Copy 11.30.05 gas 1.09.06 AURORA at 1.10.06_04 07E Wild Horse Wind Expansion (C) (2)_Electric Rev Req Model (2009 GRC)  2 2 4" xfId="17518"/>
    <cellStyle name="_Power Cost Value Copy 11.30.05 gas 1.09.06 AURORA at 1.10.06_04 07E Wild Horse Wind Expansion (C) (2)_Electric Rev Req Model (2009 GRC)  2 3" xfId="17519"/>
    <cellStyle name="_Power Cost Value Copy 11.30.05 gas 1.09.06 AURORA at 1.10.06_04 07E Wild Horse Wind Expansion (C) (2)_Electric Rev Req Model (2009 GRC)  2 3 2" xfId="17520"/>
    <cellStyle name="_Power Cost Value Copy 11.30.05 gas 1.09.06 AURORA at 1.10.06_04 07E Wild Horse Wind Expansion (C) (2)_Electric Rev Req Model (2009 GRC)  2 4" xfId="17521"/>
    <cellStyle name="_Power Cost Value Copy 11.30.05 gas 1.09.06 AURORA at 1.10.06_04 07E Wild Horse Wind Expansion (C) (2)_Electric Rev Req Model (2009 GRC)  3" xfId="17522"/>
    <cellStyle name="_Power Cost Value Copy 11.30.05 gas 1.09.06 AURORA at 1.10.06_04 07E Wild Horse Wind Expansion (C) (2)_Electric Rev Req Model (2009 GRC)  3 2" xfId="17523"/>
    <cellStyle name="_Power Cost Value Copy 11.30.05 gas 1.09.06 AURORA at 1.10.06_04 07E Wild Horse Wind Expansion (C) (2)_Electric Rev Req Model (2009 GRC)  3 2 2" xfId="17524"/>
    <cellStyle name="_Power Cost Value Copy 11.30.05 gas 1.09.06 AURORA at 1.10.06_04 07E Wild Horse Wind Expansion (C) (2)_Electric Rev Req Model (2009 GRC)  3 3" xfId="17525"/>
    <cellStyle name="_Power Cost Value Copy 11.30.05 gas 1.09.06 AURORA at 1.10.06_04 07E Wild Horse Wind Expansion (C) (2)_Electric Rev Req Model (2009 GRC)  3 4" xfId="17526"/>
    <cellStyle name="_Power Cost Value Copy 11.30.05 gas 1.09.06 AURORA at 1.10.06_04 07E Wild Horse Wind Expansion (C) (2)_Electric Rev Req Model (2009 GRC)  4" xfId="17527"/>
    <cellStyle name="_Power Cost Value Copy 11.30.05 gas 1.09.06 AURORA at 1.10.06_04 07E Wild Horse Wind Expansion (C) (2)_Electric Rev Req Model (2009 GRC)  4 2" xfId="17528"/>
    <cellStyle name="_Power Cost Value Copy 11.30.05 gas 1.09.06 AURORA at 1.10.06_04 07E Wild Horse Wind Expansion (C) (2)_Electric Rev Req Model (2009 GRC)  5" xfId="17529"/>
    <cellStyle name="_Power Cost Value Copy 11.30.05 gas 1.09.06 AURORA at 1.10.06_04 07E Wild Horse Wind Expansion (C) (2)_Electric Rev Req Model (2009 GRC)  6" xfId="17530"/>
    <cellStyle name="_Power Cost Value Copy 11.30.05 gas 1.09.06 AURORA at 1.10.06_04 07E Wild Horse Wind Expansion (C) (2)_Electric Rev Req Model (2009 GRC)  7" xfId="17531"/>
    <cellStyle name="_Power Cost Value Copy 11.30.05 gas 1.09.06 AURORA at 1.10.06_04 07E Wild Horse Wind Expansion (C) (2)_Electric Rev Req Model (2009 GRC)  8" xfId="17532"/>
    <cellStyle name="_Power Cost Value Copy 11.30.05 gas 1.09.06 AURORA at 1.10.06_04 07E Wild Horse Wind Expansion (C) (2)_Electric Rev Req Model (2009 GRC) _DEM-WP(C) ENERG10C--ctn Mid-C_042010 2010GRC" xfId="17533"/>
    <cellStyle name="_Power Cost Value Copy 11.30.05 gas 1.09.06 AURORA at 1.10.06_04 07E Wild Horse Wind Expansion (C) (2)_Electric Rev Req Model (2009 GRC) _DEM-WP(C) ENERG10C--ctn Mid-C_042010 2010GRC 2" xfId="17534"/>
    <cellStyle name="_Power Cost Value Copy 11.30.05 gas 1.09.06 AURORA at 1.10.06_04 07E Wild Horse Wind Expansion (C) (2)_Electric Rev Req Model (2009 GRC) _DEM-WP(C) ENERG10C--ctn Mid-C_042010 2010GRC 2 2" xfId="17535"/>
    <cellStyle name="_Power Cost Value Copy 11.30.05 gas 1.09.06 AURORA at 1.10.06_04 07E Wild Horse Wind Expansion (C) (2)_Electric Rev Req Model (2009 GRC) Rebuttal" xfId="17536"/>
    <cellStyle name="_Power Cost Value Copy 11.30.05 gas 1.09.06 AURORA at 1.10.06_04 07E Wild Horse Wind Expansion (C) (2)_Electric Rev Req Model (2009 GRC) Rebuttal 2" xfId="17537"/>
    <cellStyle name="_Power Cost Value Copy 11.30.05 gas 1.09.06 AURORA at 1.10.06_04 07E Wild Horse Wind Expansion (C) (2)_Electric Rev Req Model (2009 GRC) Rebuttal 2 2" xfId="17538"/>
    <cellStyle name="_Power Cost Value Copy 11.30.05 gas 1.09.06 AURORA at 1.10.06_04 07E Wild Horse Wind Expansion (C) (2)_Electric Rev Req Model (2009 GRC) Rebuttal 2 2 2" xfId="17539"/>
    <cellStyle name="_Power Cost Value Copy 11.30.05 gas 1.09.06 AURORA at 1.10.06_04 07E Wild Horse Wind Expansion (C) (2)_Electric Rev Req Model (2009 GRC) Rebuttal 2 3" xfId="17540"/>
    <cellStyle name="_Power Cost Value Copy 11.30.05 gas 1.09.06 AURORA at 1.10.06_04 07E Wild Horse Wind Expansion (C) (2)_Electric Rev Req Model (2009 GRC) Rebuttal 3" xfId="17541"/>
    <cellStyle name="_Power Cost Value Copy 11.30.05 gas 1.09.06 AURORA at 1.10.06_04 07E Wild Horse Wind Expansion (C) (2)_Electric Rev Req Model (2009 GRC) Rebuttal 3 2" xfId="17542"/>
    <cellStyle name="_Power Cost Value Copy 11.30.05 gas 1.09.06 AURORA at 1.10.06_04 07E Wild Horse Wind Expansion (C) (2)_Electric Rev Req Model (2009 GRC) Rebuttal 4" xfId="17543"/>
    <cellStyle name="_Power Cost Value Copy 11.30.05 gas 1.09.06 AURORA at 1.10.06_04 07E Wild Horse Wind Expansion (C) (2)_Electric Rev Req Model (2009 GRC) Rebuttal REmoval of New  WH Solar AdjustMI" xfId="17544"/>
    <cellStyle name="_Power Cost Value Copy 11.30.05 gas 1.09.06 AURORA at 1.10.06_04 07E Wild Horse Wind Expansion (C) (2)_Electric Rev Req Model (2009 GRC) Rebuttal REmoval of New  WH Solar AdjustMI 2" xfId="17545"/>
    <cellStyle name="_Power Cost Value Copy 11.30.05 gas 1.09.06 AURORA at 1.10.06_04 07E Wild Horse Wind Expansion (C) (2)_Electric Rev Req Model (2009 GRC) Rebuttal REmoval of New  WH Solar AdjustMI 2 2" xfId="17546"/>
    <cellStyle name="_Power Cost Value Copy 11.30.05 gas 1.09.06 AURORA at 1.10.06_04 07E Wild Horse Wind Expansion (C) (2)_Electric Rev Req Model (2009 GRC) Rebuttal REmoval of New  WH Solar AdjustMI 2 2 2" xfId="17547"/>
    <cellStyle name="_Power Cost Value Copy 11.30.05 gas 1.09.06 AURORA at 1.10.06_04 07E Wild Horse Wind Expansion (C) (2)_Electric Rev Req Model (2009 GRC) Rebuttal REmoval of New  WH Solar AdjustMI 2 2 2 2" xfId="17548"/>
    <cellStyle name="_Power Cost Value Copy 11.30.05 gas 1.09.06 AURORA at 1.10.06_04 07E Wild Horse Wind Expansion (C) (2)_Electric Rev Req Model (2009 GRC) Rebuttal REmoval of New  WH Solar AdjustMI 2 2 3" xfId="17549"/>
    <cellStyle name="_Power Cost Value Copy 11.30.05 gas 1.09.06 AURORA at 1.10.06_04 07E Wild Horse Wind Expansion (C) (2)_Electric Rev Req Model (2009 GRC) Rebuttal REmoval of New  WH Solar AdjustMI 2 2 4" xfId="17550"/>
    <cellStyle name="_Power Cost Value Copy 11.30.05 gas 1.09.06 AURORA at 1.10.06_04 07E Wild Horse Wind Expansion (C) (2)_Electric Rev Req Model (2009 GRC) Rebuttal REmoval of New  WH Solar AdjustMI 2 3" xfId="17551"/>
    <cellStyle name="_Power Cost Value Copy 11.30.05 gas 1.09.06 AURORA at 1.10.06_04 07E Wild Horse Wind Expansion (C) (2)_Electric Rev Req Model (2009 GRC) Rebuttal REmoval of New  WH Solar AdjustMI 2 3 2" xfId="17552"/>
    <cellStyle name="_Power Cost Value Copy 11.30.05 gas 1.09.06 AURORA at 1.10.06_04 07E Wild Horse Wind Expansion (C) (2)_Electric Rev Req Model (2009 GRC) Rebuttal REmoval of New  WH Solar AdjustMI 2 4" xfId="17553"/>
    <cellStyle name="_Power Cost Value Copy 11.30.05 gas 1.09.06 AURORA at 1.10.06_04 07E Wild Horse Wind Expansion (C) (2)_Electric Rev Req Model (2009 GRC) Rebuttal REmoval of New  WH Solar AdjustMI 3" xfId="17554"/>
    <cellStyle name="_Power Cost Value Copy 11.30.05 gas 1.09.06 AURORA at 1.10.06_04 07E Wild Horse Wind Expansion (C) (2)_Electric Rev Req Model (2009 GRC) Rebuttal REmoval of New  WH Solar AdjustMI 3 2" xfId="17555"/>
    <cellStyle name="_Power Cost Value Copy 11.30.05 gas 1.09.06 AURORA at 1.10.06_04 07E Wild Horse Wind Expansion (C) (2)_Electric Rev Req Model (2009 GRC) Rebuttal REmoval of New  WH Solar AdjustMI 3 2 2" xfId="17556"/>
    <cellStyle name="_Power Cost Value Copy 11.30.05 gas 1.09.06 AURORA at 1.10.06_04 07E Wild Horse Wind Expansion (C) (2)_Electric Rev Req Model (2009 GRC) Rebuttal REmoval of New  WH Solar AdjustMI 3 3" xfId="17557"/>
    <cellStyle name="_Power Cost Value Copy 11.30.05 gas 1.09.06 AURORA at 1.10.06_04 07E Wild Horse Wind Expansion (C) (2)_Electric Rev Req Model (2009 GRC) Rebuttal REmoval of New  WH Solar AdjustMI 3 4" xfId="17558"/>
    <cellStyle name="_Power Cost Value Copy 11.30.05 gas 1.09.06 AURORA at 1.10.06_04 07E Wild Horse Wind Expansion (C) (2)_Electric Rev Req Model (2009 GRC) Rebuttal REmoval of New  WH Solar AdjustMI 4" xfId="17559"/>
    <cellStyle name="_Power Cost Value Copy 11.30.05 gas 1.09.06 AURORA at 1.10.06_04 07E Wild Horse Wind Expansion (C) (2)_Electric Rev Req Model (2009 GRC) Rebuttal REmoval of New  WH Solar AdjustMI 4 2" xfId="17560"/>
    <cellStyle name="_Power Cost Value Copy 11.30.05 gas 1.09.06 AURORA at 1.10.06_04 07E Wild Horse Wind Expansion (C) (2)_Electric Rev Req Model (2009 GRC) Rebuttal REmoval of New  WH Solar AdjustMI 5" xfId="17561"/>
    <cellStyle name="_Power Cost Value Copy 11.30.05 gas 1.09.06 AURORA at 1.10.06_04 07E Wild Horse Wind Expansion (C) (2)_Electric Rev Req Model (2009 GRC) Rebuttal REmoval of New  WH Solar AdjustMI 6" xfId="17562"/>
    <cellStyle name="_Power Cost Value Copy 11.30.05 gas 1.09.06 AURORA at 1.10.06_04 07E Wild Horse Wind Expansion (C) (2)_Electric Rev Req Model (2009 GRC) Rebuttal REmoval of New  WH Solar AdjustMI 7" xfId="17563"/>
    <cellStyle name="_Power Cost Value Copy 11.30.05 gas 1.09.06 AURORA at 1.10.06_04 07E Wild Horse Wind Expansion (C) (2)_Electric Rev Req Model (2009 GRC) Rebuttal REmoval of New  WH Solar AdjustMI 8" xfId="17564"/>
    <cellStyle name="_Power Cost Value Copy 11.30.05 gas 1.09.06 AURORA at 1.10.06_04 07E Wild Horse Wind Expansion (C) (2)_Electric Rev Req Model (2009 GRC) Rebuttal REmoval of New  WH Solar AdjustMI_DEM-WP(C) ENERG10C--ctn Mid-C_042010 2010GRC" xfId="17565"/>
    <cellStyle name="_Power Cost Value Copy 11.30.05 gas 1.09.06 AURORA at 1.10.06_04 07E Wild Horse Wind Expansion (C) (2)_Electric Rev Req Model (2009 GRC) Rebuttal REmoval of New  WH Solar AdjustMI_DEM-WP(C) ENERG10C--ctn Mid-C_042010 2010GRC 2" xfId="17566"/>
    <cellStyle name="_Power Cost Value Copy 11.30.05 gas 1.09.06 AURORA at 1.10.06_04 07E Wild Horse Wind Expansion (C) (2)_Electric Rev Req Model (2009 GRC) Rebuttal REmoval of New  WH Solar AdjustMI_DEM-WP(C) ENERG10C--ctn Mid-C_042010 2010GRC 2 2" xfId="17567"/>
    <cellStyle name="_Power Cost Value Copy 11.30.05 gas 1.09.06 AURORA at 1.10.06_04 07E Wild Horse Wind Expansion (C) (2)_Electric Rev Req Model (2009 GRC) Revised 01-18-2010" xfId="17568"/>
    <cellStyle name="_Power Cost Value Copy 11.30.05 gas 1.09.06 AURORA at 1.10.06_04 07E Wild Horse Wind Expansion (C) (2)_Electric Rev Req Model (2009 GRC) Revised 01-18-2010 2" xfId="17569"/>
    <cellStyle name="_Power Cost Value Copy 11.30.05 gas 1.09.06 AURORA at 1.10.06_04 07E Wild Horse Wind Expansion (C) (2)_Electric Rev Req Model (2009 GRC) Revised 01-18-2010 2 2" xfId="17570"/>
    <cellStyle name="_Power Cost Value Copy 11.30.05 gas 1.09.06 AURORA at 1.10.06_04 07E Wild Horse Wind Expansion (C) (2)_Electric Rev Req Model (2009 GRC) Revised 01-18-2010 2 2 2" xfId="17571"/>
    <cellStyle name="_Power Cost Value Copy 11.30.05 gas 1.09.06 AURORA at 1.10.06_04 07E Wild Horse Wind Expansion (C) (2)_Electric Rev Req Model (2009 GRC) Revised 01-18-2010 2 2 2 2" xfId="17572"/>
    <cellStyle name="_Power Cost Value Copy 11.30.05 gas 1.09.06 AURORA at 1.10.06_04 07E Wild Horse Wind Expansion (C) (2)_Electric Rev Req Model (2009 GRC) Revised 01-18-2010 2 2 3" xfId="17573"/>
    <cellStyle name="_Power Cost Value Copy 11.30.05 gas 1.09.06 AURORA at 1.10.06_04 07E Wild Horse Wind Expansion (C) (2)_Electric Rev Req Model (2009 GRC) Revised 01-18-2010 2 2 4" xfId="17574"/>
    <cellStyle name="_Power Cost Value Copy 11.30.05 gas 1.09.06 AURORA at 1.10.06_04 07E Wild Horse Wind Expansion (C) (2)_Electric Rev Req Model (2009 GRC) Revised 01-18-2010 2 3" xfId="17575"/>
    <cellStyle name="_Power Cost Value Copy 11.30.05 gas 1.09.06 AURORA at 1.10.06_04 07E Wild Horse Wind Expansion (C) (2)_Electric Rev Req Model (2009 GRC) Revised 01-18-2010 2 3 2" xfId="17576"/>
    <cellStyle name="_Power Cost Value Copy 11.30.05 gas 1.09.06 AURORA at 1.10.06_04 07E Wild Horse Wind Expansion (C) (2)_Electric Rev Req Model (2009 GRC) Revised 01-18-2010 2 4" xfId="17577"/>
    <cellStyle name="_Power Cost Value Copy 11.30.05 gas 1.09.06 AURORA at 1.10.06_04 07E Wild Horse Wind Expansion (C) (2)_Electric Rev Req Model (2009 GRC) Revised 01-18-2010 3" xfId="17578"/>
    <cellStyle name="_Power Cost Value Copy 11.30.05 gas 1.09.06 AURORA at 1.10.06_04 07E Wild Horse Wind Expansion (C) (2)_Electric Rev Req Model (2009 GRC) Revised 01-18-2010 3 2" xfId="17579"/>
    <cellStyle name="_Power Cost Value Copy 11.30.05 gas 1.09.06 AURORA at 1.10.06_04 07E Wild Horse Wind Expansion (C) (2)_Electric Rev Req Model (2009 GRC) Revised 01-18-2010 3 2 2" xfId="17580"/>
    <cellStyle name="_Power Cost Value Copy 11.30.05 gas 1.09.06 AURORA at 1.10.06_04 07E Wild Horse Wind Expansion (C) (2)_Electric Rev Req Model (2009 GRC) Revised 01-18-2010 3 3" xfId="17581"/>
    <cellStyle name="_Power Cost Value Copy 11.30.05 gas 1.09.06 AURORA at 1.10.06_04 07E Wild Horse Wind Expansion (C) (2)_Electric Rev Req Model (2009 GRC) Revised 01-18-2010 3 4" xfId="17582"/>
    <cellStyle name="_Power Cost Value Copy 11.30.05 gas 1.09.06 AURORA at 1.10.06_04 07E Wild Horse Wind Expansion (C) (2)_Electric Rev Req Model (2009 GRC) Revised 01-18-2010 4" xfId="17583"/>
    <cellStyle name="_Power Cost Value Copy 11.30.05 gas 1.09.06 AURORA at 1.10.06_04 07E Wild Horse Wind Expansion (C) (2)_Electric Rev Req Model (2009 GRC) Revised 01-18-2010 4 2" xfId="17584"/>
    <cellStyle name="_Power Cost Value Copy 11.30.05 gas 1.09.06 AURORA at 1.10.06_04 07E Wild Horse Wind Expansion (C) (2)_Electric Rev Req Model (2009 GRC) Revised 01-18-2010 5" xfId="17585"/>
    <cellStyle name="_Power Cost Value Copy 11.30.05 gas 1.09.06 AURORA at 1.10.06_04 07E Wild Horse Wind Expansion (C) (2)_Electric Rev Req Model (2009 GRC) Revised 01-18-2010 6" xfId="17586"/>
    <cellStyle name="_Power Cost Value Copy 11.30.05 gas 1.09.06 AURORA at 1.10.06_04 07E Wild Horse Wind Expansion (C) (2)_Electric Rev Req Model (2009 GRC) Revised 01-18-2010 7" xfId="17587"/>
    <cellStyle name="_Power Cost Value Copy 11.30.05 gas 1.09.06 AURORA at 1.10.06_04 07E Wild Horse Wind Expansion (C) (2)_Electric Rev Req Model (2009 GRC) Revised 01-18-2010 8" xfId="17588"/>
    <cellStyle name="_Power Cost Value Copy 11.30.05 gas 1.09.06 AURORA at 1.10.06_04 07E Wild Horse Wind Expansion (C) (2)_Electric Rev Req Model (2009 GRC) Revised 01-18-2010_DEM-WP(C) ENERG10C--ctn Mid-C_042010 2010GRC" xfId="17589"/>
    <cellStyle name="_Power Cost Value Copy 11.30.05 gas 1.09.06 AURORA at 1.10.06_04 07E Wild Horse Wind Expansion (C) (2)_Electric Rev Req Model (2009 GRC) Revised 01-18-2010_DEM-WP(C) ENERG10C--ctn Mid-C_042010 2010GRC 2" xfId="17590"/>
    <cellStyle name="_Power Cost Value Copy 11.30.05 gas 1.09.06 AURORA at 1.10.06_04 07E Wild Horse Wind Expansion (C) (2)_Electric Rev Req Model (2009 GRC) Revised 01-18-2010_DEM-WP(C) ENERG10C--ctn Mid-C_042010 2010GRC 2 2" xfId="17591"/>
    <cellStyle name="_Power Cost Value Copy 11.30.05 gas 1.09.06 AURORA at 1.10.06_04 07E Wild Horse Wind Expansion (C) (2)_Electric Rev Req Model (2010 GRC)" xfId="17592"/>
    <cellStyle name="_Power Cost Value Copy 11.30.05 gas 1.09.06 AURORA at 1.10.06_04 07E Wild Horse Wind Expansion (C) (2)_Electric Rev Req Model (2010 GRC) 2" xfId="17593"/>
    <cellStyle name="_Power Cost Value Copy 11.30.05 gas 1.09.06 AURORA at 1.10.06_04 07E Wild Horse Wind Expansion (C) (2)_Electric Rev Req Model (2010 GRC) 2 2" xfId="17594"/>
    <cellStyle name="_Power Cost Value Copy 11.30.05 gas 1.09.06 AURORA at 1.10.06_04 07E Wild Horse Wind Expansion (C) (2)_Electric Rev Req Model (2010 GRC) SF" xfId="17595"/>
    <cellStyle name="_Power Cost Value Copy 11.30.05 gas 1.09.06 AURORA at 1.10.06_04 07E Wild Horse Wind Expansion (C) (2)_Electric Rev Req Model (2010 GRC) SF 2" xfId="17596"/>
    <cellStyle name="_Power Cost Value Copy 11.30.05 gas 1.09.06 AURORA at 1.10.06_04 07E Wild Horse Wind Expansion (C) (2)_Electric Rev Req Model (2010 GRC) SF 2 2" xfId="17597"/>
    <cellStyle name="_Power Cost Value Copy 11.30.05 gas 1.09.06 AURORA at 1.10.06_04 07E Wild Horse Wind Expansion (C) (2)_Final Order Electric EXHIBIT A-1" xfId="17598"/>
    <cellStyle name="_Power Cost Value Copy 11.30.05 gas 1.09.06 AURORA at 1.10.06_04 07E Wild Horse Wind Expansion (C) (2)_Final Order Electric EXHIBIT A-1 2" xfId="17599"/>
    <cellStyle name="_Power Cost Value Copy 11.30.05 gas 1.09.06 AURORA at 1.10.06_04 07E Wild Horse Wind Expansion (C) (2)_Final Order Electric EXHIBIT A-1 2 2" xfId="17600"/>
    <cellStyle name="_Power Cost Value Copy 11.30.05 gas 1.09.06 AURORA at 1.10.06_04 07E Wild Horse Wind Expansion (C) (2)_Final Order Electric EXHIBIT A-1 2 2 2" xfId="17601"/>
    <cellStyle name="_Power Cost Value Copy 11.30.05 gas 1.09.06 AURORA at 1.10.06_04 07E Wild Horse Wind Expansion (C) (2)_Final Order Electric EXHIBIT A-1 2 3" xfId="17602"/>
    <cellStyle name="_Power Cost Value Copy 11.30.05 gas 1.09.06 AURORA at 1.10.06_04 07E Wild Horse Wind Expansion (C) (2)_Final Order Electric EXHIBIT A-1 2 4" xfId="17603"/>
    <cellStyle name="_Power Cost Value Copy 11.30.05 gas 1.09.06 AURORA at 1.10.06_04 07E Wild Horse Wind Expansion (C) (2)_Final Order Electric EXHIBIT A-1 3" xfId="17604"/>
    <cellStyle name="_Power Cost Value Copy 11.30.05 gas 1.09.06 AURORA at 1.10.06_04 07E Wild Horse Wind Expansion (C) (2)_Final Order Electric EXHIBIT A-1 3 2" xfId="17605"/>
    <cellStyle name="_Power Cost Value Copy 11.30.05 gas 1.09.06 AURORA at 1.10.06_04 07E Wild Horse Wind Expansion (C) (2)_Final Order Electric EXHIBIT A-1 4" xfId="17606"/>
    <cellStyle name="_Power Cost Value Copy 11.30.05 gas 1.09.06 AURORA at 1.10.06_04 07E Wild Horse Wind Expansion (C) (2)_Final Order Electric EXHIBIT A-1 5" xfId="17607"/>
    <cellStyle name="_Power Cost Value Copy 11.30.05 gas 1.09.06 AURORA at 1.10.06_04 07E Wild Horse Wind Expansion (C) (2)_Final Order Electric EXHIBIT A-1 6" xfId="17608"/>
    <cellStyle name="_Power Cost Value Copy 11.30.05 gas 1.09.06 AURORA at 1.10.06_04 07E Wild Horse Wind Expansion (C) (2)_TENASKA REGULATORY ASSET" xfId="17609"/>
    <cellStyle name="_Power Cost Value Copy 11.30.05 gas 1.09.06 AURORA at 1.10.06_04 07E Wild Horse Wind Expansion (C) (2)_TENASKA REGULATORY ASSET 2" xfId="17610"/>
    <cellStyle name="_Power Cost Value Copy 11.30.05 gas 1.09.06 AURORA at 1.10.06_04 07E Wild Horse Wind Expansion (C) (2)_TENASKA REGULATORY ASSET 2 2" xfId="17611"/>
    <cellStyle name="_Power Cost Value Copy 11.30.05 gas 1.09.06 AURORA at 1.10.06_04 07E Wild Horse Wind Expansion (C) (2)_TENASKA REGULATORY ASSET 2 2 2" xfId="17612"/>
    <cellStyle name="_Power Cost Value Copy 11.30.05 gas 1.09.06 AURORA at 1.10.06_04 07E Wild Horse Wind Expansion (C) (2)_TENASKA REGULATORY ASSET 2 3" xfId="17613"/>
    <cellStyle name="_Power Cost Value Copy 11.30.05 gas 1.09.06 AURORA at 1.10.06_04 07E Wild Horse Wind Expansion (C) (2)_TENASKA REGULATORY ASSET 2 4" xfId="17614"/>
    <cellStyle name="_Power Cost Value Copy 11.30.05 gas 1.09.06 AURORA at 1.10.06_04 07E Wild Horse Wind Expansion (C) (2)_TENASKA REGULATORY ASSET 3" xfId="17615"/>
    <cellStyle name="_Power Cost Value Copy 11.30.05 gas 1.09.06 AURORA at 1.10.06_04 07E Wild Horse Wind Expansion (C) (2)_TENASKA REGULATORY ASSET 3 2" xfId="17616"/>
    <cellStyle name="_Power Cost Value Copy 11.30.05 gas 1.09.06 AURORA at 1.10.06_04 07E Wild Horse Wind Expansion (C) (2)_TENASKA REGULATORY ASSET 4" xfId="17617"/>
    <cellStyle name="_Power Cost Value Copy 11.30.05 gas 1.09.06 AURORA at 1.10.06_04 07E Wild Horse Wind Expansion (C) (2)_TENASKA REGULATORY ASSET 5" xfId="17618"/>
    <cellStyle name="_Power Cost Value Copy 11.30.05 gas 1.09.06 AURORA at 1.10.06_04 07E Wild Horse Wind Expansion (C) (2)_TENASKA REGULATORY ASSET 6" xfId="17619"/>
    <cellStyle name="_Power Cost Value Copy 11.30.05 gas 1.09.06 AURORA at 1.10.06_16.37E Wild Horse Expansion DeferralRevwrkingfile SF" xfId="17620"/>
    <cellStyle name="_Power Cost Value Copy 11.30.05 gas 1.09.06 AURORA at 1.10.06_16.37E Wild Horse Expansion DeferralRevwrkingfile SF 2" xfId="17621"/>
    <cellStyle name="_Power Cost Value Copy 11.30.05 gas 1.09.06 AURORA at 1.10.06_16.37E Wild Horse Expansion DeferralRevwrkingfile SF 2 2" xfId="17622"/>
    <cellStyle name="_Power Cost Value Copy 11.30.05 gas 1.09.06 AURORA at 1.10.06_16.37E Wild Horse Expansion DeferralRevwrkingfile SF 2 2 2" xfId="17623"/>
    <cellStyle name="_Power Cost Value Copy 11.30.05 gas 1.09.06 AURORA at 1.10.06_16.37E Wild Horse Expansion DeferralRevwrkingfile SF 2 2 2 2" xfId="17624"/>
    <cellStyle name="_Power Cost Value Copy 11.30.05 gas 1.09.06 AURORA at 1.10.06_16.37E Wild Horse Expansion DeferralRevwrkingfile SF 2 2 3" xfId="17625"/>
    <cellStyle name="_Power Cost Value Copy 11.30.05 gas 1.09.06 AURORA at 1.10.06_16.37E Wild Horse Expansion DeferralRevwrkingfile SF 2 2 4" xfId="17626"/>
    <cellStyle name="_Power Cost Value Copy 11.30.05 gas 1.09.06 AURORA at 1.10.06_16.37E Wild Horse Expansion DeferralRevwrkingfile SF 2 3" xfId="17627"/>
    <cellStyle name="_Power Cost Value Copy 11.30.05 gas 1.09.06 AURORA at 1.10.06_16.37E Wild Horse Expansion DeferralRevwrkingfile SF 2 3 2" xfId="17628"/>
    <cellStyle name="_Power Cost Value Copy 11.30.05 gas 1.09.06 AURORA at 1.10.06_16.37E Wild Horse Expansion DeferralRevwrkingfile SF 2 4" xfId="17629"/>
    <cellStyle name="_Power Cost Value Copy 11.30.05 gas 1.09.06 AURORA at 1.10.06_16.37E Wild Horse Expansion DeferralRevwrkingfile SF 3" xfId="17630"/>
    <cellStyle name="_Power Cost Value Copy 11.30.05 gas 1.09.06 AURORA at 1.10.06_16.37E Wild Horse Expansion DeferralRevwrkingfile SF 3 2" xfId="17631"/>
    <cellStyle name="_Power Cost Value Copy 11.30.05 gas 1.09.06 AURORA at 1.10.06_16.37E Wild Horse Expansion DeferralRevwrkingfile SF 3 2 2" xfId="17632"/>
    <cellStyle name="_Power Cost Value Copy 11.30.05 gas 1.09.06 AURORA at 1.10.06_16.37E Wild Horse Expansion DeferralRevwrkingfile SF 3 3" xfId="17633"/>
    <cellStyle name="_Power Cost Value Copy 11.30.05 gas 1.09.06 AURORA at 1.10.06_16.37E Wild Horse Expansion DeferralRevwrkingfile SF 3 4" xfId="17634"/>
    <cellStyle name="_Power Cost Value Copy 11.30.05 gas 1.09.06 AURORA at 1.10.06_16.37E Wild Horse Expansion DeferralRevwrkingfile SF 4" xfId="17635"/>
    <cellStyle name="_Power Cost Value Copy 11.30.05 gas 1.09.06 AURORA at 1.10.06_16.37E Wild Horse Expansion DeferralRevwrkingfile SF 4 2" xfId="17636"/>
    <cellStyle name="_Power Cost Value Copy 11.30.05 gas 1.09.06 AURORA at 1.10.06_16.37E Wild Horse Expansion DeferralRevwrkingfile SF 5" xfId="17637"/>
    <cellStyle name="_Power Cost Value Copy 11.30.05 gas 1.09.06 AURORA at 1.10.06_16.37E Wild Horse Expansion DeferralRevwrkingfile SF 6" xfId="17638"/>
    <cellStyle name="_Power Cost Value Copy 11.30.05 gas 1.09.06 AURORA at 1.10.06_16.37E Wild Horse Expansion DeferralRevwrkingfile SF 7" xfId="17639"/>
    <cellStyle name="_Power Cost Value Copy 11.30.05 gas 1.09.06 AURORA at 1.10.06_16.37E Wild Horse Expansion DeferralRevwrkingfile SF 8" xfId="17640"/>
    <cellStyle name="_Power Cost Value Copy 11.30.05 gas 1.09.06 AURORA at 1.10.06_16.37E Wild Horse Expansion DeferralRevwrkingfile SF_DEM-WP(C) ENERG10C--ctn Mid-C_042010 2010GRC" xfId="17641"/>
    <cellStyle name="_Power Cost Value Copy 11.30.05 gas 1.09.06 AURORA at 1.10.06_16.37E Wild Horse Expansion DeferralRevwrkingfile SF_DEM-WP(C) ENERG10C--ctn Mid-C_042010 2010GRC 2" xfId="17642"/>
    <cellStyle name="_Power Cost Value Copy 11.30.05 gas 1.09.06 AURORA at 1.10.06_16.37E Wild Horse Expansion DeferralRevwrkingfile SF_DEM-WP(C) ENERG10C--ctn Mid-C_042010 2010GRC 2 2" xfId="17643"/>
    <cellStyle name="_Power Cost Value Copy 11.30.05 gas 1.09.06 AURORA at 1.10.06_2009 Compliance Filing PCA Exhibits for GRC" xfId="17644"/>
    <cellStyle name="_Power Cost Value Copy 11.30.05 gas 1.09.06 AURORA at 1.10.06_2009 Compliance Filing PCA Exhibits for GRC 2" xfId="17645"/>
    <cellStyle name="_Power Cost Value Copy 11.30.05 gas 1.09.06 AURORA at 1.10.06_2009 Compliance Filing PCA Exhibits for GRC 2 2" xfId="17646"/>
    <cellStyle name="_Power Cost Value Copy 11.30.05 gas 1.09.06 AURORA at 1.10.06_2009 Compliance Filing PCA Exhibits for GRC 2 2 2" xfId="17647"/>
    <cellStyle name="_Power Cost Value Copy 11.30.05 gas 1.09.06 AURORA at 1.10.06_2009 Compliance Filing PCA Exhibits for GRC 3" xfId="17648"/>
    <cellStyle name="_Power Cost Value Copy 11.30.05 gas 1.09.06 AURORA at 1.10.06_2009 Compliance Filing PCA Exhibits for GRC 3 2" xfId="17649"/>
    <cellStyle name="_Power Cost Value Copy 11.30.05 gas 1.09.06 AURORA at 1.10.06_2009 GRC Compl Filing - Exhibit D" xfId="17650"/>
    <cellStyle name="_Power Cost Value Copy 11.30.05 gas 1.09.06 AURORA at 1.10.06_2009 GRC Compl Filing - Exhibit D 2" xfId="17651"/>
    <cellStyle name="_Power Cost Value Copy 11.30.05 gas 1.09.06 AURORA at 1.10.06_2009 GRC Compl Filing - Exhibit D 2 2" xfId="17652"/>
    <cellStyle name="_Power Cost Value Copy 11.30.05 gas 1.09.06 AURORA at 1.10.06_2009 GRC Compl Filing - Exhibit D 2 2 2" xfId="17653"/>
    <cellStyle name="_Power Cost Value Copy 11.30.05 gas 1.09.06 AURORA at 1.10.06_2009 GRC Compl Filing - Exhibit D 2 2 2 2" xfId="17654"/>
    <cellStyle name="_Power Cost Value Copy 11.30.05 gas 1.09.06 AURORA at 1.10.06_2009 GRC Compl Filing - Exhibit D 2 2 3" xfId="17655"/>
    <cellStyle name="_Power Cost Value Copy 11.30.05 gas 1.09.06 AURORA at 1.10.06_2009 GRC Compl Filing - Exhibit D 2 2 4" xfId="17656"/>
    <cellStyle name="_Power Cost Value Copy 11.30.05 gas 1.09.06 AURORA at 1.10.06_2009 GRC Compl Filing - Exhibit D 2 3" xfId="17657"/>
    <cellStyle name="_Power Cost Value Copy 11.30.05 gas 1.09.06 AURORA at 1.10.06_2009 GRC Compl Filing - Exhibit D 2 3 2" xfId="17658"/>
    <cellStyle name="_Power Cost Value Copy 11.30.05 gas 1.09.06 AURORA at 1.10.06_2009 GRC Compl Filing - Exhibit D 2 4" xfId="17659"/>
    <cellStyle name="_Power Cost Value Copy 11.30.05 gas 1.09.06 AURORA at 1.10.06_2009 GRC Compl Filing - Exhibit D 3" xfId="17660"/>
    <cellStyle name="_Power Cost Value Copy 11.30.05 gas 1.09.06 AURORA at 1.10.06_2009 GRC Compl Filing - Exhibit D 3 2" xfId="17661"/>
    <cellStyle name="_Power Cost Value Copy 11.30.05 gas 1.09.06 AURORA at 1.10.06_2009 GRC Compl Filing - Exhibit D 3 2 2" xfId="17662"/>
    <cellStyle name="_Power Cost Value Copy 11.30.05 gas 1.09.06 AURORA at 1.10.06_2009 GRC Compl Filing - Exhibit D 3 3" xfId="17663"/>
    <cellStyle name="_Power Cost Value Copy 11.30.05 gas 1.09.06 AURORA at 1.10.06_2009 GRC Compl Filing - Exhibit D 3 4" xfId="17664"/>
    <cellStyle name="_Power Cost Value Copy 11.30.05 gas 1.09.06 AURORA at 1.10.06_2009 GRC Compl Filing - Exhibit D 4" xfId="17665"/>
    <cellStyle name="_Power Cost Value Copy 11.30.05 gas 1.09.06 AURORA at 1.10.06_2009 GRC Compl Filing - Exhibit D 4 2" xfId="17666"/>
    <cellStyle name="_Power Cost Value Copy 11.30.05 gas 1.09.06 AURORA at 1.10.06_2009 GRC Compl Filing - Exhibit D 5" xfId="17667"/>
    <cellStyle name="_Power Cost Value Copy 11.30.05 gas 1.09.06 AURORA at 1.10.06_2009 GRC Compl Filing - Exhibit D 6" xfId="17668"/>
    <cellStyle name="_Power Cost Value Copy 11.30.05 gas 1.09.06 AURORA at 1.10.06_2009 GRC Compl Filing - Exhibit D 7" xfId="17669"/>
    <cellStyle name="_Power Cost Value Copy 11.30.05 gas 1.09.06 AURORA at 1.10.06_2009 GRC Compl Filing - Exhibit D 8" xfId="17670"/>
    <cellStyle name="_Power Cost Value Copy 11.30.05 gas 1.09.06 AURORA at 1.10.06_2009 GRC Compl Filing - Exhibit D_DEM-WP(C) ENERG10C--ctn Mid-C_042010 2010GRC" xfId="17671"/>
    <cellStyle name="_Power Cost Value Copy 11.30.05 gas 1.09.06 AURORA at 1.10.06_2009 GRC Compl Filing - Exhibit D_DEM-WP(C) ENERG10C--ctn Mid-C_042010 2010GRC 2" xfId="17672"/>
    <cellStyle name="_Power Cost Value Copy 11.30.05 gas 1.09.06 AURORA at 1.10.06_2009 GRC Compl Filing - Exhibit D_DEM-WP(C) ENERG10C--ctn Mid-C_042010 2010GRC 2 2" xfId="17673"/>
    <cellStyle name="_Power Cost Value Copy 11.30.05 gas 1.09.06 AURORA at 1.10.06_2010 PTC's July1_Dec31 2010 " xfId="17674"/>
    <cellStyle name="_Power Cost Value Copy 11.30.05 gas 1.09.06 AURORA at 1.10.06_2010 PTC's Sept10_Aug11 (Version 4)" xfId="17675"/>
    <cellStyle name="_Power Cost Value Copy 11.30.05 gas 1.09.06 AURORA at 1.10.06_3.01 Income Statement" xfId="17676"/>
    <cellStyle name="_Power Cost Value Copy 11.30.05 gas 1.09.06 AURORA at 1.10.06_4 31 Regulatory Assets and Liabilities  7 06- Exhibit D" xfId="17677"/>
    <cellStyle name="_Power Cost Value Copy 11.30.05 gas 1.09.06 AURORA at 1.10.06_4 31 Regulatory Assets and Liabilities  7 06- Exhibit D 2" xfId="17678"/>
    <cellStyle name="_Power Cost Value Copy 11.30.05 gas 1.09.06 AURORA at 1.10.06_4 31 Regulatory Assets and Liabilities  7 06- Exhibit D 2 2" xfId="17679"/>
    <cellStyle name="_Power Cost Value Copy 11.30.05 gas 1.09.06 AURORA at 1.10.06_4 31 Regulatory Assets and Liabilities  7 06- Exhibit D 2 2 2" xfId="17680"/>
    <cellStyle name="_Power Cost Value Copy 11.30.05 gas 1.09.06 AURORA at 1.10.06_4 31 Regulatory Assets and Liabilities  7 06- Exhibit D 2 2 2 2" xfId="17681"/>
    <cellStyle name="_Power Cost Value Copy 11.30.05 gas 1.09.06 AURORA at 1.10.06_4 31 Regulatory Assets and Liabilities  7 06- Exhibit D 2 2 3" xfId="17682"/>
    <cellStyle name="_Power Cost Value Copy 11.30.05 gas 1.09.06 AURORA at 1.10.06_4 31 Regulatory Assets and Liabilities  7 06- Exhibit D 2 2 4" xfId="17683"/>
    <cellStyle name="_Power Cost Value Copy 11.30.05 gas 1.09.06 AURORA at 1.10.06_4 31 Regulatory Assets and Liabilities  7 06- Exhibit D 2 3" xfId="17684"/>
    <cellStyle name="_Power Cost Value Copy 11.30.05 gas 1.09.06 AURORA at 1.10.06_4 31 Regulatory Assets and Liabilities  7 06- Exhibit D 2 3 2" xfId="17685"/>
    <cellStyle name="_Power Cost Value Copy 11.30.05 gas 1.09.06 AURORA at 1.10.06_4 31 Regulatory Assets and Liabilities  7 06- Exhibit D 2 4" xfId="17686"/>
    <cellStyle name="_Power Cost Value Copy 11.30.05 gas 1.09.06 AURORA at 1.10.06_4 31 Regulatory Assets and Liabilities  7 06- Exhibit D 3" xfId="17687"/>
    <cellStyle name="_Power Cost Value Copy 11.30.05 gas 1.09.06 AURORA at 1.10.06_4 31 Regulatory Assets and Liabilities  7 06- Exhibit D 3 2" xfId="17688"/>
    <cellStyle name="_Power Cost Value Copy 11.30.05 gas 1.09.06 AURORA at 1.10.06_4 31 Regulatory Assets and Liabilities  7 06- Exhibit D 3 2 2" xfId="17689"/>
    <cellStyle name="_Power Cost Value Copy 11.30.05 gas 1.09.06 AURORA at 1.10.06_4 31 Regulatory Assets and Liabilities  7 06- Exhibit D 3 3" xfId="17690"/>
    <cellStyle name="_Power Cost Value Copy 11.30.05 gas 1.09.06 AURORA at 1.10.06_4 31 Regulatory Assets and Liabilities  7 06- Exhibit D 3 4" xfId="17691"/>
    <cellStyle name="_Power Cost Value Copy 11.30.05 gas 1.09.06 AURORA at 1.10.06_4 31 Regulatory Assets and Liabilities  7 06- Exhibit D 4" xfId="17692"/>
    <cellStyle name="_Power Cost Value Copy 11.30.05 gas 1.09.06 AURORA at 1.10.06_4 31 Regulatory Assets and Liabilities  7 06- Exhibit D 4 2" xfId="17693"/>
    <cellStyle name="_Power Cost Value Copy 11.30.05 gas 1.09.06 AURORA at 1.10.06_4 31 Regulatory Assets and Liabilities  7 06- Exhibit D 5" xfId="17694"/>
    <cellStyle name="_Power Cost Value Copy 11.30.05 gas 1.09.06 AURORA at 1.10.06_4 31 Regulatory Assets and Liabilities  7 06- Exhibit D 6" xfId="17695"/>
    <cellStyle name="_Power Cost Value Copy 11.30.05 gas 1.09.06 AURORA at 1.10.06_4 31 Regulatory Assets and Liabilities  7 06- Exhibit D 7" xfId="17696"/>
    <cellStyle name="_Power Cost Value Copy 11.30.05 gas 1.09.06 AURORA at 1.10.06_4 31 Regulatory Assets and Liabilities  7 06- Exhibit D 8" xfId="17697"/>
    <cellStyle name="_Power Cost Value Copy 11.30.05 gas 1.09.06 AURORA at 1.10.06_4 31 Regulatory Assets and Liabilities  7 06- Exhibit D_DEM-WP(C) ENERG10C--ctn Mid-C_042010 2010GRC" xfId="17698"/>
    <cellStyle name="_Power Cost Value Copy 11.30.05 gas 1.09.06 AURORA at 1.10.06_4 31 Regulatory Assets and Liabilities  7 06- Exhibit D_DEM-WP(C) ENERG10C--ctn Mid-C_042010 2010GRC 2" xfId="17699"/>
    <cellStyle name="_Power Cost Value Copy 11.30.05 gas 1.09.06 AURORA at 1.10.06_4 31 Regulatory Assets and Liabilities  7 06- Exhibit D_DEM-WP(C) ENERG10C--ctn Mid-C_042010 2010GRC 2 2" xfId="17700"/>
    <cellStyle name="_Power Cost Value Copy 11.30.05 gas 1.09.06 AURORA at 1.10.06_4 31 Regulatory Assets and Liabilities  7 06- Exhibit D_NIM Summary" xfId="17701"/>
    <cellStyle name="_Power Cost Value Copy 11.30.05 gas 1.09.06 AURORA at 1.10.06_4 31 Regulatory Assets and Liabilities  7 06- Exhibit D_NIM Summary 2" xfId="17702"/>
    <cellStyle name="_Power Cost Value Copy 11.30.05 gas 1.09.06 AURORA at 1.10.06_4 31 Regulatory Assets and Liabilities  7 06- Exhibit D_NIM Summary 2 2" xfId="17703"/>
    <cellStyle name="_Power Cost Value Copy 11.30.05 gas 1.09.06 AURORA at 1.10.06_4 31 Regulatory Assets and Liabilities  7 06- Exhibit D_NIM Summary 2 2 2" xfId="17704"/>
    <cellStyle name="_Power Cost Value Copy 11.30.05 gas 1.09.06 AURORA at 1.10.06_4 31 Regulatory Assets and Liabilities  7 06- Exhibit D_NIM Summary 2 2 2 2" xfId="17705"/>
    <cellStyle name="_Power Cost Value Copy 11.30.05 gas 1.09.06 AURORA at 1.10.06_4 31 Regulatory Assets and Liabilities  7 06- Exhibit D_NIM Summary 2 2 3" xfId="17706"/>
    <cellStyle name="_Power Cost Value Copy 11.30.05 gas 1.09.06 AURORA at 1.10.06_4 31 Regulatory Assets and Liabilities  7 06- Exhibit D_NIM Summary 2 2 4" xfId="17707"/>
    <cellStyle name="_Power Cost Value Copy 11.30.05 gas 1.09.06 AURORA at 1.10.06_4 31 Regulatory Assets and Liabilities  7 06- Exhibit D_NIM Summary 2 3" xfId="17708"/>
    <cellStyle name="_Power Cost Value Copy 11.30.05 gas 1.09.06 AURORA at 1.10.06_4 31 Regulatory Assets and Liabilities  7 06- Exhibit D_NIM Summary 2 3 2" xfId="17709"/>
    <cellStyle name="_Power Cost Value Copy 11.30.05 gas 1.09.06 AURORA at 1.10.06_4 31 Regulatory Assets and Liabilities  7 06- Exhibit D_NIM Summary 2 4" xfId="17710"/>
    <cellStyle name="_Power Cost Value Copy 11.30.05 gas 1.09.06 AURORA at 1.10.06_4 31 Regulatory Assets and Liabilities  7 06- Exhibit D_NIM Summary 3" xfId="17711"/>
    <cellStyle name="_Power Cost Value Copy 11.30.05 gas 1.09.06 AURORA at 1.10.06_4 31 Regulatory Assets and Liabilities  7 06- Exhibit D_NIM Summary 3 2" xfId="17712"/>
    <cellStyle name="_Power Cost Value Copy 11.30.05 gas 1.09.06 AURORA at 1.10.06_4 31 Regulatory Assets and Liabilities  7 06- Exhibit D_NIM Summary 3 2 2" xfId="17713"/>
    <cellStyle name="_Power Cost Value Copy 11.30.05 gas 1.09.06 AURORA at 1.10.06_4 31 Regulatory Assets and Liabilities  7 06- Exhibit D_NIM Summary 3 3" xfId="17714"/>
    <cellStyle name="_Power Cost Value Copy 11.30.05 gas 1.09.06 AURORA at 1.10.06_4 31 Regulatory Assets and Liabilities  7 06- Exhibit D_NIM Summary 3 4" xfId="17715"/>
    <cellStyle name="_Power Cost Value Copy 11.30.05 gas 1.09.06 AURORA at 1.10.06_4 31 Regulatory Assets and Liabilities  7 06- Exhibit D_NIM Summary 4" xfId="17716"/>
    <cellStyle name="_Power Cost Value Copy 11.30.05 gas 1.09.06 AURORA at 1.10.06_4 31 Regulatory Assets and Liabilities  7 06- Exhibit D_NIM Summary 4 2" xfId="17717"/>
    <cellStyle name="_Power Cost Value Copy 11.30.05 gas 1.09.06 AURORA at 1.10.06_4 31 Regulatory Assets and Liabilities  7 06- Exhibit D_NIM Summary 5" xfId="17718"/>
    <cellStyle name="_Power Cost Value Copy 11.30.05 gas 1.09.06 AURORA at 1.10.06_4 31 Regulatory Assets and Liabilities  7 06- Exhibit D_NIM Summary 6" xfId="17719"/>
    <cellStyle name="_Power Cost Value Copy 11.30.05 gas 1.09.06 AURORA at 1.10.06_4 31 Regulatory Assets and Liabilities  7 06- Exhibit D_NIM Summary 7" xfId="17720"/>
    <cellStyle name="_Power Cost Value Copy 11.30.05 gas 1.09.06 AURORA at 1.10.06_4 31 Regulatory Assets and Liabilities  7 06- Exhibit D_NIM Summary 8" xfId="17721"/>
    <cellStyle name="_Power Cost Value Copy 11.30.05 gas 1.09.06 AURORA at 1.10.06_4 31 Regulatory Assets and Liabilities  7 06- Exhibit D_NIM Summary_DEM-WP(C) ENERG10C--ctn Mid-C_042010 2010GRC" xfId="17722"/>
    <cellStyle name="_Power Cost Value Copy 11.30.05 gas 1.09.06 AURORA at 1.10.06_4 31 Regulatory Assets and Liabilities  7 06- Exhibit D_NIM Summary_DEM-WP(C) ENERG10C--ctn Mid-C_042010 2010GRC 2" xfId="17723"/>
    <cellStyle name="_Power Cost Value Copy 11.30.05 gas 1.09.06 AURORA at 1.10.06_4 31 Regulatory Assets and Liabilities  7 06- Exhibit D_NIM Summary_DEM-WP(C) ENERG10C--ctn Mid-C_042010 2010GRC 2 2" xfId="17724"/>
    <cellStyle name="_Power Cost Value Copy 11.30.05 gas 1.09.06 AURORA at 1.10.06_4 31E Reg Asset  Liab and EXH D" xfId="17725"/>
    <cellStyle name="_Power Cost Value Copy 11.30.05 gas 1.09.06 AURORA at 1.10.06_4 31E Reg Asset  Liab and EXH D _ Aug 10 Filing (2)" xfId="17726"/>
    <cellStyle name="_Power Cost Value Copy 11.30.05 gas 1.09.06 AURORA at 1.10.06_4 31E Reg Asset  Liab and EXH D _ Aug 10 Filing (2) 2" xfId="17727"/>
    <cellStyle name="_Power Cost Value Copy 11.30.05 gas 1.09.06 AURORA at 1.10.06_4 31E Reg Asset  Liab and EXH D _ Aug 10 Filing (2) 2 2" xfId="17728"/>
    <cellStyle name="_Power Cost Value Copy 11.30.05 gas 1.09.06 AURORA at 1.10.06_4 31E Reg Asset  Liab and EXH D _ Aug 10 Filing (2) 2 2 2" xfId="17729"/>
    <cellStyle name="_Power Cost Value Copy 11.30.05 gas 1.09.06 AURORA at 1.10.06_4 31E Reg Asset  Liab and EXH D _ Aug 10 Filing (2) 2 3" xfId="17730"/>
    <cellStyle name="_Power Cost Value Copy 11.30.05 gas 1.09.06 AURORA at 1.10.06_4 31E Reg Asset  Liab and EXH D _ Aug 10 Filing (2) 2 4" xfId="17731"/>
    <cellStyle name="_Power Cost Value Copy 11.30.05 gas 1.09.06 AURORA at 1.10.06_4 31E Reg Asset  Liab and EXH D _ Aug 10 Filing (2) 3" xfId="17732"/>
    <cellStyle name="_Power Cost Value Copy 11.30.05 gas 1.09.06 AURORA at 1.10.06_4 31E Reg Asset  Liab and EXH D _ Aug 10 Filing (2) 3 2" xfId="17733"/>
    <cellStyle name="_Power Cost Value Copy 11.30.05 gas 1.09.06 AURORA at 1.10.06_4 31E Reg Asset  Liab and EXH D _ Aug 10 Filing (2) 4" xfId="17734"/>
    <cellStyle name="_Power Cost Value Copy 11.30.05 gas 1.09.06 AURORA at 1.10.06_4 31E Reg Asset  Liab and EXH D 10" xfId="17735"/>
    <cellStyle name="_Power Cost Value Copy 11.30.05 gas 1.09.06 AURORA at 1.10.06_4 31E Reg Asset  Liab and EXH D 10 2" xfId="17736"/>
    <cellStyle name="_Power Cost Value Copy 11.30.05 gas 1.09.06 AURORA at 1.10.06_4 31E Reg Asset  Liab and EXH D 10 2 2" xfId="17737"/>
    <cellStyle name="_Power Cost Value Copy 11.30.05 gas 1.09.06 AURORA at 1.10.06_4 31E Reg Asset  Liab and EXH D 10 3" xfId="17738"/>
    <cellStyle name="_Power Cost Value Copy 11.30.05 gas 1.09.06 AURORA at 1.10.06_4 31E Reg Asset  Liab and EXH D 11" xfId="17739"/>
    <cellStyle name="_Power Cost Value Copy 11.30.05 gas 1.09.06 AURORA at 1.10.06_4 31E Reg Asset  Liab and EXH D 11 2" xfId="17740"/>
    <cellStyle name="_Power Cost Value Copy 11.30.05 gas 1.09.06 AURORA at 1.10.06_4 31E Reg Asset  Liab and EXH D 11 2 2" xfId="17741"/>
    <cellStyle name="_Power Cost Value Copy 11.30.05 gas 1.09.06 AURORA at 1.10.06_4 31E Reg Asset  Liab and EXH D 11 3" xfId="17742"/>
    <cellStyle name="_Power Cost Value Copy 11.30.05 gas 1.09.06 AURORA at 1.10.06_4 31E Reg Asset  Liab and EXH D 12" xfId="17743"/>
    <cellStyle name="_Power Cost Value Copy 11.30.05 gas 1.09.06 AURORA at 1.10.06_4 31E Reg Asset  Liab and EXH D 12 2" xfId="17744"/>
    <cellStyle name="_Power Cost Value Copy 11.30.05 gas 1.09.06 AURORA at 1.10.06_4 31E Reg Asset  Liab and EXH D 12 2 2" xfId="17745"/>
    <cellStyle name="_Power Cost Value Copy 11.30.05 gas 1.09.06 AURORA at 1.10.06_4 31E Reg Asset  Liab and EXH D 12 3" xfId="17746"/>
    <cellStyle name="_Power Cost Value Copy 11.30.05 gas 1.09.06 AURORA at 1.10.06_4 31E Reg Asset  Liab and EXH D 13" xfId="17747"/>
    <cellStyle name="_Power Cost Value Copy 11.30.05 gas 1.09.06 AURORA at 1.10.06_4 31E Reg Asset  Liab and EXH D 13 2" xfId="17748"/>
    <cellStyle name="_Power Cost Value Copy 11.30.05 gas 1.09.06 AURORA at 1.10.06_4 31E Reg Asset  Liab and EXH D 13 2 2" xfId="17749"/>
    <cellStyle name="_Power Cost Value Copy 11.30.05 gas 1.09.06 AURORA at 1.10.06_4 31E Reg Asset  Liab and EXH D 13 3" xfId="17750"/>
    <cellStyle name="_Power Cost Value Copy 11.30.05 gas 1.09.06 AURORA at 1.10.06_4 31E Reg Asset  Liab and EXH D 14" xfId="17751"/>
    <cellStyle name="_Power Cost Value Copy 11.30.05 gas 1.09.06 AURORA at 1.10.06_4 31E Reg Asset  Liab and EXH D 14 2" xfId="17752"/>
    <cellStyle name="_Power Cost Value Copy 11.30.05 gas 1.09.06 AURORA at 1.10.06_4 31E Reg Asset  Liab and EXH D 14 2 2" xfId="17753"/>
    <cellStyle name="_Power Cost Value Copy 11.30.05 gas 1.09.06 AURORA at 1.10.06_4 31E Reg Asset  Liab and EXH D 14 3" xfId="17754"/>
    <cellStyle name="_Power Cost Value Copy 11.30.05 gas 1.09.06 AURORA at 1.10.06_4 31E Reg Asset  Liab and EXH D 15" xfId="17755"/>
    <cellStyle name="_Power Cost Value Copy 11.30.05 gas 1.09.06 AURORA at 1.10.06_4 31E Reg Asset  Liab and EXH D 15 2" xfId="17756"/>
    <cellStyle name="_Power Cost Value Copy 11.30.05 gas 1.09.06 AURORA at 1.10.06_4 31E Reg Asset  Liab and EXH D 15 2 2" xfId="17757"/>
    <cellStyle name="_Power Cost Value Copy 11.30.05 gas 1.09.06 AURORA at 1.10.06_4 31E Reg Asset  Liab and EXH D 15 3" xfId="17758"/>
    <cellStyle name="_Power Cost Value Copy 11.30.05 gas 1.09.06 AURORA at 1.10.06_4 31E Reg Asset  Liab and EXH D 16" xfId="17759"/>
    <cellStyle name="_Power Cost Value Copy 11.30.05 gas 1.09.06 AURORA at 1.10.06_4 31E Reg Asset  Liab and EXH D 16 2" xfId="17760"/>
    <cellStyle name="_Power Cost Value Copy 11.30.05 gas 1.09.06 AURORA at 1.10.06_4 31E Reg Asset  Liab and EXH D 16 2 2" xfId="17761"/>
    <cellStyle name="_Power Cost Value Copy 11.30.05 gas 1.09.06 AURORA at 1.10.06_4 31E Reg Asset  Liab and EXH D 16 3" xfId="17762"/>
    <cellStyle name="_Power Cost Value Copy 11.30.05 gas 1.09.06 AURORA at 1.10.06_4 31E Reg Asset  Liab and EXH D 17" xfId="17763"/>
    <cellStyle name="_Power Cost Value Copy 11.30.05 gas 1.09.06 AURORA at 1.10.06_4 31E Reg Asset  Liab and EXH D 17 2" xfId="17764"/>
    <cellStyle name="_Power Cost Value Copy 11.30.05 gas 1.09.06 AURORA at 1.10.06_4 31E Reg Asset  Liab and EXH D 17 2 2" xfId="17765"/>
    <cellStyle name="_Power Cost Value Copy 11.30.05 gas 1.09.06 AURORA at 1.10.06_4 31E Reg Asset  Liab and EXH D 17 3" xfId="17766"/>
    <cellStyle name="_Power Cost Value Copy 11.30.05 gas 1.09.06 AURORA at 1.10.06_4 31E Reg Asset  Liab and EXH D 18" xfId="17767"/>
    <cellStyle name="_Power Cost Value Copy 11.30.05 gas 1.09.06 AURORA at 1.10.06_4 31E Reg Asset  Liab and EXH D 18 2" xfId="17768"/>
    <cellStyle name="_Power Cost Value Copy 11.30.05 gas 1.09.06 AURORA at 1.10.06_4 31E Reg Asset  Liab and EXH D 18 2 2" xfId="17769"/>
    <cellStyle name="_Power Cost Value Copy 11.30.05 gas 1.09.06 AURORA at 1.10.06_4 31E Reg Asset  Liab and EXH D 18 3" xfId="17770"/>
    <cellStyle name="_Power Cost Value Copy 11.30.05 gas 1.09.06 AURORA at 1.10.06_4 31E Reg Asset  Liab and EXH D 19" xfId="17771"/>
    <cellStyle name="_Power Cost Value Copy 11.30.05 gas 1.09.06 AURORA at 1.10.06_4 31E Reg Asset  Liab and EXH D 19 2" xfId="17772"/>
    <cellStyle name="_Power Cost Value Copy 11.30.05 gas 1.09.06 AURORA at 1.10.06_4 31E Reg Asset  Liab and EXH D 2" xfId="17773"/>
    <cellStyle name="_Power Cost Value Copy 11.30.05 gas 1.09.06 AURORA at 1.10.06_4 31E Reg Asset  Liab and EXH D 2 2" xfId="17774"/>
    <cellStyle name="_Power Cost Value Copy 11.30.05 gas 1.09.06 AURORA at 1.10.06_4 31E Reg Asset  Liab and EXH D 2 2 2" xfId="17775"/>
    <cellStyle name="_Power Cost Value Copy 11.30.05 gas 1.09.06 AURORA at 1.10.06_4 31E Reg Asset  Liab and EXH D 2 3" xfId="17776"/>
    <cellStyle name="_Power Cost Value Copy 11.30.05 gas 1.09.06 AURORA at 1.10.06_4 31E Reg Asset  Liab and EXH D 2 4" xfId="17777"/>
    <cellStyle name="_Power Cost Value Copy 11.30.05 gas 1.09.06 AURORA at 1.10.06_4 31E Reg Asset  Liab and EXH D 20" xfId="17778"/>
    <cellStyle name="_Power Cost Value Copy 11.30.05 gas 1.09.06 AURORA at 1.10.06_4 31E Reg Asset  Liab and EXH D 20 2" xfId="17779"/>
    <cellStyle name="_Power Cost Value Copy 11.30.05 gas 1.09.06 AURORA at 1.10.06_4 31E Reg Asset  Liab and EXH D 21" xfId="17780"/>
    <cellStyle name="_Power Cost Value Copy 11.30.05 gas 1.09.06 AURORA at 1.10.06_4 31E Reg Asset  Liab and EXH D 21 2" xfId="17781"/>
    <cellStyle name="_Power Cost Value Copy 11.30.05 gas 1.09.06 AURORA at 1.10.06_4 31E Reg Asset  Liab and EXH D 22" xfId="17782"/>
    <cellStyle name="_Power Cost Value Copy 11.30.05 gas 1.09.06 AURORA at 1.10.06_4 31E Reg Asset  Liab and EXH D 22 2" xfId="17783"/>
    <cellStyle name="_Power Cost Value Copy 11.30.05 gas 1.09.06 AURORA at 1.10.06_4 31E Reg Asset  Liab and EXH D 23" xfId="17784"/>
    <cellStyle name="_Power Cost Value Copy 11.30.05 gas 1.09.06 AURORA at 1.10.06_4 31E Reg Asset  Liab and EXH D 23 2" xfId="17785"/>
    <cellStyle name="_Power Cost Value Copy 11.30.05 gas 1.09.06 AURORA at 1.10.06_4 31E Reg Asset  Liab and EXH D 24" xfId="17786"/>
    <cellStyle name="_Power Cost Value Copy 11.30.05 gas 1.09.06 AURORA at 1.10.06_4 31E Reg Asset  Liab and EXH D 24 2" xfId="17787"/>
    <cellStyle name="_Power Cost Value Copy 11.30.05 gas 1.09.06 AURORA at 1.10.06_4 31E Reg Asset  Liab and EXH D 25" xfId="17788"/>
    <cellStyle name="_Power Cost Value Copy 11.30.05 gas 1.09.06 AURORA at 1.10.06_4 31E Reg Asset  Liab and EXH D 25 2" xfId="17789"/>
    <cellStyle name="_Power Cost Value Copy 11.30.05 gas 1.09.06 AURORA at 1.10.06_4 31E Reg Asset  Liab and EXH D 26" xfId="17790"/>
    <cellStyle name="_Power Cost Value Copy 11.30.05 gas 1.09.06 AURORA at 1.10.06_4 31E Reg Asset  Liab and EXH D 26 2" xfId="17791"/>
    <cellStyle name="_Power Cost Value Copy 11.30.05 gas 1.09.06 AURORA at 1.10.06_4 31E Reg Asset  Liab and EXH D 27" xfId="17792"/>
    <cellStyle name="_Power Cost Value Copy 11.30.05 gas 1.09.06 AURORA at 1.10.06_4 31E Reg Asset  Liab and EXH D 27 2" xfId="17793"/>
    <cellStyle name="_Power Cost Value Copy 11.30.05 gas 1.09.06 AURORA at 1.10.06_4 31E Reg Asset  Liab and EXH D 28" xfId="17794"/>
    <cellStyle name="_Power Cost Value Copy 11.30.05 gas 1.09.06 AURORA at 1.10.06_4 31E Reg Asset  Liab and EXH D 28 2" xfId="17795"/>
    <cellStyle name="_Power Cost Value Copy 11.30.05 gas 1.09.06 AURORA at 1.10.06_4 31E Reg Asset  Liab and EXH D 29" xfId="17796"/>
    <cellStyle name="_Power Cost Value Copy 11.30.05 gas 1.09.06 AURORA at 1.10.06_4 31E Reg Asset  Liab and EXH D 29 2" xfId="17797"/>
    <cellStyle name="_Power Cost Value Copy 11.30.05 gas 1.09.06 AURORA at 1.10.06_4 31E Reg Asset  Liab and EXH D 3" xfId="17798"/>
    <cellStyle name="_Power Cost Value Copy 11.30.05 gas 1.09.06 AURORA at 1.10.06_4 31E Reg Asset  Liab and EXH D 3 2" xfId="17799"/>
    <cellStyle name="_Power Cost Value Copy 11.30.05 gas 1.09.06 AURORA at 1.10.06_4 31E Reg Asset  Liab and EXH D 3 2 2" xfId="17800"/>
    <cellStyle name="_Power Cost Value Copy 11.30.05 gas 1.09.06 AURORA at 1.10.06_4 31E Reg Asset  Liab and EXH D 3 3" xfId="17801"/>
    <cellStyle name="_Power Cost Value Copy 11.30.05 gas 1.09.06 AURORA at 1.10.06_4 31E Reg Asset  Liab and EXH D 3 4" xfId="17802"/>
    <cellStyle name="_Power Cost Value Copy 11.30.05 gas 1.09.06 AURORA at 1.10.06_4 31E Reg Asset  Liab and EXH D 30" xfId="17803"/>
    <cellStyle name="_Power Cost Value Copy 11.30.05 gas 1.09.06 AURORA at 1.10.06_4 31E Reg Asset  Liab and EXH D 30 2" xfId="17804"/>
    <cellStyle name="_Power Cost Value Copy 11.30.05 gas 1.09.06 AURORA at 1.10.06_4 31E Reg Asset  Liab and EXH D 31" xfId="17805"/>
    <cellStyle name="_Power Cost Value Copy 11.30.05 gas 1.09.06 AURORA at 1.10.06_4 31E Reg Asset  Liab and EXH D 32" xfId="17806"/>
    <cellStyle name="_Power Cost Value Copy 11.30.05 gas 1.09.06 AURORA at 1.10.06_4 31E Reg Asset  Liab and EXH D 33" xfId="17807"/>
    <cellStyle name="_Power Cost Value Copy 11.30.05 gas 1.09.06 AURORA at 1.10.06_4 31E Reg Asset  Liab and EXH D 34" xfId="17808"/>
    <cellStyle name="_Power Cost Value Copy 11.30.05 gas 1.09.06 AURORA at 1.10.06_4 31E Reg Asset  Liab and EXH D 35" xfId="17809"/>
    <cellStyle name="_Power Cost Value Copy 11.30.05 gas 1.09.06 AURORA at 1.10.06_4 31E Reg Asset  Liab and EXH D 36" xfId="17810"/>
    <cellStyle name="_Power Cost Value Copy 11.30.05 gas 1.09.06 AURORA at 1.10.06_4 31E Reg Asset  Liab and EXH D 4" xfId="17811"/>
    <cellStyle name="_Power Cost Value Copy 11.30.05 gas 1.09.06 AURORA at 1.10.06_4 31E Reg Asset  Liab and EXH D 4 2" xfId="17812"/>
    <cellStyle name="_Power Cost Value Copy 11.30.05 gas 1.09.06 AURORA at 1.10.06_4 31E Reg Asset  Liab and EXH D 4 2 2" xfId="17813"/>
    <cellStyle name="_Power Cost Value Copy 11.30.05 gas 1.09.06 AURORA at 1.10.06_4 31E Reg Asset  Liab and EXH D 4 3" xfId="17814"/>
    <cellStyle name="_Power Cost Value Copy 11.30.05 gas 1.09.06 AURORA at 1.10.06_4 31E Reg Asset  Liab and EXH D 5" xfId="17815"/>
    <cellStyle name="_Power Cost Value Copy 11.30.05 gas 1.09.06 AURORA at 1.10.06_4 31E Reg Asset  Liab and EXH D 5 2" xfId="17816"/>
    <cellStyle name="_Power Cost Value Copy 11.30.05 gas 1.09.06 AURORA at 1.10.06_4 31E Reg Asset  Liab and EXH D 5 2 2" xfId="17817"/>
    <cellStyle name="_Power Cost Value Copy 11.30.05 gas 1.09.06 AURORA at 1.10.06_4 31E Reg Asset  Liab and EXH D 5 3" xfId="17818"/>
    <cellStyle name="_Power Cost Value Copy 11.30.05 gas 1.09.06 AURORA at 1.10.06_4 31E Reg Asset  Liab and EXH D 6" xfId="17819"/>
    <cellStyle name="_Power Cost Value Copy 11.30.05 gas 1.09.06 AURORA at 1.10.06_4 31E Reg Asset  Liab and EXH D 6 2" xfId="17820"/>
    <cellStyle name="_Power Cost Value Copy 11.30.05 gas 1.09.06 AURORA at 1.10.06_4 31E Reg Asset  Liab and EXH D 6 2 2" xfId="17821"/>
    <cellStyle name="_Power Cost Value Copy 11.30.05 gas 1.09.06 AURORA at 1.10.06_4 31E Reg Asset  Liab and EXH D 6 3" xfId="17822"/>
    <cellStyle name="_Power Cost Value Copy 11.30.05 gas 1.09.06 AURORA at 1.10.06_4 31E Reg Asset  Liab and EXH D 7" xfId="17823"/>
    <cellStyle name="_Power Cost Value Copy 11.30.05 gas 1.09.06 AURORA at 1.10.06_4 31E Reg Asset  Liab and EXH D 7 2" xfId="17824"/>
    <cellStyle name="_Power Cost Value Copy 11.30.05 gas 1.09.06 AURORA at 1.10.06_4 31E Reg Asset  Liab and EXH D 7 2 2" xfId="17825"/>
    <cellStyle name="_Power Cost Value Copy 11.30.05 gas 1.09.06 AURORA at 1.10.06_4 31E Reg Asset  Liab and EXH D 7 3" xfId="17826"/>
    <cellStyle name="_Power Cost Value Copy 11.30.05 gas 1.09.06 AURORA at 1.10.06_4 31E Reg Asset  Liab and EXH D 8" xfId="17827"/>
    <cellStyle name="_Power Cost Value Copy 11.30.05 gas 1.09.06 AURORA at 1.10.06_4 31E Reg Asset  Liab and EXH D 8 2" xfId="17828"/>
    <cellStyle name="_Power Cost Value Copy 11.30.05 gas 1.09.06 AURORA at 1.10.06_4 31E Reg Asset  Liab and EXH D 8 2 2" xfId="17829"/>
    <cellStyle name="_Power Cost Value Copy 11.30.05 gas 1.09.06 AURORA at 1.10.06_4 31E Reg Asset  Liab and EXH D 8 3" xfId="17830"/>
    <cellStyle name="_Power Cost Value Copy 11.30.05 gas 1.09.06 AURORA at 1.10.06_4 31E Reg Asset  Liab and EXH D 9" xfId="17831"/>
    <cellStyle name="_Power Cost Value Copy 11.30.05 gas 1.09.06 AURORA at 1.10.06_4 31E Reg Asset  Liab and EXH D 9 2" xfId="17832"/>
    <cellStyle name="_Power Cost Value Copy 11.30.05 gas 1.09.06 AURORA at 1.10.06_4 31E Reg Asset  Liab and EXH D 9 2 2" xfId="17833"/>
    <cellStyle name="_Power Cost Value Copy 11.30.05 gas 1.09.06 AURORA at 1.10.06_4 31E Reg Asset  Liab and EXH D 9 3" xfId="17834"/>
    <cellStyle name="_Power Cost Value Copy 11.30.05 gas 1.09.06 AURORA at 1.10.06_4 32 Regulatory Assets and Liabilities  7 06- Exhibit D" xfId="17835"/>
    <cellStyle name="_Power Cost Value Copy 11.30.05 gas 1.09.06 AURORA at 1.10.06_4 32 Regulatory Assets and Liabilities  7 06- Exhibit D 2" xfId="17836"/>
    <cellStyle name="_Power Cost Value Copy 11.30.05 gas 1.09.06 AURORA at 1.10.06_4 32 Regulatory Assets and Liabilities  7 06- Exhibit D 2 2" xfId="17837"/>
    <cellStyle name="_Power Cost Value Copy 11.30.05 gas 1.09.06 AURORA at 1.10.06_4 32 Regulatory Assets and Liabilities  7 06- Exhibit D 2 2 2" xfId="17838"/>
    <cellStyle name="_Power Cost Value Copy 11.30.05 gas 1.09.06 AURORA at 1.10.06_4 32 Regulatory Assets and Liabilities  7 06- Exhibit D 2 2 2 2" xfId="17839"/>
    <cellStyle name="_Power Cost Value Copy 11.30.05 gas 1.09.06 AURORA at 1.10.06_4 32 Regulatory Assets and Liabilities  7 06- Exhibit D 2 2 3" xfId="17840"/>
    <cellStyle name="_Power Cost Value Copy 11.30.05 gas 1.09.06 AURORA at 1.10.06_4 32 Regulatory Assets and Liabilities  7 06- Exhibit D 2 2 4" xfId="17841"/>
    <cellStyle name="_Power Cost Value Copy 11.30.05 gas 1.09.06 AURORA at 1.10.06_4 32 Regulatory Assets and Liabilities  7 06- Exhibit D 2 3" xfId="17842"/>
    <cellStyle name="_Power Cost Value Copy 11.30.05 gas 1.09.06 AURORA at 1.10.06_4 32 Regulatory Assets and Liabilities  7 06- Exhibit D 2 3 2" xfId="17843"/>
    <cellStyle name="_Power Cost Value Copy 11.30.05 gas 1.09.06 AURORA at 1.10.06_4 32 Regulatory Assets and Liabilities  7 06- Exhibit D 2 4" xfId="17844"/>
    <cellStyle name="_Power Cost Value Copy 11.30.05 gas 1.09.06 AURORA at 1.10.06_4 32 Regulatory Assets and Liabilities  7 06- Exhibit D 3" xfId="17845"/>
    <cellStyle name="_Power Cost Value Copy 11.30.05 gas 1.09.06 AURORA at 1.10.06_4 32 Regulatory Assets and Liabilities  7 06- Exhibit D 3 2" xfId="17846"/>
    <cellStyle name="_Power Cost Value Copy 11.30.05 gas 1.09.06 AURORA at 1.10.06_4 32 Regulatory Assets and Liabilities  7 06- Exhibit D 3 2 2" xfId="17847"/>
    <cellStyle name="_Power Cost Value Copy 11.30.05 gas 1.09.06 AURORA at 1.10.06_4 32 Regulatory Assets and Liabilities  7 06- Exhibit D 3 3" xfId="17848"/>
    <cellStyle name="_Power Cost Value Copy 11.30.05 gas 1.09.06 AURORA at 1.10.06_4 32 Regulatory Assets and Liabilities  7 06- Exhibit D 3 4" xfId="17849"/>
    <cellStyle name="_Power Cost Value Copy 11.30.05 gas 1.09.06 AURORA at 1.10.06_4 32 Regulatory Assets and Liabilities  7 06- Exhibit D 4" xfId="17850"/>
    <cellStyle name="_Power Cost Value Copy 11.30.05 gas 1.09.06 AURORA at 1.10.06_4 32 Regulatory Assets and Liabilities  7 06- Exhibit D 4 2" xfId="17851"/>
    <cellStyle name="_Power Cost Value Copy 11.30.05 gas 1.09.06 AURORA at 1.10.06_4 32 Regulatory Assets and Liabilities  7 06- Exhibit D 5" xfId="17852"/>
    <cellStyle name="_Power Cost Value Copy 11.30.05 gas 1.09.06 AURORA at 1.10.06_4 32 Regulatory Assets and Liabilities  7 06- Exhibit D 6" xfId="17853"/>
    <cellStyle name="_Power Cost Value Copy 11.30.05 gas 1.09.06 AURORA at 1.10.06_4 32 Regulatory Assets and Liabilities  7 06- Exhibit D 7" xfId="17854"/>
    <cellStyle name="_Power Cost Value Copy 11.30.05 gas 1.09.06 AURORA at 1.10.06_4 32 Regulatory Assets and Liabilities  7 06- Exhibit D 8" xfId="17855"/>
    <cellStyle name="_Power Cost Value Copy 11.30.05 gas 1.09.06 AURORA at 1.10.06_4 32 Regulatory Assets and Liabilities  7 06- Exhibit D_DEM-WP(C) ENERG10C--ctn Mid-C_042010 2010GRC" xfId="17856"/>
    <cellStyle name="_Power Cost Value Copy 11.30.05 gas 1.09.06 AURORA at 1.10.06_4 32 Regulatory Assets and Liabilities  7 06- Exhibit D_DEM-WP(C) ENERG10C--ctn Mid-C_042010 2010GRC 2" xfId="17857"/>
    <cellStyle name="_Power Cost Value Copy 11.30.05 gas 1.09.06 AURORA at 1.10.06_4 32 Regulatory Assets and Liabilities  7 06- Exhibit D_DEM-WP(C) ENERG10C--ctn Mid-C_042010 2010GRC 2 2" xfId="17858"/>
    <cellStyle name="_Power Cost Value Copy 11.30.05 gas 1.09.06 AURORA at 1.10.06_4 32 Regulatory Assets and Liabilities  7 06- Exhibit D_NIM Summary" xfId="17859"/>
    <cellStyle name="_Power Cost Value Copy 11.30.05 gas 1.09.06 AURORA at 1.10.06_4 32 Regulatory Assets and Liabilities  7 06- Exhibit D_NIM Summary 2" xfId="17860"/>
    <cellStyle name="_Power Cost Value Copy 11.30.05 gas 1.09.06 AURORA at 1.10.06_4 32 Regulatory Assets and Liabilities  7 06- Exhibit D_NIM Summary 2 2" xfId="17861"/>
    <cellStyle name="_Power Cost Value Copy 11.30.05 gas 1.09.06 AURORA at 1.10.06_4 32 Regulatory Assets and Liabilities  7 06- Exhibit D_NIM Summary 2 2 2" xfId="17862"/>
    <cellStyle name="_Power Cost Value Copy 11.30.05 gas 1.09.06 AURORA at 1.10.06_4 32 Regulatory Assets and Liabilities  7 06- Exhibit D_NIM Summary 2 2 2 2" xfId="17863"/>
    <cellStyle name="_Power Cost Value Copy 11.30.05 gas 1.09.06 AURORA at 1.10.06_4 32 Regulatory Assets and Liabilities  7 06- Exhibit D_NIM Summary 2 2 3" xfId="17864"/>
    <cellStyle name="_Power Cost Value Copy 11.30.05 gas 1.09.06 AURORA at 1.10.06_4 32 Regulatory Assets and Liabilities  7 06- Exhibit D_NIM Summary 2 2 4" xfId="17865"/>
    <cellStyle name="_Power Cost Value Copy 11.30.05 gas 1.09.06 AURORA at 1.10.06_4 32 Regulatory Assets and Liabilities  7 06- Exhibit D_NIM Summary 2 3" xfId="17866"/>
    <cellStyle name="_Power Cost Value Copy 11.30.05 gas 1.09.06 AURORA at 1.10.06_4 32 Regulatory Assets and Liabilities  7 06- Exhibit D_NIM Summary 2 3 2" xfId="17867"/>
    <cellStyle name="_Power Cost Value Copy 11.30.05 gas 1.09.06 AURORA at 1.10.06_4 32 Regulatory Assets and Liabilities  7 06- Exhibit D_NIM Summary 2 4" xfId="17868"/>
    <cellStyle name="_Power Cost Value Copy 11.30.05 gas 1.09.06 AURORA at 1.10.06_4 32 Regulatory Assets and Liabilities  7 06- Exhibit D_NIM Summary 3" xfId="17869"/>
    <cellStyle name="_Power Cost Value Copy 11.30.05 gas 1.09.06 AURORA at 1.10.06_4 32 Regulatory Assets and Liabilities  7 06- Exhibit D_NIM Summary 3 2" xfId="17870"/>
    <cellStyle name="_Power Cost Value Copy 11.30.05 gas 1.09.06 AURORA at 1.10.06_4 32 Regulatory Assets and Liabilities  7 06- Exhibit D_NIM Summary 3 2 2" xfId="17871"/>
    <cellStyle name="_Power Cost Value Copy 11.30.05 gas 1.09.06 AURORA at 1.10.06_4 32 Regulatory Assets and Liabilities  7 06- Exhibit D_NIM Summary 3 3" xfId="17872"/>
    <cellStyle name="_Power Cost Value Copy 11.30.05 gas 1.09.06 AURORA at 1.10.06_4 32 Regulatory Assets and Liabilities  7 06- Exhibit D_NIM Summary 3 4" xfId="17873"/>
    <cellStyle name="_Power Cost Value Copy 11.30.05 gas 1.09.06 AURORA at 1.10.06_4 32 Regulatory Assets and Liabilities  7 06- Exhibit D_NIM Summary 4" xfId="17874"/>
    <cellStyle name="_Power Cost Value Copy 11.30.05 gas 1.09.06 AURORA at 1.10.06_4 32 Regulatory Assets and Liabilities  7 06- Exhibit D_NIM Summary 4 2" xfId="17875"/>
    <cellStyle name="_Power Cost Value Copy 11.30.05 gas 1.09.06 AURORA at 1.10.06_4 32 Regulatory Assets and Liabilities  7 06- Exhibit D_NIM Summary 5" xfId="17876"/>
    <cellStyle name="_Power Cost Value Copy 11.30.05 gas 1.09.06 AURORA at 1.10.06_4 32 Regulatory Assets and Liabilities  7 06- Exhibit D_NIM Summary 6" xfId="17877"/>
    <cellStyle name="_Power Cost Value Copy 11.30.05 gas 1.09.06 AURORA at 1.10.06_4 32 Regulatory Assets and Liabilities  7 06- Exhibit D_NIM Summary 7" xfId="17878"/>
    <cellStyle name="_Power Cost Value Copy 11.30.05 gas 1.09.06 AURORA at 1.10.06_4 32 Regulatory Assets and Liabilities  7 06- Exhibit D_NIM Summary 8" xfId="17879"/>
    <cellStyle name="_Power Cost Value Copy 11.30.05 gas 1.09.06 AURORA at 1.10.06_4 32 Regulatory Assets and Liabilities  7 06- Exhibit D_NIM Summary_DEM-WP(C) ENERG10C--ctn Mid-C_042010 2010GRC" xfId="17880"/>
    <cellStyle name="_Power Cost Value Copy 11.30.05 gas 1.09.06 AURORA at 1.10.06_4 32 Regulatory Assets and Liabilities  7 06- Exhibit D_NIM Summary_DEM-WP(C) ENERG10C--ctn Mid-C_042010 2010GRC 2" xfId="17881"/>
    <cellStyle name="_Power Cost Value Copy 11.30.05 gas 1.09.06 AURORA at 1.10.06_4 32 Regulatory Assets and Liabilities  7 06- Exhibit D_NIM Summary_DEM-WP(C) ENERG10C--ctn Mid-C_042010 2010GRC 2 2" xfId="17882"/>
    <cellStyle name="_Power Cost Value Copy 11.30.05 gas 1.09.06 AURORA at 1.10.06_ACCOUNTS" xfId="17883"/>
    <cellStyle name="_Power Cost Value Copy 11.30.05 gas 1.09.06 AURORA at 1.10.06_Att B to RECs proceeds proposal" xfId="17884"/>
    <cellStyle name="_Power Cost Value Copy 11.30.05 gas 1.09.06 AURORA at 1.10.06_AURORA Total New" xfId="17885"/>
    <cellStyle name="_Power Cost Value Copy 11.30.05 gas 1.09.06 AURORA at 1.10.06_AURORA Total New 2" xfId="17886"/>
    <cellStyle name="_Power Cost Value Copy 11.30.05 gas 1.09.06 AURORA at 1.10.06_AURORA Total New 2 2" xfId="17887"/>
    <cellStyle name="_Power Cost Value Copy 11.30.05 gas 1.09.06 AURORA at 1.10.06_AURORA Total New 2 2 2" xfId="17888"/>
    <cellStyle name="_Power Cost Value Copy 11.30.05 gas 1.09.06 AURORA at 1.10.06_AURORA Total New 2 2 2 2" xfId="17889"/>
    <cellStyle name="_Power Cost Value Copy 11.30.05 gas 1.09.06 AURORA at 1.10.06_AURORA Total New 2 2 3" xfId="17890"/>
    <cellStyle name="_Power Cost Value Copy 11.30.05 gas 1.09.06 AURORA at 1.10.06_AURORA Total New 2 2 4" xfId="17891"/>
    <cellStyle name="_Power Cost Value Copy 11.30.05 gas 1.09.06 AURORA at 1.10.06_AURORA Total New 2 3" xfId="17892"/>
    <cellStyle name="_Power Cost Value Copy 11.30.05 gas 1.09.06 AURORA at 1.10.06_AURORA Total New 2 3 2" xfId="17893"/>
    <cellStyle name="_Power Cost Value Copy 11.30.05 gas 1.09.06 AURORA at 1.10.06_AURORA Total New 2 4" xfId="17894"/>
    <cellStyle name="_Power Cost Value Copy 11.30.05 gas 1.09.06 AURORA at 1.10.06_AURORA Total New 3" xfId="17895"/>
    <cellStyle name="_Power Cost Value Copy 11.30.05 gas 1.09.06 AURORA at 1.10.06_AURORA Total New 3 2" xfId="17896"/>
    <cellStyle name="_Power Cost Value Copy 11.30.05 gas 1.09.06 AURORA at 1.10.06_AURORA Total New 3 2 2" xfId="17897"/>
    <cellStyle name="_Power Cost Value Copy 11.30.05 gas 1.09.06 AURORA at 1.10.06_AURORA Total New 3 3" xfId="17898"/>
    <cellStyle name="_Power Cost Value Copy 11.30.05 gas 1.09.06 AURORA at 1.10.06_AURORA Total New 3 4" xfId="17899"/>
    <cellStyle name="_Power Cost Value Copy 11.30.05 gas 1.09.06 AURORA at 1.10.06_AURORA Total New 4" xfId="17900"/>
    <cellStyle name="_Power Cost Value Copy 11.30.05 gas 1.09.06 AURORA at 1.10.06_AURORA Total New 4 2" xfId="17901"/>
    <cellStyle name="_Power Cost Value Copy 11.30.05 gas 1.09.06 AURORA at 1.10.06_AURORA Total New 5" xfId="17902"/>
    <cellStyle name="_Power Cost Value Copy 11.30.05 gas 1.09.06 AURORA at 1.10.06_Backup for Attachment B 2010-09-09" xfId="17903"/>
    <cellStyle name="_Power Cost Value Copy 11.30.05 gas 1.09.06 AURORA at 1.10.06_Bench Request - Attachment B" xfId="17904"/>
    <cellStyle name="_Power Cost Value Copy 11.30.05 gas 1.09.06 AURORA at 1.10.06_Book2" xfId="17905"/>
    <cellStyle name="_Power Cost Value Copy 11.30.05 gas 1.09.06 AURORA at 1.10.06_Book2 2" xfId="17906"/>
    <cellStyle name="_Power Cost Value Copy 11.30.05 gas 1.09.06 AURORA at 1.10.06_Book2 2 2" xfId="17907"/>
    <cellStyle name="_Power Cost Value Copy 11.30.05 gas 1.09.06 AURORA at 1.10.06_Book2 2 2 2" xfId="17908"/>
    <cellStyle name="_Power Cost Value Copy 11.30.05 gas 1.09.06 AURORA at 1.10.06_Book2 2 2 2 2" xfId="17909"/>
    <cellStyle name="_Power Cost Value Copy 11.30.05 gas 1.09.06 AURORA at 1.10.06_Book2 2 2 3" xfId="17910"/>
    <cellStyle name="_Power Cost Value Copy 11.30.05 gas 1.09.06 AURORA at 1.10.06_Book2 2 2 4" xfId="17911"/>
    <cellStyle name="_Power Cost Value Copy 11.30.05 gas 1.09.06 AURORA at 1.10.06_Book2 2 3" xfId="17912"/>
    <cellStyle name="_Power Cost Value Copy 11.30.05 gas 1.09.06 AURORA at 1.10.06_Book2 2 3 2" xfId="17913"/>
    <cellStyle name="_Power Cost Value Copy 11.30.05 gas 1.09.06 AURORA at 1.10.06_Book2 2 4" xfId="17914"/>
    <cellStyle name="_Power Cost Value Copy 11.30.05 gas 1.09.06 AURORA at 1.10.06_Book2 3" xfId="17915"/>
    <cellStyle name="_Power Cost Value Copy 11.30.05 gas 1.09.06 AURORA at 1.10.06_Book2 3 2" xfId="17916"/>
    <cellStyle name="_Power Cost Value Copy 11.30.05 gas 1.09.06 AURORA at 1.10.06_Book2 3 2 2" xfId="17917"/>
    <cellStyle name="_Power Cost Value Copy 11.30.05 gas 1.09.06 AURORA at 1.10.06_Book2 3 3" xfId="17918"/>
    <cellStyle name="_Power Cost Value Copy 11.30.05 gas 1.09.06 AURORA at 1.10.06_Book2 3 4" xfId="17919"/>
    <cellStyle name="_Power Cost Value Copy 11.30.05 gas 1.09.06 AURORA at 1.10.06_Book2 4" xfId="17920"/>
    <cellStyle name="_Power Cost Value Copy 11.30.05 gas 1.09.06 AURORA at 1.10.06_Book2 4 2" xfId="17921"/>
    <cellStyle name="_Power Cost Value Copy 11.30.05 gas 1.09.06 AURORA at 1.10.06_Book2 5" xfId="17922"/>
    <cellStyle name="_Power Cost Value Copy 11.30.05 gas 1.09.06 AURORA at 1.10.06_Book2 6" xfId="17923"/>
    <cellStyle name="_Power Cost Value Copy 11.30.05 gas 1.09.06 AURORA at 1.10.06_Book2 7" xfId="17924"/>
    <cellStyle name="_Power Cost Value Copy 11.30.05 gas 1.09.06 AURORA at 1.10.06_Book2 8" xfId="17925"/>
    <cellStyle name="_Power Cost Value Copy 11.30.05 gas 1.09.06 AURORA at 1.10.06_Book2_Adj Bench DR 3 for Initial Briefs (Electric)" xfId="17926"/>
    <cellStyle name="_Power Cost Value Copy 11.30.05 gas 1.09.06 AURORA at 1.10.06_Book2_Adj Bench DR 3 for Initial Briefs (Electric) 2" xfId="17927"/>
    <cellStyle name="_Power Cost Value Copy 11.30.05 gas 1.09.06 AURORA at 1.10.06_Book2_Adj Bench DR 3 for Initial Briefs (Electric) 2 2" xfId="17928"/>
    <cellStyle name="_Power Cost Value Copy 11.30.05 gas 1.09.06 AURORA at 1.10.06_Book2_Adj Bench DR 3 for Initial Briefs (Electric) 2 2 2" xfId="17929"/>
    <cellStyle name="_Power Cost Value Copy 11.30.05 gas 1.09.06 AURORA at 1.10.06_Book2_Adj Bench DR 3 for Initial Briefs (Electric) 2 2 2 2" xfId="17930"/>
    <cellStyle name="_Power Cost Value Copy 11.30.05 gas 1.09.06 AURORA at 1.10.06_Book2_Adj Bench DR 3 for Initial Briefs (Electric) 2 2 3" xfId="17931"/>
    <cellStyle name="_Power Cost Value Copy 11.30.05 gas 1.09.06 AURORA at 1.10.06_Book2_Adj Bench DR 3 for Initial Briefs (Electric) 2 2 4" xfId="17932"/>
    <cellStyle name="_Power Cost Value Copy 11.30.05 gas 1.09.06 AURORA at 1.10.06_Book2_Adj Bench DR 3 for Initial Briefs (Electric) 2 3" xfId="17933"/>
    <cellStyle name="_Power Cost Value Copy 11.30.05 gas 1.09.06 AURORA at 1.10.06_Book2_Adj Bench DR 3 for Initial Briefs (Electric) 2 3 2" xfId="17934"/>
    <cellStyle name="_Power Cost Value Copy 11.30.05 gas 1.09.06 AURORA at 1.10.06_Book2_Adj Bench DR 3 for Initial Briefs (Electric) 2 4" xfId="17935"/>
    <cellStyle name="_Power Cost Value Copy 11.30.05 gas 1.09.06 AURORA at 1.10.06_Book2_Adj Bench DR 3 for Initial Briefs (Electric) 3" xfId="17936"/>
    <cellStyle name="_Power Cost Value Copy 11.30.05 gas 1.09.06 AURORA at 1.10.06_Book2_Adj Bench DR 3 for Initial Briefs (Electric) 3 2" xfId="17937"/>
    <cellStyle name="_Power Cost Value Copy 11.30.05 gas 1.09.06 AURORA at 1.10.06_Book2_Adj Bench DR 3 for Initial Briefs (Electric) 3 2 2" xfId="17938"/>
    <cellStyle name="_Power Cost Value Copy 11.30.05 gas 1.09.06 AURORA at 1.10.06_Book2_Adj Bench DR 3 for Initial Briefs (Electric) 3 3" xfId="17939"/>
    <cellStyle name="_Power Cost Value Copy 11.30.05 gas 1.09.06 AURORA at 1.10.06_Book2_Adj Bench DR 3 for Initial Briefs (Electric) 3 4" xfId="17940"/>
    <cellStyle name="_Power Cost Value Copy 11.30.05 gas 1.09.06 AURORA at 1.10.06_Book2_Adj Bench DR 3 for Initial Briefs (Electric) 4" xfId="17941"/>
    <cellStyle name="_Power Cost Value Copy 11.30.05 gas 1.09.06 AURORA at 1.10.06_Book2_Adj Bench DR 3 for Initial Briefs (Electric) 4 2" xfId="17942"/>
    <cellStyle name="_Power Cost Value Copy 11.30.05 gas 1.09.06 AURORA at 1.10.06_Book2_Adj Bench DR 3 for Initial Briefs (Electric) 5" xfId="17943"/>
    <cellStyle name="_Power Cost Value Copy 11.30.05 gas 1.09.06 AURORA at 1.10.06_Book2_Adj Bench DR 3 for Initial Briefs (Electric) 6" xfId="17944"/>
    <cellStyle name="_Power Cost Value Copy 11.30.05 gas 1.09.06 AURORA at 1.10.06_Book2_Adj Bench DR 3 for Initial Briefs (Electric) 7" xfId="17945"/>
    <cellStyle name="_Power Cost Value Copy 11.30.05 gas 1.09.06 AURORA at 1.10.06_Book2_Adj Bench DR 3 for Initial Briefs (Electric) 8" xfId="17946"/>
    <cellStyle name="_Power Cost Value Copy 11.30.05 gas 1.09.06 AURORA at 1.10.06_Book2_Adj Bench DR 3 for Initial Briefs (Electric)_DEM-WP(C) ENERG10C--ctn Mid-C_042010 2010GRC" xfId="17947"/>
    <cellStyle name="_Power Cost Value Copy 11.30.05 gas 1.09.06 AURORA at 1.10.06_Book2_Adj Bench DR 3 for Initial Briefs (Electric)_DEM-WP(C) ENERG10C--ctn Mid-C_042010 2010GRC 2" xfId="17948"/>
    <cellStyle name="_Power Cost Value Copy 11.30.05 gas 1.09.06 AURORA at 1.10.06_Book2_Adj Bench DR 3 for Initial Briefs (Electric)_DEM-WP(C) ENERG10C--ctn Mid-C_042010 2010GRC 2 2" xfId="17949"/>
    <cellStyle name="_Power Cost Value Copy 11.30.05 gas 1.09.06 AURORA at 1.10.06_Book2_DEM-WP(C) ENERG10C--ctn Mid-C_042010 2010GRC" xfId="17950"/>
    <cellStyle name="_Power Cost Value Copy 11.30.05 gas 1.09.06 AURORA at 1.10.06_Book2_DEM-WP(C) ENERG10C--ctn Mid-C_042010 2010GRC 2" xfId="17951"/>
    <cellStyle name="_Power Cost Value Copy 11.30.05 gas 1.09.06 AURORA at 1.10.06_Book2_DEM-WP(C) ENERG10C--ctn Mid-C_042010 2010GRC 2 2" xfId="17952"/>
    <cellStyle name="_Power Cost Value Copy 11.30.05 gas 1.09.06 AURORA at 1.10.06_Book2_Electric Rev Req Model (2009 GRC) Rebuttal" xfId="17953"/>
    <cellStyle name="_Power Cost Value Copy 11.30.05 gas 1.09.06 AURORA at 1.10.06_Book2_Electric Rev Req Model (2009 GRC) Rebuttal 2" xfId="17954"/>
    <cellStyle name="_Power Cost Value Copy 11.30.05 gas 1.09.06 AURORA at 1.10.06_Book2_Electric Rev Req Model (2009 GRC) Rebuttal 2 2" xfId="17955"/>
    <cellStyle name="_Power Cost Value Copy 11.30.05 gas 1.09.06 AURORA at 1.10.06_Book2_Electric Rev Req Model (2009 GRC) Rebuttal 2 2 2" xfId="17956"/>
    <cellStyle name="_Power Cost Value Copy 11.30.05 gas 1.09.06 AURORA at 1.10.06_Book2_Electric Rev Req Model (2009 GRC) Rebuttal 2 3" xfId="17957"/>
    <cellStyle name="_Power Cost Value Copy 11.30.05 gas 1.09.06 AURORA at 1.10.06_Book2_Electric Rev Req Model (2009 GRC) Rebuttal 3" xfId="17958"/>
    <cellStyle name="_Power Cost Value Copy 11.30.05 gas 1.09.06 AURORA at 1.10.06_Book2_Electric Rev Req Model (2009 GRC) Rebuttal 3 2" xfId="17959"/>
    <cellStyle name="_Power Cost Value Copy 11.30.05 gas 1.09.06 AURORA at 1.10.06_Book2_Electric Rev Req Model (2009 GRC) Rebuttal 4" xfId="17960"/>
    <cellStyle name="_Power Cost Value Copy 11.30.05 gas 1.09.06 AURORA at 1.10.06_Book2_Electric Rev Req Model (2009 GRC) Rebuttal REmoval of New  WH Solar AdjustMI" xfId="17961"/>
    <cellStyle name="_Power Cost Value Copy 11.30.05 gas 1.09.06 AURORA at 1.10.06_Book2_Electric Rev Req Model (2009 GRC) Rebuttal REmoval of New  WH Solar AdjustMI 2" xfId="17962"/>
    <cellStyle name="_Power Cost Value Copy 11.30.05 gas 1.09.06 AURORA at 1.10.06_Book2_Electric Rev Req Model (2009 GRC) Rebuttal REmoval of New  WH Solar AdjustMI 2 2" xfId="17963"/>
    <cellStyle name="_Power Cost Value Copy 11.30.05 gas 1.09.06 AURORA at 1.10.06_Book2_Electric Rev Req Model (2009 GRC) Rebuttal REmoval of New  WH Solar AdjustMI 2 2 2" xfId="17964"/>
    <cellStyle name="_Power Cost Value Copy 11.30.05 gas 1.09.06 AURORA at 1.10.06_Book2_Electric Rev Req Model (2009 GRC) Rebuttal REmoval of New  WH Solar AdjustMI 2 2 2 2" xfId="17965"/>
    <cellStyle name="_Power Cost Value Copy 11.30.05 gas 1.09.06 AURORA at 1.10.06_Book2_Electric Rev Req Model (2009 GRC) Rebuttal REmoval of New  WH Solar AdjustMI 2 2 3" xfId="17966"/>
    <cellStyle name="_Power Cost Value Copy 11.30.05 gas 1.09.06 AURORA at 1.10.06_Book2_Electric Rev Req Model (2009 GRC) Rebuttal REmoval of New  WH Solar AdjustMI 2 2 4" xfId="17967"/>
    <cellStyle name="_Power Cost Value Copy 11.30.05 gas 1.09.06 AURORA at 1.10.06_Book2_Electric Rev Req Model (2009 GRC) Rebuttal REmoval of New  WH Solar AdjustMI 2 3" xfId="17968"/>
    <cellStyle name="_Power Cost Value Copy 11.30.05 gas 1.09.06 AURORA at 1.10.06_Book2_Electric Rev Req Model (2009 GRC) Rebuttal REmoval of New  WH Solar AdjustMI 2 3 2" xfId="17969"/>
    <cellStyle name="_Power Cost Value Copy 11.30.05 gas 1.09.06 AURORA at 1.10.06_Book2_Electric Rev Req Model (2009 GRC) Rebuttal REmoval of New  WH Solar AdjustMI 2 4" xfId="17970"/>
    <cellStyle name="_Power Cost Value Copy 11.30.05 gas 1.09.06 AURORA at 1.10.06_Book2_Electric Rev Req Model (2009 GRC) Rebuttal REmoval of New  WH Solar AdjustMI 3" xfId="17971"/>
    <cellStyle name="_Power Cost Value Copy 11.30.05 gas 1.09.06 AURORA at 1.10.06_Book2_Electric Rev Req Model (2009 GRC) Rebuttal REmoval of New  WH Solar AdjustMI 3 2" xfId="17972"/>
    <cellStyle name="_Power Cost Value Copy 11.30.05 gas 1.09.06 AURORA at 1.10.06_Book2_Electric Rev Req Model (2009 GRC) Rebuttal REmoval of New  WH Solar AdjustMI 3 2 2" xfId="17973"/>
    <cellStyle name="_Power Cost Value Copy 11.30.05 gas 1.09.06 AURORA at 1.10.06_Book2_Electric Rev Req Model (2009 GRC) Rebuttal REmoval of New  WH Solar AdjustMI 3 3" xfId="17974"/>
    <cellStyle name="_Power Cost Value Copy 11.30.05 gas 1.09.06 AURORA at 1.10.06_Book2_Electric Rev Req Model (2009 GRC) Rebuttal REmoval of New  WH Solar AdjustMI 3 4" xfId="17975"/>
    <cellStyle name="_Power Cost Value Copy 11.30.05 gas 1.09.06 AURORA at 1.10.06_Book2_Electric Rev Req Model (2009 GRC) Rebuttal REmoval of New  WH Solar AdjustMI 4" xfId="17976"/>
    <cellStyle name="_Power Cost Value Copy 11.30.05 gas 1.09.06 AURORA at 1.10.06_Book2_Electric Rev Req Model (2009 GRC) Rebuttal REmoval of New  WH Solar AdjustMI 4 2" xfId="17977"/>
    <cellStyle name="_Power Cost Value Copy 11.30.05 gas 1.09.06 AURORA at 1.10.06_Book2_Electric Rev Req Model (2009 GRC) Rebuttal REmoval of New  WH Solar AdjustMI 5" xfId="17978"/>
    <cellStyle name="_Power Cost Value Copy 11.30.05 gas 1.09.06 AURORA at 1.10.06_Book2_Electric Rev Req Model (2009 GRC) Rebuttal REmoval of New  WH Solar AdjustMI 6" xfId="17979"/>
    <cellStyle name="_Power Cost Value Copy 11.30.05 gas 1.09.06 AURORA at 1.10.06_Book2_Electric Rev Req Model (2009 GRC) Rebuttal REmoval of New  WH Solar AdjustMI 7" xfId="17980"/>
    <cellStyle name="_Power Cost Value Copy 11.30.05 gas 1.09.06 AURORA at 1.10.06_Book2_Electric Rev Req Model (2009 GRC) Rebuttal REmoval of New  WH Solar AdjustMI 8" xfId="17981"/>
    <cellStyle name="_Power Cost Value Copy 11.30.05 gas 1.09.06 AURORA at 1.10.06_Book2_Electric Rev Req Model (2009 GRC) Rebuttal REmoval of New  WH Solar AdjustMI_DEM-WP(C) ENERG10C--ctn Mid-C_042010 2010GRC" xfId="17982"/>
    <cellStyle name="_Power Cost Value Copy 11.30.05 gas 1.09.06 AURORA at 1.10.06_Book2_Electric Rev Req Model (2009 GRC) Rebuttal REmoval of New  WH Solar AdjustMI_DEM-WP(C) ENERG10C--ctn Mid-C_042010 2010GRC 2" xfId="17983"/>
    <cellStyle name="_Power Cost Value Copy 11.30.05 gas 1.09.06 AURORA at 1.10.06_Book2_Electric Rev Req Model (2009 GRC) Rebuttal REmoval of New  WH Solar AdjustMI_DEM-WP(C) ENERG10C--ctn Mid-C_042010 2010GRC 2 2" xfId="17984"/>
    <cellStyle name="_Power Cost Value Copy 11.30.05 gas 1.09.06 AURORA at 1.10.06_Book2_Electric Rev Req Model (2009 GRC) Revised 01-18-2010" xfId="17985"/>
    <cellStyle name="_Power Cost Value Copy 11.30.05 gas 1.09.06 AURORA at 1.10.06_Book2_Electric Rev Req Model (2009 GRC) Revised 01-18-2010 2" xfId="17986"/>
    <cellStyle name="_Power Cost Value Copy 11.30.05 gas 1.09.06 AURORA at 1.10.06_Book2_Electric Rev Req Model (2009 GRC) Revised 01-18-2010 2 2" xfId="17987"/>
    <cellStyle name="_Power Cost Value Copy 11.30.05 gas 1.09.06 AURORA at 1.10.06_Book2_Electric Rev Req Model (2009 GRC) Revised 01-18-2010 2 2 2" xfId="17988"/>
    <cellStyle name="_Power Cost Value Copy 11.30.05 gas 1.09.06 AURORA at 1.10.06_Book2_Electric Rev Req Model (2009 GRC) Revised 01-18-2010 2 2 2 2" xfId="17989"/>
    <cellStyle name="_Power Cost Value Copy 11.30.05 gas 1.09.06 AURORA at 1.10.06_Book2_Electric Rev Req Model (2009 GRC) Revised 01-18-2010 2 2 3" xfId="17990"/>
    <cellStyle name="_Power Cost Value Copy 11.30.05 gas 1.09.06 AURORA at 1.10.06_Book2_Electric Rev Req Model (2009 GRC) Revised 01-18-2010 2 2 4" xfId="17991"/>
    <cellStyle name="_Power Cost Value Copy 11.30.05 gas 1.09.06 AURORA at 1.10.06_Book2_Electric Rev Req Model (2009 GRC) Revised 01-18-2010 2 3" xfId="17992"/>
    <cellStyle name="_Power Cost Value Copy 11.30.05 gas 1.09.06 AURORA at 1.10.06_Book2_Electric Rev Req Model (2009 GRC) Revised 01-18-2010 2 3 2" xfId="17993"/>
    <cellStyle name="_Power Cost Value Copy 11.30.05 gas 1.09.06 AURORA at 1.10.06_Book2_Electric Rev Req Model (2009 GRC) Revised 01-18-2010 2 4" xfId="17994"/>
    <cellStyle name="_Power Cost Value Copy 11.30.05 gas 1.09.06 AURORA at 1.10.06_Book2_Electric Rev Req Model (2009 GRC) Revised 01-18-2010 3" xfId="17995"/>
    <cellStyle name="_Power Cost Value Copy 11.30.05 gas 1.09.06 AURORA at 1.10.06_Book2_Electric Rev Req Model (2009 GRC) Revised 01-18-2010 3 2" xfId="17996"/>
    <cellStyle name="_Power Cost Value Copy 11.30.05 gas 1.09.06 AURORA at 1.10.06_Book2_Electric Rev Req Model (2009 GRC) Revised 01-18-2010 3 2 2" xfId="17997"/>
    <cellStyle name="_Power Cost Value Copy 11.30.05 gas 1.09.06 AURORA at 1.10.06_Book2_Electric Rev Req Model (2009 GRC) Revised 01-18-2010 3 3" xfId="17998"/>
    <cellStyle name="_Power Cost Value Copy 11.30.05 gas 1.09.06 AURORA at 1.10.06_Book2_Electric Rev Req Model (2009 GRC) Revised 01-18-2010 3 4" xfId="17999"/>
    <cellStyle name="_Power Cost Value Copy 11.30.05 gas 1.09.06 AURORA at 1.10.06_Book2_Electric Rev Req Model (2009 GRC) Revised 01-18-2010 4" xfId="18000"/>
    <cellStyle name="_Power Cost Value Copy 11.30.05 gas 1.09.06 AURORA at 1.10.06_Book2_Electric Rev Req Model (2009 GRC) Revised 01-18-2010 4 2" xfId="18001"/>
    <cellStyle name="_Power Cost Value Copy 11.30.05 gas 1.09.06 AURORA at 1.10.06_Book2_Electric Rev Req Model (2009 GRC) Revised 01-18-2010 5" xfId="18002"/>
    <cellStyle name="_Power Cost Value Copy 11.30.05 gas 1.09.06 AURORA at 1.10.06_Book2_Electric Rev Req Model (2009 GRC) Revised 01-18-2010 6" xfId="18003"/>
    <cellStyle name="_Power Cost Value Copy 11.30.05 gas 1.09.06 AURORA at 1.10.06_Book2_Electric Rev Req Model (2009 GRC) Revised 01-18-2010 7" xfId="18004"/>
    <cellStyle name="_Power Cost Value Copy 11.30.05 gas 1.09.06 AURORA at 1.10.06_Book2_Electric Rev Req Model (2009 GRC) Revised 01-18-2010 8" xfId="18005"/>
    <cellStyle name="_Power Cost Value Copy 11.30.05 gas 1.09.06 AURORA at 1.10.06_Book2_Electric Rev Req Model (2009 GRC) Revised 01-18-2010_DEM-WP(C) ENERG10C--ctn Mid-C_042010 2010GRC" xfId="18006"/>
    <cellStyle name="_Power Cost Value Copy 11.30.05 gas 1.09.06 AURORA at 1.10.06_Book2_Electric Rev Req Model (2009 GRC) Revised 01-18-2010_DEM-WP(C) ENERG10C--ctn Mid-C_042010 2010GRC 2" xfId="18007"/>
    <cellStyle name="_Power Cost Value Copy 11.30.05 gas 1.09.06 AURORA at 1.10.06_Book2_Electric Rev Req Model (2009 GRC) Revised 01-18-2010_DEM-WP(C) ENERG10C--ctn Mid-C_042010 2010GRC 2 2" xfId="18008"/>
    <cellStyle name="_Power Cost Value Copy 11.30.05 gas 1.09.06 AURORA at 1.10.06_Book2_Final Order Electric EXHIBIT A-1" xfId="18009"/>
    <cellStyle name="_Power Cost Value Copy 11.30.05 gas 1.09.06 AURORA at 1.10.06_Book2_Final Order Electric EXHIBIT A-1 2" xfId="18010"/>
    <cellStyle name="_Power Cost Value Copy 11.30.05 gas 1.09.06 AURORA at 1.10.06_Book2_Final Order Electric EXHIBIT A-1 2 2" xfId="18011"/>
    <cellStyle name="_Power Cost Value Copy 11.30.05 gas 1.09.06 AURORA at 1.10.06_Book2_Final Order Electric EXHIBIT A-1 2 2 2" xfId="18012"/>
    <cellStyle name="_Power Cost Value Copy 11.30.05 gas 1.09.06 AURORA at 1.10.06_Book2_Final Order Electric EXHIBIT A-1 2 3" xfId="18013"/>
    <cellStyle name="_Power Cost Value Copy 11.30.05 gas 1.09.06 AURORA at 1.10.06_Book2_Final Order Electric EXHIBIT A-1 2 4" xfId="18014"/>
    <cellStyle name="_Power Cost Value Copy 11.30.05 gas 1.09.06 AURORA at 1.10.06_Book2_Final Order Electric EXHIBIT A-1 3" xfId="18015"/>
    <cellStyle name="_Power Cost Value Copy 11.30.05 gas 1.09.06 AURORA at 1.10.06_Book2_Final Order Electric EXHIBIT A-1 3 2" xfId="18016"/>
    <cellStyle name="_Power Cost Value Copy 11.30.05 gas 1.09.06 AURORA at 1.10.06_Book2_Final Order Electric EXHIBIT A-1 4" xfId="18017"/>
    <cellStyle name="_Power Cost Value Copy 11.30.05 gas 1.09.06 AURORA at 1.10.06_Book2_Final Order Electric EXHIBIT A-1 5" xfId="18018"/>
    <cellStyle name="_Power Cost Value Copy 11.30.05 gas 1.09.06 AURORA at 1.10.06_Book2_Final Order Electric EXHIBIT A-1 6" xfId="18019"/>
    <cellStyle name="_Power Cost Value Copy 11.30.05 gas 1.09.06 AURORA at 1.10.06_Book4" xfId="18020"/>
    <cellStyle name="_Power Cost Value Copy 11.30.05 gas 1.09.06 AURORA at 1.10.06_Book4 2" xfId="18021"/>
    <cellStyle name="_Power Cost Value Copy 11.30.05 gas 1.09.06 AURORA at 1.10.06_Book4 2 2" xfId="18022"/>
    <cellStyle name="_Power Cost Value Copy 11.30.05 gas 1.09.06 AURORA at 1.10.06_Book4 2 2 2" xfId="18023"/>
    <cellStyle name="_Power Cost Value Copy 11.30.05 gas 1.09.06 AURORA at 1.10.06_Book4 2 2 2 2" xfId="18024"/>
    <cellStyle name="_Power Cost Value Copy 11.30.05 gas 1.09.06 AURORA at 1.10.06_Book4 2 2 3" xfId="18025"/>
    <cellStyle name="_Power Cost Value Copy 11.30.05 gas 1.09.06 AURORA at 1.10.06_Book4 2 2 4" xfId="18026"/>
    <cellStyle name="_Power Cost Value Copy 11.30.05 gas 1.09.06 AURORA at 1.10.06_Book4 2 3" xfId="18027"/>
    <cellStyle name="_Power Cost Value Copy 11.30.05 gas 1.09.06 AURORA at 1.10.06_Book4 2 3 2" xfId="18028"/>
    <cellStyle name="_Power Cost Value Copy 11.30.05 gas 1.09.06 AURORA at 1.10.06_Book4 2 4" xfId="18029"/>
    <cellStyle name="_Power Cost Value Copy 11.30.05 gas 1.09.06 AURORA at 1.10.06_Book4 3" xfId="18030"/>
    <cellStyle name="_Power Cost Value Copy 11.30.05 gas 1.09.06 AURORA at 1.10.06_Book4 3 2" xfId="18031"/>
    <cellStyle name="_Power Cost Value Copy 11.30.05 gas 1.09.06 AURORA at 1.10.06_Book4 3 2 2" xfId="18032"/>
    <cellStyle name="_Power Cost Value Copy 11.30.05 gas 1.09.06 AURORA at 1.10.06_Book4 3 3" xfId="18033"/>
    <cellStyle name="_Power Cost Value Copy 11.30.05 gas 1.09.06 AURORA at 1.10.06_Book4 3 4" xfId="18034"/>
    <cellStyle name="_Power Cost Value Copy 11.30.05 gas 1.09.06 AURORA at 1.10.06_Book4 4" xfId="18035"/>
    <cellStyle name="_Power Cost Value Copy 11.30.05 gas 1.09.06 AURORA at 1.10.06_Book4 4 2" xfId="18036"/>
    <cellStyle name="_Power Cost Value Copy 11.30.05 gas 1.09.06 AURORA at 1.10.06_Book4 5" xfId="18037"/>
    <cellStyle name="_Power Cost Value Copy 11.30.05 gas 1.09.06 AURORA at 1.10.06_Book4 6" xfId="18038"/>
    <cellStyle name="_Power Cost Value Copy 11.30.05 gas 1.09.06 AURORA at 1.10.06_Book4 7" xfId="18039"/>
    <cellStyle name="_Power Cost Value Copy 11.30.05 gas 1.09.06 AURORA at 1.10.06_Book4 8" xfId="18040"/>
    <cellStyle name="_Power Cost Value Copy 11.30.05 gas 1.09.06 AURORA at 1.10.06_Book4_DEM-WP(C) ENERG10C--ctn Mid-C_042010 2010GRC" xfId="18041"/>
    <cellStyle name="_Power Cost Value Copy 11.30.05 gas 1.09.06 AURORA at 1.10.06_Book4_DEM-WP(C) ENERG10C--ctn Mid-C_042010 2010GRC 2" xfId="18042"/>
    <cellStyle name="_Power Cost Value Copy 11.30.05 gas 1.09.06 AURORA at 1.10.06_Book4_DEM-WP(C) ENERG10C--ctn Mid-C_042010 2010GRC 2 2" xfId="18043"/>
    <cellStyle name="_Power Cost Value Copy 11.30.05 gas 1.09.06 AURORA at 1.10.06_Book9" xfId="18044"/>
    <cellStyle name="_Power Cost Value Copy 11.30.05 gas 1.09.06 AURORA at 1.10.06_Book9 2" xfId="18045"/>
    <cellStyle name="_Power Cost Value Copy 11.30.05 gas 1.09.06 AURORA at 1.10.06_Book9 2 2" xfId="18046"/>
    <cellStyle name="_Power Cost Value Copy 11.30.05 gas 1.09.06 AURORA at 1.10.06_Book9 2 2 2" xfId="18047"/>
    <cellStyle name="_Power Cost Value Copy 11.30.05 gas 1.09.06 AURORA at 1.10.06_Book9 2 2 2 2" xfId="18048"/>
    <cellStyle name="_Power Cost Value Copy 11.30.05 gas 1.09.06 AURORA at 1.10.06_Book9 2 2 3" xfId="18049"/>
    <cellStyle name="_Power Cost Value Copy 11.30.05 gas 1.09.06 AURORA at 1.10.06_Book9 2 2 4" xfId="18050"/>
    <cellStyle name="_Power Cost Value Copy 11.30.05 gas 1.09.06 AURORA at 1.10.06_Book9 2 3" xfId="18051"/>
    <cellStyle name="_Power Cost Value Copy 11.30.05 gas 1.09.06 AURORA at 1.10.06_Book9 2 3 2" xfId="18052"/>
    <cellStyle name="_Power Cost Value Copy 11.30.05 gas 1.09.06 AURORA at 1.10.06_Book9 2 4" xfId="18053"/>
    <cellStyle name="_Power Cost Value Copy 11.30.05 gas 1.09.06 AURORA at 1.10.06_Book9 3" xfId="18054"/>
    <cellStyle name="_Power Cost Value Copy 11.30.05 gas 1.09.06 AURORA at 1.10.06_Book9 3 2" xfId="18055"/>
    <cellStyle name="_Power Cost Value Copy 11.30.05 gas 1.09.06 AURORA at 1.10.06_Book9 3 2 2" xfId="18056"/>
    <cellStyle name="_Power Cost Value Copy 11.30.05 gas 1.09.06 AURORA at 1.10.06_Book9 3 3" xfId="18057"/>
    <cellStyle name="_Power Cost Value Copy 11.30.05 gas 1.09.06 AURORA at 1.10.06_Book9 3 4" xfId="18058"/>
    <cellStyle name="_Power Cost Value Copy 11.30.05 gas 1.09.06 AURORA at 1.10.06_Book9 4" xfId="18059"/>
    <cellStyle name="_Power Cost Value Copy 11.30.05 gas 1.09.06 AURORA at 1.10.06_Book9 4 2" xfId="18060"/>
    <cellStyle name="_Power Cost Value Copy 11.30.05 gas 1.09.06 AURORA at 1.10.06_Book9 5" xfId="18061"/>
    <cellStyle name="_Power Cost Value Copy 11.30.05 gas 1.09.06 AURORA at 1.10.06_Book9 6" xfId="18062"/>
    <cellStyle name="_Power Cost Value Copy 11.30.05 gas 1.09.06 AURORA at 1.10.06_Book9 7" xfId="18063"/>
    <cellStyle name="_Power Cost Value Copy 11.30.05 gas 1.09.06 AURORA at 1.10.06_Book9 8" xfId="18064"/>
    <cellStyle name="_Power Cost Value Copy 11.30.05 gas 1.09.06 AURORA at 1.10.06_Book9_DEM-WP(C) ENERG10C--ctn Mid-C_042010 2010GRC" xfId="18065"/>
    <cellStyle name="_Power Cost Value Copy 11.30.05 gas 1.09.06 AURORA at 1.10.06_Book9_DEM-WP(C) ENERG10C--ctn Mid-C_042010 2010GRC 2" xfId="18066"/>
    <cellStyle name="_Power Cost Value Copy 11.30.05 gas 1.09.06 AURORA at 1.10.06_Book9_DEM-WP(C) ENERG10C--ctn Mid-C_042010 2010GRC 2 2" xfId="18067"/>
    <cellStyle name="_Power Cost Value Copy 11.30.05 gas 1.09.06 AURORA at 1.10.06_Check the Interest Calculation" xfId="18068"/>
    <cellStyle name="_Power Cost Value Copy 11.30.05 gas 1.09.06 AURORA at 1.10.06_Check the Interest Calculation 2" xfId="18069"/>
    <cellStyle name="_Power Cost Value Copy 11.30.05 gas 1.09.06 AURORA at 1.10.06_Check the Interest Calculation 2 2" xfId="18070"/>
    <cellStyle name="_Power Cost Value Copy 11.30.05 gas 1.09.06 AURORA at 1.10.06_Check the Interest Calculation_Scenario 1 REC vs PTC Offset" xfId="18071"/>
    <cellStyle name="_Power Cost Value Copy 11.30.05 gas 1.09.06 AURORA at 1.10.06_Check the Interest Calculation_Scenario 1 REC vs PTC Offset 2" xfId="18072"/>
    <cellStyle name="_Power Cost Value Copy 11.30.05 gas 1.09.06 AURORA at 1.10.06_Check the Interest Calculation_Scenario 1 REC vs PTC Offset 2 2" xfId="18073"/>
    <cellStyle name="_Power Cost Value Copy 11.30.05 gas 1.09.06 AURORA at 1.10.06_Check the Interest Calculation_Scenario 3" xfId="18074"/>
    <cellStyle name="_Power Cost Value Copy 11.30.05 gas 1.09.06 AURORA at 1.10.06_Check the Interest Calculation_Scenario 3 2" xfId="18075"/>
    <cellStyle name="_Power Cost Value Copy 11.30.05 gas 1.09.06 AURORA at 1.10.06_Check the Interest Calculation_Scenario 3 2 2" xfId="18076"/>
    <cellStyle name="_Power Cost Value Copy 11.30.05 gas 1.09.06 AURORA at 1.10.06_Chelan PUD Power Costs (8-10)" xfId="18077"/>
    <cellStyle name="_Power Cost Value Copy 11.30.05 gas 1.09.06 AURORA at 1.10.06_Chelan PUD Power Costs (8-10) 2" xfId="18078"/>
    <cellStyle name="_Power Cost Value Copy 11.30.05 gas 1.09.06 AURORA at 1.10.06_DEM-WP(C) Chelan Power Costs" xfId="18079"/>
    <cellStyle name="_Power Cost Value Copy 11.30.05 gas 1.09.06 AURORA at 1.10.06_DEM-WP(C) Chelan Power Costs 2" xfId="18080"/>
    <cellStyle name="_Power Cost Value Copy 11.30.05 gas 1.09.06 AURORA at 1.10.06_DEM-WP(C) Chelan Power Costs 2 2" xfId="18081"/>
    <cellStyle name="_Power Cost Value Copy 11.30.05 gas 1.09.06 AURORA at 1.10.06_DEM-WP(C) Chelan Power Costs 2 2 2" xfId="18082"/>
    <cellStyle name="_Power Cost Value Copy 11.30.05 gas 1.09.06 AURORA at 1.10.06_DEM-WP(C) Chelan Power Costs 2 3" xfId="18083"/>
    <cellStyle name="_Power Cost Value Copy 11.30.05 gas 1.09.06 AURORA at 1.10.06_DEM-WP(C) Chelan Power Costs 2 4" xfId="18084"/>
    <cellStyle name="_Power Cost Value Copy 11.30.05 gas 1.09.06 AURORA at 1.10.06_DEM-WP(C) Chelan Power Costs 3" xfId="18085"/>
    <cellStyle name="_Power Cost Value Copy 11.30.05 gas 1.09.06 AURORA at 1.10.06_DEM-WP(C) Chelan Power Costs 3 2" xfId="18086"/>
    <cellStyle name="_Power Cost Value Copy 11.30.05 gas 1.09.06 AURORA at 1.10.06_DEM-WP(C) Chelan Power Costs 4" xfId="18087"/>
    <cellStyle name="_Power Cost Value Copy 11.30.05 gas 1.09.06 AURORA at 1.10.06_DEM-WP(C) ENERG10C--ctn Mid-C_042010 2010GRC" xfId="18088"/>
    <cellStyle name="_Power Cost Value Copy 11.30.05 gas 1.09.06 AURORA at 1.10.06_DEM-WP(C) ENERG10C--ctn Mid-C_042010 2010GRC 2" xfId="18089"/>
    <cellStyle name="_Power Cost Value Copy 11.30.05 gas 1.09.06 AURORA at 1.10.06_DEM-WP(C) ENERG10C--ctn Mid-C_042010 2010GRC 2 2" xfId="18090"/>
    <cellStyle name="_Power Cost Value Copy 11.30.05 gas 1.09.06 AURORA at 1.10.06_DEM-WP(C) Gas Transport 2010GRC" xfId="18091"/>
    <cellStyle name="_Power Cost Value Copy 11.30.05 gas 1.09.06 AURORA at 1.10.06_DEM-WP(C) Gas Transport 2010GRC 2" xfId="18092"/>
    <cellStyle name="_Power Cost Value Copy 11.30.05 gas 1.09.06 AURORA at 1.10.06_DEM-WP(C) Gas Transport 2010GRC 2 2" xfId="18093"/>
    <cellStyle name="_Power Cost Value Copy 11.30.05 gas 1.09.06 AURORA at 1.10.06_DEM-WP(C) Gas Transport 2010GRC 2 2 2" xfId="18094"/>
    <cellStyle name="_Power Cost Value Copy 11.30.05 gas 1.09.06 AURORA at 1.10.06_DEM-WP(C) Gas Transport 2010GRC 2 3" xfId="18095"/>
    <cellStyle name="_Power Cost Value Copy 11.30.05 gas 1.09.06 AURORA at 1.10.06_DEM-WP(C) Gas Transport 2010GRC 2 4" xfId="18096"/>
    <cellStyle name="_Power Cost Value Copy 11.30.05 gas 1.09.06 AURORA at 1.10.06_DEM-WP(C) Gas Transport 2010GRC 3" xfId="18097"/>
    <cellStyle name="_Power Cost Value Copy 11.30.05 gas 1.09.06 AURORA at 1.10.06_DEM-WP(C) Gas Transport 2010GRC 3 2" xfId="18098"/>
    <cellStyle name="_Power Cost Value Copy 11.30.05 gas 1.09.06 AURORA at 1.10.06_DEM-WP(C) Gas Transport 2010GRC 4" xfId="18099"/>
    <cellStyle name="_Power Cost Value Copy 11.30.05 gas 1.09.06 AURORA at 1.10.06_Direct Assignment Distribution Plant 2008" xfId="18100"/>
    <cellStyle name="_Power Cost Value Copy 11.30.05 gas 1.09.06 AURORA at 1.10.06_Direct Assignment Distribution Plant 2008 2" xfId="18101"/>
    <cellStyle name="_Power Cost Value Copy 11.30.05 gas 1.09.06 AURORA at 1.10.06_Direct Assignment Distribution Plant 2008 2 2" xfId="18102"/>
    <cellStyle name="_Power Cost Value Copy 11.30.05 gas 1.09.06 AURORA at 1.10.06_Direct Assignment Distribution Plant 2008 2 2 2" xfId="18103"/>
    <cellStyle name="_Power Cost Value Copy 11.30.05 gas 1.09.06 AURORA at 1.10.06_Direct Assignment Distribution Plant 2008 2 2 2 2" xfId="18104"/>
    <cellStyle name="_Power Cost Value Copy 11.30.05 gas 1.09.06 AURORA at 1.10.06_Direct Assignment Distribution Plant 2008 2 2 3" xfId="18105"/>
    <cellStyle name="_Power Cost Value Copy 11.30.05 gas 1.09.06 AURORA at 1.10.06_Direct Assignment Distribution Plant 2008 2 3" xfId="18106"/>
    <cellStyle name="_Power Cost Value Copy 11.30.05 gas 1.09.06 AURORA at 1.10.06_Direct Assignment Distribution Plant 2008 2 3 2" xfId="18107"/>
    <cellStyle name="_Power Cost Value Copy 11.30.05 gas 1.09.06 AURORA at 1.10.06_Direct Assignment Distribution Plant 2008 2 3 2 2" xfId="18108"/>
    <cellStyle name="_Power Cost Value Copy 11.30.05 gas 1.09.06 AURORA at 1.10.06_Direct Assignment Distribution Plant 2008 2 3 3" xfId="18109"/>
    <cellStyle name="_Power Cost Value Copy 11.30.05 gas 1.09.06 AURORA at 1.10.06_Direct Assignment Distribution Plant 2008 2 4" xfId="18110"/>
    <cellStyle name="_Power Cost Value Copy 11.30.05 gas 1.09.06 AURORA at 1.10.06_Direct Assignment Distribution Plant 2008 2 4 2" xfId="18111"/>
    <cellStyle name="_Power Cost Value Copy 11.30.05 gas 1.09.06 AURORA at 1.10.06_Direct Assignment Distribution Plant 2008 2 4 2 2" xfId="18112"/>
    <cellStyle name="_Power Cost Value Copy 11.30.05 gas 1.09.06 AURORA at 1.10.06_Direct Assignment Distribution Plant 2008 2 4 3" xfId="18113"/>
    <cellStyle name="_Power Cost Value Copy 11.30.05 gas 1.09.06 AURORA at 1.10.06_Direct Assignment Distribution Plant 2008 2 5" xfId="18114"/>
    <cellStyle name="_Power Cost Value Copy 11.30.05 gas 1.09.06 AURORA at 1.10.06_Direct Assignment Distribution Plant 2008 3" xfId="18115"/>
    <cellStyle name="_Power Cost Value Copy 11.30.05 gas 1.09.06 AURORA at 1.10.06_Direct Assignment Distribution Plant 2008 3 2" xfId="18116"/>
    <cellStyle name="_Power Cost Value Copy 11.30.05 gas 1.09.06 AURORA at 1.10.06_Direct Assignment Distribution Plant 2008 3 2 2" xfId="18117"/>
    <cellStyle name="_Power Cost Value Copy 11.30.05 gas 1.09.06 AURORA at 1.10.06_Direct Assignment Distribution Plant 2008 3 3" xfId="18118"/>
    <cellStyle name="_Power Cost Value Copy 11.30.05 gas 1.09.06 AURORA at 1.10.06_Direct Assignment Distribution Plant 2008 4" xfId="18119"/>
    <cellStyle name="_Power Cost Value Copy 11.30.05 gas 1.09.06 AURORA at 1.10.06_Direct Assignment Distribution Plant 2008 4 2" xfId="18120"/>
    <cellStyle name="_Power Cost Value Copy 11.30.05 gas 1.09.06 AURORA at 1.10.06_Direct Assignment Distribution Plant 2008 4 2 2" xfId="18121"/>
    <cellStyle name="_Power Cost Value Copy 11.30.05 gas 1.09.06 AURORA at 1.10.06_Direct Assignment Distribution Plant 2008 4 3" xfId="18122"/>
    <cellStyle name="_Power Cost Value Copy 11.30.05 gas 1.09.06 AURORA at 1.10.06_Direct Assignment Distribution Plant 2008 5" xfId="18123"/>
    <cellStyle name="_Power Cost Value Copy 11.30.05 gas 1.09.06 AURORA at 1.10.06_Direct Assignment Distribution Plant 2008 5 2" xfId="18124"/>
    <cellStyle name="_Power Cost Value Copy 11.30.05 gas 1.09.06 AURORA at 1.10.06_Direct Assignment Distribution Plant 2008 6" xfId="18125"/>
    <cellStyle name="_Power Cost Value Copy 11.30.05 gas 1.09.06 AURORA at 1.10.06_Electric COS Inputs" xfId="18126"/>
    <cellStyle name="_Power Cost Value Copy 11.30.05 gas 1.09.06 AURORA at 1.10.06_Electric COS Inputs 2" xfId="18127"/>
    <cellStyle name="_Power Cost Value Copy 11.30.05 gas 1.09.06 AURORA at 1.10.06_Electric COS Inputs 2 2" xfId="18128"/>
    <cellStyle name="_Power Cost Value Copy 11.30.05 gas 1.09.06 AURORA at 1.10.06_Electric COS Inputs 2 2 2" xfId="18129"/>
    <cellStyle name="_Power Cost Value Copy 11.30.05 gas 1.09.06 AURORA at 1.10.06_Electric COS Inputs 2 2 2 2" xfId="18130"/>
    <cellStyle name="_Power Cost Value Copy 11.30.05 gas 1.09.06 AURORA at 1.10.06_Electric COS Inputs 2 2 3" xfId="18131"/>
    <cellStyle name="_Power Cost Value Copy 11.30.05 gas 1.09.06 AURORA at 1.10.06_Electric COS Inputs 2 3" xfId="18132"/>
    <cellStyle name="_Power Cost Value Copy 11.30.05 gas 1.09.06 AURORA at 1.10.06_Electric COS Inputs 2 3 2" xfId="18133"/>
    <cellStyle name="_Power Cost Value Copy 11.30.05 gas 1.09.06 AURORA at 1.10.06_Electric COS Inputs 2 3 2 2" xfId="18134"/>
    <cellStyle name="_Power Cost Value Copy 11.30.05 gas 1.09.06 AURORA at 1.10.06_Electric COS Inputs 2 3 3" xfId="18135"/>
    <cellStyle name="_Power Cost Value Copy 11.30.05 gas 1.09.06 AURORA at 1.10.06_Electric COS Inputs 2 4" xfId="18136"/>
    <cellStyle name="_Power Cost Value Copy 11.30.05 gas 1.09.06 AURORA at 1.10.06_Electric COS Inputs 2 4 2" xfId="18137"/>
    <cellStyle name="_Power Cost Value Copy 11.30.05 gas 1.09.06 AURORA at 1.10.06_Electric COS Inputs 2 4 2 2" xfId="18138"/>
    <cellStyle name="_Power Cost Value Copy 11.30.05 gas 1.09.06 AURORA at 1.10.06_Electric COS Inputs 2 4 3" xfId="18139"/>
    <cellStyle name="_Power Cost Value Copy 11.30.05 gas 1.09.06 AURORA at 1.10.06_Electric COS Inputs 2 5" xfId="18140"/>
    <cellStyle name="_Power Cost Value Copy 11.30.05 gas 1.09.06 AURORA at 1.10.06_Electric COS Inputs 3" xfId="18141"/>
    <cellStyle name="_Power Cost Value Copy 11.30.05 gas 1.09.06 AURORA at 1.10.06_Electric COS Inputs 3 2" xfId="18142"/>
    <cellStyle name="_Power Cost Value Copy 11.30.05 gas 1.09.06 AURORA at 1.10.06_Electric COS Inputs 3 2 2" xfId="18143"/>
    <cellStyle name="_Power Cost Value Copy 11.30.05 gas 1.09.06 AURORA at 1.10.06_Electric COS Inputs 3 3" xfId="18144"/>
    <cellStyle name="_Power Cost Value Copy 11.30.05 gas 1.09.06 AURORA at 1.10.06_Electric COS Inputs 4" xfId="18145"/>
    <cellStyle name="_Power Cost Value Copy 11.30.05 gas 1.09.06 AURORA at 1.10.06_Electric COS Inputs 4 2" xfId="18146"/>
    <cellStyle name="_Power Cost Value Copy 11.30.05 gas 1.09.06 AURORA at 1.10.06_Electric COS Inputs 4 2 2" xfId="18147"/>
    <cellStyle name="_Power Cost Value Copy 11.30.05 gas 1.09.06 AURORA at 1.10.06_Electric COS Inputs 4 3" xfId="18148"/>
    <cellStyle name="_Power Cost Value Copy 11.30.05 gas 1.09.06 AURORA at 1.10.06_Electric COS Inputs 5" xfId="18149"/>
    <cellStyle name="_Power Cost Value Copy 11.30.05 gas 1.09.06 AURORA at 1.10.06_Electric COS Inputs 5 2" xfId="18150"/>
    <cellStyle name="_Power Cost Value Copy 11.30.05 gas 1.09.06 AURORA at 1.10.06_Electric COS Inputs 6" xfId="18151"/>
    <cellStyle name="_Power Cost Value Copy 11.30.05 gas 1.09.06 AURORA at 1.10.06_Electric Rate Spread and Rate Design 3.23.09" xfId="18152"/>
    <cellStyle name="_Power Cost Value Copy 11.30.05 gas 1.09.06 AURORA at 1.10.06_Electric Rate Spread and Rate Design 3.23.09 2" xfId="18153"/>
    <cellStyle name="_Power Cost Value Copy 11.30.05 gas 1.09.06 AURORA at 1.10.06_Electric Rate Spread and Rate Design 3.23.09 2 2" xfId="18154"/>
    <cellStyle name="_Power Cost Value Copy 11.30.05 gas 1.09.06 AURORA at 1.10.06_Electric Rate Spread and Rate Design 3.23.09 2 2 2" xfId="18155"/>
    <cellStyle name="_Power Cost Value Copy 11.30.05 gas 1.09.06 AURORA at 1.10.06_Electric Rate Spread and Rate Design 3.23.09 2 2 2 2" xfId="18156"/>
    <cellStyle name="_Power Cost Value Copy 11.30.05 gas 1.09.06 AURORA at 1.10.06_Electric Rate Spread and Rate Design 3.23.09 2 2 3" xfId="18157"/>
    <cellStyle name="_Power Cost Value Copy 11.30.05 gas 1.09.06 AURORA at 1.10.06_Electric Rate Spread and Rate Design 3.23.09 2 3" xfId="18158"/>
    <cellStyle name="_Power Cost Value Copy 11.30.05 gas 1.09.06 AURORA at 1.10.06_Electric Rate Spread and Rate Design 3.23.09 2 3 2" xfId="18159"/>
    <cellStyle name="_Power Cost Value Copy 11.30.05 gas 1.09.06 AURORA at 1.10.06_Electric Rate Spread and Rate Design 3.23.09 2 3 2 2" xfId="18160"/>
    <cellStyle name="_Power Cost Value Copy 11.30.05 gas 1.09.06 AURORA at 1.10.06_Electric Rate Spread and Rate Design 3.23.09 2 3 3" xfId="18161"/>
    <cellStyle name="_Power Cost Value Copy 11.30.05 gas 1.09.06 AURORA at 1.10.06_Electric Rate Spread and Rate Design 3.23.09 2 4" xfId="18162"/>
    <cellStyle name="_Power Cost Value Copy 11.30.05 gas 1.09.06 AURORA at 1.10.06_Electric Rate Spread and Rate Design 3.23.09 2 4 2" xfId="18163"/>
    <cellStyle name="_Power Cost Value Copy 11.30.05 gas 1.09.06 AURORA at 1.10.06_Electric Rate Spread and Rate Design 3.23.09 2 4 2 2" xfId="18164"/>
    <cellStyle name="_Power Cost Value Copy 11.30.05 gas 1.09.06 AURORA at 1.10.06_Electric Rate Spread and Rate Design 3.23.09 2 4 3" xfId="18165"/>
    <cellStyle name="_Power Cost Value Copy 11.30.05 gas 1.09.06 AURORA at 1.10.06_Electric Rate Spread and Rate Design 3.23.09 2 5" xfId="18166"/>
    <cellStyle name="_Power Cost Value Copy 11.30.05 gas 1.09.06 AURORA at 1.10.06_Electric Rate Spread and Rate Design 3.23.09 3" xfId="18167"/>
    <cellStyle name="_Power Cost Value Copy 11.30.05 gas 1.09.06 AURORA at 1.10.06_Electric Rate Spread and Rate Design 3.23.09 3 2" xfId="18168"/>
    <cellStyle name="_Power Cost Value Copy 11.30.05 gas 1.09.06 AURORA at 1.10.06_Electric Rate Spread and Rate Design 3.23.09 3 2 2" xfId="18169"/>
    <cellStyle name="_Power Cost Value Copy 11.30.05 gas 1.09.06 AURORA at 1.10.06_Electric Rate Spread and Rate Design 3.23.09 3 3" xfId="18170"/>
    <cellStyle name="_Power Cost Value Copy 11.30.05 gas 1.09.06 AURORA at 1.10.06_Electric Rate Spread and Rate Design 3.23.09 4" xfId="18171"/>
    <cellStyle name="_Power Cost Value Copy 11.30.05 gas 1.09.06 AURORA at 1.10.06_Electric Rate Spread and Rate Design 3.23.09 4 2" xfId="18172"/>
    <cellStyle name="_Power Cost Value Copy 11.30.05 gas 1.09.06 AURORA at 1.10.06_Electric Rate Spread and Rate Design 3.23.09 4 2 2" xfId="18173"/>
    <cellStyle name="_Power Cost Value Copy 11.30.05 gas 1.09.06 AURORA at 1.10.06_Electric Rate Spread and Rate Design 3.23.09 4 3" xfId="18174"/>
    <cellStyle name="_Power Cost Value Copy 11.30.05 gas 1.09.06 AURORA at 1.10.06_Electric Rate Spread and Rate Design 3.23.09 5" xfId="18175"/>
    <cellStyle name="_Power Cost Value Copy 11.30.05 gas 1.09.06 AURORA at 1.10.06_Electric Rate Spread and Rate Design 3.23.09 5 2" xfId="18176"/>
    <cellStyle name="_Power Cost Value Copy 11.30.05 gas 1.09.06 AURORA at 1.10.06_Electric Rate Spread and Rate Design 3.23.09 6" xfId="18177"/>
    <cellStyle name="_Power Cost Value Copy 11.30.05 gas 1.09.06 AURORA at 1.10.06_Exh A-1 resulting from UE-112050 effective Jan 1 2012" xfId="18178"/>
    <cellStyle name="_Power Cost Value Copy 11.30.05 gas 1.09.06 AURORA at 1.10.06_Exh A-1 resulting from UE-112050 effective Jan 1 2012 2" xfId="18179"/>
    <cellStyle name="_Power Cost Value Copy 11.30.05 gas 1.09.06 AURORA at 1.10.06_Exh A-1 resulting from UE-112050 effective Jan 1 2012 2 2" xfId="18180"/>
    <cellStyle name="_Power Cost Value Copy 11.30.05 gas 1.09.06 AURORA at 1.10.06_Exh G - Klamath Peaker PPA fr C Locke 2-12" xfId="18181"/>
    <cellStyle name="_Power Cost Value Copy 11.30.05 gas 1.09.06 AURORA at 1.10.06_Exh G - Klamath Peaker PPA fr C Locke 2-12 2" xfId="18182"/>
    <cellStyle name="_Power Cost Value Copy 11.30.05 gas 1.09.06 AURORA at 1.10.06_Exh G - Klamath Peaker PPA fr C Locke 2-12 2 2" xfId="18183"/>
    <cellStyle name="_Power Cost Value Copy 11.30.05 gas 1.09.06 AURORA at 1.10.06_Exhibit A-1 effective 4-1-11 fr S Free 12-11" xfId="18184"/>
    <cellStyle name="_Power Cost Value Copy 11.30.05 gas 1.09.06 AURORA at 1.10.06_Exhibit A-1 effective 4-1-11 fr S Free 12-11 2" xfId="18185"/>
    <cellStyle name="_Power Cost Value Copy 11.30.05 gas 1.09.06 AURORA at 1.10.06_Exhibit A-1 effective 4-1-11 fr S Free 12-11 2 2" xfId="18186"/>
    <cellStyle name="_Power Cost Value Copy 11.30.05 gas 1.09.06 AURORA at 1.10.06_Exhibit D fr R Gho 12-31-08" xfId="18187"/>
    <cellStyle name="_Power Cost Value Copy 11.30.05 gas 1.09.06 AURORA at 1.10.06_Exhibit D fr R Gho 12-31-08 2" xfId="18188"/>
    <cellStyle name="_Power Cost Value Copy 11.30.05 gas 1.09.06 AURORA at 1.10.06_Exhibit D fr R Gho 12-31-08 2 2" xfId="18189"/>
    <cellStyle name="_Power Cost Value Copy 11.30.05 gas 1.09.06 AURORA at 1.10.06_Exhibit D fr R Gho 12-31-08 2 2 2" xfId="18190"/>
    <cellStyle name="_Power Cost Value Copy 11.30.05 gas 1.09.06 AURORA at 1.10.06_Exhibit D fr R Gho 12-31-08 2 2 2 2" xfId="18191"/>
    <cellStyle name="_Power Cost Value Copy 11.30.05 gas 1.09.06 AURORA at 1.10.06_Exhibit D fr R Gho 12-31-08 2 2 3" xfId="18192"/>
    <cellStyle name="_Power Cost Value Copy 11.30.05 gas 1.09.06 AURORA at 1.10.06_Exhibit D fr R Gho 12-31-08 2 2 4" xfId="18193"/>
    <cellStyle name="_Power Cost Value Copy 11.30.05 gas 1.09.06 AURORA at 1.10.06_Exhibit D fr R Gho 12-31-08 2 3" xfId="18194"/>
    <cellStyle name="_Power Cost Value Copy 11.30.05 gas 1.09.06 AURORA at 1.10.06_Exhibit D fr R Gho 12-31-08 2 3 2" xfId="18195"/>
    <cellStyle name="_Power Cost Value Copy 11.30.05 gas 1.09.06 AURORA at 1.10.06_Exhibit D fr R Gho 12-31-08 2 4" xfId="18196"/>
    <cellStyle name="_Power Cost Value Copy 11.30.05 gas 1.09.06 AURORA at 1.10.06_Exhibit D fr R Gho 12-31-08 2 5" xfId="18197"/>
    <cellStyle name="_Power Cost Value Copy 11.30.05 gas 1.09.06 AURORA at 1.10.06_Exhibit D fr R Gho 12-31-08 3" xfId="18198"/>
    <cellStyle name="_Power Cost Value Copy 11.30.05 gas 1.09.06 AURORA at 1.10.06_Exhibit D fr R Gho 12-31-08 3 2" xfId="18199"/>
    <cellStyle name="_Power Cost Value Copy 11.30.05 gas 1.09.06 AURORA at 1.10.06_Exhibit D fr R Gho 12-31-08 3 2 2" xfId="18200"/>
    <cellStyle name="_Power Cost Value Copy 11.30.05 gas 1.09.06 AURORA at 1.10.06_Exhibit D fr R Gho 12-31-08 3 3" xfId="18201"/>
    <cellStyle name="_Power Cost Value Copy 11.30.05 gas 1.09.06 AURORA at 1.10.06_Exhibit D fr R Gho 12-31-08 3 4" xfId="18202"/>
    <cellStyle name="_Power Cost Value Copy 11.30.05 gas 1.09.06 AURORA at 1.10.06_Exhibit D fr R Gho 12-31-08 4" xfId="18203"/>
    <cellStyle name="_Power Cost Value Copy 11.30.05 gas 1.09.06 AURORA at 1.10.06_Exhibit D fr R Gho 12-31-08 4 2" xfId="18204"/>
    <cellStyle name="_Power Cost Value Copy 11.30.05 gas 1.09.06 AURORA at 1.10.06_Exhibit D fr R Gho 12-31-08 5" xfId="18205"/>
    <cellStyle name="_Power Cost Value Copy 11.30.05 gas 1.09.06 AURORA at 1.10.06_Exhibit D fr R Gho 12-31-08 6" xfId="18206"/>
    <cellStyle name="_Power Cost Value Copy 11.30.05 gas 1.09.06 AURORA at 1.10.06_Exhibit D fr R Gho 12-31-08 7" xfId="18207"/>
    <cellStyle name="_Power Cost Value Copy 11.30.05 gas 1.09.06 AURORA at 1.10.06_Exhibit D fr R Gho 12-31-08 8" xfId="18208"/>
    <cellStyle name="_Power Cost Value Copy 11.30.05 gas 1.09.06 AURORA at 1.10.06_Exhibit D fr R Gho 12-31-08 v2" xfId="18209"/>
    <cellStyle name="_Power Cost Value Copy 11.30.05 gas 1.09.06 AURORA at 1.10.06_Exhibit D fr R Gho 12-31-08 v2 2" xfId="18210"/>
    <cellStyle name="_Power Cost Value Copy 11.30.05 gas 1.09.06 AURORA at 1.10.06_Exhibit D fr R Gho 12-31-08 v2 2 2" xfId="18211"/>
    <cellStyle name="_Power Cost Value Copy 11.30.05 gas 1.09.06 AURORA at 1.10.06_Exhibit D fr R Gho 12-31-08 v2 2 2 2" xfId="18212"/>
    <cellStyle name="_Power Cost Value Copy 11.30.05 gas 1.09.06 AURORA at 1.10.06_Exhibit D fr R Gho 12-31-08 v2 2 2 2 2" xfId="18213"/>
    <cellStyle name="_Power Cost Value Copy 11.30.05 gas 1.09.06 AURORA at 1.10.06_Exhibit D fr R Gho 12-31-08 v2 2 2 3" xfId="18214"/>
    <cellStyle name="_Power Cost Value Copy 11.30.05 gas 1.09.06 AURORA at 1.10.06_Exhibit D fr R Gho 12-31-08 v2 2 2 4" xfId="18215"/>
    <cellStyle name="_Power Cost Value Copy 11.30.05 gas 1.09.06 AURORA at 1.10.06_Exhibit D fr R Gho 12-31-08 v2 2 3" xfId="18216"/>
    <cellStyle name="_Power Cost Value Copy 11.30.05 gas 1.09.06 AURORA at 1.10.06_Exhibit D fr R Gho 12-31-08 v2 2 3 2" xfId="18217"/>
    <cellStyle name="_Power Cost Value Copy 11.30.05 gas 1.09.06 AURORA at 1.10.06_Exhibit D fr R Gho 12-31-08 v2 2 4" xfId="18218"/>
    <cellStyle name="_Power Cost Value Copy 11.30.05 gas 1.09.06 AURORA at 1.10.06_Exhibit D fr R Gho 12-31-08 v2 2 5" xfId="18219"/>
    <cellStyle name="_Power Cost Value Copy 11.30.05 gas 1.09.06 AURORA at 1.10.06_Exhibit D fr R Gho 12-31-08 v2 3" xfId="18220"/>
    <cellStyle name="_Power Cost Value Copy 11.30.05 gas 1.09.06 AURORA at 1.10.06_Exhibit D fr R Gho 12-31-08 v2 3 2" xfId="18221"/>
    <cellStyle name="_Power Cost Value Copy 11.30.05 gas 1.09.06 AURORA at 1.10.06_Exhibit D fr R Gho 12-31-08 v2 3 2 2" xfId="18222"/>
    <cellStyle name="_Power Cost Value Copy 11.30.05 gas 1.09.06 AURORA at 1.10.06_Exhibit D fr R Gho 12-31-08 v2 3 3" xfId="18223"/>
    <cellStyle name="_Power Cost Value Copy 11.30.05 gas 1.09.06 AURORA at 1.10.06_Exhibit D fr R Gho 12-31-08 v2 3 4" xfId="18224"/>
    <cellStyle name="_Power Cost Value Copy 11.30.05 gas 1.09.06 AURORA at 1.10.06_Exhibit D fr R Gho 12-31-08 v2 4" xfId="18225"/>
    <cellStyle name="_Power Cost Value Copy 11.30.05 gas 1.09.06 AURORA at 1.10.06_Exhibit D fr R Gho 12-31-08 v2 4 2" xfId="18226"/>
    <cellStyle name="_Power Cost Value Copy 11.30.05 gas 1.09.06 AURORA at 1.10.06_Exhibit D fr R Gho 12-31-08 v2 5" xfId="18227"/>
    <cellStyle name="_Power Cost Value Copy 11.30.05 gas 1.09.06 AURORA at 1.10.06_Exhibit D fr R Gho 12-31-08 v2 6" xfId="18228"/>
    <cellStyle name="_Power Cost Value Copy 11.30.05 gas 1.09.06 AURORA at 1.10.06_Exhibit D fr R Gho 12-31-08 v2 7" xfId="18229"/>
    <cellStyle name="_Power Cost Value Copy 11.30.05 gas 1.09.06 AURORA at 1.10.06_Exhibit D fr R Gho 12-31-08 v2 8" xfId="18230"/>
    <cellStyle name="_Power Cost Value Copy 11.30.05 gas 1.09.06 AURORA at 1.10.06_Exhibit D fr R Gho 12-31-08 v2_DEM-WP(C) ENERG10C--ctn Mid-C_042010 2010GRC" xfId="18231"/>
    <cellStyle name="_Power Cost Value Copy 11.30.05 gas 1.09.06 AURORA at 1.10.06_Exhibit D fr R Gho 12-31-08 v2_DEM-WP(C) ENERG10C--ctn Mid-C_042010 2010GRC 2" xfId="18232"/>
    <cellStyle name="_Power Cost Value Copy 11.30.05 gas 1.09.06 AURORA at 1.10.06_Exhibit D fr R Gho 12-31-08 v2_DEM-WP(C) ENERG10C--ctn Mid-C_042010 2010GRC 2 2" xfId="18233"/>
    <cellStyle name="_Power Cost Value Copy 11.30.05 gas 1.09.06 AURORA at 1.10.06_Exhibit D fr R Gho 12-31-08 v2_NIM Summary" xfId="18234"/>
    <cellStyle name="_Power Cost Value Copy 11.30.05 gas 1.09.06 AURORA at 1.10.06_Exhibit D fr R Gho 12-31-08 v2_NIM Summary 2" xfId="18235"/>
    <cellStyle name="_Power Cost Value Copy 11.30.05 gas 1.09.06 AURORA at 1.10.06_Exhibit D fr R Gho 12-31-08 v2_NIM Summary 2 2" xfId="18236"/>
    <cellStyle name="_Power Cost Value Copy 11.30.05 gas 1.09.06 AURORA at 1.10.06_Exhibit D fr R Gho 12-31-08 v2_NIM Summary 2 2 2" xfId="18237"/>
    <cellStyle name="_Power Cost Value Copy 11.30.05 gas 1.09.06 AURORA at 1.10.06_Exhibit D fr R Gho 12-31-08 v2_NIM Summary 2 2 2 2" xfId="18238"/>
    <cellStyle name="_Power Cost Value Copy 11.30.05 gas 1.09.06 AURORA at 1.10.06_Exhibit D fr R Gho 12-31-08 v2_NIM Summary 2 2 3" xfId="18239"/>
    <cellStyle name="_Power Cost Value Copy 11.30.05 gas 1.09.06 AURORA at 1.10.06_Exhibit D fr R Gho 12-31-08 v2_NIM Summary 2 2 4" xfId="18240"/>
    <cellStyle name="_Power Cost Value Copy 11.30.05 gas 1.09.06 AURORA at 1.10.06_Exhibit D fr R Gho 12-31-08 v2_NIM Summary 2 3" xfId="18241"/>
    <cellStyle name="_Power Cost Value Copy 11.30.05 gas 1.09.06 AURORA at 1.10.06_Exhibit D fr R Gho 12-31-08 v2_NIM Summary 2 3 2" xfId="18242"/>
    <cellStyle name="_Power Cost Value Copy 11.30.05 gas 1.09.06 AURORA at 1.10.06_Exhibit D fr R Gho 12-31-08 v2_NIM Summary 2 4" xfId="18243"/>
    <cellStyle name="_Power Cost Value Copy 11.30.05 gas 1.09.06 AURORA at 1.10.06_Exhibit D fr R Gho 12-31-08 v2_NIM Summary 2 5" xfId="18244"/>
    <cellStyle name="_Power Cost Value Copy 11.30.05 gas 1.09.06 AURORA at 1.10.06_Exhibit D fr R Gho 12-31-08 v2_NIM Summary 3" xfId="18245"/>
    <cellStyle name="_Power Cost Value Copy 11.30.05 gas 1.09.06 AURORA at 1.10.06_Exhibit D fr R Gho 12-31-08 v2_NIM Summary 3 2" xfId="18246"/>
    <cellStyle name="_Power Cost Value Copy 11.30.05 gas 1.09.06 AURORA at 1.10.06_Exhibit D fr R Gho 12-31-08 v2_NIM Summary 3 2 2" xfId="18247"/>
    <cellStyle name="_Power Cost Value Copy 11.30.05 gas 1.09.06 AURORA at 1.10.06_Exhibit D fr R Gho 12-31-08 v2_NIM Summary 3 3" xfId="18248"/>
    <cellStyle name="_Power Cost Value Copy 11.30.05 gas 1.09.06 AURORA at 1.10.06_Exhibit D fr R Gho 12-31-08 v2_NIM Summary 3 4" xfId="18249"/>
    <cellStyle name="_Power Cost Value Copy 11.30.05 gas 1.09.06 AURORA at 1.10.06_Exhibit D fr R Gho 12-31-08 v2_NIM Summary 4" xfId="18250"/>
    <cellStyle name="_Power Cost Value Copy 11.30.05 gas 1.09.06 AURORA at 1.10.06_Exhibit D fr R Gho 12-31-08 v2_NIM Summary 4 2" xfId="18251"/>
    <cellStyle name="_Power Cost Value Copy 11.30.05 gas 1.09.06 AURORA at 1.10.06_Exhibit D fr R Gho 12-31-08 v2_NIM Summary 5" xfId="18252"/>
    <cellStyle name="_Power Cost Value Copy 11.30.05 gas 1.09.06 AURORA at 1.10.06_Exhibit D fr R Gho 12-31-08 v2_NIM Summary 6" xfId="18253"/>
    <cellStyle name="_Power Cost Value Copy 11.30.05 gas 1.09.06 AURORA at 1.10.06_Exhibit D fr R Gho 12-31-08 v2_NIM Summary 7" xfId="18254"/>
    <cellStyle name="_Power Cost Value Copy 11.30.05 gas 1.09.06 AURORA at 1.10.06_Exhibit D fr R Gho 12-31-08 v2_NIM Summary 8" xfId="18255"/>
    <cellStyle name="_Power Cost Value Copy 11.30.05 gas 1.09.06 AURORA at 1.10.06_Exhibit D fr R Gho 12-31-08 v2_NIM Summary_DEM-WP(C) ENERG10C--ctn Mid-C_042010 2010GRC" xfId="18256"/>
    <cellStyle name="_Power Cost Value Copy 11.30.05 gas 1.09.06 AURORA at 1.10.06_Exhibit D fr R Gho 12-31-08 v2_NIM Summary_DEM-WP(C) ENERG10C--ctn Mid-C_042010 2010GRC 2" xfId="18257"/>
    <cellStyle name="_Power Cost Value Copy 11.30.05 gas 1.09.06 AURORA at 1.10.06_Exhibit D fr R Gho 12-31-08 v2_NIM Summary_DEM-WP(C) ENERG10C--ctn Mid-C_042010 2010GRC 2 2" xfId="18258"/>
    <cellStyle name="_Power Cost Value Copy 11.30.05 gas 1.09.06 AURORA at 1.10.06_Exhibit D fr R Gho 12-31-08_DEM-WP(C) ENERG10C--ctn Mid-C_042010 2010GRC" xfId="18259"/>
    <cellStyle name="_Power Cost Value Copy 11.30.05 gas 1.09.06 AURORA at 1.10.06_Exhibit D fr R Gho 12-31-08_DEM-WP(C) ENERG10C--ctn Mid-C_042010 2010GRC 2" xfId="18260"/>
    <cellStyle name="_Power Cost Value Copy 11.30.05 gas 1.09.06 AURORA at 1.10.06_Exhibit D fr R Gho 12-31-08_DEM-WP(C) ENERG10C--ctn Mid-C_042010 2010GRC 2 2" xfId="18261"/>
    <cellStyle name="_Power Cost Value Copy 11.30.05 gas 1.09.06 AURORA at 1.10.06_Exhibit D fr R Gho 12-31-08_NIM Summary" xfId="18262"/>
    <cellStyle name="_Power Cost Value Copy 11.30.05 gas 1.09.06 AURORA at 1.10.06_Exhibit D fr R Gho 12-31-08_NIM Summary 2" xfId="18263"/>
    <cellStyle name="_Power Cost Value Copy 11.30.05 gas 1.09.06 AURORA at 1.10.06_Exhibit D fr R Gho 12-31-08_NIM Summary 2 2" xfId="18264"/>
    <cellStyle name="_Power Cost Value Copy 11.30.05 gas 1.09.06 AURORA at 1.10.06_Exhibit D fr R Gho 12-31-08_NIM Summary 2 2 2" xfId="18265"/>
    <cellStyle name="_Power Cost Value Copy 11.30.05 gas 1.09.06 AURORA at 1.10.06_Exhibit D fr R Gho 12-31-08_NIM Summary 2 2 2 2" xfId="18266"/>
    <cellStyle name="_Power Cost Value Copy 11.30.05 gas 1.09.06 AURORA at 1.10.06_Exhibit D fr R Gho 12-31-08_NIM Summary 2 2 3" xfId="18267"/>
    <cellStyle name="_Power Cost Value Copy 11.30.05 gas 1.09.06 AURORA at 1.10.06_Exhibit D fr R Gho 12-31-08_NIM Summary 2 2 4" xfId="18268"/>
    <cellStyle name="_Power Cost Value Copy 11.30.05 gas 1.09.06 AURORA at 1.10.06_Exhibit D fr R Gho 12-31-08_NIM Summary 2 3" xfId="18269"/>
    <cellStyle name="_Power Cost Value Copy 11.30.05 gas 1.09.06 AURORA at 1.10.06_Exhibit D fr R Gho 12-31-08_NIM Summary 2 3 2" xfId="18270"/>
    <cellStyle name="_Power Cost Value Copy 11.30.05 gas 1.09.06 AURORA at 1.10.06_Exhibit D fr R Gho 12-31-08_NIM Summary 2 4" xfId="18271"/>
    <cellStyle name="_Power Cost Value Copy 11.30.05 gas 1.09.06 AURORA at 1.10.06_Exhibit D fr R Gho 12-31-08_NIM Summary 2 5" xfId="18272"/>
    <cellStyle name="_Power Cost Value Copy 11.30.05 gas 1.09.06 AURORA at 1.10.06_Exhibit D fr R Gho 12-31-08_NIM Summary 3" xfId="18273"/>
    <cellStyle name="_Power Cost Value Copy 11.30.05 gas 1.09.06 AURORA at 1.10.06_Exhibit D fr R Gho 12-31-08_NIM Summary 3 2" xfId="18274"/>
    <cellStyle name="_Power Cost Value Copy 11.30.05 gas 1.09.06 AURORA at 1.10.06_Exhibit D fr R Gho 12-31-08_NIM Summary 3 2 2" xfId="18275"/>
    <cellStyle name="_Power Cost Value Copy 11.30.05 gas 1.09.06 AURORA at 1.10.06_Exhibit D fr R Gho 12-31-08_NIM Summary 3 3" xfId="18276"/>
    <cellStyle name="_Power Cost Value Copy 11.30.05 gas 1.09.06 AURORA at 1.10.06_Exhibit D fr R Gho 12-31-08_NIM Summary 3 4" xfId="18277"/>
    <cellStyle name="_Power Cost Value Copy 11.30.05 gas 1.09.06 AURORA at 1.10.06_Exhibit D fr R Gho 12-31-08_NIM Summary 4" xfId="18278"/>
    <cellStyle name="_Power Cost Value Copy 11.30.05 gas 1.09.06 AURORA at 1.10.06_Exhibit D fr R Gho 12-31-08_NIM Summary 4 2" xfId="18279"/>
    <cellStyle name="_Power Cost Value Copy 11.30.05 gas 1.09.06 AURORA at 1.10.06_Exhibit D fr R Gho 12-31-08_NIM Summary 5" xfId="18280"/>
    <cellStyle name="_Power Cost Value Copy 11.30.05 gas 1.09.06 AURORA at 1.10.06_Exhibit D fr R Gho 12-31-08_NIM Summary 6" xfId="18281"/>
    <cellStyle name="_Power Cost Value Copy 11.30.05 gas 1.09.06 AURORA at 1.10.06_Exhibit D fr R Gho 12-31-08_NIM Summary 7" xfId="18282"/>
    <cellStyle name="_Power Cost Value Copy 11.30.05 gas 1.09.06 AURORA at 1.10.06_Exhibit D fr R Gho 12-31-08_NIM Summary 8" xfId="18283"/>
    <cellStyle name="_Power Cost Value Copy 11.30.05 gas 1.09.06 AURORA at 1.10.06_Exhibit D fr R Gho 12-31-08_NIM Summary_DEM-WP(C) ENERG10C--ctn Mid-C_042010 2010GRC" xfId="18284"/>
    <cellStyle name="_Power Cost Value Copy 11.30.05 gas 1.09.06 AURORA at 1.10.06_Exhibit D fr R Gho 12-31-08_NIM Summary_DEM-WP(C) ENERG10C--ctn Mid-C_042010 2010GRC 2" xfId="18285"/>
    <cellStyle name="_Power Cost Value Copy 11.30.05 gas 1.09.06 AURORA at 1.10.06_Exhibit D fr R Gho 12-31-08_NIM Summary_DEM-WP(C) ENERG10C--ctn Mid-C_042010 2010GRC 2 2" xfId="18286"/>
    <cellStyle name="_Power Cost Value Copy 11.30.05 gas 1.09.06 AURORA at 1.10.06_Gas Rev Req Model (2010 GRC)" xfId="18287"/>
    <cellStyle name="_Power Cost Value Copy 11.30.05 gas 1.09.06 AURORA at 1.10.06_Hopkins Ridge Prepaid Tran - Interest Earned RY 12ME Feb  '11" xfId="18288"/>
    <cellStyle name="_Power Cost Value Copy 11.30.05 gas 1.09.06 AURORA at 1.10.06_Hopkins Ridge Prepaid Tran - Interest Earned RY 12ME Feb  '11 2" xfId="18289"/>
    <cellStyle name="_Power Cost Value Copy 11.30.05 gas 1.09.06 AURORA at 1.10.06_Hopkins Ridge Prepaid Tran - Interest Earned RY 12ME Feb  '11 2 2" xfId="18290"/>
    <cellStyle name="_Power Cost Value Copy 11.30.05 gas 1.09.06 AURORA at 1.10.06_Hopkins Ridge Prepaid Tran - Interest Earned RY 12ME Feb  '11 2 2 2" xfId="18291"/>
    <cellStyle name="_Power Cost Value Copy 11.30.05 gas 1.09.06 AURORA at 1.10.06_Hopkins Ridge Prepaid Tran - Interest Earned RY 12ME Feb  '11 2 2 2 2" xfId="18292"/>
    <cellStyle name="_Power Cost Value Copy 11.30.05 gas 1.09.06 AURORA at 1.10.06_Hopkins Ridge Prepaid Tran - Interest Earned RY 12ME Feb  '11 2 2 3" xfId="18293"/>
    <cellStyle name="_Power Cost Value Copy 11.30.05 gas 1.09.06 AURORA at 1.10.06_Hopkins Ridge Prepaid Tran - Interest Earned RY 12ME Feb  '11 2 2 4" xfId="18294"/>
    <cellStyle name="_Power Cost Value Copy 11.30.05 gas 1.09.06 AURORA at 1.10.06_Hopkins Ridge Prepaid Tran - Interest Earned RY 12ME Feb  '11 2 3" xfId="18295"/>
    <cellStyle name="_Power Cost Value Copy 11.30.05 gas 1.09.06 AURORA at 1.10.06_Hopkins Ridge Prepaid Tran - Interest Earned RY 12ME Feb  '11 2 3 2" xfId="18296"/>
    <cellStyle name="_Power Cost Value Copy 11.30.05 gas 1.09.06 AURORA at 1.10.06_Hopkins Ridge Prepaid Tran - Interest Earned RY 12ME Feb  '11 2 4" xfId="18297"/>
    <cellStyle name="_Power Cost Value Copy 11.30.05 gas 1.09.06 AURORA at 1.10.06_Hopkins Ridge Prepaid Tran - Interest Earned RY 12ME Feb  '11 2 5" xfId="18298"/>
    <cellStyle name="_Power Cost Value Copy 11.30.05 gas 1.09.06 AURORA at 1.10.06_Hopkins Ridge Prepaid Tran - Interest Earned RY 12ME Feb  '11 3" xfId="18299"/>
    <cellStyle name="_Power Cost Value Copy 11.30.05 gas 1.09.06 AURORA at 1.10.06_Hopkins Ridge Prepaid Tran - Interest Earned RY 12ME Feb  '11 3 2" xfId="18300"/>
    <cellStyle name="_Power Cost Value Copy 11.30.05 gas 1.09.06 AURORA at 1.10.06_Hopkins Ridge Prepaid Tran - Interest Earned RY 12ME Feb  '11 3 2 2" xfId="18301"/>
    <cellStyle name="_Power Cost Value Copy 11.30.05 gas 1.09.06 AURORA at 1.10.06_Hopkins Ridge Prepaid Tran - Interest Earned RY 12ME Feb  '11 3 3" xfId="18302"/>
    <cellStyle name="_Power Cost Value Copy 11.30.05 gas 1.09.06 AURORA at 1.10.06_Hopkins Ridge Prepaid Tran - Interest Earned RY 12ME Feb  '11 3 4" xfId="18303"/>
    <cellStyle name="_Power Cost Value Copy 11.30.05 gas 1.09.06 AURORA at 1.10.06_Hopkins Ridge Prepaid Tran - Interest Earned RY 12ME Feb  '11 4" xfId="18304"/>
    <cellStyle name="_Power Cost Value Copy 11.30.05 gas 1.09.06 AURORA at 1.10.06_Hopkins Ridge Prepaid Tran - Interest Earned RY 12ME Feb  '11 4 2" xfId="18305"/>
    <cellStyle name="_Power Cost Value Copy 11.30.05 gas 1.09.06 AURORA at 1.10.06_Hopkins Ridge Prepaid Tran - Interest Earned RY 12ME Feb  '11 5" xfId="18306"/>
    <cellStyle name="_Power Cost Value Copy 11.30.05 gas 1.09.06 AURORA at 1.10.06_Hopkins Ridge Prepaid Tran - Interest Earned RY 12ME Feb  '11 6" xfId="18307"/>
    <cellStyle name="_Power Cost Value Copy 11.30.05 gas 1.09.06 AURORA at 1.10.06_Hopkins Ridge Prepaid Tran - Interest Earned RY 12ME Feb  '11 7" xfId="18308"/>
    <cellStyle name="_Power Cost Value Copy 11.30.05 gas 1.09.06 AURORA at 1.10.06_Hopkins Ridge Prepaid Tran - Interest Earned RY 12ME Feb  '11 8" xfId="18309"/>
    <cellStyle name="_Power Cost Value Copy 11.30.05 gas 1.09.06 AURORA at 1.10.06_Hopkins Ridge Prepaid Tran - Interest Earned RY 12ME Feb  '11_DEM-WP(C) ENERG10C--ctn Mid-C_042010 2010GRC" xfId="18310"/>
    <cellStyle name="_Power Cost Value Copy 11.30.05 gas 1.09.06 AURORA at 1.10.06_Hopkins Ridge Prepaid Tran - Interest Earned RY 12ME Feb  '11_DEM-WP(C) ENERG10C--ctn Mid-C_042010 2010GRC 2" xfId="18311"/>
    <cellStyle name="_Power Cost Value Copy 11.30.05 gas 1.09.06 AURORA at 1.10.06_Hopkins Ridge Prepaid Tran - Interest Earned RY 12ME Feb  '11_DEM-WP(C) ENERG10C--ctn Mid-C_042010 2010GRC 2 2" xfId="18312"/>
    <cellStyle name="_Power Cost Value Copy 11.30.05 gas 1.09.06 AURORA at 1.10.06_Hopkins Ridge Prepaid Tran - Interest Earned RY 12ME Feb  '11_NIM Summary" xfId="18313"/>
    <cellStyle name="_Power Cost Value Copy 11.30.05 gas 1.09.06 AURORA at 1.10.06_Hopkins Ridge Prepaid Tran - Interest Earned RY 12ME Feb  '11_NIM Summary 2" xfId="18314"/>
    <cellStyle name="_Power Cost Value Copy 11.30.05 gas 1.09.06 AURORA at 1.10.06_Hopkins Ridge Prepaid Tran - Interest Earned RY 12ME Feb  '11_NIM Summary 2 2" xfId="18315"/>
    <cellStyle name="_Power Cost Value Copy 11.30.05 gas 1.09.06 AURORA at 1.10.06_Hopkins Ridge Prepaid Tran - Interest Earned RY 12ME Feb  '11_NIM Summary 2 2 2" xfId="18316"/>
    <cellStyle name="_Power Cost Value Copy 11.30.05 gas 1.09.06 AURORA at 1.10.06_Hopkins Ridge Prepaid Tran - Interest Earned RY 12ME Feb  '11_NIM Summary 2 2 2 2" xfId="18317"/>
    <cellStyle name="_Power Cost Value Copy 11.30.05 gas 1.09.06 AURORA at 1.10.06_Hopkins Ridge Prepaid Tran - Interest Earned RY 12ME Feb  '11_NIM Summary 2 2 3" xfId="18318"/>
    <cellStyle name="_Power Cost Value Copy 11.30.05 gas 1.09.06 AURORA at 1.10.06_Hopkins Ridge Prepaid Tran - Interest Earned RY 12ME Feb  '11_NIM Summary 2 2 4" xfId="18319"/>
    <cellStyle name="_Power Cost Value Copy 11.30.05 gas 1.09.06 AURORA at 1.10.06_Hopkins Ridge Prepaid Tran - Interest Earned RY 12ME Feb  '11_NIM Summary 2 3" xfId="18320"/>
    <cellStyle name="_Power Cost Value Copy 11.30.05 gas 1.09.06 AURORA at 1.10.06_Hopkins Ridge Prepaid Tran - Interest Earned RY 12ME Feb  '11_NIM Summary 2 3 2" xfId="18321"/>
    <cellStyle name="_Power Cost Value Copy 11.30.05 gas 1.09.06 AURORA at 1.10.06_Hopkins Ridge Prepaid Tran - Interest Earned RY 12ME Feb  '11_NIM Summary 2 4" xfId="18322"/>
    <cellStyle name="_Power Cost Value Copy 11.30.05 gas 1.09.06 AURORA at 1.10.06_Hopkins Ridge Prepaid Tran - Interest Earned RY 12ME Feb  '11_NIM Summary 2 5" xfId="18323"/>
    <cellStyle name="_Power Cost Value Copy 11.30.05 gas 1.09.06 AURORA at 1.10.06_Hopkins Ridge Prepaid Tran - Interest Earned RY 12ME Feb  '11_NIM Summary 3" xfId="18324"/>
    <cellStyle name="_Power Cost Value Copy 11.30.05 gas 1.09.06 AURORA at 1.10.06_Hopkins Ridge Prepaid Tran - Interest Earned RY 12ME Feb  '11_NIM Summary 3 2" xfId="18325"/>
    <cellStyle name="_Power Cost Value Copy 11.30.05 gas 1.09.06 AURORA at 1.10.06_Hopkins Ridge Prepaid Tran - Interest Earned RY 12ME Feb  '11_NIM Summary 3 2 2" xfId="18326"/>
    <cellStyle name="_Power Cost Value Copy 11.30.05 gas 1.09.06 AURORA at 1.10.06_Hopkins Ridge Prepaid Tran - Interest Earned RY 12ME Feb  '11_NIM Summary 3 3" xfId="18327"/>
    <cellStyle name="_Power Cost Value Copy 11.30.05 gas 1.09.06 AURORA at 1.10.06_Hopkins Ridge Prepaid Tran - Interest Earned RY 12ME Feb  '11_NIM Summary 3 4" xfId="18328"/>
    <cellStyle name="_Power Cost Value Copy 11.30.05 gas 1.09.06 AURORA at 1.10.06_Hopkins Ridge Prepaid Tran - Interest Earned RY 12ME Feb  '11_NIM Summary 4" xfId="18329"/>
    <cellStyle name="_Power Cost Value Copy 11.30.05 gas 1.09.06 AURORA at 1.10.06_Hopkins Ridge Prepaid Tran - Interest Earned RY 12ME Feb  '11_NIM Summary 4 2" xfId="18330"/>
    <cellStyle name="_Power Cost Value Copy 11.30.05 gas 1.09.06 AURORA at 1.10.06_Hopkins Ridge Prepaid Tran - Interest Earned RY 12ME Feb  '11_NIM Summary 5" xfId="18331"/>
    <cellStyle name="_Power Cost Value Copy 11.30.05 gas 1.09.06 AURORA at 1.10.06_Hopkins Ridge Prepaid Tran - Interest Earned RY 12ME Feb  '11_NIM Summary 6" xfId="18332"/>
    <cellStyle name="_Power Cost Value Copy 11.30.05 gas 1.09.06 AURORA at 1.10.06_Hopkins Ridge Prepaid Tran - Interest Earned RY 12ME Feb  '11_NIM Summary 7" xfId="18333"/>
    <cellStyle name="_Power Cost Value Copy 11.30.05 gas 1.09.06 AURORA at 1.10.06_Hopkins Ridge Prepaid Tran - Interest Earned RY 12ME Feb  '11_NIM Summary 8" xfId="18334"/>
    <cellStyle name="_Power Cost Value Copy 11.30.05 gas 1.09.06 AURORA at 1.10.06_Hopkins Ridge Prepaid Tran - Interest Earned RY 12ME Feb  '11_NIM Summary_DEM-WP(C) ENERG10C--ctn Mid-C_042010 2010GRC" xfId="18335"/>
    <cellStyle name="_Power Cost Value Copy 11.30.05 gas 1.09.06 AURORA at 1.10.06_Hopkins Ridge Prepaid Tran - Interest Earned RY 12ME Feb  '11_NIM Summary_DEM-WP(C) ENERG10C--ctn Mid-C_042010 2010GRC 2" xfId="18336"/>
    <cellStyle name="_Power Cost Value Copy 11.30.05 gas 1.09.06 AURORA at 1.10.06_Hopkins Ridge Prepaid Tran - Interest Earned RY 12ME Feb  '11_NIM Summary_DEM-WP(C) ENERG10C--ctn Mid-C_042010 2010GRC 2 2" xfId="18337"/>
    <cellStyle name="_Power Cost Value Copy 11.30.05 gas 1.09.06 AURORA at 1.10.06_Hopkins Ridge Prepaid Tran - Interest Earned RY 12ME Feb  '11_Transmission Workbook for May BOD" xfId="18338"/>
    <cellStyle name="_Power Cost Value Copy 11.30.05 gas 1.09.06 AURORA at 1.10.06_Hopkins Ridge Prepaid Tran - Interest Earned RY 12ME Feb  '11_Transmission Workbook for May BOD 2" xfId="18339"/>
    <cellStyle name="_Power Cost Value Copy 11.30.05 gas 1.09.06 AURORA at 1.10.06_Hopkins Ridge Prepaid Tran - Interest Earned RY 12ME Feb  '11_Transmission Workbook for May BOD 2 2" xfId="18340"/>
    <cellStyle name="_Power Cost Value Copy 11.30.05 gas 1.09.06 AURORA at 1.10.06_Hopkins Ridge Prepaid Tran - Interest Earned RY 12ME Feb  '11_Transmission Workbook for May BOD 2 2 2" xfId="18341"/>
    <cellStyle name="_Power Cost Value Copy 11.30.05 gas 1.09.06 AURORA at 1.10.06_Hopkins Ridge Prepaid Tran - Interest Earned RY 12ME Feb  '11_Transmission Workbook for May BOD 2 2 2 2" xfId="18342"/>
    <cellStyle name="_Power Cost Value Copy 11.30.05 gas 1.09.06 AURORA at 1.10.06_Hopkins Ridge Prepaid Tran - Interest Earned RY 12ME Feb  '11_Transmission Workbook for May BOD 2 2 3" xfId="18343"/>
    <cellStyle name="_Power Cost Value Copy 11.30.05 gas 1.09.06 AURORA at 1.10.06_Hopkins Ridge Prepaid Tran - Interest Earned RY 12ME Feb  '11_Transmission Workbook for May BOD 2 2 4" xfId="18344"/>
    <cellStyle name="_Power Cost Value Copy 11.30.05 gas 1.09.06 AURORA at 1.10.06_Hopkins Ridge Prepaid Tran - Interest Earned RY 12ME Feb  '11_Transmission Workbook for May BOD 2 3" xfId="18345"/>
    <cellStyle name="_Power Cost Value Copy 11.30.05 gas 1.09.06 AURORA at 1.10.06_Hopkins Ridge Prepaid Tran - Interest Earned RY 12ME Feb  '11_Transmission Workbook for May BOD 2 3 2" xfId="18346"/>
    <cellStyle name="_Power Cost Value Copy 11.30.05 gas 1.09.06 AURORA at 1.10.06_Hopkins Ridge Prepaid Tran - Interest Earned RY 12ME Feb  '11_Transmission Workbook for May BOD 2 4" xfId="18347"/>
    <cellStyle name="_Power Cost Value Copy 11.30.05 gas 1.09.06 AURORA at 1.10.06_Hopkins Ridge Prepaid Tran - Interest Earned RY 12ME Feb  '11_Transmission Workbook for May BOD 2 5" xfId="18348"/>
    <cellStyle name="_Power Cost Value Copy 11.30.05 gas 1.09.06 AURORA at 1.10.06_Hopkins Ridge Prepaid Tran - Interest Earned RY 12ME Feb  '11_Transmission Workbook for May BOD 3" xfId="18349"/>
    <cellStyle name="_Power Cost Value Copy 11.30.05 gas 1.09.06 AURORA at 1.10.06_Hopkins Ridge Prepaid Tran - Interest Earned RY 12ME Feb  '11_Transmission Workbook for May BOD 3 2" xfId="18350"/>
    <cellStyle name="_Power Cost Value Copy 11.30.05 gas 1.09.06 AURORA at 1.10.06_Hopkins Ridge Prepaid Tran - Interest Earned RY 12ME Feb  '11_Transmission Workbook for May BOD 3 2 2" xfId="18351"/>
    <cellStyle name="_Power Cost Value Copy 11.30.05 gas 1.09.06 AURORA at 1.10.06_Hopkins Ridge Prepaid Tran - Interest Earned RY 12ME Feb  '11_Transmission Workbook for May BOD 3 3" xfId="18352"/>
    <cellStyle name="_Power Cost Value Copy 11.30.05 gas 1.09.06 AURORA at 1.10.06_Hopkins Ridge Prepaid Tran - Interest Earned RY 12ME Feb  '11_Transmission Workbook for May BOD 3 4" xfId="18353"/>
    <cellStyle name="_Power Cost Value Copy 11.30.05 gas 1.09.06 AURORA at 1.10.06_Hopkins Ridge Prepaid Tran - Interest Earned RY 12ME Feb  '11_Transmission Workbook for May BOD 4" xfId="18354"/>
    <cellStyle name="_Power Cost Value Copy 11.30.05 gas 1.09.06 AURORA at 1.10.06_Hopkins Ridge Prepaid Tran - Interest Earned RY 12ME Feb  '11_Transmission Workbook for May BOD 4 2" xfId="18355"/>
    <cellStyle name="_Power Cost Value Copy 11.30.05 gas 1.09.06 AURORA at 1.10.06_Hopkins Ridge Prepaid Tran - Interest Earned RY 12ME Feb  '11_Transmission Workbook for May BOD 5" xfId="18356"/>
    <cellStyle name="_Power Cost Value Copy 11.30.05 gas 1.09.06 AURORA at 1.10.06_Hopkins Ridge Prepaid Tran - Interest Earned RY 12ME Feb  '11_Transmission Workbook for May BOD 6" xfId="18357"/>
    <cellStyle name="_Power Cost Value Copy 11.30.05 gas 1.09.06 AURORA at 1.10.06_Hopkins Ridge Prepaid Tran - Interest Earned RY 12ME Feb  '11_Transmission Workbook for May BOD 7" xfId="18358"/>
    <cellStyle name="_Power Cost Value Copy 11.30.05 gas 1.09.06 AURORA at 1.10.06_Hopkins Ridge Prepaid Tran - Interest Earned RY 12ME Feb  '11_Transmission Workbook for May BOD 8" xfId="18359"/>
    <cellStyle name="_Power Cost Value Copy 11.30.05 gas 1.09.06 AURORA at 1.10.06_Hopkins Ridge Prepaid Tran - Interest Earned RY 12ME Feb  '11_Transmission Workbook for May BOD_DEM-WP(C) ENERG10C--ctn Mid-C_042010 2010GRC" xfId="18360"/>
    <cellStyle name="_Power Cost Value Copy 11.30.05 gas 1.09.06 AURORA at 1.10.06_Hopkins Ridge Prepaid Tran - Interest Earned RY 12ME Feb  '11_Transmission Workbook for May BOD_DEM-WP(C) ENERG10C--ctn Mid-C_042010 2010GRC 2" xfId="18361"/>
    <cellStyle name="_Power Cost Value Copy 11.30.05 gas 1.09.06 AURORA at 1.10.06_Hopkins Ridge Prepaid Tran - Interest Earned RY 12ME Feb  '11_Transmission Workbook for May BOD_DEM-WP(C) ENERG10C--ctn Mid-C_042010 2010GRC 2 2" xfId="18362"/>
    <cellStyle name="_Power Cost Value Copy 11.30.05 gas 1.09.06 AURORA at 1.10.06_INPUTS" xfId="18363"/>
    <cellStyle name="_Power Cost Value Copy 11.30.05 gas 1.09.06 AURORA at 1.10.06_INPUTS 2" xfId="18364"/>
    <cellStyle name="_Power Cost Value Copy 11.30.05 gas 1.09.06 AURORA at 1.10.06_INPUTS 2 2" xfId="18365"/>
    <cellStyle name="_Power Cost Value Copy 11.30.05 gas 1.09.06 AURORA at 1.10.06_INPUTS 2 2 2" xfId="18366"/>
    <cellStyle name="_Power Cost Value Copy 11.30.05 gas 1.09.06 AURORA at 1.10.06_INPUTS 2 2 2 2" xfId="18367"/>
    <cellStyle name="_Power Cost Value Copy 11.30.05 gas 1.09.06 AURORA at 1.10.06_INPUTS 2 2 3" xfId="18368"/>
    <cellStyle name="_Power Cost Value Copy 11.30.05 gas 1.09.06 AURORA at 1.10.06_INPUTS 2 3" xfId="18369"/>
    <cellStyle name="_Power Cost Value Copy 11.30.05 gas 1.09.06 AURORA at 1.10.06_INPUTS 2 3 2" xfId="18370"/>
    <cellStyle name="_Power Cost Value Copy 11.30.05 gas 1.09.06 AURORA at 1.10.06_INPUTS 2 3 2 2" xfId="18371"/>
    <cellStyle name="_Power Cost Value Copy 11.30.05 gas 1.09.06 AURORA at 1.10.06_INPUTS 2 3 3" xfId="18372"/>
    <cellStyle name="_Power Cost Value Copy 11.30.05 gas 1.09.06 AURORA at 1.10.06_INPUTS 2 4" xfId="18373"/>
    <cellStyle name="_Power Cost Value Copy 11.30.05 gas 1.09.06 AURORA at 1.10.06_INPUTS 2 4 2" xfId="18374"/>
    <cellStyle name="_Power Cost Value Copy 11.30.05 gas 1.09.06 AURORA at 1.10.06_INPUTS 2 4 2 2" xfId="18375"/>
    <cellStyle name="_Power Cost Value Copy 11.30.05 gas 1.09.06 AURORA at 1.10.06_INPUTS 2 4 3" xfId="18376"/>
    <cellStyle name="_Power Cost Value Copy 11.30.05 gas 1.09.06 AURORA at 1.10.06_INPUTS 2 5" xfId="18377"/>
    <cellStyle name="_Power Cost Value Copy 11.30.05 gas 1.09.06 AURORA at 1.10.06_INPUTS 3" xfId="18378"/>
    <cellStyle name="_Power Cost Value Copy 11.30.05 gas 1.09.06 AURORA at 1.10.06_INPUTS 3 2" xfId="18379"/>
    <cellStyle name="_Power Cost Value Copy 11.30.05 gas 1.09.06 AURORA at 1.10.06_INPUTS 3 2 2" xfId="18380"/>
    <cellStyle name="_Power Cost Value Copy 11.30.05 gas 1.09.06 AURORA at 1.10.06_INPUTS 3 3" xfId="18381"/>
    <cellStyle name="_Power Cost Value Copy 11.30.05 gas 1.09.06 AURORA at 1.10.06_INPUTS 4" xfId="18382"/>
    <cellStyle name="_Power Cost Value Copy 11.30.05 gas 1.09.06 AURORA at 1.10.06_INPUTS 4 2" xfId="18383"/>
    <cellStyle name="_Power Cost Value Copy 11.30.05 gas 1.09.06 AURORA at 1.10.06_INPUTS 4 2 2" xfId="18384"/>
    <cellStyle name="_Power Cost Value Copy 11.30.05 gas 1.09.06 AURORA at 1.10.06_INPUTS 4 3" xfId="18385"/>
    <cellStyle name="_Power Cost Value Copy 11.30.05 gas 1.09.06 AURORA at 1.10.06_INPUTS 5" xfId="18386"/>
    <cellStyle name="_Power Cost Value Copy 11.30.05 gas 1.09.06 AURORA at 1.10.06_INPUTS 5 2" xfId="18387"/>
    <cellStyle name="_Power Cost Value Copy 11.30.05 gas 1.09.06 AURORA at 1.10.06_INPUTS 6" xfId="18388"/>
    <cellStyle name="_Power Cost Value Copy 11.30.05 gas 1.09.06 AURORA at 1.10.06_Leased Transformer &amp; Substation Plant &amp; Rev 12-2009" xfId="18389"/>
    <cellStyle name="_Power Cost Value Copy 11.30.05 gas 1.09.06 AURORA at 1.10.06_Leased Transformer &amp; Substation Plant &amp; Rev 12-2009 2" xfId="18390"/>
    <cellStyle name="_Power Cost Value Copy 11.30.05 gas 1.09.06 AURORA at 1.10.06_Leased Transformer &amp; Substation Plant &amp; Rev 12-2009 2 2" xfId="18391"/>
    <cellStyle name="_Power Cost Value Copy 11.30.05 gas 1.09.06 AURORA at 1.10.06_Leased Transformer &amp; Substation Plant &amp; Rev 12-2009 2 2 2" xfId="18392"/>
    <cellStyle name="_Power Cost Value Copy 11.30.05 gas 1.09.06 AURORA at 1.10.06_Leased Transformer &amp; Substation Plant &amp; Rev 12-2009 2 2 2 2" xfId="18393"/>
    <cellStyle name="_Power Cost Value Copy 11.30.05 gas 1.09.06 AURORA at 1.10.06_Leased Transformer &amp; Substation Plant &amp; Rev 12-2009 2 2 3" xfId="18394"/>
    <cellStyle name="_Power Cost Value Copy 11.30.05 gas 1.09.06 AURORA at 1.10.06_Leased Transformer &amp; Substation Plant &amp; Rev 12-2009 2 3" xfId="18395"/>
    <cellStyle name="_Power Cost Value Copy 11.30.05 gas 1.09.06 AURORA at 1.10.06_Leased Transformer &amp; Substation Plant &amp; Rev 12-2009 2 3 2" xfId="18396"/>
    <cellStyle name="_Power Cost Value Copy 11.30.05 gas 1.09.06 AURORA at 1.10.06_Leased Transformer &amp; Substation Plant &amp; Rev 12-2009 2 3 2 2" xfId="18397"/>
    <cellStyle name="_Power Cost Value Copy 11.30.05 gas 1.09.06 AURORA at 1.10.06_Leased Transformer &amp; Substation Plant &amp; Rev 12-2009 2 3 3" xfId="18398"/>
    <cellStyle name="_Power Cost Value Copy 11.30.05 gas 1.09.06 AURORA at 1.10.06_Leased Transformer &amp; Substation Plant &amp; Rev 12-2009 2 4" xfId="18399"/>
    <cellStyle name="_Power Cost Value Copy 11.30.05 gas 1.09.06 AURORA at 1.10.06_Leased Transformer &amp; Substation Plant &amp; Rev 12-2009 2 4 2" xfId="18400"/>
    <cellStyle name="_Power Cost Value Copy 11.30.05 gas 1.09.06 AURORA at 1.10.06_Leased Transformer &amp; Substation Plant &amp; Rev 12-2009 2 4 2 2" xfId="18401"/>
    <cellStyle name="_Power Cost Value Copy 11.30.05 gas 1.09.06 AURORA at 1.10.06_Leased Transformer &amp; Substation Plant &amp; Rev 12-2009 2 4 3" xfId="18402"/>
    <cellStyle name="_Power Cost Value Copy 11.30.05 gas 1.09.06 AURORA at 1.10.06_Leased Transformer &amp; Substation Plant &amp; Rev 12-2009 2 5" xfId="18403"/>
    <cellStyle name="_Power Cost Value Copy 11.30.05 gas 1.09.06 AURORA at 1.10.06_Leased Transformer &amp; Substation Plant &amp; Rev 12-2009 3" xfId="18404"/>
    <cellStyle name="_Power Cost Value Copy 11.30.05 gas 1.09.06 AURORA at 1.10.06_Leased Transformer &amp; Substation Plant &amp; Rev 12-2009 3 2" xfId="18405"/>
    <cellStyle name="_Power Cost Value Copy 11.30.05 gas 1.09.06 AURORA at 1.10.06_Leased Transformer &amp; Substation Plant &amp; Rev 12-2009 3 2 2" xfId="18406"/>
    <cellStyle name="_Power Cost Value Copy 11.30.05 gas 1.09.06 AURORA at 1.10.06_Leased Transformer &amp; Substation Plant &amp; Rev 12-2009 3 3" xfId="18407"/>
    <cellStyle name="_Power Cost Value Copy 11.30.05 gas 1.09.06 AURORA at 1.10.06_Leased Transformer &amp; Substation Plant &amp; Rev 12-2009 4" xfId="18408"/>
    <cellStyle name="_Power Cost Value Copy 11.30.05 gas 1.09.06 AURORA at 1.10.06_Leased Transformer &amp; Substation Plant &amp; Rev 12-2009 4 2" xfId="18409"/>
    <cellStyle name="_Power Cost Value Copy 11.30.05 gas 1.09.06 AURORA at 1.10.06_Leased Transformer &amp; Substation Plant &amp; Rev 12-2009 4 2 2" xfId="18410"/>
    <cellStyle name="_Power Cost Value Copy 11.30.05 gas 1.09.06 AURORA at 1.10.06_Leased Transformer &amp; Substation Plant &amp; Rev 12-2009 4 3" xfId="18411"/>
    <cellStyle name="_Power Cost Value Copy 11.30.05 gas 1.09.06 AURORA at 1.10.06_Leased Transformer &amp; Substation Plant &amp; Rev 12-2009 5" xfId="18412"/>
    <cellStyle name="_Power Cost Value Copy 11.30.05 gas 1.09.06 AURORA at 1.10.06_Leased Transformer &amp; Substation Plant &amp; Rev 12-2009 5 2" xfId="18413"/>
    <cellStyle name="_Power Cost Value Copy 11.30.05 gas 1.09.06 AURORA at 1.10.06_Leased Transformer &amp; Substation Plant &amp; Rev 12-2009 6" xfId="18414"/>
    <cellStyle name="_Power Cost Value Copy 11.30.05 gas 1.09.06 AURORA at 1.10.06_Mint Farm Generation BPA" xfId="18415"/>
    <cellStyle name="_Power Cost Value Copy 11.30.05 gas 1.09.06 AURORA at 1.10.06_NIM Summary" xfId="18416"/>
    <cellStyle name="_Power Cost Value Copy 11.30.05 gas 1.09.06 AURORA at 1.10.06_NIM Summary 09GRC" xfId="18417"/>
    <cellStyle name="_Power Cost Value Copy 11.30.05 gas 1.09.06 AURORA at 1.10.06_NIM Summary 09GRC 2" xfId="18418"/>
    <cellStyle name="_Power Cost Value Copy 11.30.05 gas 1.09.06 AURORA at 1.10.06_NIM Summary 09GRC 2 2" xfId="18419"/>
    <cellStyle name="_Power Cost Value Copy 11.30.05 gas 1.09.06 AURORA at 1.10.06_NIM Summary 09GRC 2 2 2" xfId="18420"/>
    <cellStyle name="_Power Cost Value Copy 11.30.05 gas 1.09.06 AURORA at 1.10.06_NIM Summary 09GRC 2 2 2 2" xfId="18421"/>
    <cellStyle name="_Power Cost Value Copy 11.30.05 gas 1.09.06 AURORA at 1.10.06_NIM Summary 09GRC 2 2 3" xfId="18422"/>
    <cellStyle name="_Power Cost Value Copy 11.30.05 gas 1.09.06 AURORA at 1.10.06_NIM Summary 09GRC 2 2 4" xfId="18423"/>
    <cellStyle name="_Power Cost Value Copy 11.30.05 gas 1.09.06 AURORA at 1.10.06_NIM Summary 09GRC 2 3" xfId="18424"/>
    <cellStyle name="_Power Cost Value Copy 11.30.05 gas 1.09.06 AURORA at 1.10.06_NIM Summary 09GRC 2 3 2" xfId="18425"/>
    <cellStyle name="_Power Cost Value Copy 11.30.05 gas 1.09.06 AURORA at 1.10.06_NIM Summary 09GRC 2 4" xfId="18426"/>
    <cellStyle name="_Power Cost Value Copy 11.30.05 gas 1.09.06 AURORA at 1.10.06_NIM Summary 09GRC 2 5" xfId="18427"/>
    <cellStyle name="_Power Cost Value Copy 11.30.05 gas 1.09.06 AURORA at 1.10.06_NIM Summary 09GRC 3" xfId="18428"/>
    <cellStyle name="_Power Cost Value Copy 11.30.05 gas 1.09.06 AURORA at 1.10.06_NIM Summary 09GRC 3 2" xfId="18429"/>
    <cellStyle name="_Power Cost Value Copy 11.30.05 gas 1.09.06 AURORA at 1.10.06_NIM Summary 09GRC 3 2 2" xfId="18430"/>
    <cellStyle name="_Power Cost Value Copy 11.30.05 gas 1.09.06 AURORA at 1.10.06_NIM Summary 09GRC 3 3" xfId="18431"/>
    <cellStyle name="_Power Cost Value Copy 11.30.05 gas 1.09.06 AURORA at 1.10.06_NIM Summary 09GRC 3 4" xfId="18432"/>
    <cellStyle name="_Power Cost Value Copy 11.30.05 gas 1.09.06 AURORA at 1.10.06_NIM Summary 09GRC 4" xfId="18433"/>
    <cellStyle name="_Power Cost Value Copy 11.30.05 gas 1.09.06 AURORA at 1.10.06_NIM Summary 09GRC 4 2" xfId="18434"/>
    <cellStyle name="_Power Cost Value Copy 11.30.05 gas 1.09.06 AURORA at 1.10.06_NIM Summary 09GRC 5" xfId="18435"/>
    <cellStyle name="_Power Cost Value Copy 11.30.05 gas 1.09.06 AURORA at 1.10.06_NIM Summary 09GRC 6" xfId="18436"/>
    <cellStyle name="_Power Cost Value Copy 11.30.05 gas 1.09.06 AURORA at 1.10.06_NIM Summary 09GRC 7" xfId="18437"/>
    <cellStyle name="_Power Cost Value Copy 11.30.05 gas 1.09.06 AURORA at 1.10.06_NIM Summary 09GRC 8" xfId="18438"/>
    <cellStyle name="_Power Cost Value Copy 11.30.05 gas 1.09.06 AURORA at 1.10.06_NIM Summary 09GRC_DEM-WP(C) ENERG10C--ctn Mid-C_042010 2010GRC" xfId="18439"/>
    <cellStyle name="_Power Cost Value Copy 11.30.05 gas 1.09.06 AURORA at 1.10.06_NIM Summary 09GRC_DEM-WP(C) ENERG10C--ctn Mid-C_042010 2010GRC 2" xfId="18440"/>
    <cellStyle name="_Power Cost Value Copy 11.30.05 gas 1.09.06 AURORA at 1.10.06_NIM Summary 09GRC_DEM-WP(C) ENERG10C--ctn Mid-C_042010 2010GRC 2 2" xfId="18441"/>
    <cellStyle name="_Power Cost Value Copy 11.30.05 gas 1.09.06 AURORA at 1.10.06_NIM Summary 10" xfId="18442"/>
    <cellStyle name="_Power Cost Value Copy 11.30.05 gas 1.09.06 AURORA at 1.10.06_NIM Summary 10 2" xfId="18443"/>
    <cellStyle name="_Power Cost Value Copy 11.30.05 gas 1.09.06 AURORA at 1.10.06_NIM Summary 10 2 2" xfId="18444"/>
    <cellStyle name="_Power Cost Value Copy 11.30.05 gas 1.09.06 AURORA at 1.10.06_NIM Summary 10 3" xfId="18445"/>
    <cellStyle name="_Power Cost Value Copy 11.30.05 gas 1.09.06 AURORA at 1.10.06_NIM Summary 10 4" xfId="18446"/>
    <cellStyle name="_Power Cost Value Copy 11.30.05 gas 1.09.06 AURORA at 1.10.06_NIM Summary 11" xfId="18447"/>
    <cellStyle name="_Power Cost Value Copy 11.30.05 gas 1.09.06 AURORA at 1.10.06_NIM Summary 11 2" xfId="18448"/>
    <cellStyle name="_Power Cost Value Copy 11.30.05 gas 1.09.06 AURORA at 1.10.06_NIM Summary 11 2 2" xfId="18449"/>
    <cellStyle name="_Power Cost Value Copy 11.30.05 gas 1.09.06 AURORA at 1.10.06_NIM Summary 11 3" xfId="18450"/>
    <cellStyle name="_Power Cost Value Copy 11.30.05 gas 1.09.06 AURORA at 1.10.06_NIM Summary 11 4" xfId="18451"/>
    <cellStyle name="_Power Cost Value Copy 11.30.05 gas 1.09.06 AURORA at 1.10.06_NIM Summary 12" xfId="18452"/>
    <cellStyle name="_Power Cost Value Copy 11.30.05 gas 1.09.06 AURORA at 1.10.06_NIM Summary 12 2" xfId="18453"/>
    <cellStyle name="_Power Cost Value Copy 11.30.05 gas 1.09.06 AURORA at 1.10.06_NIM Summary 12 2 2" xfId="18454"/>
    <cellStyle name="_Power Cost Value Copy 11.30.05 gas 1.09.06 AURORA at 1.10.06_NIM Summary 12 3" xfId="18455"/>
    <cellStyle name="_Power Cost Value Copy 11.30.05 gas 1.09.06 AURORA at 1.10.06_NIM Summary 12 4" xfId="18456"/>
    <cellStyle name="_Power Cost Value Copy 11.30.05 gas 1.09.06 AURORA at 1.10.06_NIM Summary 13" xfId="18457"/>
    <cellStyle name="_Power Cost Value Copy 11.30.05 gas 1.09.06 AURORA at 1.10.06_NIM Summary 13 2" xfId="18458"/>
    <cellStyle name="_Power Cost Value Copy 11.30.05 gas 1.09.06 AURORA at 1.10.06_NIM Summary 13 2 2" xfId="18459"/>
    <cellStyle name="_Power Cost Value Copy 11.30.05 gas 1.09.06 AURORA at 1.10.06_NIM Summary 13 3" xfId="18460"/>
    <cellStyle name="_Power Cost Value Copy 11.30.05 gas 1.09.06 AURORA at 1.10.06_NIM Summary 13 4" xfId="18461"/>
    <cellStyle name="_Power Cost Value Copy 11.30.05 gas 1.09.06 AURORA at 1.10.06_NIM Summary 14" xfId="18462"/>
    <cellStyle name="_Power Cost Value Copy 11.30.05 gas 1.09.06 AURORA at 1.10.06_NIM Summary 14 2" xfId="18463"/>
    <cellStyle name="_Power Cost Value Copy 11.30.05 gas 1.09.06 AURORA at 1.10.06_NIM Summary 14 2 2" xfId="18464"/>
    <cellStyle name="_Power Cost Value Copy 11.30.05 gas 1.09.06 AURORA at 1.10.06_NIM Summary 14 3" xfId="18465"/>
    <cellStyle name="_Power Cost Value Copy 11.30.05 gas 1.09.06 AURORA at 1.10.06_NIM Summary 14 4" xfId="18466"/>
    <cellStyle name="_Power Cost Value Copy 11.30.05 gas 1.09.06 AURORA at 1.10.06_NIM Summary 15" xfId="18467"/>
    <cellStyle name="_Power Cost Value Copy 11.30.05 gas 1.09.06 AURORA at 1.10.06_NIM Summary 15 2" xfId="18468"/>
    <cellStyle name="_Power Cost Value Copy 11.30.05 gas 1.09.06 AURORA at 1.10.06_NIM Summary 15 2 2" xfId="18469"/>
    <cellStyle name="_Power Cost Value Copy 11.30.05 gas 1.09.06 AURORA at 1.10.06_NIM Summary 15 3" xfId="18470"/>
    <cellStyle name="_Power Cost Value Copy 11.30.05 gas 1.09.06 AURORA at 1.10.06_NIM Summary 15 4" xfId="18471"/>
    <cellStyle name="_Power Cost Value Copy 11.30.05 gas 1.09.06 AURORA at 1.10.06_NIM Summary 16" xfId="18472"/>
    <cellStyle name="_Power Cost Value Copy 11.30.05 gas 1.09.06 AURORA at 1.10.06_NIM Summary 16 2" xfId="18473"/>
    <cellStyle name="_Power Cost Value Copy 11.30.05 gas 1.09.06 AURORA at 1.10.06_NIM Summary 16 2 2" xfId="18474"/>
    <cellStyle name="_Power Cost Value Copy 11.30.05 gas 1.09.06 AURORA at 1.10.06_NIM Summary 16 3" xfId="18475"/>
    <cellStyle name="_Power Cost Value Copy 11.30.05 gas 1.09.06 AURORA at 1.10.06_NIM Summary 16 4" xfId="18476"/>
    <cellStyle name="_Power Cost Value Copy 11.30.05 gas 1.09.06 AURORA at 1.10.06_NIM Summary 17" xfId="18477"/>
    <cellStyle name="_Power Cost Value Copy 11.30.05 gas 1.09.06 AURORA at 1.10.06_NIM Summary 17 2" xfId="18478"/>
    <cellStyle name="_Power Cost Value Copy 11.30.05 gas 1.09.06 AURORA at 1.10.06_NIM Summary 17 2 2" xfId="18479"/>
    <cellStyle name="_Power Cost Value Copy 11.30.05 gas 1.09.06 AURORA at 1.10.06_NIM Summary 17 3" xfId="18480"/>
    <cellStyle name="_Power Cost Value Copy 11.30.05 gas 1.09.06 AURORA at 1.10.06_NIM Summary 17 4" xfId="18481"/>
    <cellStyle name="_Power Cost Value Copy 11.30.05 gas 1.09.06 AURORA at 1.10.06_NIM Summary 18" xfId="18482"/>
    <cellStyle name="_Power Cost Value Copy 11.30.05 gas 1.09.06 AURORA at 1.10.06_NIM Summary 18 2" xfId="18483"/>
    <cellStyle name="_Power Cost Value Copy 11.30.05 gas 1.09.06 AURORA at 1.10.06_NIM Summary 18 2 2" xfId="18484"/>
    <cellStyle name="_Power Cost Value Copy 11.30.05 gas 1.09.06 AURORA at 1.10.06_NIM Summary 18 3" xfId="18485"/>
    <cellStyle name="_Power Cost Value Copy 11.30.05 gas 1.09.06 AURORA at 1.10.06_NIM Summary 18 4" xfId="18486"/>
    <cellStyle name="_Power Cost Value Copy 11.30.05 gas 1.09.06 AURORA at 1.10.06_NIM Summary 19" xfId="18487"/>
    <cellStyle name="_Power Cost Value Copy 11.30.05 gas 1.09.06 AURORA at 1.10.06_NIM Summary 19 2" xfId="18488"/>
    <cellStyle name="_Power Cost Value Copy 11.30.05 gas 1.09.06 AURORA at 1.10.06_NIM Summary 19 2 2" xfId="18489"/>
    <cellStyle name="_Power Cost Value Copy 11.30.05 gas 1.09.06 AURORA at 1.10.06_NIM Summary 19 3" xfId="18490"/>
    <cellStyle name="_Power Cost Value Copy 11.30.05 gas 1.09.06 AURORA at 1.10.06_NIM Summary 19 4" xfId="18491"/>
    <cellStyle name="_Power Cost Value Copy 11.30.05 gas 1.09.06 AURORA at 1.10.06_NIM Summary 2" xfId="18492"/>
    <cellStyle name="_Power Cost Value Copy 11.30.05 gas 1.09.06 AURORA at 1.10.06_NIM Summary 2 2" xfId="18493"/>
    <cellStyle name="_Power Cost Value Copy 11.30.05 gas 1.09.06 AURORA at 1.10.06_NIM Summary 2 2 2" xfId="18494"/>
    <cellStyle name="_Power Cost Value Copy 11.30.05 gas 1.09.06 AURORA at 1.10.06_NIM Summary 2 2 2 2" xfId="18495"/>
    <cellStyle name="_Power Cost Value Copy 11.30.05 gas 1.09.06 AURORA at 1.10.06_NIM Summary 2 2 3" xfId="18496"/>
    <cellStyle name="_Power Cost Value Copy 11.30.05 gas 1.09.06 AURORA at 1.10.06_NIM Summary 2 2 4" xfId="18497"/>
    <cellStyle name="_Power Cost Value Copy 11.30.05 gas 1.09.06 AURORA at 1.10.06_NIM Summary 2 3" xfId="18498"/>
    <cellStyle name="_Power Cost Value Copy 11.30.05 gas 1.09.06 AURORA at 1.10.06_NIM Summary 2 3 2" xfId="18499"/>
    <cellStyle name="_Power Cost Value Copy 11.30.05 gas 1.09.06 AURORA at 1.10.06_NIM Summary 2 4" xfId="18500"/>
    <cellStyle name="_Power Cost Value Copy 11.30.05 gas 1.09.06 AURORA at 1.10.06_NIM Summary 2 5" xfId="18501"/>
    <cellStyle name="_Power Cost Value Copy 11.30.05 gas 1.09.06 AURORA at 1.10.06_NIM Summary 20" xfId="18502"/>
    <cellStyle name="_Power Cost Value Copy 11.30.05 gas 1.09.06 AURORA at 1.10.06_NIM Summary 20 2" xfId="18503"/>
    <cellStyle name="_Power Cost Value Copy 11.30.05 gas 1.09.06 AURORA at 1.10.06_NIM Summary 20 2 2" xfId="18504"/>
    <cellStyle name="_Power Cost Value Copy 11.30.05 gas 1.09.06 AURORA at 1.10.06_NIM Summary 20 3" xfId="18505"/>
    <cellStyle name="_Power Cost Value Copy 11.30.05 gas 1.09.06 AURORA at 1.10.06_NIM Summary 21" xfId="18506"/>
    <cellStyle name="_Power Cost Value Copy 11.30.05 gas 1.09.06 AURORA at 1.10.06_NIM Summary 21 2" xfId="18507"/>
    <cellStyle name="_Power Cost Value Copy 11.30.05 gas 1.09.06 AURORA at 1.10.06_NIM Summary 21 2 2" xfId="18508"/>
    <cellStyle name="_Power Cost Value Copy 11.30.05 gas 1.09.06 AURORA at 1.10.06_NIM Summary 21 3" xfId="18509"/>
    <cellStyle name="_Power Cost Value Copy 11.30.05 gas 1.09.06 AURORA at 1.10.06_NIM Summary 22" xfId="18510"/>
    <cellStyle name="_Power Cost Value Copy 11.30.05 gas 1.09.06 AURORA at 1.10.06_NIM Summary 22 2" xfId="18511"/>
    <cellStyle name="_Power Cost Value Copy 11.30.05 gas 1.09.06 AURORA at 1.10.06_NIM Summary 22 2 2" xfId="18512"/>
    <cellStyle name="_Power Cost Value Copy 11.30.05 gas 1.09.06 AURORA at 1.10.06_NIM Summary 22 3" xfId="18513"/>
    <cellStyle name="_Power Cost Value Copy 11.30.05 gas 1.09.06 AURORA at 1.10.06_NIM Summary 23" xfId="18514"/>
    <cellStyle name="_Power Cost Value Copy 11.30.05 gas 1.09.06 AURORA at 1.10.06_NIM Summary 23 2" xfId="18515"/>
    <cellStyle name="_Power Cost Value Copy 11.30.05 gas 1.09.06 AURORA at 1.10.06_NIM Summary 23 2 2" xfId="18516"/>
    <cellStyle name="_Power Cost Value Copy 11.30.05 gas 1.09.06 AURORA at 1.10.06_NIM Summary 23 3" xfId="18517"/>
    <cellStyle name="_Power Cost Value Copy 11.30.05 gas 1.09.06 AURORA at 1.10.06_NIM Summary 24" xfId="18518"/>
    <cellStyle name="_Power Cost Value Copy 11.30.05 gas 1.09.06 AURORA at 1.10.06_NIM Summary 24 2" xfId="18519"/>
    <cellStyle name="_Power Cost Value Copy 11.30.05 gas 1.09.06 AURORA at 1.10.06_NIM Summary 24 2 2" xfId="18520"/>
    <cellStyle name="_Power Cost Value Copy 11.30.05 gas 1.09.06 AURORA at 1.10.06_NIM Summary 24 3" xfId="18521"/>
    <cellStyle name="_Power Cost Value Copy 11.30.05 gas 1.09.06 AURORA at 1.10.06_NIM Summary 25" xfId="18522"/>
    <cellStyle name="_Power Cost Value Copy 11.30.05 gas 1.09.06 AURORA at 1.10.06_NIM Summary 25 2" xfId="18523"/>
    <cellStyle name="_Power Cost Value Copy 11.30.05 gas 1.09.06 AURORA at 1.10.06_NIM Summary 25 2 2" xfId="18524"/>
    <cellStyle name="_Power Cost Value Copy 11.30.05 gas 1.09.06 AURORA at 1.10.06_NIM Summary 25 3" xfId="18525"/>
    <cellStyle name="_Power Cost Value Copy 11.30.05 gas 1.09.06 AURORA at 1.10.06_NIM Summary 26" xfId="18526"/>
    <cellStyle name="_Power Cost Value Copy 11.30.05 gas 1.09.06 AURORA at 1.10.06_NIM Summary 26 2" xfId="18527"/>
    <cellStyle name="_Power Cost Value Copy 11.30.05 gas 1.09.06 AURORA at 1.10.06_NIM Summary 26 2 2" xfId="18528"/>
    <cellStyle name="_Power Cost Value Copy 11.30.05 gas 1.09.06 AURORA at 1.10.06_NIM Summary 26 3" xfId="18529"/>
    <cellStyle name="_Power Cost Value Copy 11.30.05 gas 1.09.06 AURORA at 1.10.06_NIM Summary 27" xfId="18530"/>
    <cellStyle name="_Power Cost Value Copy 11.30.05 gas 1.09.06 AURORA at 1.10.06_NIM Summary 27 2" xfId="18531"/>
    <cellStyle name="_Power Cost Value Copy 11.30.05 gas 1.09.06 AURORA at 1.10.06_NIM Summary 27 2 2" xfId="18532"/>
    <cellStyle name="_Power Cost Value Copy 11.30.05 gas 1.09.06 AURORA at 1.10.06_NIM Summary 27 3" xfId="18533"/>
    <cellStyle name="_Power Cost Value Copy 11.30.05 gas 1.09.06 AURORA at 1.10.06_NIM Summary 28" xfId="18534"/>
    <cellStyle name="_Power Cost Value Copy 11.30.05 gas 1.09.06 AURORA at 1.10.06_NIM Summary 28 2" xfId="18535"/>
    <cellStyle name="_Power Cost Value Copy 11.30.05 gas 1.09.06 AURORA at 1.10.06_NIM Summary 28 2 2" xfId="18536"/>
    <cellStyle name="_Power Cost Value Copy 11.30.05 gas 1.09.06 AURORA at 1.10.06_NIM Summary 28 3" xfId="18537"/>
    <cellStyle name="_Power Cost Value Copy 11.30.05 gas 1.09.06 AURORA at 1.10.06_NIM Summary 29" xfId="18538"/>
    <cellStyle name="_Power Cost Value Copy 11.30.05 gas 1.09.06 AURORA at 1.10.06_NIM Summary 29 2" xfId="18539"/>
    <cellStyle name="_Power Cost Value Copy 11.30.05 gas 1.09.06 AURORA at 1.10.06_NIM Summary 29 2 2" xfId="18540"/>
    <cellStyle name="_Power Cost Value Copy 11.30.05 gas 1.09.06 AURORA at 1.10.06_NIM Summary 29 3" xfId="18541"/>
    <cellStyle name="_Power Cost Value Copy 11.30.05 gas 1.09.06 AURORA at 1.10.06_NIM Summary 3" xfId="18542"/>
    <cellStyle name="_Power Cost Value Copy 11.30.05 gas 1.09.06 AURORA at 1.10.06_NIM Summary 3 2" xfId="18543"/>
    <cellStyle name="_Power Cost Value Copy 11.30.05 gas 1.09.06 AURORA at 1.10.06_NIM Summary 3 2 2" xfId="18544"/>
    <cellStyle name="_Power Cost Value Copy 11.30.05 gas 1.09.06 AURORA at 1.10.06_NIM Summary 3 2 3" xfId="18545"/>
    <cellStyle name="_Power Cost Value Copy 11.30.05 gas 1.09.06 AURORA at 1.10.06_NIM Summary 3 3" xfId="18546"/>
    <cellStyle name="_Power Cost Value Copy 11.30.05 gas 1.09.06 AURORA at 1.10.06_NIM Summary 3 4" xfId="18547"/>
    <cellStyle name="_Power Cost Value Copy 11.30.05 gas 1.09.06 AURORA at 1.10.06_NIM Summary 3 5" xfId="18548"/>
    <cellStyle name="_Power Cost Value Copy 11.30.05 gas 1.09.06 AURORA at 1.10.06_NIM Summary 30" xfId="18549"/>
    <cellStyle name="_Power Cost Value Copy 11.30.05 gas 1.09.06 AURORA at 1.10.06_NIM Summary 30 2" xfId="18550"/>
    <cellStyle name="_Power Cost Value Copy 11.30.05 gas 1.09.06 AURORA at 1.10.06_NIM Summary 30 2 2" xfId="18551"/>
    <cellStyle name="_Power Cost Value Copy 11.30.05 gas 1.09.06 AURORA at 1.10.06_NIM Summary 30 3" xfId="18552"/>
    <cellStyle name="_Power Cost Value Copy 11.30.05 gas 1.09.06 AURORA at 1.10.06_NIM Summary 31" xfId="18553"/>
    <cellStyle name="_Power Cost Value Copy 11.30.05 gas 1.09.06 AURORA at 1.10.06_NIM Summary 31 2" xfId="18554"/>
    <cellStyle name="_Power Cost Value Copy 11.30.05 gas 1.09.06 AURORA at 1.10.06_NIM Summary 31 2 2" xfId="18555"/>
    <cellStyle name="_Power Cost Value Copy 11.30.05 gas 1.09.06 AURORA at 1.10.06_NIM Summary 31 3" xfId="18556"/>
    <cellStyle name="_Power Cost Value Copy 11.30.05 gas 1.09.06 AURORA at 1.10.06_NIM Summary 32" xfId="18557"/>
    <cellStyle name="_Power Cost Value Copy 11.30.05 gas 1.09.06 AURORA at 1.10.06_NIM Summary 32 2" xfId="18558"/>
    <cellStyle name="_Power Cost Value Copy 11.30.05 gas 1.09.06 AURORA at 1.10.06_NIM Summary 32 2 2" xfId="18559"/>
    <cellStyle name="_Power Cost Value Copy 11.30.05 gas 1.09.06 AURORA at 1.10.06_NIM Summary 33" xfId="18560"/>
    <cellStyle name="_Power Cost Value Copy 11.30.05 gas 1.09.06 AURORA at 1.10.06_NIM Summary 33 2" xfId="18561"/>
    <cellStyle name="_Power Cost Value Copy 11.30.05 gas 1.09.06 AURORA at 1.10.06_NIM Summary 33 2 2" xfId="18562"/>
    <cellStyle name="_Power Cost Value Copy 11.30.05 gas 1.09.06 AURORA at 1.10.06_NIM Summary 34" xfId="18563"/>
    <cellStyle name="_Power Cost Value Copy 11.30.05 gas 1.09.06 AURORA at 1.10.06_NIM Summary 34 2" xfId="18564"/>
    <cellStyle name="_Power Cost Value Copy 11.30.05 gas 1.09.06 AURORA at 1.10.06_NIM Summary 34 2 2" xfId="18565"/>
    <cellStyle name="_Power Cost Value Copy 11.30.05 gas 1.09.06 AURORA at 1.10.06_NIM Summary 35" xfId="18566"/>
    <cellStyle name="_Power Cost Value Copy 11.30.05 gas 1.09.06 AURORA at 1.10.06_NIM Summary 35 2" xfId="18567"/>
    <cellStyle name="_Power Cost Value Copy 11.30.05 gas 1.09.06 AURORA at 1.10.06_NIM Summary 35 2 2" xfId="18568"/>
    <cellStyle name="_Power Cost Value Copy 11.30.05 gas 1.09.06 AURORA at 1.10.06_NIM Summary 36" xfId="18569"/>
    <cellStyle name="_Power Cost Value Copy 11.30.05 gas 1.09.06 AURORA at 1.10.06_NIM Summary 36 2" xfId="18570"/>
    <cellStyle name="_Power Cost Value Copy 11.30.05 gas 1.09.06 AURORA at 1.10.06_NIM Summary 36 2 2" xfId="18571"/>
    <cellStyle name="_Power Cost Value Copy 11.30.05 gas 1.09.06 AURORA at 1.10.06_NIM Summary 37" xfId="18572"/>
    <cellStyle name="_Power Cost Value Copy 11.30.05 gas 1.09.06 AURORA at 1.10.06_NIM Summary 37 2" xfId="18573"/>
    <cellStyle name="_Power Cost Value Copy 11.30.05 gas 1.09.06 AURORA at 1.10.06_NIM Summary 37 2 2" xfId="18574"/>
    <cellStyle name="_Power Cost Value Copy 11.30.05 gas 1.09.06 AURORA at 1.10.06_NIM Summary 38" xfId="18575"/>
    <cellStyle name="_Power Cost Value Copy 11.30.05 gas 1.09.06 AURORA at 1.10.06_NIM Summary 38 2" xfId="18576"/>
    <cellStyle name="_Power Cost Value Copy 11.30.05 gas 1.09.06 AURORA at 1.10.06_NIM Summary 38 2 2" xfId="18577"/>
    <cellStyle name="_Power Cost Value Copy 11.30.05 gas 1.09.06 AURORA at 1.10.06_NIM Summary 39" xfId="18578"/>
    <cellStyle name="_Power Cost Value Copy 11.30.05 gas 1.09.06 AURORA at 1.10.06_NIM Summary 39 2" xfId="18579"/>
    <cellStyle name="_Power Cost Value Copy 11.30.05 gas 1.09.06 AURORA at 1.10.06_NIM Summary 39 2 2" xfId="18580"/>
    <cellStyle name="_Power Cost Value Copy 11.30.05 gas 1.09.06 AURORA at 1.10.06_NIM Summary 4" xfId="18581"/>
    <cellStyle name="_Power Cost Value Copy 11.30.05 gas 1.09.06 AURORA at 1.10.06_NIM Summary 4 2" xfId="18582"/>
    <cellStyle name="_Power Cost Value Copy 11.30.05 gas 1.09.06 AURORA at 1.10.06_NIM Summary 4 2 2" xfId="18583"/>
    <cellStyle name="_Power Cost Value Copy 11.30.05 gas 1.09.06 AURORA at 1.10.06_NIM Summary 4 2 3" xfId="18584"/>
    <cellStyle name="_Power Cost Value Copy 11.30.05 gas 1.09.06 AURORA at 1.10.06_NIM Summary 4 3" xfId="18585"/>
    <cellStyle name="_Power Cost Value Copy 11.30.05 gas 1.09.06 AURORA at 1.10.06_NIM Summary 4 4" xfId="18586"/>
    <cellStyle name="_Power Cost Value Copy 11.30.05 gas 1.09.06 AURORA at 1.10.06_NIM Summary 4 5" xfId="18587"/>
    <cellStyle name="_Power Cost Value Copy 11.30.05 gas 1.09.06 AURORA at 1.10.06_NIM Summary 40" xfId="18588"/>
    <cellStyle name="_Power Cost Value Copy 11.30.05 gas 1.09.06 AURORA at 1.10.06_NIM Summary 40 2" xfId="18589"/>
    <cellStyle name="_Power Cost Value Copy 11.30.05 gas 1.09.06 AURORA at 1.10.06_NIM Summary 40 2 2" xfId="18590"/>
    <cellStyle name="_Power Cost Value Copy 11.30.05 gas 1.09.06 AURORA at 1.10.06_NIM Summary 41" xfId="18591"/>
    <cellStyle name="_Power Cost Value Copy 11.30.05 gas 1.09.06 AURORA at 1.10.06_NIM Summary 41 2" xfId="18592"/>
    <cellStyle name="_Power Cost Value Copy 11.30.05 gas 1.09.06 AURORA at 1.10.06_NIM Summary 41 2 2" xfId="18593"/>
    <cellStyle name="_Power Cost Value Copy 11.30.05 gas 1.09.06 AURORA at 1.10.06_NIM Summary 42" xfId="18594"/>
    <cellStyle name="_Power Cost Value Copy 11.30.05 gas 1.09.06 AURORA at 1.10.06_NIM Summary 42 2" xfId="18595"/>
    <cellStyle name="_Power Cost Value Copy 11.30.05 gas 1.09.06 AURORA at 1.10.06_NIM Summary 42 2 2" xfId="18596"/>
    <cellStyle name="_Power Cost Value Copy 11.30.05 gas 1.09.06 AURORA at 1.10.06_NIM Summary 43" xfId="18597"/>
    <cellStyle name="_Power Cost Value Copy 11.30.05 gas 1.09.06 AURORA at 1.10.06_NIM Summary 43 2" xfId="18598"/>
    <cellStyle name="_Power Cost Value Copy 11.30.05 gas 1.09.06 AURORA at 1.10.06_NIM Summary 43 2 2" xfId="18599"/>
    <cellStyle name="_Power Cost Value Copy 11.30.05 gas 1.09.06 AURORA at 1.10.06_NIM Summary 44" xfId="18600"/>
    <cellStyle name="_Power Cost Value Copy 11.30.05 gas 1.09.06 AURORA at 1.10.06_NIM Summary 44 2" xfId="18601"/>
    <cellStyle name="_Power Cost Value Copy 11.30.05 gas 1.09.06 AURORA at 1.10.06_NIM Summary 44 2 2" xfId="18602"/>
    <cellStyle name="_Power Cost Value Copy 11.30.05 gas 1.09.06 AURORA at 1.10.06_NIM Summary 45" xfId="18603"/>
    <cellStyle name="_Power Cost Value Copy 11.30.05 gas 1.09.06 AURORA at 1.10.06_NIM Summary 45 2" xfId="18604"/>
    <cellStyle name="_Power Cost Value Copy 11.30.05 gas 1.09.06 AURORA at 1.10.06_NIM Summary 45 2 2" xfId="18605"/>
    <cellStyle name="_Power Cost Value Copy 11.30.05 gas 1.09.06 AURORA at 1.10.06_NIM Summary 46" xfId="18606"/>
    <cellStyle name="_Power Cost Value Copy 11.30.05 gas 1.09.06 AURORA at 1.10.06_NIM Summary 46 2" xfId="18607"/>
    <cellStyle name="_Power Cost Value Copy 11.30.05 gas 1.09.06 AURORA at 1.10.06_NIM Summary 46 2 2" xfId="18608"/>
    <cellStyle name="_Power Cost Value Copy 11.30.05 gas 1.09.06 AURORA at 1.10.06_NIM Summary 47" xfId="18609"/>
    <cellStyle name="_Power Cost Value Copy 11.30.05 gas 1.09.06 AURORA at 1.10.06_NIM Summary 47 2" xfId="18610"/>
    <cellStyle name="_Power Cost Value Copy 11.30.05 gas 1.09.06 AURORA at 1.10.06_NIM Summary 47 2 2" xfId="18611"/>
    <cellStyle name="_Power Cost Value Copy 11.30.05 gas 1.09.06 AURORA at 1.10.06_NIM Summary 48" xfId="18612"/>
    <cellStyle name="_Power Cost Value Copy 11.30.05 gas 1.09.06 AURORA at 1.10.06_NIM Summary 48 2" xfId="18613"/>
    <cellStyle name="_Power Cost Value Copy 11.30.05 gas 1.09.06 AURORA at 1.10.06_NIM Summary 49" xfId="18614"/>
    <cellStyle name="_Power Cost Value Copy 11.30.05 gas 1.09.06 AURORA at 1.10.06_NIM Summary 5" xfId="18615"/>
    <cellStyle name="_Power Cost Value Copy 11.30.05 gas 1.09.06 AURORA at 1.10.06_NIM Summary 5 2" xfId="18616"/>
    <cellStyle name="_Power Cost Value Copy 11.30.05 gas 1.09.06 AURORA at 1.10.06_NIM Summary 5 2 2" xfId="18617"/>
    <cellStyle name="_Power Cost Value Copy 11.30.05 gas 1.09.06 AURORA at 1.10.06_NIM Summary 5 2 3" xfId="18618"/>
    <cellStyle name="_Power Cost Value Copy 11.30.05 gas 1.09.06 AURORA at 1.10.06_NIM Summary 5 3" xfId="18619"/>
    <cellStyle name="_Power Cost Value Copy 11.30.05 gas 1.09.06 AURORA at 1.10.06_NIM Summary 5 4" xfId="18620"/>
    <cellStyle name="_Power Cost Value Copy 11.30.05 gas 1.09.06 AURORA at 1.10.06_NIM Summary 5 5" xfId="18621"/>
    <cellStyle name="_Power Cost Value Copy 11.30.05 gas 1.09.06 AURORA at 1.10.06_NIM Summary 50" xfId="18622"/>
    <cellStyle name="_Power Cost Value Copy 11.30.05 gas 1.09.06 AURORA at 1.10.06_NIM Summary 51" xfId="18623"/>
    <cellStyle name="_Power Cost Value Copy 11.30.05 gas 1.09.06 AURORA at 1.10.06_NIM Summary 52" xfId="18624"/>
    <cellStyle name="_Power Cost Value Copy 11.30.05 gas 1.09.06 AURORA at 1.10.06_NIM Summary 53" xfId="18625"/>
    <cellStyle name="_Power Cost Value Copy 11.30.05 gas 1.09.06 AURORA at 1.10.06_NIM Summary 54" xfId="18626"/>
    <cellStyle name="_Power Cost Value Copy 11.30.05 gas 1.09.06 AURORA at 1.10.06_NIM Summary 55" xfId="18627"/>
    <cellStyle name="_Power Cost Value Copy 11.30.05 gas 1.09.06 AURORA at 1.10.06_NIM Summary 56" xfId="18628"/>
    <cellStyle name="_Power Cost Value Copy 11.30.05 gas 1.09.06 AURORA at 1.10.06_NIM Summary 57" xfId="18629"/>
    <cellStyle name="_Power Cost Value Copy 11.30.05 gas 1.09.06 AURORA at 1.10.06_NIM Summary 58" xfId="18630"/>
    <cellStyle name="_Power Cost Value Copy 11.30.05 gas 1.09.06 AURORA at 1.10.06_NIM Summary 59" xfId="18631"/>
    <cellStyle name="_Power Cost Value Copy 11.30.05 gas 1.09.06 AURORA at 1.10.06_NIM Summary 6" xfId="18632"/>
    <cellStyle name="_Power Cost Value Copy 11.30.05 gas 1.09.06 AURORA at 1.10.06_NIM Summary 6 2" xfId="18633"/>
    <cellStyle name="_Power Cost Value Copy 11.30.05 gas 1.09.06 AURORA at 1.10.06_NIM Summary 6 2 2" xfId="18634"/>
    <cellStyle name="_Power Cost Value Copy 11.30.05 gas 1.09.06 AURORA at 1.10.06_NIM Summary 6 2 3" xfId="18635"/>
    <cellStyle name="_Power Cost Value Copy 11.30.05 gas 1.09.06 AURORA at 1.10.06_NIM Summary 6 3" xfId="18636"/>
    <cellStyle name="_Power Cost Value Copy 11.30.05 gas 1.09.06 AURORA at 1.10.06_NIM Summary 6 4" xfId="18637"/>
    <cellStyle name="_Power Cost Value Copy 11.30.05 gas 1.09.06 AURORA at 1.10.06_NIM Summary 6 5" xfId="18638"/>
    <cellStyle name="_Power Cost Value Copy 11.30.05 gas 1.09.06 AURORA at 1.10.06_NIM Summary 60" xfId="18639"/>
    <cellStyle name="_Power Cost Value Copy 11.30.05 gas 1.09.06 AURORA at 1.10.06_NIM Summary 61" xfId="18640"/>
    <cellStyle name="_Power Cost Value Copy 11.30.05 gas 1.09.06 AURORA at 1.10.06_NIM Summary 62" xfId="18641"/>
    <cellStyle name="_Power Cost Value Copy 11.30.05 gas 1.09.06 AURORA at 1.10.06_NIM Summary 63" xfId="18642"/>
    <cellStyle name="_Power Cost Value Copy 11.30.05 gas 1.09.06 AURORA at 1.10.06_NIM Summary 64" xfId="18643"/>
    <cellStyle name="_Power Cost Value Copy 11.30.05 gas 1.09.06 AURORA at 1.10.06_NIM Summary 65" xfId="18644"/>
    <cellStyle name="_Power Cost Value Copy 11.30.05 gas 1.09.06 AURORA at 1.10.06_NIM Summary 66" xfId="18645"/>
    <cellStyle name="_Power Cost Value Copy 11.30.05 gas 1.09.06 AURORA at 1.10.06_NIM Summary 67" xfId="18646"/>
    <cellStyle name="_Power Cost Value Copy 11.30.05 gas 1.09.06 AURORA at 1.10.06_NIM Summary 68" xfId="18647"/>
    <cellStyle name="_Power Cost Value Copy 11.30.05 gas 1.09.06 AURORA at 1.10.06_NIM Summary 69" xfId="18648"/>
    <cellStyle name="_Power Cost Value Copy 11.30.05 gas 1.09.06 AURORA at 1.10.06_NIM Summary 7" xfId="18649"/>
    <cellStyle name="_Power Cost Value Copy 11.30.05 gas 1.09.06 AURORA at 1.10.06_NIM Summary 7 2" xfId="18650"/>
    <cellStyle name="_Power Cost Value Copy 11.30.05 gas 1.09.06 AURORA at 1.10.06_NIM Summary 7 2 2" xfId="18651"/>
    <cellStyle name="_Power Cost Value Copy 11.30.05 gas 1.09.06 AURORA at 1.10.06_NIM Summary 7 2 3" xfId="18652"/>
    <cellStyle name="_Power Cost Value Copy 11.30.05 gas 1.09.06 AURORA at 1.10.06_NIM Summary 7 3" xfId="18653"/>
    <cellStyle name="_Power Cost Value Copy 11.30.05 gas 1.09.06 AURORA at 1.10.06_NIM Summary 7 4" xfId="18654"/>
    <cellStyle name="_Power Cost Value Copy 11.30.05 gas 1.09.06 AURORA at 1.10.06_NIM Summary 7 5" xfId="18655"/>
    <cellStyle name="_Power Cost Value Copy 11.30.05 gas 1.09.06 AURORA at 1.10.06_NIM Summary 70" xfId="18656"/>
    <cellStyle name="_Power Cost Value Copy 11.30.05 gas 1.09.06 AURORA at 1.10.06_NIM Summary 71" xfId="18657"/>
    <cellStyle name="_Power Cost Value Copy 11.30.05 gas 1.09.06 AURORA at 1.10.06_NIM Summary 72" xfId="18658"/>
    <cellStyle name="_Power Cost Value Copy 11.30.05 gas 1.09.06 AURORA at 1.10.06_NIM Summary 73" xfId="18659"/>
    <cellStyle name="_Power Cost Value Copy 11.30.05 gas 1.09.06 AURORA at 1.10.06_NIM Summary 74" xfId="18660"/>
    <cellStyle name="_Power Cost Value Copy 11.30.05 gas 1.09.06 AURORA at 1.10.06_NIM Summary 75" xfId="18661"/>
    <cellStyle name="_Power Cost Value Copy 11.30.05 gas 1.09.06 AURORA at 1.10.06_NIM Summary 76" xfId="18662"/>
    <cellStyle name="_Power Cost Value Copy 11.30.05 gas 1.09.06 AURORA at 1.10.06_NIM Summary 77" xfId="18663"/>
    <cellStyle name="_Power Cost Value Copy 11.30.05 gas 1.09.06 AURORA at 1.10.06_NIM Summary 78" xfId="18664"/>
    <cellStyle name="_Power Cost Value Copy 11.30.05 gas 1.09.06 AURORA at 1.10.06_NIM Summary 79" xfId="18665"/>
    <cellStyle name="_Power Cost Value Copy 11.30.05 gas 1.09.06 AURORA at 1.10.06_NIM Summary 8" xfId="18666"/>
    <cellStyle name="_Power Cost Value Copy 11.30.05 gas 1.09.06 AURORA at 1.10.06_NIM Summary 8 2" xfId="18667"/>
    <cellStyle name="_Power Cost Value Copy 11.30.05 gas 1.09.06 AURORA at 1.10.06_NIM Summary 8 2 2" xfId="18668"/>
    <cellStyle name="_Power Cost Value Copy 11.30.05 gas 1.09.06 AURORA at 1.10.06_NIM Summary 8 2 3" xfId="18669"/>
    <cellStyle name="_Power Cost Value Copy 11.30.05 gas 1.09.06 AURORA at 1.10.06_NIM Summary 8 3" xfId="18670"/>
    <cellStyle name="_Power Cost Value Copy 11.30.05 gas 1.09.06 AURORA at 1.10.06_NIM Summary 8 4" xfId="18671"/>
    <cellStyle name="_Power Cost Value Copy 11.30.05 gas 1.09.06 AURORA at 1.10.06_NIM Summary 8 5" xfId="18672"/>
    <cellStyle name="_Power Cost Value Copy 11.30.05 gas 1.09.06 AURORA at 1.10.06_NIM Summary 80" xfId="18673"/>
    <cellStyle name="_Power Cost Value Copy 11.30.05 gas 1.09.06 AURORA at 1.10.06_NIM Summary 81" xfId="18674"/>
    <cellStyle name="_Power Cost Value Copy 11.30.05 gas 1.09.06 AURORA at 1.10.06_NIM Summary 82" xfId="18675"/>
    <cellStyle name="_Power Cost Value Copy 11.30.05 gas 1.09.06 AURORA at 1.10.06_NIM Summary 83" xfId="18676"/>
    <cellStyle name="_Power Cost Value Copy 11.30.05 gas 1.09.06 AURORA at 1.10.06_NIM Summary 84" xfId="18677"/>
    <cellStyle name="_Power Cost Value Copy 11.30.05 gas 1.09.06 AURORA at 1.10.06_NIM Summary 85" xfId="18678"/>
    <cellStyle name="_Power Cost Value Copy 11.30.05 gas 1.09.06 AURORA at 1.10.06_NIM Summary 86" xfId="18679"/>
    <cellStyle name="_Power Cost Value Copy 11.30.05 gas 1.09.06 AURORA at 1.10.06_NIM Summary 87" xfId="18680"/>
    <cellStyle name="_Power Cost Value Copy 11.30.05 gas 1.09.06 AURORA at 1.10.06_NIM Summary 88" xfId="18681"/>
    <cellStyle name="_Power Cost Value Copy 11.30.05 gas 1.09.06 AURORA at 1.10.06_NIM Summary 9" xfId="18682"/>
    <cellStyle name="_Power Cost Value Copy 11.30.05 gas 1.09.06 AURORA at 1.10.06_NIM Summary 9 2" xfId="18683"/>
    <cellStyle name="_Power Cost Value Copy 11.30.05 gas 1.09.06 AURORA at 1.10.06_NIM Summary 9 2 2" xfId="18684"/>
    <cellStyle name="_Power Cost Value Copy 11.30.05 gas 1.09.06 AURORA at 1.10.06_NIM Summary 9 2 3" xfId="18685"/>
    <cellStyle name="_Power Cost Value Copy 11.30.05 gas 1.09.06 AURORA at 1.10.06_NIM Summary 9 3" xfId="18686"/>
    <cellStyle name="_Power Cost Value Copy 11.30.05 gas 1.09.06 AURORA at 1.10.06_NIM Summary 9 4" xfId="18687"/>
    <cellStyle name="_Power Cost Value Copy 11.30.05 gas 1.09.06 AURORA at 1.10.06_NIM Summary 9 5" xfId="18688"/>
    <cellStyle name="_Power Cost Value Copy 11.30.05 gas 1.09.06 AURORA at 1.10.06_NIM Summary_DEM-WP(C) ENERG10C--ctn Mid-C_042010 2010GRC" xfId="18689"/>
    <cellStyle name="_Power Cost Value Copy 11.30.05 gas 1.09.06 AURORA at 1.10.06_NIM Summary_DEM-WP(C) ENERG10C--ctn Mid-C_042010 2010GRC 2" xfId="18690"/>
    <cellStyle name="_Power Cost Value Copy 11.30.05 gas 1.09.06 AURORA at 1.10.06_NIM Summary_DEM-WP(C) ENERG10C--ctn Mid-C_042010 2010GRC 2 2" xfId="18691"/>
    <cellStyle name="_Power Cost Value Copy 11.30.05 gas 1.09.06 AURORA at 1.10.06_PCA 10 -  Exhibit D Dec 2011" xfId="18692"/>
    <cellStyle name="_Power Cost Value Copy 11.30.05 gas 1.09.06 AURORA at 1.10.06_PCA 10 -  Exhibit D Dec 2011 2" xfId="18693"/>
    <cellStyle name="_Power Cost Value Copy 11.30.05 gas 1.09.06 AURORA at 1.10.06_PCA 10 -  Exhibit D Dec 2011 2 2" xfId="18694"/>
    <cellStyle name="_Power Cost Value Copy 11.30.05 gas 1.09.06 AURORA at 1.10.06_PCA 10 -  Exhibit D from A Kellogg Jan 2011" xfId="18695"/>
    <cellStyle name="_Power Cost Value Copy 11.30.05 gas 1.09.06 AURORA at 1.10.06_PCA 10 -  Exhibit D from A Kellogg Jan 2011 2" xfId="18696"/>
    <cellStyle name="_Power Cost Value Copy 11.30.05 gas 1.09.06 AURORA at 1.10.06_PCA 10 -  Exhibit D from A Kellogg Jan 2011 2 2" xfId="18697"/>
    <cellStyle name="_Power Cost Value Copy 11.30.05 gas 1.09.06 AURORA at 1.10.06_PCA 10 -  Exhibit D from A Kellogg July 2011" xfId="18698"/>
    <cellStyle name="_Power Cost Value Copy 11.30.05 gas 1.09.06 AURORA at 1.10.06_PCA 10 -  Exhibit D from A Kellogg July 2011 2" xfId="18699"/>
    <cellStyle name="_Power Cost Value Copy 11.30.05 gas 1.09.06 AURORA at 1.10.06_PCA 10 -  Exhibit D from A Kellogg July 2011 2 2" xfId="18700"/>
    <cellStyle name="_Power Cost Value Copy 11.30.05 gas 1.09.06 AURORA at 1.10.06_PCA 10 -  Exhibit D from S Free Rcv'd 12-11" xfId="18701"/>
    <cellStyle name="_Power Cost Value Copy 11.30.05 gas 1.09.06 AURORA at 1.10.06_PCA 10 -  Exhibit D from S Free Rcv'd 12-11 2" xfId="18702"/>
    <cellStyle name="_Power Cost Value Copy 11.30.05 gas 1.09.06 AURORA at 1.10.06_PCA 10 -  Exhibit D from S Free Rcv'd 12-11 2 2" xfId="18703"/>
    <cellStyle name="_Power Cost Value Copy 11.30.05 gas 1.09.06 AURORA at 1.10.06_PCA 11 -  Exhibit D Apr 2012 fr A Kellogg v2" xfId="18704"/>
    <cellStyle name="_Power Cost Value Copy 11.30.05 gas 1.09.06 AURORA at 1.10.06_PCA 11 -  Exhibit D Jan 2012 fr A Kellogg" xfId="18705"/>
    <cellStyle name="_Power Cost Value Copy 11.30.05 gas 1.09.06 AURORA at 1.10.06_PCA 11 -  Exhibit D Jan 2012 fr A Kellogg 2" xfId="18706"/>
    <cellStyle name="_Power Cost Value Copy 11.30.05 gas 1.09.06 AURORA at 1.10.06_PCA 11 -  Exhibit D Jan 2012 fr A Kellogg 2 2" xfId="18707"/>
    <cellStyle name="_Power Cost Value Copy 11.30.05 gas 1.09.06 AURORA at 1.10.06_PCA 11 -  Exhibit D Jan 2012 WF" xfId="18708"/>
    <cellStyle name="_Power Cost Value Copy 11.30.05 gas 1.09.06 AURORA at 1.10.06_PCA 11 -  Exhibit D Jan 2012 WF 2" xfId="18709"/>
    <cellStyle name="_Power Cost Value Copy 11.30.05 gas 1.09.06 AURORA at 1.10.06_PCA 11 -  Exhibit D Jan 2012 WF 2 2" xfId="18710"/>
    <cellStyle name="_Power Cost Value Copy 11.30.05 gas 1.09.06 AURORA at 1.10.06_PCA 7 - Exhibit D update 11_30_08 (2)" xfId="18711"/>
    <cellStyle name="_Power Cost Value Copy 11.30.05 gas 1.09.06 AURORA at 1.10.06_PCA 7 - Exhibit D update 11_30_08 (2) 2" xfId="18712"/>
    <cellStyle name="_Power Cost Value Copy 11.30.05 gas 1.09.06 AURORA at 1.10.06_PCA 7 - Exhibit D update 11_30_08 (2) 2 2" xfId="18713"/>
    <cellStyle name="_Power Cost Value Copy 11.30.05 gas 1.09.06 AURORA at 1.10.06_PCA 7 - Exhibit D update 11_30_08 (2) 2 2 2" xfId="18714"/>
    <cellStyle name="_Power Cost Value Copy 11.30.05 gas 1.09.06 AURORA at 1.10.06_PCA 7 - Exhibit D update 11_30_08 (2) 2 2 2 2" xfId="18715"/>
    <cellStyle name="_Power Cost Value Copy 11.30.05 gas 1.09.06 AURORA at 1.10.06_PCA 7 - Exhibit D update 11_30_08 (2) 2 2 2 2 2" xfId="18716"/>
    <cellStyle name="_Power Cost Value Copy 11.30.05 gas 1.09.06 AURORA at 1.10.06_PCA 7 - Exhibit D update 11_30_08 (2) 2 2 2 3" xfId="18717"/>
    <cellStyle name="_Power Cost Value Copy 11.30.05 gas 1.09.06 AURORA at 1.10.06_PCA 7 - Exhibit D update 11_30_08 (2) 2 2 2 4" xfId="18718"/>
    <cellStyle name="_Power Cost Value Copy 11.30.05 gas 1.09.06 AURORA at 1.10.06_PCA 7 - Exhibit D update 11_30_08 (2) 2 2 3" xfId="18719"/>
    <cellStyle name="_Power Cost Value Copy 11.30.05 gas 1.09.06 AURORA at 1.10.06_PCA 7 - Exhibit D update 11_30_08 (2) 2 2 3 2" xfId="18720"/>
    <cellStyle name="_Power Cost Value Copy 11.30.05 gas 1.09.06 AURORA at 1.10.06_PCA 7 - Exhibit D update 11_30_08 (2) 2 2 4" xfId="18721"/>
    <cellStyle name="_Power Cost Value Copy 11.30.05 gas 1.09.06 AURORA at 1.10.06_PCA 7 - Exhibit D update 11_30_08 (2) 2 2 5" xfId="18722"/>
    <cellStyle name="_Power Cost Value Copy 11.30.05 gas 1.09.06 AURORA at 1.10.06_PCA 7 - Exhibit D update 11_30_08 (2) 2 3" xfId="18723"/>
    <cellStyle name="_Power Cost Value Copy 11.30.05 gas 1.09.06 AURORA at 1.10.06_PCA 7 - Exhibit D update 11_30_08 (2) 2 3 2" xfId="18724"/>
    <cellStyle name="_Power Cost Value Copy 11.30.05 gas 1.09.06 AURORA at 1.10.06_PCA 7 - Exhibit D update 11_30_08 (2) 2 3 2 2" xfId="18725"/>
    <cellStyle name="_Power Cost Value Copy 11.30.05 gas 1.09.06 AURORA at 1.10.06_PCA 7 - Exhibit D update 11_30_08 (2) 2 3 3" xfId="18726"/>
    <cellStyle name="_Power Cost Value Copy 11.30.05 gas 1.09.06 AURORA at 1.10.06_PCA 7 - Exhibit D update 11_30_08 (2) 2 3 4" xfId="18727"/>
    <cellStyle name="_Power Cost Value Copy 11.30.05 gas 1.09.06 AURORA at 1.10.06_PCA 7 - Exhibit D update 11_30_08 (2) 2 4" xfId="18728"/>
    <cellStyle name="_Power Cost Value Copy 11.30.05 gas 1.09.06 AURORA at 1.10.06_PCA 7 - Exhibit D update 11_30_08 (2) 2 4 2" xfId="18729"/>
    <cellStyle name="_Power Cost Value Copy 11.30.05 gas 1.09.06 AURORA at 1.10.06_PCA 7 - Exhibit D update 11_30_08 (2) 2 5" xfId="18730"/>
    <cellStyle name="_Power Cost Value Copy 11.30.05 gas 1.09.06 AURORA at 1.10.06_PCA 7 - Exhibit D update 11_30_08 (2) 2 6" xfId="18731"/>
    <cellStyle name="_Power Cost Value Copy 11.30.05 gas 1.09.06 AURORA at 1.10.06_PCA 7 - Exhibit D update 11_30_08 (2) 3" xfId="18732"/>
    <cellStyle name="_Power Cost Value Copy 11.30.05 gas 1.09.06 AURORA at 1.10.06_PCA 7 - Exhibit D update 11_30_08 (2) 3 2" xfId="18733"/>
    <cellStyle name="_Power Cost Value Copy 11.30.05 gas 1.09.06 AURORA at 1.10.06_PCA 7 - Exhibit D update 11_30_08 (2) 3 2 2" xfId="18734"/>
    <cellStyle name="_Power Cost Value Copy 11.30.05 gas 1.09.06 AURORA at 1.10.06_PCA 7 - Exhibit D update 11_30_08 (2) 3 2 2 2" xfId="18735"/>
    <cellStyle name="_Power Cost Value Copy 11.30.05 gas 1.09.06 AURORA at 1.10.06_PCA 7 - Exhibit D update 11_30_08 (2) 3 2 3" xfId="18736"/>
    <cellStyle name="_Power Cost Value Copy 11.30.05 gas 1.09.06 AURORA at 1.10.06_PCA 7 - Exhibit D update 11_30_08 (2) 3 2 4" xfId="18737"/>
    <cellStyle name="_Power Cost Value Copy 11.30.05 gas 1.09.06 AURORA at 1.10.06_PCA 7 - Exhibit D update 11_30_08 (2) 3 3" xfId="18738"/>
    <cellStyle name="_Power Cost Value Copy 11.30.05 gas 1.09.06 AURORA at 1.10.06_PCA 7 - Exhibit D update 11_30_08 (2) 3 3 2" xfId="18739"/>
    <cellStyle name="_Power Cost Value Copy 11.30.05 gas 1.09.06 AURORA at 1.10.06_PCA 7 - Exhibit D update 11_30_08 (2) 3 4" xfId="18740"/>
    <cellStyle name="_Power Cost Value Copy 11.30.05 gas 1.09.06 AURORA at 1.10.06_PCA 7 - Exhibit D update 11_30_08 (2) 3 5" xfId="18741"/>
    <cellStyle name="_Power Cost Value Copy 11.30.05 gas 1.09.06 AURORA at 1.10.06_PCA 7 - Exhibit D update 11_30_08 (2) 4" xfId="18742"/>
    <cellStyle name="_Power Cost Value Copy 11.30.05 gas 1.09.06 AURORA at 1.10.06_PCA 7 - Exhibit D update 11_30_08 (2) 4 2" xfId="18743"/>
    <cellStyle name="_Power Cost Value Copy 11.30.05 gas 1.09.06 AURORA at 1.10.06_PCA 7 - Exhibit D update 11_30_08 (2) 4 2 2" xfId="18744"/>
    <cellStyle name="_Power Cost Value Copy 11.30.05 gas 1.09.06 AURORA at 1.10.06_PCA 7 - Exhibit D update 11_30_08 (2) 4 3" xfId="18745"/>
    <cellStyle name="_Power Cost Value Copy 11.30.05 gas 1.09.06 AURORA at 1.10.06_PCA 7 - Exhibit D update 11_30_08 (2) 4 4" xfId="18746"/>
    <cellStyle name="_Power Cost Value Copy 11.30.05 gas 1.09.06 AURORA at 1.10.06_PCA 7 - Exhibit D update 11_30_08 (2) 5" xfId="18747"/>
    <cellStyle name="_Power Cost Value Copy 11.30.05 gas 1.09.06 AURORA at 1.10.06_PCA 7 - Exhibit D update 11_30_08 (2) 5 2" xfId="18748"/>
    <cellStyle name="_Power Cost Value Copy 11.30.05 gas 1.09.06 AURORA at 1.10.06_PCA 7 - Exhibit D update 11_30_08 (2) 6" xfId="18749"/>
    <cellStyle name="_Power Cost Value Copy 11.30.05 gas 1.09.06 AURORA at 1.10.06_PCA 7 - Exhibit D update 11_30_08 (2) 7" xfId="18750"/>
    <cellStyle name="_Power Cost Value Copy 11.30.05 gas 1.09.06 AURORA at 1.10.06_PCA 7 - Exhibit D update 11_30_08 (2) 8" xfId="18751"/>
    <cellStyle name="_Power Cost Value Copy 11.30.05 gas 1.09.06 AURORA at 1.10.06_PCA 7 - Exhibit D update 11_30_08 (2) 9" xfId="18752"/>
    <cellStyle name="_Power Cost Value Copy 11.30.05 gas 1.09.06 AURORA at 1.10.06_PCA 7 - Exhibit D update 11_30_08 (2)_DEM-WP(C) ENERG10C--ctn Mid-C_042010 2010GRC" xfId="18753"/>
    <cellStyle name="_Power Cost Value Copy 11.30.05 gas 1.09.06 AURORA at 1.10.06_PCA 7 - Exhibit D update 11_30_08 (2)_DEM-WP(C) ENERG10C--ctn Mid-C_042010 2010GRC 2" xfId="18754"/>
    <cellStyle name="_Power Cost Value Copy 11.30.05 gas 1.09.06 AURORA at 1.10.06_PCA 7 - Exhibit D update 11_30_08 (2)_DEM-WP(C) ENERG10C--ctn Mid-C_042010 2010GRC 2 2" xfId="18755"/>
    <cellStyle name="_Power Cost Value Copy 11.30.05 gas 1.09.06 AURORA at 1.10.06_PCA 7 - Exhibit D update 11_30_08 (2)_NIM Summary" xfId="18756"/>
    <cellStyle name="_Power Cost Value Copy 11.30.05 gas 1.09.06 AURORA at 1.10.06_PCA 7 - Exhibit D update 11_30_08 (2)_NIM Summary 2" xfId="18757"/>
    <cellStyle name="_Power Cost Value Copy 11.30.05 gas 1.09.06 AURORA at 1.10.06_PCA 7 - Exhibit D update 11_30_08 (2)_NIM Summary 2 2" xfId="18758"/>
    <cellStyle name="_Power Cost Value Copy 11.30.05 gas 1.09.06 AURORA at 1.10.06_PCA 7 - Exhibit D update 11_30_08 (2)_NIM Summary 2 2 2" xfId="18759"/>
    <cellStyle name="_Power Cost Value Copy 11.30.05 gas 1.09.06 AURORA at 1.10.06_PCA 7 - Exhibit D update 11_30_08 (2)_NIM Summary 2 2 2 2" xfId="18760"/>
    <cellStyle name="_Power Cost Value Copy 11.30.05 gas 1.09.06 AURORA at 1.10.06_PCA 7 - Exhibit D update 11_30_08 (2)_NIM Summary 2 2 3" xfId="18761"/>
    <cellStyle name="_Power Cost Value Copy 11.30.05 gas 1.09.06 AURORA at 1.10.06_PCA 7 - Exhibit D update 11_30_08 (2)_NIM Summary 2 2 4" xfId="18762"/>
    <cellStyle name="_Power Cost Value Copy 11.30.05 gas 1.09.06 AURORA at 1.10.06_PCA 7 - Exhibit D update 11_30_08 (2)_NIM Summary 2 3" xfId="18763"/>
    <cellStyle name="_Power Cost Value Copy 11.30.05 gas 1.09.06 AURORA at 1.10.06_PCA 7 - Exhibit D update 11_30_08 (2)_NIM Summary 2 3 2" xfId="18764"/>
    <cellStyle name="_Power Cost Value Copy 11.30.05 gas 1.09.06 AURORA at 1.10.06_PCA 7 - Exhibit D update 11_30_08 (2)_NIM Summary 2 4" xfId="18765"/>
    <cellStyle name="_Power Cost Value Copy 11.30.05 gas 1.09.06 AURORA at 1.10.06_PCA 7 - Exhibit D update 11_30_08 (2)_NIM Summary 2 5" xfId="18766"/>
    <cellStyle name="_Power Cost Value Copy 11.30.05 gas 1.09.06 AURORA at 1.10.06_PCA 7 - Exhibit D update 11_30_08 (2)_NIM Summary 3" xfId="18767"/>
    <cellStyle name="_Power Cost Value Copy 11.30.05 gas 1.09.06 AURORA at 1.10.06_PCA 7 - Exhibit D update 11_30_08 (2)_NIM Summary 3 2" xfId="18768"/>
    <cellStyle name="_Power Cost Value Copy 11.30.05 gas 1.09.06 AURORA at 1.10.06_PCA 7 - Exhibit D update 11_30_08 (2)_NIM Summary 3 2 2" xfId="18769"/>
    <cellStyle name="_Power Cost Value Copy 11.30.05 gas 1.09.06 AURORA at 1.10.06_PCA 7 - Exhibit D update 11_30_08 (2)_NIM Summary 3 3" xfId="18770"/>
    <cellStyle name="_Power Cost Value Copy 11.30.05 gas 1.09.06 AURORA at 1.10.06_PCA 7 - Exhibit D update 11_30_08 (2)_NIM Summary 3 4" xfId="18771"/>
    <cellStyle name="_Power Cost Value Copy 11.30.05 gas 1.09.06 AURORA at 1.10.06_PCA 7 - Exhibit D update 11_30_08 (2)_NIM Summary 4" xfId="18772"/>
    <cellStyle name="_Power Cost Value Copy 11.30.05 gas 1.09.06 AURORA at 1.10.06_PCA 7 - Exhibit D update 11_30_08 (2)_NIM Summary 4 2" xfId="18773"/>
    <cellStyle name="_Power Cost Value Copy 11.30.05 gas 1.09.06 AURORA at 1.10.06_PCA 7 - Exhibit D update 11_30_08 (2)_NIM Summary 5" xfId="18774"/>
    <cellStyle name="_Power Cost Value Copy 11.30.05 gas 1.09.06 AURORA at 1.10.06_PCA 7 - Exhibit D update 11_30_08 (2)_NIM Summary 6" xfId="18775"/>
    <cellStyle name="_Power Cost Value Copy 11.30.05 gas 1.09.06 AURORA at 1.10.06_PCA 7 - Exhibit D update 11_30_08 (2)_NIM Summary 7" xfId="18776"/>
    <cellStyle name="_Power Cost Value Copy 11.30.05 gas 1.09.06 AURORA at 1.10.06_PCA 7 - Exhibit D update 11_30_08 (2)_NIM Summary 8" xfId="18777"/>
    <cellStyle name="_Power Cost Value Copy 11.30.05 gas 1.09.06 AURORA at 1.10.06_PCA 7 - Exhibit D update 11_30_08 (2)_NIM Summary_DEM-WP(C) ENERG10C--ctn Mid-C_042010 2010GRC" xfId="18778"/>
    <cellStyle name="_Power Cost Value Copy 11.30.05 gas 1.09.06 AURORA at 1.10.06_PCA 7 - Exhibit D update 11_30_08 (2)_NIM Summary_DEM-WP(C) ENERG10C--ctn Mid-C_042010 2010GRC 2" xfId="18779"/>
    <cellStyle name="_Power Cost Value Copy 11.30.05 gas 1.09.06 AURORA at 1.10.06_PCA 7 - Exhibit D update 11_30_08 (2)_NIM Summary_DEM-WP(C) ENERG10C--ctn Mid-C_042010 2010GRC 2 2" xfId="18780"/>
    <cellStyle name="_Power Cost Value Copy 11.30.05 gas 1.09.06 AURORA at 1.10.06_PCA 8 - Exhibit D update 12_31_09" xfId="18781"/>
    <cellStyle name="_Power Cost Value Copy 11.30.05 gas 1.09.06 AURORA at 1.10.06_PCA 8 - Exhibit D update 12_31_09 2" xfId="18782"/>
    <cellStyle name="_Power Cost Value Copy 11.30.05 gas 1.09.06 AURORA at 1.10.06_PCA 8 - Exhibit D update 12_31_09 2 2" xfId="18783"/>
    <cellStyle name="_Power Cost Value Copy 11.30.05 gas 1.09.06 AURORA at 1.10.06_PCA 8 - Exhibit D update 12_31_09 2 2 2" xfId="18784"/>
    <cellStyle name="_Power Cost Value Copy 11.30.05 gas 1.09.06 AURORA at 1.10.06_PCA 8 - Exhibit D update 12_31_09 3" xfId="18785"/>
    <cellStyle name="_Power Cost Value Copy 11.30.05 gas 1.09.06 AURORA at 1.10.06_PCA 8 - Exhibit D update 12_31_09 3 2" xfId="18786"/>
    <cellStyle name="_Power Cost Value Copy 11.30.05 gas 1.09.06 AURORA at 1.10.06_PCA 9 -  Exhibit D April 2010" xfId="18787"/>
    <cellStyle name="_Power Cost Value Copy 11.30.05 gas 1.09.06 AURORA at 1.10.06_PCA 9 -  Exhibit D April 2010 (3)" xfId="18788"/>
    <cellStyle name="_Power Cost Value Copy 11.30.05 gas 1.09.06 AURORA at 1.10.06_PCA 9 -  Exhibit D April 2010 (3) 2" xfId="18789"/>
    <cellStyle name="_Power Cost Value Copy 11.30.05 gas 1.09.06 AURORA at 1.10.06_PCA 9 -  Exhibit D April 2010 (3) 2 2" xfId="18790"/>
    <cellStyle name="_Power Cost Value Copy 11.30.05 gas 1.09.06 AURORA at 1.10.06_PCA 9 -  Exhibit D April 2010 (3) 2 2 2" xfId="18791"/>
    <cellStyle name="_Power Cost Value Copy 11.30.05 gas 1.09.06 AURORA at 1.10.06_PCA 9 -  Exhibit D April 2010 (3) 2 2 2 2" xfId="18792"/>
    <cellStyle name="_Power Cost Value Copy 11.30.05 gas 1.09.06 AURORA at 1.10.06_PCA 9 -  Exhibit D April 2010 (3) 2 2 3" xfId="18793"/>
    <cellStyle name="_Power Cost Value Copy 11.30.05 gas 1.09.06 AURORA at 1.10.06_PCA 9 -  Exhibit D April 2010 (3) 2 2 4" xfId="18794"/>
    <cellStyle name="_Power Cost Value Copy 11.30.05 gas 1.09.06 AURORA at 1.10.06_PCA 9 -  Exhibit D April 2010 (3) 2 3" xfId="18795"/>
    <cellStyle name="_Power Cost Value Copy 11.30.05 gas 1.09.06 AURORA at 1.10.06_PCA 9 -  Exhibit D April 2010 (3) 2 3 2" xfId="18796"/>
    <cellStyle name="_Power Cost Value Copy 11.30.05 gas 1.09.06 AURORA at 1.10.06_PCA 9 -  Exhibit D April 2010 (3) 2 4" xfId="18797"/>
    <cellStyle name="_Power Cost Value Copy 11.30.05 gas 1.09.06 AURORA at 1.10.06_PCA 9 -  Exhibit D April 2010 (3) 2 5" xfId="18798"/>
    <cellStyle name="_Power Cost Value Copy 11.30.05 gas 1.09.06 AURORA at 1.10.06_PCA 9 -  Exhibit D April 2010 (3) 3" xfId="18799"/>
    <cellStyle name="_Power Cost Value Copy 11.30.05 gas 1.09.06 AURORA at 1.10.06_PCA 9 -  Exhibit D April 2010 (3) 3 2" xfId="18800"/>
    <cellStyle name="_Power Cost Value Copy 11.30.05 gas 1.09.06 AURORA at 1.10.06_PCA 9 -  Exhibit D April 2010 (3) 3 2 2" xfId="18801"/>
    <cellStyle name="_Power Cost Value Copy 11.30.05 gas 1.09.06 AURORA at 1.10.06_PCA 9 -  Exhibit D April 2010 (3) 3 3" xfId="18802"/>
    <cellStyle name="_Power Cost Value Copy 11.30.05 gas 1.09.06 AURORA at 1.10.06_PCA 9 -  Exhibit D April 2010 (3) 3 4" xfId="18803"/>
    <cellStyle name="_Power Cost Value Copy 11.30.05 gas 1.09.06 AURORA at 1.10.06_PCA 9 -  Exhibit D April 2010 (3) 4" xfId="18804"/>
    <cellStyle name="_Power Cost Value Copy 11.30.05 gas 1.09.06 AURORA at 1.10.06_PCA 9 -  Exhibit D April 2010 (3) 4 2" xfId="18805"/>
    <cellStyle name="_Power Cost Value Copy 11.30.05 gas 1.09.06 AURORA at 1.10.06_PCA 9 -  Exhibit D April 2010 (3) 5" xfId="18806"/>
    <cellStyle name="_Power Cost Value Copy 11.30.05 gas 1.09.06 AURORA at 1.10.06_PCA 9 -  Exhibit D April 2010 (3) 6" xfId="18807"/>
    <cellStyle name="_Power Cost Value Copy 11.30.05 gas 1.09.06 AURORA at 1.10.06_PCA 9 -  Exhibit D April 2010 (3) 7" xfId="18808"/>
    <cellStyle name="_Power Cost Value Copy 11.30.05 gas 1.09.06 AURORA at 1.10.06_PCA 9 -  Exhibit D April 2010 (3) 8" xfId="18809"/>
    <cellStyle name="_Power Cost Value Copy 11.30.05 gas 1.09.06 AURORA at 1.10.06_PCA 9 -  Exhibit D April 2010 (3)_DEM-WP(C) ENERG10C--ctn Mid-C_042010 2010GRC" xfId="18810"/>
    <cellStyle name="_Power Cost Value Copy 11.30.05 gas 1.09.06 AURORA at 1.10.06_PCA 9 -  Exhibit D April 2010 (3)_DEM-WP(C) ENERG10C--ctn Mid-C_042010 2010GRC 2" xfId="18811"/>
    <cellStyle name="_Power Cost Value Copy 11.30.05 gas 1.09.06 AURORA at 1.10.06_PCA 9 -  Exhibit D April 2010 (3)_DEM-WP(C) ENERG10C--ctn Mid-C_042010 2010GRC 2 2" xfId="18812"/>
    <cellStyle name="_Power Cost Value Copy 11.30.05 gas 1.09.06 AURORA at 1.10.06_PCA 9 -  Exhibit D April 2010 2" xfId="18813"/>
    <cellStyle name="_Power Cost Value Copy 11.30.05 gas 1.09.06 AURORA at 1.10.06_PCA 9 -  Exhibit D April 2010 2 2" xfId="18814"/>
    <cellStyle name="_Power Cost Value Copy 11.30.05 gas 1.09.06 AURORA at 1.10.06_PCA 9 -  Exhibit D April 2010 2 2 2" xfId="18815"/>
    <cellStyle name="_Power Cost Value Copy 11.30.05 gas 1.09.06 AURORA at 1.10.06_PCA 9 -  Exhibit D April 2010 3" xfId="18816"/>
    <cellStyle name="_Power Cost Value Copy 11.30.05 gas 1.09.06 AURORA at 1.10.06_PCA 9 -  Exhibit D April 2010 3 2" xfId="18817"/>
    <cellStyle name="_Power Cost Value Copy 11.30.05 gas 1.09.06 AURORA at 1.10.06_PCA 9 -  Exhibit D April 2010 3 2 2" xfId="18818"/>
    <cellStyle name="_Power Cost Value Copy 11.30.05 gas 1.09.06 AURORA at 1.10.06_PCA 9 -  Exhibit D April 2010 4" xfId="18819"/>
    <cellStyle name="_Power Cost Value Copy 11.30.05 gas 1.09.06 AURORA at 1.10.06_PCA 9 -  Exhibit D April 2010 4 2" xfId="18820"/>
    <cellStyle name="_Power Cost Value Copy 11.30.05 gas 1.09.06 AURORA at 1.10.06_PCA 9 -  Exhibit D April 2010 4 2 2" xfId="18821"/>
    <cellStyle name="_Power Cost Value Copy 11.30.05 gas 1.09.06 AURORA at 1.10.06_PCA 9 -  Exhibit D April 2010 5" xfId="18822"/>
    <cellStyle name="_Power Cost Value Copy 11.30.05 gas 1.09.06 AURORA at 1.10.06_PCA 9 -  Exhibit D April 2010 5 2" xfId="18823"/>
    <cellStyle name="_Power Cost Value Copy 11.30.05 gas 1.09.06 AURORA at 1.10.06_PCA 9 -  Exhibit D April 2010 5 2 2" xfId="18824"/>
    <cellStyle name="_Power Cost Value Copy 11.30.05 gas 1.09.06 AURORA at 1.10.06_PCA 9 -  Exhibit D April 2010 6" xfId="18825"/>
    <cellStyle name="_Power Cost Value Copy 11.30.05 gas 1.09.06 AURORA at 1.10.06_PCA 9 -  Exhibit D April 2010 6 2" xfId="18826"/>
    <cellStyle name="_Power Cost Value Copy 11.30.05 gas 1.09.06 AURORA at 1.10.06_PCA 9 -  Exhibit D April 2010 6 2 2" xfId="18827"/>
    <cellStyle name="_Power Cost Value Copy 11.30.05 gas 1.09.06 AURORA at 1.10.06_PCA 9 -  Exhibit D April 2010 7" xfId="18828"/>
    <cellStyle name="_Power Cost Value Copy 11.30.05 gas 1.09.06 AURORA at 1.10.06_PCA 9 -  Exhibit D April 2010 7 2" xfId="18829"/>
    <cellStyle name="_Power Cost Value Copy 11.30.05 gas 1.09.06 AURORA at 1.10.06_PCA 9 -  Exhibit D Feb 2010" xfId="18830"/>
    <cellStyle name="_Power Cost Value Copy 11.30.05 gas 1.09.06 AURORA at 1.10.06_PCA 9 -  Exhibit D Feb 2010 2" xfId="18831"/>
    <cellStyle name="_Power Cost Value Copy 11.30.05 gas 1.09.06 AURORA at 1.10.06_PCA 9 -  Exhibit D Feb 2010 2 2" xfId="18832"/>
    <cellStyle name="_Power Cost Value Copy 11.30.05 gas 1.09.06 AURORA at 1.10.06_PCA 9 -  Exhibit D Feb 2010 2 2 2" xfId="18833"/>
    <cellStyle name="_Power Cost Value Copy 11.30.05 gas 1.09.06 AURORA at 1.10.06_PCA 9 -  Exhibit D Feb 2010 3" xfId="18834"/>
    <cellStyle name="_Power Cost Value Copy 11.30.05 gas 1.09.06 AURORA at 1.10.06_PCA 9 -  Exhibit D Feb 2010 3 2" xfId="18835"/>
    <cellStyle name="_Power Cost Value Copy 11.30.05 gas 1.09.06 AURORA at 1.10.06_PCA 9 -  Exhibit D Feb 2010 v2" xfId="18836"/>
    <cellStyle name="_Power Cost Value Copy 11.30.05 gas 1.09.06 AURORA at 1.10.06_PCA 9 -  Exhibit D Feb 2010 v2 2" xfId="18837"/>
    <cellStyle name="_Power Cost Value Copy 11.30.05 gas 1.09.06 AURORA at 1.10.06_PCA 9 -  Exhibit D Feb 2010 v2 2 2" xfId="18838"/>
    <cellStyle name="_Power Cost Value Copy 11.30.05 gas 1.09.06 AURORA at 1.10.06_PCA 9 -  Exhibit D Feb 2010 v2 2 2 2" xfId="18839"/>
    <cellStyle name="_Power Cost Value Copy 11.30.05 gas 1.09.06 AURORA at 1.10.06_PCA 9 -  Exhibit D Feb 2010 v2 3" xfId="18840"/>
    <cellStyle name="_Power Cost Value Copy 11.30.05 gas 1.09.06 AURORA at 1.10.06_PCA 9 -  Exhibit D Feb 2010 v2 3 2" xfId="18841"/>
    <cellStyle name="_Power Cost Value Copy 11.30.05 gas 1.09.06 AURORA at 1.10.06_PCA 9 -  Exhibit D Feb 2010 WF" xfId="18842"/>
    <cellStyle name="_Power Cost Value Copy 11.30.05 gas 1.09.06 AURORA at 1.10.06_PCA 9 -  Exhibit D Feb 2010 WF 2" xfId="18843"/>
    <cellStyle name="_Power Cost Value Copy 11.30.05 gas 1.09.06 AURORA at 1.10.06_PCA 9 -  Exhibit D Feb 2010 WF 2 2" xfId="18844"/>
    <cellStyle name="_Power Cost Value Copy 11.30.05 gas 1.09.06 AURORA at 1.10.06_PCA 9 -  Exhibit D Feb 2010 WF 2 2 2" xfId="18845"/>
    <cellStyle name="_Power Cost Value Copy 11.30.05 gas 1.09.06 AURORA at 1.10.06_PCA 9 -  Exhibit D Feb 2010 WF 3" xfId="18846"/>
    <cellStyle name="_Power Cost Value Copy 11.30.05 gas 1.09.06 AURORA at 1.10.06_PCA 9 -  Exhibit D Feb 2010 WF 3 2" xfId="18847"/>
    <cellStyle name="_Power Cost Value Copy 11.30.05 gas 1.09.06 AURORA at 1.10.06_PCA 9 -  Exhibit D Jan 2010" xfId="18848"/>
    <cellStyle name="_Power Cost Value Copy 11.30.05 gas 1.09.06 AURORA at 1.10.06_PCA 9 -  Exhibit D Jan 2010 2" xfId="18849"/>
    <cellStyle name="_Power Cost Value Copy 11.30.05 gas 1.09.06 AURORA at 1.10.06_PCA 9 -  Exhibit D Jan 2010 2 2" xfId="18850"/>
    <cellStyle name="_Power Cost Value Copy 11.30.05 gas 1.09.06 AURORA at 1.10.06_PCA 9 -  Exhibit D Jan 2010 2 2 2" xfId="18851"/>
    <cellStyle name="_Power Cost Value Copy 11.30.05 gas 1.09.06 AURORA at 1.10.06_PCA 9 -  Exhibit D Jan 2010 3" xfId="18852"/>
    <cellStyle name="_Power Cost Value Copy 11.30.05 gas 1.09.06 AURORA at 1.10.06_PCA 9 -  Exhibit D Jan 2010 3 2" xfId="18853"/>
    <cellStyle name="_Power Cost Value Copy 11.30.05 gas 1.09.06 AURORA at 1.10.06_PCA 9 -  Exhibit D March 2010 (2)" xfId="18854"/>
    <cellStyle name="_Power Cost Value Copy 11.30.05 gas 1.09.06 AURORA at 1.10.06_PCA 9 -  Exhibit D March 2010 (2) 2" xfId="18855"/>
    <cellStyle name="_Power Cost Value Copy 11.30.05 gas 1.09.06 AURORA at 1.10.06_PCA 9 -  Exhibit D March 2010 (2) 2 2" xfId="18856"/>
    <cellStyle name="_Power Cost Value Copy 11.30.05 gas 1.09.06 AURORA at 1.10.06_PCA 9 -  Exhibit D March 2010 (2) 2 2 2" xfId="18857"/>
    <cellStyle name="_Power Cost Value Copy 11.30.05 gas 1.09.06 AURORA at 1.10.06_PCA 9 -  Exhibit D March 2010 (2) 3" xfId="18858"/>
    <cellStyle name="_Power Cost Value Copy 11.30.05 gas 1.09.06 AURORA at 1.10.06_PCA 9 -  Exhibit D March 2010 (2) 3 2" xfId="18859"/>
    <cellStyle name="_Power Cost Value Copy 11.30.05 gas 1.09.06 AURORA at 1.10.06_PCA 9 -  Exhibit D Nov 2010" xfId="18860"/>
    <cellStyle name="_Power Cost Value Copy 11.30.05 gas 1.09.06 AURORA at 1.10.06_PCA 9 -  Exhibit D Nov 2010 2" xfId="18861"/>
    <cellStyle name="_Power Cost Value Copy 11.30.05 gas 1.09.06 AURORA at 1.10.06_PCA 9 -  Exhibit D Nov 2010 2 2" xfId="18862"/>
    <cellStyle name="_Power Cost Value Copy 11.30.05 gas 1.09.06 AURORA at 1.10.06_PCA 9 -  Exhibit D Nov 2010 2 2 2" xfId="18863"/>
    <cellStyle name="_Power Cost Value Copy 11.30.05 gas 1.09.06 AURORA at 1.10.06_PCA 9 -  Exhibit D Nov 2010 3" xfId="18864"/>
    <cellStyle name="_Power Cost Value Copy 11.30.05 gas 1.09.06 AURORA at 1.10.06_PCA 9 -  Exhibit D Nov 2010 3 2" xfId="18865"/>
    <cellStyle name="_Power Cost Value Copy 11.30.05 gas 1.09.06 AURORA at 1.10.06_PCA 9 - Exhibit D at August 2010" xfId="18866"/>
    <cellStyle name="_Power Cost Value Copy 11.30.05 gas 1.09.06 AURORA at 1.10.06_PCA 9 - Exhibit D at August 2010 2" xfId="18867"/>
    <cellStyle name="_Power Cost Value Copy 11.30.05 gas 1.09.06 AURORA at 1.10.06_PCA 9 - Exhibit D at August 2010 2 2" xfId="18868"/>
    <cellStyle name="_Power Cost Value Copy 11.30.05 gas 1.09.06 AURORA at 1.10.06_PCA 9 - Exhibit D at August 2010 2 2 2" xfId="18869"/>
    <cellStyle name="_Power Cost Value Copy 11.30.05 gas 1.09.06 AURORA at 1.10.06_PCA 9 - Exhibit D at August 2010 3" xfId="18870"/>
    <cellStyle name="_Power Cost Value Copy 11.30.05 gas 1.09.06 AURORA at 1.10.06_PCA 9 - Exhibit D at August 2010 3 2" xfId="18871"/>
    <cellStyle name="_Power Cost Value Copy 11.30.05 gas 1.09.06 AURORA at 1.10.06_PCA 9 - Exhibit D June 2010 GRC" xfId="18872"/>
    <cellStyle name="_Power Cost Value Copy 11.30.05 gas 1.09.06 AURORA at 1.10.06_PCA 9 - Exhibit D June 2010 GRC 2" xfId="18873"/>
    <cellStyle name="_Power Cost Value Copy 11.30.05 gas 1.09.06 AURORA at 1.10.06_PCA 9 - Exhibit D June 2010 GRC 2 2" xfId="18874"/>
    <cellStyle name="_Power Cost Value Copy 11.30.05 gas 1.09.06 AURORA at 1.10.06_PCA 9 - Exhibit D June 2010 GRC 2 2 2" xfId="18875"/>
    <cellStyle name="_Power Cost Value Copy 11.30.05 gas 1.09.06 AURORA at 1.10.06_PCA 9 - Exhibit D June 2010 GRC 3" xfId="18876"/>
    <cellStyle name="_Power Cost Value Copy 11.30.05 gas 1.09.06 AURORA at 1.10.06_PCA 9 - Exhibit D June 2010 GRC 3 2" xfId="18877"/>
    <cellStyle name="_Power Cost Value Copy 11.30.05 gas 1.09.06 AURORA at 1.10.06_Power Costs - Comparison bx Rbtl-Staff-Jt-PC" xfId="18878"/>
    <cellStyle name="_Power Cost Value Copy 11.30.05 gas 1.09.06 AURORA at 1.10.06_Power Costs - Comparison bx Rbtl-Staff-Jt-PC 2" xfId="18879"/>
    <cellStyle name="_Power Cost Value Copy 11.30.05 gas 1.09.06 AURORA at 1.10.06_Power Costs - Comparison bx Rbtl-Staff-Jt-PC 2 2" xfId="18880"/>
    <cellStyle name="_Power Cost Value Copy 11.30.05 gas 1.09.06 AURORA at 1.10.06_Power Costs - Comparison bx Rbtl-Staff-Jt-PC 2 2 2" xfId="18881"/>
    <cellStyle name="_Power Cost Value Copy 11.30.05 gas 1.09.06 AURORA at 1.10.06_Power Costs - Comparison bx Rbtl-Staff-Jt-PC 2 2 2 2" xfId="18882"/>
    <cellStyle name="_Power Cost Value Copy 11.30.05 gas 1.09.06 AURORA at 1.10.06_Power Costs - Comparison bx Rbtl-Staff-Jt-PC 2 2 3" xfId="18883"/>
    <cellStyle name="_Power Cost Value Copy 11.30.05 gas 1.09.06 AURORA at 1.10.06_Power Costs - Comparison bx Rbtl-Staff-Jt-PC 2 2 4" xfId="18884"/>
    <cellStyle name="_Power Cost Value Copy 11.30.05 gas 1.09.06 AURORA at 1.10.06_Power Costs - Comparison bx Rbtl-Staff-Jt-PC 2 3" xfId="18885"/>
    <cellStyle name="_Power Cost Value Copy 11.30.05 gas 1.09.06 AURORA at 1.10.06_Power Costs - Comparison bx Rbtl-Staff-Jt-PC 2 3 2" xfId="18886"/>
    <cellStyle name="_Power Cost Value Copy 11.30.05 gas 1.09.06 AURORA at 1.10.06_Power Costs - Comparison bx Rbtl-Staff-Jt-PC 2 4" xfId="18887"/>
    <cellStyle name="_Power Cost Value Copy 11.30.05 gas 1.09.06 AURORA at 1.10.06_Power Costs - Comparison bx Rbtl-Staff-Jt-PC 2 5" xfId="18888"/>
    <cellStyle name="_Power Cost Value Copy 11.30.05 gas 1.09.06 AURORA at 1.10.06_Power Costs - Comparison bx Rbtl-Staff-Jt-PC 3" xfId="18889"/>
    <cellStyle name="_Power Cost Value Copy 11.30.05 gas 1.09.06 AURORA at 1.10.06_Power Costs - Comparison bx Rbtl-Staff-Jt-PC 3 2" xfId="18890"/>
    <cellStyle name="_Power Cost Value Copy 11.30.05 gas 1.09.06 AURORA at 1.10.06_Power Costs - Comparison bx Rbtl-Staff-Jt-PC 3 2 2" xfId="18891"/>
    <cellStyle name="_Power Cost Value Copy 11.30.05 gas 1.09.06 AURORA at 1.10.06_Power Costs - Comparison bx Rbtl-Staff-Jt-PC 3 3" xfId="18892"/>
    <cellStyle name="_Power Cost Value Copy 11.30.05 gas 1.09.06 AURORA at 1.10.06_Power Costs - Comparison bx Rbtl-Staff-Jt-PC 3 4" xfId="18893"/>
    <cellStyle name="_Power Cost Value Copy 11.30.05 gas 1.09.06 AURORA at 1.10.06_Power Costs - Comparison bx Rbtl-Staff-Jt-PC 3 5" xfId="18894"/>
    <cellStyle name="_Power Cost Value Copy 11.30.05 gas 1.09.06 AURORA at 1.10.06_Power Costs - Comparison bx Rbtl-Staff-Jt-PC 4" xfId="18895"/>
    <cellStyle name="_Power Cost Value Copy 11.30.05 gas 1.09.06 AURORA at 1.10.06_Power Costs - Comparison bx Rbtl-Staff-Jt-PC 4 2" xfId="18896"/>
    <cellStyle name="_Power Cost Value Copy 11.30.05 gas 1.09.06 AURORA at 1.10.06_Power Costs - Comparison bx Rbtl-Staff-Jt-PC 5" xfId="18897"/>
    <cellStyle name="_Power Cost Value Copy 11.30.05 gas 1.09.06 AURORA at 1.10.06_Power Costs - Comparison bx Rbtl-Staff-Jt-PC 6" xfId="18898"/>
    <cellStyle name="_Power Cost Value Copy 11.30.05 gas 1.09.06 AURORA at 1.10.06_Power Costs - Comparison bx Rbtl-Staff-Jt-PC 7" xfId="18899"/>
    <cellStyle name="_Power Cost Value Copy 11.30.05 gas 1.09.06 AURORA at 1.10.06_Power Costs - Comparison bx Rbtl-Staff-Jt-PC 8" xfId="18900"/>
    <cellStyle name="_Power Cost Value Copy 11.30.05 gas 1.09.06 AURORA at 1.10.06_Power Costs - Comparison bx Rbtl-Staff-Jt-PC_Adj Bench DR 3 for Initial Briefs (Electric)" xfId="18901"/>
    <cellStyle name="_Power Cost Value Copy 11.30.05 gas 1.09.06 AURORA at 1.10.06_Power Costs - Comparison bx Rbtl-Staff-Jt-PC_Adj Bench DR 3 for Initial Briefs (Electric) 2" xfId="18902"/>
    <cellStyle name="_Power Cost Value Copy 11.30.05 gas 1.09.06 AURORA at 1.10.06_Power Costs - Comparison bx Rbtl-Staff-Jt-PC_Adj Bench DR 3 for Initial Briefs (Electric) 2 2" xfId="18903"/>
    <cellStyle name="_Power Cost Value Copy 11.30.05 gas 1.09.06 AURORA at 1.10.06_Power Costs - Comparison bx Rbtl-Staff-Jt-PC_Adj Bench DR 3 for Initial Briefs (Electric) 2 2 2" xfId="18904"/>
    <cellStyle name="_Power Cost Value Copy 11.30.05 gas 1.09.06 AURORA at 1.10.06_Power Costs - Comparison bx Rbtl-Staff-Jt-PC_Adj Bench DR 3 for Initial Briefs (Electric) 2 2 2 2" xfId="18905"/>
    <cellStyle name="_Power Cost Value Copy 11.30.05 gas 1.09.06 AURORA at 1.10.06_Power Costs - Comparison bx Rbtl-Staff-Jt-PC_Adj Bench DR 3 for Initial Briefs (Electric) 2 2 3" xfId="18906"/>
    <cellStyle name="_Power Cost Value Copy 11.30.05 gas 1.09.06 AURORA at 1.10.06_Power Costs - Comparison bx Rbtl-Staff-Jt-PC_Adj Bench DR 3 for Initial Briefs (Electric) 2 2 4" xfId="18907"/>
    <cellStyle name="_Power Cost Value Copy 11.30.05 gas 1.09.06 AURORA at 1.10.06_Power Costs - Comparison bx Rbtl-Staff-Jt-PC_Adj Bench DR 3 for Initial Briefs (Electric) 2 3" xfId="18908"/>
    <cellStyle name="_Power Cost Value Copy 11.30.05 gas 1.09.06 AURORA at 1.10.06_Power Costs - Comparison bx Rbtl-Staff-Jt-PC_Adj Bench DR 3 for Initial Briefs (Electric) 2 3 2" xfId="18909"/>
    <cellStyle name="_Power Cost Value Copy 11.30.05 gas 1.09.06 AURORA at 1.10.06_Power Costs - Comparison bx Rbtl-Staff-Jt-PC_Adj Bench DR 3 for Initial Briefs (Electric) 2 4" xfId="18910"/>
    <cellStyle name="_Power Cost Value Copy 11.30.05 gas 1.09.06 AURORA at 1.10.06_Power Costs - Comparison bx Rbtl-Staff-Jt-PC_Adj Bench DR 3 for Initial Briefs (Electric) 2 5" xfId="18911"/>
    <cellStyle name="_Power Cost Value Copy 11.30.05 gas 1.09.06 AURORA at 1.10.06_Power Costs - Comparison bx Rbtl-Staff-Jt-PC_Adj Bench DR 3 for Initial Briefs (Electric) 3" xfId="18912"/>
    <cellStyle name="_Power Cost Value Copy 11.30.05 gas 1.09.06 AURORA at 1.10.06_Power Costs - Comparison bx Rbtl-Staff-Jt-PC_Adj Bench DR 3 for Initial Briefs (Electric) 3 2" xfId="18913"/>
    <cellStyle name="_Power Cost Value Copy 11.30.05 gas 1.09.06 AURORA at 1.10.06_Power Costs - Comparison bx Rbtl-Staff-Jt-PC_Adj Bench DR 3 for Initial Briefs (Electric) 3 2 2" xfId="18914"/>
    <cellStyle name="_Power Cost Value Copy 11.30.05 gas 1.09.06 AURORA at 1.10.06_Power Costs - Comparison bx Rbtl-Staff-Jt-PC_Adj Bench DR 3 for Initial Briefs (Electric) 3 3" xfId="18915"/>
    <cellStyle name="_Power Cost Value Copy 11.30.05 gas 1.09.06 AURORA at 1.10.06_Power Costs - Comparison bx Rbtl-Staff-Jt-PC_Adj Bench DR 3 for Initial Briefs (Electric) 3 4" xfId="18916"/>
    <cellStyle name="_Power Cost Value Copy 11.30.05 gas 1.09.06 AURORA at 1.10.06_Power Costs - Comparison bx Rbtl-Staff-Jt-PC_Adj Bench DR 3 for Initial Briefs (Electric) 3 5" xfId="18917"/>
    <cellStyle name="_Power Cost Value Copy 11.30.05 gas 1.09.06 AURORA at 1.10.06_Power Costs - Comparison bx Rbtl-Staff-Jt-PC_Adj Bench DR 3 for Initial Briefs (Electric) 4" xfId="18918"/>
    <cellStyle name="_Power Cost Value Copy 11.30.05 gas 1.09.06 AURORA at 1.10.06_Power Costs - Comparison bx Rbtl-Staff-Jt-PC_Adj Bench DR 3 for Initial Briefs (Electric) 4 2" xfId="18919"/>
    <cellStyle name="_Power Cost Value Copy 11.30.05 gas 1.09.06 AURORA at 1.10.06_Power Costs - Comparison bx Rbtl-Staff-Jt-PC_Adj Bench DR 3 for Initial Briefs (Electric) 5" xfId="18920"/>
    <cellStyle name="_Power Cost Value Copy 11.30.05 gas 1.09.06 AURORA at 1.10.06_Power Costs - Comparison bx Rbtl-Staff-Jt-PC_Adj Bench DR 3 for Initial Briefs (Electric) 6" xfId="18921"/>
    <cellStyle name="_Power Cost Value Copy 11.30.05 gas 1.09.06 AURORA at 1.10.06_Power Costs - Comparison bx Rbtl-Staff-Jt-PC_Adj Bench DR 3 for Initial Briefs (Electric) 7" xfId="18922"/>
    <cellStyle name="_Power Cost Value Copy 11.30.05 gas 1.09.06 AURORA at 1.10.06_Power Costs - Comparison bx Rbtl-Staff-Jt-PC_Adj Bench DR 3 for Initial Briefs (Electric) 8" xfId="18923"/>
    <cellStyle name="_Power Cost Value Copy 11.30.05 gas 1.09.06 AURORA at 1.10.06_Power Costs - Comparison bx Rbtl-Staff-Jt-PC_Adj Bench DR 3 for Initial Briefs (Electric)_DEM-WP(C) ENERG10C--ctn Mid-C_042010 2010GRC" xfId="18924"/>
    <cellStyle name="_Power Cost Value Copy 11.30.05 gas 1.09.06 AURORA at 1.10.06_Power Costs - Comparison bx Rbtl-Staff-Jt-PC_Adj Bench DR 3 for Initial Briefs (Electric)_DEM-WP(C) ENERG10C--ctn Mid-C_042010 2010GRC 2" xfId="18925"/>
    <cellStyle name="_Power Cost Value Copy 11.30.05 gas 1.09.06 AURORA at 1.10.06_Power Costs - Comparison bx Rbtl-Staff-Jt-PC_Adj Bench DR 3 for Initial Briefs (Electric)_DEM-WP(C) ENERG10C--ctn Mid-C_042010 2010GRC 2 2" xfId="18926"/>
    <cellStyle name="_Power Cost Value Copy 11.30.05 gas 1.09.06 AURORA at 1.10.06_Power Costs - Comparison bx Rbtl-Staff-Jt-PC_DEM-WP(C) ENERG10C--ctn Mid-C_042010 2010GRC" xfId="18927"/>
    <cellStyle name="_Power Cost Value Copy 11.30.05 gas 1.09.06 AURORA at 1.10.06_Power Costs - Comparison bx Rbtl-Staff-Jt-PC_DEM-WP(C) ENERG10C--ctn Mid-C_042010 2010GRC 2" xfId="18928"/>
    <cellStyle name="_Power Cost Value Copy 11.30.05 gas 1.09.06 AURORA at 1.10.06_Power Costs - Comparison bx Rbtl-Staff-Jt-PC_DEM-WP(C) ENERG10C--ctn Mid-C_042010 2010GRC 2 2" xfId="18929"/>
    <cellStyle name="_Power Cost Value Copy 11.30.05 gas 1.09.06 AURORA at 1.10.06_Power Costs - Comparison bx Rbtl-Staff-Jt-PC_Electric Rev Req Model (2009 GRC) Rebuttal" xfId="18930"/>
    <cellStyle name="_Power Cost Value Copy 11.30.05 gas 1.09.06 AURORA at 1.10.06_Power Costs - Comparison bx Rbtl-Staff-Jt-PC_Electric Rev Req Model (2009 GRC) Rebuttal 2" xfId="18931"/>
    <cellStyle name="_Power Cost Value Copy 11.30.05 gas 1.09.06 AURORA at 1.10.06_Power Costs - Comparison bx Rbtl-Staff-Jt-PC_Electric Rev Req Model (2009 GRC) Rebuttal 2 2" xfId="18932"/>
    <cellStyle name="_Power Cost Value Copy 11.30.05 gas 1.09.06 AURORA at 1.10.06_Power Costs - Comparison bx Rbtl-Staff-Jt-PC_Electric Rev Req Model (2009 GRC) Rebuttal 2 2 2" xfId="18933"/>
    <cellStyle name="_Power Cost Value Copy 11.30.05 gas 1.09.06 AURORA at 1.10.06_Power Costs - Comparison bx Rbtl-Staff-Jt-PC_Electric Rev Req Model (2009 GRC) Rebuttal 2 3" xfId="18934"/>
    <cellStyle name="_Power Cost Value Copy 11.30.05 gas 1.09.06 AURORA at 1.10.06_Power Costs - Comparison bx Rbtl-Staff-Jt-PC_Electric Rev Req Model (2009 GRC) Rebuttal 2 4" xfId="18935"/>
    <cellStyle name="_Power Cost Value Copy 11.30.05 gas 1.09.06 AURORA at 1.10.06_Power Costs - Comparison bx Rbtl-Staff-Jt-PC_Electric Rev Req Model (2009 GRC) Rebuttal 3" xfId="18936"/>
    <cellStyle name="_Power Cost Value Copy 11.30.05 gas 1.09.06 AURORA at 1.10.06_Power Costs - Comparison bx Rbtl-Staff-Jt-PC_Electric Rev Req Model (2009 GRC) Rebuttal 3 2" xfId="18937"/>
    <cellStyle name="_Power Cost Value Copy 11.30.05 gas 1.09.06 AURORA at 1.10.06_Power Costs - Comparison bx Rbtl-Staff-Jt-PC_Electric Rev Req Model (2009 GRC) Rebuttal 4" xfId="18938"/>
    <cellStyle name="_Power Cost Value Copy 11.30.05 gas 1.09.06 AURORA at 1.10.06_Power Costs - Comparison bx Rbtl-Staff-Jt-PC_Electric Rev Req Model (2009 GRC) Rebuttal 5" xfId="18939"/>
    <cellStyle name="_Power Cost Value Copy 11.30.05 gas 1.09.06 AURORA at 1.10.06_Power Costs - Comparison bx Rbtl-Staff-Jt-PC_Electric Rev Req Model (2009 GRC) Rebuttal REmoval of New  WH Solar AdjustMI" xfId="18940"/>
    <cellStyle name="_Power Cost Value Copy 11.30.05 gas 1.09.06 AURORA at 1.10.06_Power Costs - Comparison bx Rbtl-Staff-Jt-PC_Electric Rev Req Model (2009 GRC) Rebuttal REmoval of New  WH Solar AdjustMI 2" xfId="18941"/>
    <cellStyle name="_Power Cost Value Copy 11.30.05 gas 1.09.06 AURORA at 1.10.06_Power Costs - Comparison bx Rbtl-Staff-Jt-PC_Electric Rev Req Model (2009 GRC) Rebuttal REmoval of New  WH Solar AdjustMI 2 2" xfId="18942"/>
    <cellStyle name="_Power Cost Value Copy 11.30.05 gas 1.09.06 AURORA at 1.10.06_Power Costs - Comparison bx Rbtl-Staff-Jt-PC_Electric Rev Req Model (2009 GRC) Rebuttal REmoval of New  WH Solar AdjustMI 2 2 2" xfId="18943"/>
    <cellStyle name="_Power Cost Value Copy 11.30.05 gas 1.09.06 AURORA at 1.10.06_Power Costs - Comparison bx Rbtl-Staff-Jt-PC_Electric Rev Req Model (2009 GRC) Rebuttal REmoval of New  WH Solar AdjustMI 2 2 2 2" xfId="18944"/>
    <cellStyle name="_Power Cost Value Copy 11.30.05 gas 1.09.06 AURORA at 1.10.06_Power Costs - Comparison bx Rbtl-Staff-Jt-PC_Electric Rev Req Model (2009 GRC) Rebuttal REmoval of New  WH Solar AdjustMI 2 2 3" xfId="18945"/>
    <cellStyle name="_Power Cost Value Copy 11.30.05 gas 1.09.06 AURORA at 1.10.06_Power Costs - Comparison bx Rbtl-Staff-Jt-PC_Electric Rev Req Model (2009 GRC) Rebuttal REmoval of New  WH Solar AdjustMI 2 2 4" xfId="18946"/>
    <cellStyle name="_Power Cost Value Copy 11.30.05 gas 1.09.06 AURORA at 1.10.06_Power Costs - Comparison bx Rbtl-Staff-Jt-PC_Electric Rev Req Model (2009 GRC) Rebuttal REmoval of New  WH Solar AdjustMI 2 3" xfId="18947"/>
    <cellStyle name="_Power Cost Value Copy 11.30.05 gas 1.09.06 AURORA at 1.10.06_Power Costs - Comparison bx Rbtl-Staff-Jt-PC_Electric Rev Req Model (2009 GRC) Rebuttal REmoval of New  WH Solar AdjustMI 2 3 2" xfId="18948"/>
    <cellStyle name="_Power Cost Value Copy 11.30.05 gas 1.09.06 AURORA at 1.10.06_Power Costs - Comparison bx Rbtl-Staff-Jt-PC_Electric Rev Req Model (2009 GRC) Rebuttal REmoval of New  WH Solar AdjustMI 2 4" xfId="18949"/>
    <cellStyle name="_Power Cost Value Copy 11.30.05 gas 1.09.06 AURORA at 1.10.06_Power Costs - Comparison bx Rbtl-Staff-Jt-PC_Electric Rev Req Model (2009 GRC) Rebuttal REmoval of New  WH Solar AdjustMI 2 5" xfId="18950"/>
    <cellStyle name="_Power Cost Value Copy 11.30.05 gas 1.09.06 AURORA at 1.10.06_Power Costs - Comparison bx Rbtl-Staff-Jt-PC_Electric Rev Req Model (2009 GRC) Rebuttal REmoval of New  WH Solar AdjustMI 3" xfId="18951"/>
    <cellStyle name="_Power Cost Value Copy 11.30.05 gas 1.09.06 AURORA at 1.10.06_Power Costs - Comparison bx Rbtl-Staff-Jt-PC_Electric Rev Req Model (2009 GRC) Rebuttal REmoval of New  WH Solar AdjustMI 3 2" xfId="18952"/>
    <cellStyle name="_Power Cost Value Copy 11.30.05 gas 1.09.06 AURORA at 1.10.06_Power Costs - Comparison bx Rbtl-Staff-Jt-PC_Electric Rev Req Model (2009 GRC) Rebuttal REmoval of New  WH Solar AdjustMI 3 2 2" xfId="18953"/>
    <cellStyle name="_Power Cost Value Copy 11.30.05 gas 1.09.06 AURORA at 1.10.06_Power Costs - Comparison bx Rbtl-Staff-Jt-PC_Electric Rev Req Model (2009 GRC) Rebuttal REmoval of New  WH Solar AdjustMI 3 3" xfId="18954"/>
    <cellStyle name="_Power Cost Value Copy 11.30.05 gas 1.09.06 AURORA at 1.10.06_Power Costs - Comparison bx Rbtl-Staff-Jt-PC_Electric Rev Req Model (2009 GRC) Rebuttal REmoval of New  WH Solar AdjustMI 3 4" xfId="18955"/>
    <cellStyle name="_Power Cost Value Copy 11.30.05 gas 1.09.06 AURORA at 1.10.06_Power Costs - Comparison bx Rbtl-Staff-Jt-PC_Electric Rev Req Model (2009 GRC) Rebuttal REmoval of New  WH Solar AdjustMI 3 5" xfId="18956"/>
    <cellStyle name="_Power Cost Value Copy 11.30.05 gas 1.09.06 AURORA at 1.10.06_Power Costs - Comparison bx Rbtl-Staff-Jt-PC_Electric Rev Req Model (2009 GRC) Rebuttal REmoval of New  WH Solar AdjustMI 4" xfId="18957"/>
    <cellStyle name="_Power Cost Value Copy 11.30.05 gas 1.09.06 AURORA at 1.10.06_Power Costs - Comparison bx Rbtl-Staff-Jt-PC_Electric Rev Req Model (2009 GRC) Rebuttal REmoval of New  WH Solar AdjustMI 4 2" xfId="18958"/>
    <cellStyle name="_Power Cost Value Copy 11.30.05 gas 1.09.06 AURORA at 1.10.06_Power Costs - Comparison bx Rbtl-Staff-Jt-PC_Electric Rev Req Model (2009 GRC) Rebuttal REmoval of New  WH Solar AdjustMI 5" xfId="18959"/>
    <cellStyle name="_Power Cost Value Copy 11.30.05 gas 1.09.06 AURORA at 1.10.06_Power Costs - Comparison bx Rbtl-Staff-Jt-PC_Electric Rev Req Model (2009 GRC) Rebuttal REmoval of New  WH Solar AdjustMI 6" xfId="18960"/>
    <cellStyle name="_Power Cost Value Copy 11.30.05 gas 1.09.06 AURORA at 1.10.06_Power Costs - Comparison bx Rbtl-Staff-Jt-PC_Electric Rev Req Model (2009 GRC) Rebuttal REmoval of New  WH Solar AdjustMI 7" xfId="18961"/>
    <cellStyle name="_Power Cost Value Copy 11.30.05 gas 1.09.06 AURORA at 1.10.06_Power Costs - Comparison bx Rbtl-Staff-Jt-PC_Electric Rev Req Model (2009 GRC) Rebuttal REmoval of New  WH Solar AdjustMI 8" xfId="18962"/>
    <cellStyle name="_Power Cost Value Copy 11.30.05 gas 1.09.06 AURORA at 1.10.06_Power Costs - Comparison bx Rbtl-Staff-Jt-PC_Electric Rev Req Model (2009 GRC) Rebuttal REmoval of New  WH Solar AdjustMI_DEM-WP(C) ENERG10C--ctn Mid-C_042010 2010GRC" xfId="18963"/>
    <cellStyle name="_Power Cost Value Copy 11.30.05 gas 1.09.06 AURORA at 1.10.06_Power Costs - Comparison bx Rbtl-Staff-Jt-PC_Electric Rev Req Model (2009 GRC) Rebuttal REmoval of New  WH Solar AdjustMI_DEM-WP(C) ENERG10C--ctn Mid-C_042010 2010GRC 2" xfId="18964"/>
    <cellStyle name="_Power Cost Value Copy 11.30.05 gas 1.09.06 AURORA at 1.10.06_Power Costs - Comparison bx Rbtl-Staff-Jt-PC_Electric Rev Req Model (2009 GRC) Rebuttal REmoval of New  WH Solar AdjustMI_DEM-WP(C) ENERG10C--ctn Mid-C_042010 2010GRC 2 2" xfId="18965"/>
    <cellStyle name="_Power Cost Value Copy 11.30.05 gas 1.09.06 AURORA at 1.10.06_Power Costs - Comparison bx Rbtl-Staff-Jt-PC_Electric Rev Req Model (2009 GRC) Revised 01-18-2010" xfId="18966"/>
    <cellStyle name="_Power Cost Value Copy 11.30.05 gas 1.09.06 AURORA at 1.10.06_Power Costs - Comparison bx Rbtl-Staff-Jt-PC_Electric Rev Req Model (2009 GRC) Revised 01-18-2010 2" xfId="18967"/>
    <cellStyle name="_Power Cost Value Copy 11.30.05 gas 1.09.06 AURORA at 1.10.06_Power Costs - Comparison bx Rbtl-Staff-Jt-PC_Electric Rev Req Model (2009 GRC) Revised 01-18-2010 2 2" xfId="18968"/>
    <cellStyle name="_Power Cost Value Copy 11.30.05 gas 1.09.06 AURORA at 1.10.06_Power Costs - Comparison bx Rbtl-Staff-Jt-PC_Electric Rev Req Model (2009 GRC) Revised 01-18-2010 2 2 2" xfId="18969"/>
    <cellStyle name="_Power Cost Value Copy 11.30.05 gas 1.09.06 AURORA at 1.10.06_Power Costs - Comparison bx Rbtl-Staff-Jt-PC_Electric Rev Req Model (2009 GRC) Revised 01-18-2010 2 2 2 2" xfId="18970"/>
    <cellStyle name="_Power Cost Value Copy 11.30.05 gas 1.09.06 AURORA at 1.10.06_Power Costs - Comparison bx Rbtl-Staff-Jt-PC_Electric Rev Req Model (2009 GRC) Revised 01-18-2010 2 2 3" xfId="18971"/>
    <cellStyle name="_Power Cost Value Copy 11.30.05 gas 1.09.06 AURORA at 1.10.06_Power Costs - Comparison bx Rbtl-Staff-Jt-PC_Electric Rev Req Model (2009 GRC) Revised 01-18-2010 2 2 4" xfId="18972"/>
    <cellStyle name="_Power Cost Value Copy 11.30.05 gas 1.09.06 AURORA at 1.10.06_Power Costs - Comparison bx Rbtl-Staff-Jt-PC_Electric Rev Req Model (2009 GRC) Revised 01-18-2010 2 3" xfId="18973"/>
    <cellStyle name="_Power Cost Value Copy 11.30.05 gas 1.09.06 AURORA at 1.10.06_Power Costs - Comparison bx Rbtl-Staff-Jt-PC_Electric Rev Req Model (2009 GRC) Revised 01-18-2010 2 3 2" xfId="18974"/>
    <cellStyle name="_Power Cost Value Copy 11.30.05 gas 1.09.06 AURORA at 1.10.06_Power Costs - Comparison bx Rbtl-Staff-Jt-PC_Electric Rev Req Model (2009 GRC) Revised 01-18-2010 2 4" xfId="18975"/>
    <cellStyle name="_Power Cost Value Copy 11.30.05 gas 1.09.06 AURORA at 1.10.06_Power Costs - Comparison bx Rbtl-Staff-Jt-PC_Electric Rev Req Model (2009 GRC) Revised 01-18-2010 2 5" xfId="18976"/>
    <cellStyle name="_Power Cost Value Copy 11.30.05 gas 1.09.06 AURORA at 1.10.06_Power Costs - Comparison bx Rbtl-Staff-Jt-PC_Electric Rev Req Model (2009 GRC) Revised 01-18-2010 3" xfId="18977"/>
    <cellStyle name="_Power Cost Value Copy 11.30.05 gas 1.09.06 AURORA at 1.10.06_Power Costs - Comparison bx Rbtl-Staff-Jt-PC_Electric Rev Req Model (2009 GRC) Revised 01-18-2010 3 2" xfId="18978"/>
    <cellStyle name="_Power Cost Value Copy 11.30.05 gas 1.09.06 AURORA at 1.10.06_Power Costs - Comparison bx Rbtl-Staff-Jt-PC_Electric Rev Req Model (2009 GRC) Revised 01-18-2010 3 2 2" xfId="18979"/>
    <cellStyle name="_Power Cost Value Copy 11.30.05 gas 1.09.06 AURORA at 1.10.06_Power Costs - Comparison bx Rbtl-Staff-Jt-PC_Electric Rev Req Model (2009 GRC) Revised 01-18-2010 3 3" xfId="18980"/>
    <cellStyle name="_Power Cost Value Copy 11.30.05 gas 1.09.06 AURORA at 1.10.06_Power Costs - Comparison bx Rbtl-Staff-Jt-PC_Electric Rev Req Model (2009 GRC) Revised 01-18-2010 3 4" xfId="18981"/>
    <cellStyle name="_Power Cost Value Copy 11.30.05 gas 1.09.06 AURORA at 1.10.06_Power Costs - Comparison bx Rbtl-Staff-Jt-PC_Electric Rev Req Model (2009 GRC) Revised 01-18-2010 3 5" xfId="18982"/>
    <cellStyle name="_Power Cost Value Copy 11.30.05 gas 1.09.06 AURORA at 1.10.06_Power Costs - Comparison bx Rbtl-Staff-Jt-PC_Electric Rev Req Model (2009 GRC) Revised 01-18-2010 4" xfId="18983"/>
    <cellStyle name="_Power Cost Value Copy 11.30.05 gas 1.09.06 AURORA at 1.10.06_Power Costs - Comparison bx Rbtl-Staff-Jt-PC_Electric Rev Req Model (2009 GRC) Revised 01-18-2010 4 2" xfId="18984"/>
    <cellStyle name="_Power Cost Value Copy 11.30.05 gas 1.09.06 AURORA at 1.10.06_Power Costs - Comparison bx Rbtl-Staff-Jt-PC_Electric Rev Req Model (2009 GRC) Revised 01-18-2010 5" xfId="18985"/>
    <cellStyle name="_Power Cost Value Copy 11.30.05 gas 1.09.06 AURORA at 1.10.06_Power Costs - Comparison bx Rbtl-Staff-Jt-PC_Electric Rev Req Model (2009 GRC) Revised 01-18-2010 6" xfId="18986"/>
    <cellStyle name="_Power Cost Value Copy 11.30.05 gas 1.09.06 AURORA at 1.10.06_Power Costs - Comparison bx Rbtl-Staff-Jt-PC_Electric Rev Req Model (2009 GRC) Revised 01-18-2010 7" xfId="18987"/>
    <cellStyle name="_Power Cost Value Copy 11.30.05 gas 1.09.06 AURORA at 1.10.06_Power Costs - Comparison bx Rbtl-Staff-Jt-PC_Electric Rev Req Model (2009 GRC) Revised 01-18-2010 8" xfId="18988"/>
    <cellStyle name="_Power Cost Value Copy 11.30.05 gas 1.09.06 AURORA at 1.10.06_Power Costs - Comparison bx Rbtl-Staff-Jt-PC_Electric Rev Req Model (2009 GRC) Revised 01-18-2010_DEM-WP(C) ENERG10C--ctn Mid-C_042010 2010GRC" xfId="18989"/>
    <cellStyle name="_Power Cost Value Copy 11.30.05 gas 1.09.06 AURORA at 1.10.06_Power Costs - Comparison bx Rbtl-Staff-Jt-PC_Electric Rev Req Model (2009 GRC) Revised 01-18-2010_DEM-WP(C) ENERG10C--ctn Mid-C_042010 2010GRC 2" xfId="18990"/>
    <cellStyle name="_Power Cost Value Copy 11.30.05 gas 1.09.06 AURORA at 1.10.06_Power Costs - Comparison bx Rbtl-Staff-Jt-PC_Electric Rev Req Model (2009 GRC) Revised 01-18-2010_DEM-WP(C) ENERG10C--ctn Mid-C_042010 2010GRC 2 2" xfId="18991"/>
    <cellStyle name="_Power Cost Value Copy 11.30.05 gas 1.09.06 AURORA at 1.10.06_Power Costs - Comparison bx Rbtl-Staff-Jt-PC_Final Order Electric EXHIBIT A-1" xfId="18992"/>
    <cellStyle name="_Power Cost Value Copy 11.30.05 gas 1.09.06 AURORA at 1.10.06_Power Costs - Comparison bx Rbtl-Staff-Jt-PC_Final Order Electric EXHIBIT A-1 2" xfId="18993"/>
    <cellStyle name="_Power Cost Value Copy 11.30.05 gas 1.09.06 AURORA at 1.10.06_Power Costs - Comparison bx Rbtl-Staff-Jt-PC_Final Order Electric EXHIBIT A-1 2 2" xfId="18994"/>
    <cellStyle name="_Power Cost Value Copy 11.30.05 gas 1.09.06 AURORA at 1.10.06_Power Costs - Comparison bx Rbtl-Staff-Jt-PC_Final Order Electric EXHIBIT A-1 2 2 2" xfId="18995"/>
    <cellStyle name="_Power Cost Value Copy 11.30.05 gas 1.09.06 AURORA at 1.10.06_Power Costs - Comparison bx Rbtl-Staff-Jt-PC_Final Order Electric EXHIBIT A-1 2 3" xfId="18996"/>
    <cellStyle name="_Power Cost Value Copy 11.30.05 gas 1.09.06 AURORA at 1.10.06_Power Costs - Comparison bx Rbtl-Staff-Jt-PC_Final Order Electric EXHIBIT A-1 2 4" xfId="18997"/>
    <cellStyle name="_Power Cost Value Copy 11.30.05 gas 1.09.06 AURORA at 1.10.06_Power Costs - Comparison bx Rbtl-Staff-Jt-PC_Final Order Electric EXHIBIT A-1 2 5" xfId="18998"/>
    <cellStyle name="_Power Cost Value Copy 11.30.05 gas 1.09.06 AURORA at 1.10.06_Power Costs - Comparison bx Rbtl-Staff-Jt-PC_Final Order Electric EXHIBIT A-1 3" xfId="18999"/>
    <cellStyle name="_Power Cost Value Copy 11.30.05 gas 1.09.06 AURORA at 1.10.06_Power Costs - Comparison bx Rbtl-Staff-Jt-PC_Final Order Electric EXHIBIT A-1 3 2" xfId="19000"/>
    <cellStyle name="_Power Cost Value Copy 11.30.05 gas 1.09.06 AURORA at 1.10.06_Power Costs - Comparison bx Rbtl-Staff-Jt-PC_Final Order Electric EXHIBIT A-1 4" xfId="19001"/>
    <cellStyle name="_Power Cost Value Copy 11.30.05 gas 1.09.06 AURORA at 1.10.06_Power Costs - Comparison bx Rbtl-Staff-Jt-PC_Final Order Electric EXHIBIT A-1 5" xfId="19002"/>
    <cellStyle name="_Power Cost Value Copy 11.30.05 gas 1.09.06 AURORA at 1.10.06_Power Costs - Comparison bx Rbtl-Staff-Jt-PC_Final Order Electric EXHIBIT A-1 6" xfId="19003"/>
    <cellStyle name="_Power Cost Value Copy 11.30.05 gas 1.09.06 AURORA at 1.10.06_Power Costs - Comparison bx Rbtl-Staff-Jt-PC_Final Order Electric EXHIBIT A-1 7" xfId="19004"/>
    <cellStyle name="_Power Cost Value Copy 11.30.05 gas 1.09.06 AURORA at 1.10.06_Production Adj 4.37" xfId="19005"/>
    <cellStyle name="_Power Cost Value Copy 11.30.05 gas 1.09.06 AURORA at 1.10.06_Production Adj 4.37 2" xfId="19006"/>
    <cellStyle name="_Power Cost Value Copy 11.30.05 gas 1.09.06 AURORA at 1.10.06_Production Adj 4.37 2 2" xfId="19007"/>
    <cellStyle name="_Power Cost Value Copy 11.30.05 gas 1.09.06 AURORA at 1.10.06_Production Adj 4.37 2 2 2" xfId="19008"/>
    <cellStyle name="_Power Cost Value Copy 11.30.05 gas 1.09.06 AURORA at 1.10.06_Production Adj 4.37 2 3" xfId="19009"/>
    <cellStyle name="_Power Cost Value Copy 11.30.05 gas 1.09.06 AURORA at 1.10.06_Production Adj 4.37 3" xfId="19010"/>
    <cellStyle name="_Power Cost Value Copy 11.30.05 gas 1.09.06 AURORA at 1.10.06_Production Adj 4.37 3 2" xfId="19011"/>
    <cellStyle name="_Power Cost Value Copy 11.30.05 gas 1.09.06 AURORA at 1.10.06_Production Adj 4.37 4" xfId="19012"/>
    <cellStyle name="_Power Cost Value Copy 11.30.05 gas 1.09.06 AURORA at 1.10.06_Purchased Power Adj 4.03" xfId="19013"/>
    <cellStyle name="_Power Cost Value Copy 11.30.05 gas 1.09.06 AURORA at 1.10.06_Purchased Power Adj 4.03 2" xfId="19014"/>
    <cellStyle name="_Power Cost Value Copy 11.30.05 gas 1.09.06 AURORA at 1.10.06_Purchased Power Adj 4.03 2 2" xfId="19015"/>
    <cellStyle name="_Power Cost Value Copy 11.30.05 gas 1.09.06 AURORA at 1.10.06_Purchased Power Adj 4.03 2 2 2" xfId="19016"/>
    <cellStyle name="_Power Cost Value Copy 11.30.05 gas 1.09.06 AURORA at 1.10.06_Purchased Power Adj 4.03 2 3" xfId="19017"/>
    <cellStyle name="_Power Cost Value Copy 11.30.05 gas 1.09.06 AURORA at 1.10.06_Purchased Power Adj 4.03 3" xfId="19018"/>
    <cellStyle name="_Power Cost Value Copy 11.30.05 gas 1.09.06 AURORA at 1.10.06_Purchased Power Adj 4.03 3 2" xfId="19019"/>
    <cellStyle name="_Power Cost Value Copy 11.30.05 gas 1.09.06 AURORA at 1.10.06_Purchased Power Adj 4.03 4" xfId="19020"/>
    <cellStyle name="_Power Cost Value Copy 11.30.05 gas 1.09.06 AURORA at 1.10.06_Rate Design Sch 24" xfId="19021"/>
    <cellStyle name="_Power Cost Value Copy 11.30.05 gas 1.09.06 AURORA at 1.10.06_Rate Design Sch 24 2" xfId="19022"/>
    <cellStyle name="_Power Cost Value Copy 11.30.05 gas 1.09.06 AURORA at 1.10.06_Rate Design Sch 24 2 2" xfId="19023"/>
    <cellStyle name="_Power Cost Value Copy 11.30.05 gas 1.09.06 AURORA at 1.10.06_Rate Design Sch 24 3" xfId="19024"/>
    <cellStyle name="_Power Cost Value Copy 11.30.05 gas 1.09.06 AURORA at 1.10.06_Rate Design Sch 25" xfId="19025"/>
    <cellStyle name="_Power Cost Value Copy 11.30.05 gas 1.09.06 AURORA at 1.10.06_Rate Design Sch 25 2" xfId="19026"/>
    <cellStyle name="_Power Cost Value Copy 11.30.05 gas 1.09.06 AURORA at 1.10.06_Rate Design Sch 25 2 2" xfId="19027"/>
    <cellStyle name="_Power Cost Value Copy 11.30.05 gas 1.09.06 AURORA at 1.10.06_Rate Design Sch 25 2 2 2" xfId="19028"/>
    <cellStyle name="_Power Cost Value Copy 11.30.05 gas 1.09.06 AURORA at 1.10.06_Rate Design Sch 25 2 3" xfId="19029"/>
    <cellStyle name="_Power Cost Value Copy 11.30.05 gas 1.09.06 AURORA at 1.10.06_Rate Design Sch 25 3" xfId="19030"/>
    <cellStyle name="_Power Cost Value Copy 11.30.05 gas 1.09.06 AURORA at 1.10.06_Rate Design Sch 25 3 2" xfId="19031"/>
    <cellStyle name="_Power Cost Value Copy 11.30.05 gas 1.09.06 AURORA at 1.10.06_Rate Design Sch 25 4" xfId="19032"/>
    <cellStyle name="_Power Cost Value Copy 11.30.05 gas 1.09.06 AURORA at 1.10.06_Rate Design Sch 26" xfId="19033"/>
    <cellStyle name="_Power Cost Value Copy 11.30.05 gas 1.09.06 AURORA at 1.10.06_Rate Design Sch 26 2" xfId="19034"/>
    <cellStyle name="_Power Cost Value Copy 11.30.05 gas 1.09.06 AURORA at 1.10.06_Rate Design Sch 26 2 2" xfId="19035"/>
    <cellStyle name="_Power Cost Value Copy 11.30.05 gas 1.09.06 AURORA at 1.10.06_Rate Design Sch 26 2 2 2" xfId="19036"/>
    <cellStyle name="_Power Cost Value Copy 11.30.05 gas 1.09.06 AURORA at 1.10.06_Rate Design Sch 26 2 3" xfId="19037"/>
    <cellStyle name="_Power Cost Value Copy 11.30.05 gas 1.09.06 AURORA at 1.10.06_Rate Design Sch 26 3" xfId="19038"/>
    <cellStyle name="_Power Cost Value Copy 11.30.05 gas 1.09.06 AURORA at 1.10.06_Rate Design Sch 26 3 2" xfId="19039"/>
    <cellStyle name="_Power Cost Value Copy 11.30.05 gas 1.09.06 AURORA at 1.10.06_Rate Design Sch 26 4" xfId="19040"/>
    <cellStyle name="_Power Cost Value Copy 11.30.05 gas 1.09.06 AURORA at 1.10.06_Rate Design Sch 31" xfId="19041"/>
    <cellStyle name="_Power Cost Value Copy 11.30.05 gas 1.09.06 AURORA at 1.10.06_Rate Design Sch 31 2" xfId="19042"/>
    <cellStyle name="_Power Cost Value Copy 11.30.05 gas 1.09.06 AURORA at 1.10.06_Rate Design Sch 31 2 2" xfId="19043"/>
    <cellStyle name="_Power Cost Value Copy 11.30.05 gas 1.09.06 AURORA at 1.10.06_Rate Design Sch 31 2 2 2" xfId="19044"/>
    <cellStyle name="_Power Cost Value Copy 11.30.05 gas 1.09.06 AURORA at 1.10.06_Rate Design Sch 31 2 3" xfId="19045"/>
    <cellStyle name="_Power Cost Value Copy 11.30.05 gas 1.09.06 AURORA at 1.10.06_Rate Design Sch 31 3" xfId="19046"/>
    <cellStyle name="_Power Cost Value Copy 11.30.05 gas 1.09.06 AURORA at 1.10.06_Rate Design Sch 31 3 2" xfId="19047"/>
    <cellStyle name="_Power Cost Value Copy 11.30.05 gas 1.09.06 AURORA at 1.10.06_Rate Design Sch 31 4" xfId="19048"/>
    <cellStyle name="_Power Cost Value Copy 11.30.05 gas 1.09.06 AURORA at 1.10.06_Rate Design Sch 43" xfId="19049"/>
    <cellStyle name="_Power Cost Value Copy 11.30.05 gas 1.09.06 AURORA at 1.10.06_Rate Design Sch 43 2" xfId="19050"/>
    <cellStyle name="_Power Cost Value Copy 11.30.05 gas 1.09.06 AURORA at 1.10.06_Rate Design Sch 43 2 2" xfId="19051"/>
    <cellStyle name="_Power Cost Value Copy 11.30.05 gas 1.09.06 AURORA at 1.10.06_Rate Design Sch 43 2 2 2" xfId="19052"/>
    <cellStyle name="_Power Cost Value Copy 11.30.05 gas 1.09.06 AURORA at 1.10.06_Rate Design Sch 43 2 3" xfId="19053"/>
    <cellStyle name="_Power Cost Value Copy 11.30.05 gas 1.09.06 AURORA at 1.10.06_Rate Design Sch 43 3" xfId="19054"/>
    <cellStyle name="_Power Cost Value Copy 11.30.05 gas 1.09.06 AURORA at 1.10.06_Rate Design Sch 43 3 2" xfId="19055"/>
    <cellStyle name="_Power Cost Value Copy 11.30.05 gas 1.09.06 AURORA at 1.10.06_Rate Design Sch 43 4" xfId="19056"/>
    <cellStyle name="_Power Cost Value Copy 11.30.05 gas 1.09.06 AURORA at 1.10.06_Rate Design Sch 448-449" xfId="19057"/>
    <cellStyle name="_Power Cost Value Copy 11.30.05 gas 1.09.06 AURORA at 1.10.06_Rate Design Sch 448-449 2" xfId="19058"/>
    <cellStyle name="_Power Cost Value Copy 11.30.05 gas 1.09.06 AURORA at 1.10.06_Rate Design Sch 448-449 2 2" xfId="19059"/>
    <cellStyle name="_Power Cost Value Copy 11.30.05 gas 1.09.06 AURORA at 1.10.06_Rate Design Sch 448-449 3" xfId="19060"/>
    <cellStyle name="_Power Cost Value Copy 11.30.05 gas 1.09.06 AURORA at 1.10.06_Rate Design Sch 46" xfId="19061"/>
    <cellStyle name="_Power Cost Value Copy 11.30.05 gas 1.09.06 AURORA at 1.10.06_Rate Design Sch 46 2" xfId="19062"/>
    <cellStyle name="_Power Cost Value Copy 11.30.05 gas 1.09.06 AURORA at 1.10.06_Rate Design Sch 46 2 2" xfId="19063"/>
    <cellStyle name="_Power Cost Value Copy 11.30.05 gas 1.09.06 AURORA at 1.10.06_Rate Design Sch 46 2 2 2" xfId="19064"/>
    <cellStyle name="_Power Cost Value Copy 11.30.05 gas 1.09.06 AURORA at 1.10.06_Rate Design Sch 46 2 3" xfId="19065"/>
    <cellStyle name="_Power Cost Value Copy 11.30.05 gas 1.09.06 AURORA at 1.10.06_Rate Design Sch 46 3" xfId="19066"/>
    <cellStyle name="_Power Cost Value Copy 11.30.05 gas 1.09.06 AURORA at 1.10.06_Rate Design Sch 46 3 2" xfId="19067"/>
    <cellStyle name="_Power Cost Value Copy 11.30.05 gas 1.09.06 AURORA at 1.10.06_Rate Design Sch 46 4" xfId="19068"/>
    <cellStyle name="_Power Cost Value Copy 11.30.05 gas 1.09.06 AURORA at 1.10.06_Rate Spread" xfId="19069"/>
    <cellStyle name="_Power Cost Value Copy 11.30.05 gas 1.09.06 AURORA at 1.10.06_Rate Spread 2" xfId="19070"/>
    <cellStyle name="_Power Cost Value Copy 11.30.05 gas 1.09.06 AURORA at 1.10.06_Rate Spread 2 2" xfId="19071"/>
    <cellStyle name="_Power Cost Value Copy 11.30.05 gas 1.09.06 AURORA at 1.10.06_Rate Spread 2 2 2" xfId="19072"/>
    <cellStyle name="_Power Cost Value Copy 11.30.05 gas 1.09.06 AURORA at 1.10.06_Rate Spread 2 3" xfId="19073"/>
    <cellStyle name="_Power Cost Value Copy 11.30.05 gas 1.09.06 AURORA at 1.10.06_Rate Spread 3" xfId="19074"/>
    <cellStyle name="_Power Cost Value Copy 11.30.05 gas 1.09.06 AURORA at 1.10.06_Rate Spread 3 2" xfId="19075"/>
    <cellStyle name="_Power Cost Value Copy 11.30.05 gas 1.09.06 AURORA at 1.10.06_Rate Spread 4" xfId="19076"/>
    <cellStyle name="_Power Cost Value Copy 11.30.05 gas 1.09.06 AURORA at 1.10.06_Rebuttal Power Costs" xfId="19077"/>
    <cellStyle name="_Power Cost Value Copy 11.30.05 gas 1.09.06 AURORA at 1.10.06_Rebuttal Power Costs 2" xfId="19078"/>
    <cellStyle name="_Power Cost Value Copy 11.30.05 gas 1.09.06 AURORA at 1.10.06_Rebuttal Power Costs 2 2" xfId="19079"/>
    <cellStyle name="_Power Cost Value Copy 11.30.05 gas 1.09.06 AURORA at 1.10.06_Rebuttal Power Costs 2 2 2" xfId="19080"/>
    <cellStyle name="_Power Cost Value Copy 11.30.05 gas 1.09.06 AURORA at 1.10.06_Rebuttal Power Costs 2 2 2 2" xfId="19081"/>
    <cellStyle name="_Power Cost Value Copy 11.30.05 gas 1.09.06 AURORA at 1.10.06_Rebuttal Power Costs 2 2 3" xfId="19082"/>
    <cellStyle name="_Power Cost Value Copy 11.30.05 gas 1.09.06 AURORA at 1.10.06_Rebuttal Power Costs 2 2 4" xfId="19083"/>
    <cellStyle name="_Power Cost Value Copy 11.30.05 gas 1.09.06 AURORA at 1.10.06_Rebuttal Power Costs 2 3" xfId="19084"/>
    <cellStyle name="_Power Cost Value Copy 11.30.05 gas 1.09.06 AURORA at 1.10.06_Rebuttal Power Costs 2 3 2" xfId="19085"/>
    <cellStyle name="_Power Cost Value Copy 11.30.05 gas 1.09.06 AURORA at 1.10.06_Rebuttal Power Costs 2 4" xfId="19086"/>
    <cellStyle name="_Power Cost Value Copy 11.30.05 gas 1.09.06 AURORA at 1.10.06_Rebuttal Power Costs 2 5" xfId="19087"/>
    <cellStyle name="_Power Cost Value Copy 11.30.05 gas 1.09.06 AURORA at 1.10.06_Rebuttal Power Costs 3" xfId="19088"/>
    <cellStyle name="_Power Cost Value Copy 11.30.05 gas 1.09.06 AURORA at 1.10.06_Rebuttal Power Costs 3 2" xfId="19089"/>
    <cellStyle name="_Power Cost Value Copy 11.30.05 gas 1.09.06 AURORA at 1.10.06_Rebuttal Power Costs 3 2 2" xfId="19090"/>
    <cellStyle name="_Power Cost Value Copy 11.30.05 gas 1.09.06 AURORA at 1.10.06_Rebuttal Power Costs 3 3" xfId="19091"/>
    <cellStyle name="_Power Cost Value Copy 11.30.05 gas 1.09.06 AURORA at 1.10.06_Rebuttal Power Costs 3 4" xfId="19092"/>
    <cellStyle name="_Power Cost Value Copy 11.30.05 gas 1.09.06 AURORA at 1.10.06_Rebuttal Power Costs 3 5" xfId="19093"/>
    <cellStyle name="_Power Cost Value Copy 11.30.05 gas 1.09.06 AURORA at 1.10.06_Rebuttal Power Costs 4" xfId="19094"/>
    <cellStyle name="_Power Cost Value Copy 11.30.05 gas 1.09.06 AURORA at 1.10.06_Rebuttal Power Costs 4 2" xfId="19095"/>
    <cellStyle name="_Power Cost Value Copy 11.30.05 gas 1.09.06 AURORA at 1.10.06_Rebuttal Power Costs 5" xfId="19096"/>
    <cellStyle name="_Power Cost Value Copy 11.30.05 gas 1.09.06 AURORA at 1.10.06_Rebuttal Power Costs 6" xfId="19097"/>
    <cellStyle name="_Power Cost Value Copy 11.30.05 gas 1.09.06 AURORA at 1.10.06_Rebuttal Power Costs 7" xfId="19098"/>
    <cellStyle name="_Power Cost Value Copy 11.30.05 gas 1.09.06 AURORA at 1.10.06_Rebuttal Power Costs 8" xfId="19099"/>
    <cellStyle name="_Power Cost Value Copy 11.30.05 gas 1.09.06 AURORA at 1.10.06_Rebuttal Power Costs_Adj Bench DR 3 for Initial Briefs (Electric)" xfId="19100"/>
    <cellStyle name="_Power Cost Value Copy 11.30.05 gas 1.09.06 AURORA at 1.10.06_Rebuttal Power Costs_Adj Bench DR 3 for Initial Briefs (Electric) 2" xfId="19101"/>
    <cellStyle name="_Power Cost Value Copy 11.30.05 gas 1.09.06 AURORA at 1.10.06_Rebuttal Power Costs_Adj Bench DR 3 for Initial Briefs (Electric) 2 2" xfId="19102"/>
    <cellStyle name="_Power Cost Value Copy 11.30.05 gas 1.09.06 AURORA at 1.10.06_Rebuttal Power Costs_Adj Bench DR 3 for Initial Briefs (Electric) 2 2 2" xfId="19103"/>
    <cellStyle name="_Power Cost Value Copy 11.30.05 gas 1.09.06 AURORA at 1.10.06_Rebuttal Power Costs_Adj Bench DR 3 for Initial Briefs (Electric) 2 2 2 2" xfId="19104"/>
    <cellStyle name="_Power Cost Value Copy 11.30.05 gas 1.09.06 AURORA at 1.10.06_Rebuttal Power Costs_Adj Bench DR 3 for Initial Briefs (Electric) 2 2 3" xfId="19105"/>
    <cellStyle name="_Power Cost Value Copy 11.30.05 gas 1.09.06 AURORA at 1.10.06_Rebuttal Power Costs_Adj Bench DR 3 for Initial Briefs (Electric) 2 2 4" xfId="19106"/>
    <cellStyle name="_Power Cost Value Copy 11.30.05 gas 1.09.06 AURORA at 1.10.06_Rebuttal Power Costs_Adj Bench DR 3 for Initial Briefs (Electric) 2 3" xfId="19107"/>
    <cellStyle name="_Power Cost Value Copy 11.30.05 gas 1.09.06 AURORA at 1.10.06_Rebuttal Power Costs_Adj Bench DR 3 for Initial Briefs (Electric) 2 3 2" xfId="19108"/>
    <cellStyle name="_Power Cost Value Copy 11.30.05 gas 1.09.06 AURORA at 1.10.06_Rebuttal Power Costs_Adj Bench DR 3 for Initial Briefs (Electric) 2 4" xfId="19109"/>
    <cellStyle name="_Power Cost Value Copy 11.30.05 gas 1.09.06 AURORA at 1.10.06_Rebuttal Power Costs_Adj Bench DR 3 for Initial Briefs (Electric) 2 5" xfId="19110"/>
    <cellStyle name="_Power Cost Value Copy 11.30.05 gas 1.09.06 AURORA at 1.10.06_Rebuttal Power Costs_Adj Bench DR 3 for Initial Briefs (Electric) 3" xfId="19111"/>
    <cellStyle name="_Power Cost Value Copy 11.30.05 gas 1.09.06 AURORA at 1.10.06_Rebuttal Power Costs_Adj Bench DR 3 for Initial Briefs (Electric) 3 2" xfId="19112"/>
    <cellStyle name="_Power Cost Value Copy 11.30.05 gas 1.09.06 AURORA at 1.10.06_Rebuttal Power Costs_Adj Bench DR 3 for Initial Briefs (Electric) 3 2 2" xfId="19113"/>
    <cellStyle name="_Power Cost Value Copy 11.30.05 gas 1.09.06 AURORA at 1.10.06_Rebuttal Power Costs_Adj Bench DR 3 for Initial Briefs (Electric) 3 3" xfId="19114"/>
    <cellStyle name="_Power Cost Value Copy 11.30.05 gas 1.09.06 AURORA at 1.10.06_Rebuttal Power Costs_Adj Bench DR 3 for Initial Briefs (Electric) 3 4" xfId="19115"/>
    <cellStyle name="_Power Cost Value Copy 11.30.05 gas 1.09.06 AURORA at 1.10.06_Rebuttal Power Costs_Adj Bench DR 3 for Initial Briefs (Electric) 3 5" xfId="19116"/>
    <cellStyle name="_Power Cost Value Copy 11.30.05 gas 1.09.06 AURORA at 1.10.06_Rebuttal Power Costs_Adj Bench DR 3 for Initial Briefs (Electric) 4" xfId="19117"/>
    <cellStyle name="_Power Cost Value Copy 11.30.05 gas 1.09.06 AURORA at 1.10.06_Rebuttal Power Costs_Adj Bench DR 3 for Initial Briefs (Electric) 4 2" xfId="19118"/>
    <cellStyle name="_Power Cost Value Copy 11.30.05 gas 1.09.06 AURORA at 1.10.06_Rebuttal Power Costs_Adj Bench DR 3 for Initial Briefs (Electric) 5" xfId="19119"/>
    <cellStyle name="_Power Cost Value Copy 11.30.05 gas 1.09.06 AURORA at 1.10.06_Rebuttal Power Costs_Adj Bench DR 3 for Initial Briefs (Electric) 6" xfId="19120"/>
    <cellStyle name="_Power Cost Value Copy 11.30.05 gas 1.09.06 AURORA at 1.10.06_Rebuttal Power Costs_Adj Bench DR 3 for Initial Briefs (Electric) 7" xfId="19121"/>
    <cellStyle name="_Power Cost Value Copy 11.30.05 gas 1.09.06 AURORA at 1.10.06_Rebuttal Power Costs_Adj Bench DR 3 for Initial Briefs (Electric) 8" xfId="19122"/>
    <cellStyle name="_Power Cost Value Copy 11.30.05 gas 1.09.06 AURORA at 1.10.06_Rebuttal Power Costs_Adj Bench DR 3 for Initial Briefs (Electric)_DEM-WP(C) ENERG10C--ctn Mid-C_042010 2010GRC" xfId="19123"/>
    <cellStyle name="_Power Cost Value Copy 11.30.05 gas 1.09.06 AURORA at 1.10.06_Rebuttal Power Costs_Adj Bench DR 3 for Initial Briefs (Electric)_DEM-WP(C) ENERG10C--ctn Mid-C_042010 2010GRC 2" xfId="19124"/>
    <cellStyle name="_Power Cost Value Copy 11.30.05 gas 1.09.06 AURORA at 1.10.06_Rebuttal Power Costs_Adj Bench DR 3 for Initial Briefs (Electric)_DEM-WP(C) ENERG10C--ctn Mid-C_042010 2010GRC 2 2" xfId="19125"/>
    <cellStyle name="_Power Cost Value Copy 11.30.05 gas 1.09.06 AURORA at 1.10.06_Rebuttal Power Costs_DEM-WP(C) ENERG10C--ctn Mid-C_042010 2010GRC" xfId="19126"/>
    <cellStyle name="_Power Cost Value Copy 11.30.05 gas 1.09.06 AURORA at 1.10.06_Rebuttal Power Costs_DEM-WP(C) ENERG10C--ctn Mid-C_042010 2010GRC 2" xfId="19127"/>
    <cellStyle name="_Power Cost Value Copy 11.30.05 gas 1.09.06 AURORA at 1.10.06_Rebuttal Power Costs_DEM-WP(C) ENERG10C--ctn Mid-C_042010 2010GRC 2 2" xfId="19128"/>
    <cellStyle name="_Power Cost Value Copy 11.30.05 gas 1.09.06 AURORA at 1.10.06_Rebuttal Power Costs_Electric Rev Req Model (2009 GRC) Rebuttal" xfId="19129"/>
    <cellStyle name="_Power Cost Value Copy 11.30.05 gas 1.09.06 AURORA at 1.10.06_Rebuttal Power Costs_Electric Rev Req Model (2009 GRC) Rebuttal 2" xfId="19130"/>
    <cellStyle name="_Power Cost Value Copy 11.30.05 gas 1.09.06 AURORA at 1.10.06_Rebuttal Power Costs_Electric Rev Req Model (2009 GRC) Rebuttal 2 2" xfId="19131"/>
    <cellStyle name="_Power Cost Value Copy 11.30.05 gas 1.09.06 AURORA at 1.10.06_Rebuttal Power Costs_Electric Rev Req Model (2009 GRC) Rebuttal 2 2 2" xfId="19132"/>
    <cellStyle name="_Power Cost Value Copy 11.30.05 gas 1.09.06 AURORA at 1.10.06_Rebuttal Power Costs_Electric Rev Req Model (2009 GRC) Rebuttal 2 3" xfId="19133"/>
    <cellStyle name="_Power Cost Value Copy 11.30.05 gas 1.09.06 AURORA at 1.10.06_Rebuttal Power Costs_Electric Rev Req Model (2009 GRC) Rebuttal 2 4" xfId="19134"/>
    <cellStyle name="_Power Cost Value Copy 11.30.05 gas 1.09.06 AURORA at 1.10.06_Rebuttal Power Costs_Electric Rev Req Model (2009 GRC) Rebuttal 3" xfId="19135"/>
    <cellStyle name="_Power Cost Value Copy 11.30.05 gas 1.09.06 AURORA at 1.10.06_Rebuttal Power Costs_Electric Rev Req Model (2009 GRC) Rebuttal 3 2" xfId="19136"/>
    <cellStyle name="_Power Cost Value Copy 11.30.05 gas 1.09.06 AURORA at 1.10.06_Rebuttal Power Costs_Electric Rev Req Model (2009 GRC) Rebuttal 4" xfId="19137"/>
    <cellStyle name="_Power Cost Value Copy 11.30.05 gas 1.09.06 AURORA at 1.10.06_Rebuttal Power Costs_Electric Rev Req Model (2009 GRC) Rebuttal 5" xfId="19138"/>
    <cellStyle name="_Power Cost Value Copy 11.30.05 gas 1.09.06 AURORA at 1.10.06_Rebuttal Power Costs_Electric Rev Req Model (2009 GRC) Rebuttal REmoval of New  WH Solar AdjustMI" xfId="19139"/>
    <cellStyle name="_Power Cost Value Copy 11.30.05 gas 1.09.06 AURORA at 1.10.06_Rebuttal Power Costs_Electric Rev Req Model (2009 GRC) Rebuttal REmoval of New  WH Solar AdjustMI 2" xfId="19140"/>
    <cellStyle name="_Power Cost Value Copy 11.30.05 gas 1.09.06 AURORA at 1.10.06_Rebuttal Power Costs_Electric Rev Req Model (2009 GRC) Rebuttal REmoval of New  WH Solar AdjustMI 2 2" xfId="19141"/>
    <cellStyle name="_Power Cost Value Copy 11.30.05 gas 1.09.06 AURORA at 1.10.06_Rebuttal Power Costs_Electric Rev Req Model (2009 GRC) Rebuttal REmoval of New  WH Solar AdjustMI 2 2 2" xfId="19142"/>
    <cellStyle name="_Power Cost Value Copy 11.30.05 gas 1.09.06 AURORA at 1.10.06_Rebuttal Power Costs_Electric Rev Req Model (2009 GRC) Rebuttal REmoval of New  WH Solar AdjustMI 2 2 2 2" xfId="19143"/>
    <cellStyle name="_Power Cost Value Copy 11.30.05 gas 1.09.06 AURORA at 1.10.06_Rebuttal Power Costs_Electric Rev Req Model (2009 GRC) Rebuttal REmoval of New  WH Solar AdjustMI 2 2 3" xfId="19144"/>
    <cellStyle name="_Power Cost Value Copy 11.30.05 gas 1.09.06 AURORA at 1.10.06_Rebuttal Power Costs_Electric Rev Req Model (2009 GRC) Rebuttal REmoval of New  WH Solar AdjustMI 2 2 4" xfId="19145"/>
    <cellStyle name="_Power Cost Value Copy 11.30.05 gas 1.09.06 AURORA at 1.10.06_Rebuttal Power Costs_Electric Rev Req Model (2009 GRC) Rebuttal REmoval of New  WH Solar AdjustMI 2 3" xfId="19146"/>
    <cellStyle name="_Power Cost Value Copy 11.30.05 gas 1.09.06 AURORA at 1.10.06_Rebuttal Power Costs_Electric Rev Req Model (2009 GRC) Rebuttal REmoval of New  WH Solar AdjustMI 2 3 2" xfId="19147"/>
    <cellStyle name="_Power Cost Value Copy 11.30.05 gas 1.09.06 AURORA at 1.10.06_Rebuttal Power Costs_Electric Rev Req Model (2009 GRC) Rebuttal REmoval of New  WH Solar AdjustMI 2 4" xfId="19148"/>
    <cellStyle name="_Power Cost Value Copy 11.30.05 gas 1.09.06 AURORA at 1.10.06_Rebuttal Power Costs_Electric Rev Req Model (2009 GRC) Rebuttal REmoval of New  WH Solar AdjustMI 2 5" xfId="19149"/>
    <cellStyle name="_Power Cost Value Copy 11.30.05 gas 1.09.06 AURORA at 1.10.06_Rebuttal Power Costs_Electric Rev Req Model (2009 GRC) Rebuttal REmoval of New  WH Solar AdjustMI 3" xfId="19150"/>
    <cellStyle name="_Power Cost Value Copy 11.30.05 gas 1.09.06 AURORA at 1.10.06_Rebuttal Power Costs_Electric Rev Req Model (2009 GRC) Rebuttal REmoval of New  WH Solar AdjustMI 3 2" xfId="19151"/>
    <cellStyle name="_Power Cost Value Copy 11.30.05 gas 1.09.06 AURORA at 1.10.06_Rebuttal Power Costs_Electric Rev Req Model (2009 GRC) Rebuttal REmoval of New  WH Solar AdjustMI 3 2 2" xfId="19152"/>
    <cellStyle name="_Power Cost Value Copy 11.30.05 gas 1.09.06 AURORA at 1.10.06_Rebuttal Power Costs_Electric Rev Req Model (2009 GRC) Rebuttal REmoval of New  WH Solar AdjustMI 3 3" xfId="19153"/>
    <cellStyle name="_Power Cost Value Copy 11.30.05 gas 1.09.06 AURORA at 1.10.06_Rebuttal Power Costs_Electric Rev Req Model (2009 GRC) Rebuttal REmoval of New  WH Solar AdjustMI 3 4" xfId="19154"/>
    <cellStyle name="_Power Cost Value Copy 11.30.05 gas 1.09.06 AURORA at 1.10.06_Rebuttal Power Costs_Electric Rev Req Model (2009 GRC) Rebuttal REmoval of New  WH Solar AdjustMI 3 5" xfId="19155"/>
    <cellStyle name="_Power Cost Value Copy 11.30.05 gas 1.09.06 AURORA at 1.10.06_Rebuttal Power Costs_Electric Rev Req Model (2009 GRC) Rebuttal REmoval of New  WH Solar AdjustMI 4" xfId="19156"/>
    <cellStyle name="_Power Cost Value Copy 11.30.05 gas 1.09.06 AURORA at 1.10.06_Rebuttal Power Costs_Electric Rev Req Model (2009 GRC) Rebuttal REmoval of New  WH Solar AdjustMI 4 2" xfId="19157"/>
    <cellStyle name="_Power Cost Value Copy 11.30.05 gas 1.09.06 AURORA at 1.10.06_Rebuttal Power Costs_Electric Rev Req Model (2009 GRC) Rebuttal REmoval of New  WH Solar AdjustMI 5" xfId="19158"/>
    <cellStyle name="_Power Cost Value Copy 11.30.05 gas 1.09.06 AURORA at 1.10.06_Rebuttal Power Costs_Electric Rev Req Model (2009 GRC) Rebuttal REmoval of New  WH Solar AdjustMI 6" xfId="19159"/>
    <cellStyle name="_Power Cost Value Copy 11.30.05 gas 1.09.06 AURORA at 1.10.06_Rebuttal Power Costs_Electric Rev Req Model (2009 GRC) Rebuttal REmoval of New  WH Solar AdjustMI 7" xfId="19160"/>
    <cellStyle name="_Power Cost Value Copy 11.30.05 gas 1.09.06 AURORA at 1.10.06_Rebuttal Power Costs_Electric Rev Req Model (2009 GRC) Rebuttal REmoval of New  WH Solar AdjustMI 8" xfId="19161"/>
    <cellStyle name="_Power Cost Value Copy 11.30.05 gas 1.09.06 AURORA at 1.10.06_Rebuttal Power Costs_Electric Rev Req Model (2009 GRC) Rebuttal REmoval of New  WH Solar AdjustMI_DEM-WP(C) ENERG10C--ctn Mid-C_042010 2010GRC" xfId="19162"/>
    <cellStyle name="_Power Cost Value Copy 11.30.05 gas 1.09.06 AURORA at 1.10.06_Rebuttal Power Costs_Electric Rev Req Model (2009 GRC) Rebuttal REmoval of New  WH Solar AdjustMI_DEM-WP(C) ENERG10C--ctn Mid-C_042010 2010GRC 2" xfId="19163"/>
    <cellStyle name="_Power Cost Value Copy 11.30.05 gas 1.09.06 AURORA at 1.10.06_Rebuttal Power Costs_Electric Rev Req Model (2009 GRC) Rebuttal REmoval of New  WH Solar AdjustMI_DEM-WP(C) ENERG10C--ctn Mid-C_042010 2010GRC 2 2" xfId="19164"/>
    <cellStyle name="_Power Cost Value Copy 11.30.05 gas 1.09.06 AURORA at 1.10.06_Rebuttal Power Costs_Electric Rev Req Model (2009 GRC) Revised 01-18-2010" xfId="19165"/>
    <cellStyle name="_Power Cost Value Copy 11.30.05 gas 1.09.06 AURORA at 1.10.06_Rebuttal Power Costs_Electric Rev Req Model (2009 GRC) Revised 01-18-2010 2" xfId="19166"/>
    <cellStyle name="_Power Cost Value Copy 11.30.05 gas 1.09.06 AURORA at 1.10.06_Rebuttal Power Costs_Electric Rev Req Model (2009 GRC) Revised 01-18-2010 2 2" xfId="19167"/>
    <cellStyle name="_Power Cost Value Copy 11.30.05 gas 1.09.06 AURORA at 1.10.06_Rebuttal Power Costs_Electric Rev Req Model (2009 GRC) Revised 01-18-2010 2 2 2" xfId="19168"/>
    <cellStyle name="_Power Cost Value Copy 11.30.05 gas 1.09.06 AURORA at 1.10.06_Rebuttal Power Costs_Electric Rev Req Model (2009 GRC) Revised 01-18-2010 2 2 2 2" xfId="19169"/>
    <cellStyle name="_Power Cost Value Copy 11.30.05 gas 1.09.06 AURORA at 1.10.06_Rebuttal Power Costs_Electric Rev Req Model (2009 GRC) Revised 01-18-2010 2 2 3" xfId="19170"/>
    <cellStyle name="_Power Cost Value Copy 11.30.05 gas 1.09.06 AURORA at 1.10.06_Rebuttal Power Costs_Electric Rev Req Model (2009 GRC) Revised 01-18-2010 2 2 4" xfId="19171"/>
    <cellStyle name="_Power Cost Value Copy 11.30.05 gas 1.09.06 AURORA at 1.10.06_Rebuttal Power Costs_Electric Rev Req Model (2009 GRC) Revised 01-18-2010 2 3" xfId="19172"/>
    <cellStyle name="_Power Cost Value Copy 11.30.05 gas 1.09.06 AURORA at 1.10.06_Rebuttal Power Costs_Electric Rev Req Model (2009 GRC) Revised 01-18-2010 2 3 2" xfId="19173"/>
    <cellStyle name="_Power Cost Value Copy 11.30.05 gas 1.09.06 AURORA at 1.10.06_Rebuttal Power Costs_Electric Rev Req Model (2009 GRC) Revised 01-18-2010 2 4" xfId="19174"/>
    <cellStyle name="_Power Cost Value Copy 11.30.05 gas 1.09.06 AURORA at 1.10.06_Rebuttal Power Costs_Electric Rev Req Model (2009 GRC) Revised 01-18-2010 2 5" xfId="19175"/>
    <cellStyle name="_Power Cost Value Copy 11.30.05 gas 1.09.06 AURORA at 1.10.06_Rebuttal Power Costs_Electric Rev Req Model (2009 GRC) Revised 01-18-2010 3" xfId="19176"/>
    <cellStyle name="_Power Cost Value Copy 11.30.05 gas 1.09.06 AURORA at 1.10.06_Rebuttal Power Costs_Electric Rev Req Model (2009 GRC) Revised 01-18-2010 3 2" xfId="19177"/>
    <cellStyle name="_Power Cost Value Copy 11.30.05 gas 1.09.06 AURORA at 1.10.06_Rebuttal Power Costs_Electric Rev Req Model (2009 GRC) Revised 01-18-2010 3 2 2" xfId="19178"/>
    <cellStyle name="_Power Cost Value Copy 11.30.05 gas 1.09.06 AURORA at 1.10.06_Rebuttal Power Costs_Electric Rev Req Model (2009 GRC) Revised 01-18-2010 3 3" xfId="19179"/>
    <cellStyle name="_Power Cost Value Copy 11.30.05 gas 1.09.06 AURORA at 1.10.06_Rebuttal Power Costs_Electric Rev Req Model (2009 GRC) Revised 01-18-2010 3 4" xfId="19180"/>
    <cellStyle name="_Power Cost Value Copy 11.30.05 gas 1.09.06 AURORA at 1.10.06_Rebuttal Power Costs_Electric Rev Req Model (2009 GRC) Revised 01-18-2010 3 5" xfId="19181"/>
    <cellStyle name="_Power Cost Value Copy 11.30.05 gas 1.09.06 AURORA at 1.10.06_Rebuttal Power Costs_Electric Rev Req Model (2009 GRC) Revised 01-18-2010 4" xfId="19182"/>
    <cellStyle name="_Power Cost Value Copy 11.30.05 gas 1.09.06 AURORA at 1.10.06_Rebuttal Power Costs_Electric Rev Req Model (2009 GRC) Revised 01-18-2010 4 2" xfId="19183"/>
    <cellStyle name="_Power Cost Value Copy 11.30.05 gas 1.09.06 AURORA at 1.10.06_Rebuttal Power Costs_Electric Rev Req Model (2009 GRC) Revised 01-18-2010 5" xfId="19184"/>
    <cellStyle name="_Power Cost Value Copy 11.30.05 gas 1.09.06 AURORA at 1.10.06_Rebuttal Power Costs_Electric Rev Req Model (2009 GRC) Revised 01-18-2010 6" xfId="19185"/>
    <cellStyle name="_Power Cost Value Copy 11.30.05 gas 1.09.06 AURORA at 1.10.06_Rebuttal Power Costs_Electric Rev Req Model (2009 GRC) Revised 01-18-2010 7" xfId="19186"/>
    <cellStyle name="_Power Cost Value Copy 11.30.05 gas 1.09.06 AURORA at 1.10.06_Rebuttal Power Costs_Electric Rev Req Model (2009 GRC) Revised 01-18-2010 8" xfId="19187"/>
    <cellStyle name="_Power Cost Value Copy 11.30.05 gas 1.09.06 AURORA at 1.10.06_Rebuttal Power Costs_Electric Rev Req Model (2009 GRC) Revised 01-18-2010_DEM-WP(C) ENERG10C--ctn Mid-C_042010 2010GRC" xfId="19188"/>
    <cellStyle name="_Power Cost Value Copy 11.30.05 gas 1.09.06 AURORA at 1.10.06_Rebuttal Power Costs_Electric Rev Req Model (2009 GRC) Revised 01-18-2010_DEM-WP(C) ENERG10C--ctn Mid-C_042010 2010GRC 2" xfId="19189"/>
    <cellStyle name="_Power Cost Value Copy 11.30.05 gas 1.09.06 AURORA at 1.10.06_Rebuttal Power Costs_Electric Rev Req Model (2009 GRC) Revised 01-18-2010_DEM-WP(C) ENERG10C--ctn Mid-C_042010 2010GRC 2 2" xfId="19190"/>
    <cellStyle name="_Power Cost Value Copy 11.30.05 gas 1.09.06 AURORA at 1.10.06_Rebuttal Power Costs_Final Order Electric EXHIBIT A-1" xfId="19191"/>
    <cellStyle name="_Power Cost Value Copy 11.30.05 gas 1.09.06 AURORA at 1.10.06_Rebuttal Power Costs_Final Order Electric EXHIBIT A-1 2" xfId="19192"/>
    <cellStyle name="_Power Cost Value Copy 11.30.05 gas 1.09.06 AURORA at 1.10.06_Rebuttal Power Costs_Final Order Electric EXHIBIT A-1 2 2" xfId="19193"/>
    <cellStyle name="_Power Cost Value Copy 11.30.05 gas 1.09.06 AURORA at 1.10.06_Rebuttal Power Costs_Final Order Electric EXHIBIT A-1 2 2 2" xfId="19194"/>
    <cellStyle name="_Power Cost Value Copy 11.30.05 gas 1.09.06 AURORA at 1.10.06_Rebuttal Power Costs_Final Order Electric EXHIBIT A-1 2 3" xfId="19195"/>
    <cellStyle name="_Power Cost Value Copy 11.30.05 gas 1.09.06 AURORA at 1.10.06_Rebuttal Power Costs_Final Order Electric EXHIBIT A-1 2 4" xfId="19196"/>
    <cellStyle name="_Power Cost Value Copy 11.30.05 gas 1.09.06 AURORA at 1.10.06_Rebuttal Power Costs_Final Order Electric EXHIBIT A-1 2 5" xfId="19197"/>
    <cellStyle name="_Power Cost Value Copy 11.30.05 gas 1.09.06 AURORA at 1.10.06_Rebuttal Power Costs_Final Order Electric EXHIBIT A-1 3" xfId="19198"/>
    <cellStyle name="_Power Cost Value Copy 11.30.05 gas 1.09.06 AURORA at 1.10.06_Rebuttal Power Costs_Final Order Electric EXHIBIT A-1 3 2" xfId="19199"/>
    <cellStyle name="_Power Cost Value Copy 11.30.05 gas 1.09.06 AURORA at 1.10.06_Rebuttal Power Costs_Final Order Electric EXHIBIT A-1 4" xfId="19200"/>
    <cellStyle name="_Power Cost Value Copy 11.30.05 gas 1.09.06 AURORA at 1.10.06_Rebuttal Power Costs_Final Order Electric EXHIBIT A-1 5" xfId="19201"/>
    <cellStyle name="_Power Cost Value Copy 11.30.05 gas 1.09.06 AURORA at 1.10.06_Rebuttal Power Costs_Final Order Electric EXHIBIT A-1 6" xfId="19202"/>
    <cellStyle name="_Power Cost Value Copy 11.30.05 gas 1.09.06 AURORA at 1.10.06_Rebuttal Power Costs_Final Order Electric EXHIBIT A-1 7" xfId="19203"/>
    <cellStyle name="_Power Cost Value Copy 11.30.05 gas 1.09.06 AURORA at 1.10.06_RECS vs PTC's w Interest 6-28-10" xfId="19204"/>
    <cellStyle name="_Power Cost Value Copy 11.30.05 gas 1.09.06 AURORA at 1.10.06_revised april pca for Annette" xfId="19205"/>
    <cellStyle name="_Power Cost Value Copy 11.30.05 gas 1.09.06 AURORA at 1.10.06_ROR 5.02" xfId="19206"/>
    <cellStyle name="_Power Cost Value Copy 11.30.05 gas 1.09.06 AURORA at 1.10.06_ROR 5.02 2" xfId="19207"/>
    <cellStyle name="_Power Cost Value Copy 11.30.05 gas 1.09.06 AURORA at 1.10.06_ROR 5.02 2 2" xfId="19208"/>
    <cellStyle name="_Power Cost Value Copy 11.30.05 gas 1.09.06 AURORA at 1.10.06_ROR 5.02 2 2 2" xfId="19209"/>
    <cellStyle name="_Power Cost Value Copy 11.30.05 gas 1.09.06 AURORA at 1.10.06_ROR 5.02 2 3" xfId="19210"/>
    <cellStyle name="_Power Cost Value Copy 11.30.05 gas 1.09.06 AURORA at 1.10.06_ROR 5.02 3" xfId="19211"/>
    <cellStyle name="_Power Cost Value Copy 11.30.05 gas 1.09.06 AURORA at 1.10.06_ROR 5.02 3 2" xfId="19212"/>
    <cellStyle name="_Power Cost Value Copy 11.30.05 gas 1.09.06 AURORA at 1.10.06_ROR 5.02 4" xfId="19213"/>
    <cellStyle name="_Power Cost Value Copy 11.30.05 gas 1.09.06 AURORA at 1.10.06_Sch 40 Feeder OH 2008" xfId="19214"/>
    <cellStyle name="_Power Cost Value Copy 11.30.05 gas 1.09.06 AURORA at 1.10.06_Sch 40 Feeder OH 2008 2" xfId="19215"/>
    <cellStyle name="_Power Cost Value Copy 11.30.05 gas 1.09.06 AURORA at 1.10.06_Sch 40 Feeder OH 2008 2 2" xfId="19216"/>
    <cellStyle name="_Power Cost Value Copy 11.30.05 gas 1.09.06 AURORA at 1.10.06_Sch 40 Feeder OH 2008 2 2 2" xfId="19217"/>
    <cellStyle name="_Power Cost Value Copy 11.30.05 gas 1.09.06 AURORA at 1.10.06_Sch 40 Feeder OH 2008 2 3" xfId="19218"/>
    <cellStyle name="_Power Cost Value Copy 11.30.05 gas 1.09.06 AURORA at 1.10.06_Sch 40 Feeder OH 2008 3" xfId="19219"/>
    <cellStyle name="_Power Cost Value Copy 11.30.05 gas 1.09.06 AURORA at 1.10.06_Sch 40 Feeder OH 2008 3 2" xfId="19220"/>
    <cellStyle name="_Power Cost Value Copy 11.30.05 gas 1.09.06 AURORA at 1.10.06_Sch 40 Feeder OH 2008 4" xfId="19221"/>
    <cellStyle name="_Power Cost Value Copy 11.30.05 gas 1.09.06 AURORA at 1.10.06_Sch 40 Interim Energy Rates " xfId="19222"/>
    <cellStyle name="_Power Cost Value Copy 11.30.05 gas 1.09.06 AURORA at 1.10.06_Sch 40 Interim Energy Rates  2" xfId="19223"/>
    <cellStyle name="_Power Cost Value Copy 11.30.05 gas 1.09.06 AURORA at 1.10.06_Sch 40 Interim Energy Rates  2 2" xfId="19224"/>
    <cellStyle name="_Power Cost Value Copy 11.30.05 gas 1.09.06 AURORA at 1.10.06_Sch 40 Interim Energy Rates  2 2 2" xfId="19225"/>
    <cellStyle name="_Power Cost Value Copy 11.30.05 gas 1.09.06 AURORA at 1.10.06_Sch 40 Interim Energy Rates  2 3" xfId="19226"/>
    <cellStyle name="_Power Cost Value Copy 11.30.05 gas 1.09.06 AURORA at 1.10.06_Sch 40 Interim Energy Rates  3" xfId="19227"/>
    <cellStyle name="_Power Cost Value Copy 11.30.05 gas 1.09.06 AURORA at 1.10.06_Sch 40 Interim Energy Rates  3 2" xfId="19228"/>
    <cellStyle name="_Power Cost Value Copy 11.30.05 gas 1.09.06 AURORA at 1.10.06_Sch 40 Interim Energy Rates  4" xfId="19229"/>
    <cellStyle name="_Power Cost Value Copy 11.30.05 gas 1.09.06 AURORA at 1.10.06_Sch 40 Substation A&amp;G 2008" xfId="19230"/>
    <cellStyle name="_Power Cost Value Copy 11.30.05 gas 1.09.06 AURORA at 1.10.06_Sch 40 Substation A&amp;G 2008 2" xfId="19231"/>
    <cellStyle name="_Power Cost Value Copy 11.30.05 gas 1.09.06 AURORA at 1.10.06_Sch 40 Substation A&amp;G 2008 2 2" xfId="19232"/>
    <cellStyle name="_Power Cost Value Copy 11.30.05 gas 1.09.06 AURORA at 1.10.06_Sch 40 Substation A&amp;G 2008 2 2 2" xfId="19233"/>
    <cellStyle name="_Power Cost Value Copy 11.30.05 gas 1.09.06 AURORA at 1.10.06_Sch 40 Substation A&amp;G 2008 2 3" xfId="19234"/>
    <cellStyle name="_Power Cost Value Copy 11.30.05 gas 1.09.06 AURORA at 1.10.06_Sch 40 Substation A&amp;G 2008 3" xfId="19235"/>
    <cellStyle name="_Power Cost Value Copy 11.30.05 gas 1.09.06 AURORA at 1.10.06_Sch 40 Substation A&amp;G 2008 3 2" xfId="19236"/>
    <cellStyle name="_Power Cost Value Copy 11.30.05 gas 1.09.06 AURORA at 1.10.06_Sch 40 Substation A&amp;G 2008 4" xfId="19237"/>
    <cellStyle name="_Power Cost Value Copy 11.30.05 gas 1.09.06 AURORA at 1.10.06_Sch 40 Substation O&amp;M 2008" xfId="19238"/>
    <cellStyle name="_Power Cost Value Copy 11.30.05 gas 1.09.06 AURORA at 1.10.06_Sch 40 Substation O&amp;M 2008 2" xfId="19239"/>
    <cellStyle name="_Power Cost Value Copy 11.30.05 gas 1.09.06 AURORA at 1.10.06_Sch 40 Substation O&amp;M 2008 2 2" xfId="19240"/>
    <cellStyle name="_Power Cost Value Copy 11.30.05 gas 1.09.06 AURORA at 1.10.06_Sch 40 Substation O&amp;M 2008 2 2 2" xfId="19241"/>
    <cellStyle name="_Power Cost Value Copy 11.30.05 gas 1.09.06 AURORA at 1.10.06_Sch 40 Substation O&amp;M 2008 2 3" xfId="19242"/>
    <cellStyle name="_Power Cost Value Copy 11.30.05 gas 1.09.06 AURORA at 1.10.06_Sch 40 Substation O&amp;M 2008 3" xfId="19243"/>
    <cellStyle name="_Power Cost Value Copy 11.30.05 gas 1.09.06 AURORA at 1.10.06_Sch 40 Substation O&amp;M 2008 3 2" xfId="19244"/>
    <cellStyle name="_Power Cost Value Copy 11.30.05 gas 1.09.06 AURORA at 1.10.06_Sch 40 Substation O&amp;M 2008 4" xfId="19245"/>
    <cellStyle name="_Power Cost Value Copy 11.30.05 gas 1.09.06 AURORA at 1.10.06_Subs 2008" xfId="19246"/>
    <cellStyle name="_Power Cost Value Copy 11.30.05 gas 1.09.06 AURORA at 1.10.06_Subs 2008 2" xfId="19247"/>
    <cellStyle name="_Power Cost Value Copy 11.30.05 gas 1.09.06 AURORA at 1.10.06_Subs 2008 2 2" xfId="19248"/>
    <cellStyle name="_Power Cost Value Copy 11.30.05 gas 1.09.06 AURORA at 1.10.06_Subs 2008 2 2 2" xfId="19249"/>
    <cellStyle name="_Power Cost Value Copy 11.30.05 gas 1.09.06 AURORA at 1.10.06_Subs 2008 2 3" xfId="19250"/>
    <cellStyle name="_Power Cost Value Copy 11.30.05 gas 1.09.06 AURORA at 1.10.06_Subs 2008 3" xfId="19251"/>
    <cellStyle name="_Power Cost Value Copy 11.30.05 gas 1.09.06 AURORA at 1.10.06_Subs 2008 3 2" xfId="19252"/>
    <cellStyle name="_Power Cost Value Copy 11.30.05 gas 1.09.06 AURORA at 1.10.06_Subs 2008 4" xfId="19253"/>
    <cellStyle name="_Power Cost Value Copy 11.30.05 gas 1.09.06 AURORA at 1.10.06_Transmission Workbook for May BOD" xfId="19254"/>
    <cellStyle name="_Power Cost Value Copy 11.30.05 gas 1.09.06 AURORA at 1.10.06_Transmission Workbook for May BOD 2" xfId="19255"/>
    <cellStyle name="_Power Cost Value Copy 11.30.05 gas 1.09.06 AURORA at 1.10.06_Transmission Workbook for May BOD 2 2" xfId="19256"/>
    <cellStyle name="_Power Cost Value Copy 11.30.05 gas 1.09.06 AURORA at 1.10.06_Transmission Workbook for May BOD 2 2 2" xfId="19257"/>
    <cellStyle name="_Power Cost Value Copy 11.30.05 gas 1.09.06 AURORA at 1.10.06_Transmission Workbook for May BOD 2 2 2 2" xfId="19258"/>
    <cellStyle name="_Power Cost Value Copy 11.30.05 gas 1.09.06 AURORA at 1.10.06_Transmission Workbook for May BOD 2 2 3" xfId="19259"/>
    <cellStyle name="_Power Cost Value Copy 11.30.05 gas 1.09.06 AURORA at 1.10.06_Transmission Workbook for May BOD 2 2 4" xfId="19260"/>
    <cellStyle name="_Power Cost Value Copy 11.30.05 gas 1.09.06 AURORA at 1.10.06_Transmission Workbook for May BOD 2 3" xfId="19261"/>
    <cellStyle name="_Power Cost Value Copy 11.30.05 gas 1.09.06 AURORA at 1.10.06_Transmission Workbook for May BOD 2 3 2" xfId="19262"/>
    <cellStyle name="_Power Cost Value Copy 11.30.05 gas 1.09.06 AURORA at 1.10.06_Transmission Workbook for May BOD 2 4" xfId="19263"/>
    <cellStyle name="_Power Cost Value Copy 11.30.05 gas 1.09.06 AURORA at 1.10.06_Transmission Workbook for May BOD 2 5" xfId="19264"/>
    <cellStyle name="_Power Cost Value Copy 11.30.05 gas 1.09.06 AURORA at 1.10.06_Transmission Workbook for May BOD 3" xfId="19265"/>
    <cellStyle name="_Power Cost Value Copy 11.30.05 gas 1.09.06 AURORA at 1.10.06_Transmission Workbook for May BOD 3 2" xfId="19266"/>
    <cellStyle name="_Power Cost Value Copy 11.30.05 gas 1.09.06 AURORA at 1.10.06_Transmission Workbook for May BOD 3 2 2" xfId="19267"/>
    <cellStyle name="_Power Cost Value Copy 11.30.05 gas 1.09.06 AURORA at 1.10.06_Transmission Workbook for May BOD 3 3" xfId="19268"/>
    <cellStyle name="_Power Cost Value Copy 11.30.05 gas 1.09.06 AURORA at 1.10.06_Transmission Workbook for May BOD 3 4" xfId="19269"/>
    <cellStyle name="_Power Cost Value Copy 11.30.05 gas 1.09.06 AURORA at 1.10.06_Transmission Workbook for May BOD 4" xfId="19270"/>
    <cellStyle name="_Power Cost Value Copy 11.30.05 gas 1.09.06 AURORA at 1.10.06_Transmission Workbook for May BOD 4 2" xfId="19271"/>
    <cellStyle name="_Power Cost Value Copy 11.30.05 gas 1.09.06 AURORA at 1.10.06_Transmission Workbook for May BOD 5" xfId="19272"/>
    <cellStyle name="_Power Cost Value Copy 11.30.05 gas 1.09.06 AURORA at 1.10.06_Transmission Workbook for May BOD 6" xfId="19273"/>
    <cellStyle name="_Power Cost Value Copy 11.30.05 gas 1.09.06 AURORA at 1.10.06_Transmission Workbook for May BOD 7" xfId="19274"/>
    <cellStyle name="_Power Cost Value Copy 11.30.05 gas 1.09.06 AURORA at 1.10.06_Transmission Workbook for May BOD 8" xfId="19275"/>
    <cellStyle name="_Power Cost Value Copy 11.30.05 gas 1.09.06 AURORA at 1.10.06_Transmission Workbook for May BOD_DEM-WP(C) ENERG10C--ctn Mid-C_042010 2010GRC" xfId="19276"/>
    <cellStyle name="_Power Cost Value Copy 11.30.05 gas 1.09.06 AURORA at 1.10.06_Transmission Workbook for May BOD_DEM-WP(C) ENERG10C--ctn Mid-C_042010 2010GRC 2" xfId="19277"/>
    <cellStyle name="_Power Cost Value Copy 11.30.05 gas 1.09.06 AURORA at 1.10.06_Transmission Workbook for May BOD_DEM-WP(C) ENERG10C--ctn Mid-C_042010 2010GRC 2 2" xfId="19278"/>
    <cellStyle name="_Power Cost Value Copy 11.30.05 gas 1.09.06 AURORA at 1.10.06_Wind Integration 10GRC" xfId="19279"/>
    <cellStyle name="_Power Cost Value Copy 11.30.05 gas 1.09.06 AURORA at 1.10.06_Wind Integration 10GRC 2" xfId="19280"/>
    <cellStyle name="_Power Cost Value Copy 11.30.05 gas 1.09.06 AURORA at 1.10.06_Wind Integration 10GRC 2 2" xfId="19281"/>
    <cellStyle name="_Power Cost Value Copy 11.30.05 gas 1.09.06 AURORA at 1.10.06_Wind Integration 10GRC 2 2 2" xfId="19282"/>
    <cellStyle name="_Power Cost Value Copy 11.30.05 gas 1.09.06 AURORA at 1.10.06_Wind Integration 10GRC 2 2 2 2" xfId="19283"/>
    <cellStyle name="_Power Cost Value Copy 11.30.05 gas 1.09.06 AURORA at 1.10.06_Wind Integration 10GRC 2 2 3" xfId="19284"/>
    <cellStyle name="_Power Cost Value Copy 11.30.05 gas 1.09.06 AURORA at 1.10.06_Wind Integration 10GRC 2 2 4" xfId="19285"/>
    <cellStyle name="_Power Cost Value Copy 11.30.05 gas 1.09.06 AURORA at 1.10.06_Wind Integration 10GRC 2 3" xfId="19286"/>
    <cellStyle name="_Power Cost Value Copy 11.30.05 gas 1.09.06 AURORA at 1.10.06_Wind Integration 10GRC 2 3 2" xfId="19287"/>
    <cellStyle name="_Power Cost Value Copy 11.30.05 gas 1.09.06 AURORA at 1.10.06_Wind Integration 10GRC 2 4" xfId="19288"/>
    <cellStyle name="_Power Cost Value Copy 11.30.05 gas 1.09.06 AURORA at 1.10.06_Wind Integration 10GRC 2 5" xfId="19289"/>
    <cellStyle name="_Power Cost Value Copy 11.30.05 gas 1.09.06 AURORA at 1.10.06_Wind Integration 10GRC 3" xfId="19290"/>
    <cellStyle name="_Power Cost Value Copy 11.30.05 gas 1.09.06 AURORA at 1.10.06_Wind Integration 10GRC 3 2" xfId="19291"/>
    <cellStyle name="_Power Cost Value Copy 11.30.05 gas 1.09.06 AURORA at 1.10.06_Wind Integration 10GRC 3 2 2" xfId="19292"/>
    <cellStyle name="_Power Cost Value Copy 11.30.05 gas 1.09.06 AURORA at 1.10.06_Wind Integration 10GRC 3 3" xfId="19293"/>
    <cellStyle name="_Power Cost Value Copy 11.30.05 gas 1.09.06 AURORA at 1.10.06_Wind Integration 10GRC 3 4" xfId="19294"/>
    <cellStyle name="_Power Cost Value Copy 11.30.05 gas 1.09.06 AURORA at 1.10.06_Wind Integration 10GRC 4" xfId="19295"/>
    <cellStyle name="_Power Cost Value Copy 11.30.05 gas 1.09.06 AURORA at 1.10.06_Wind Integration 10GRC 4 2" xfId="19296"/>
    <cellStyle name="_Power Cost Value Copy 11.30.05 gas 1.09.06 AURORA at 1.10.06_Wind Integration 10GRC 5" xfId="19297"/>
    <cellStyle name="_Power Cost Value Copy 11.30.05 gas 1.09.06 AURORA at 1.10.06_Wind Integration 10GRC 6" xfId="19298"/>
    <cellStyle name="_Power Cost Value Copy 11.30.05 gas 1.09.06 AURORA at 1.10.06_Wind Integration 10GRC 7" xfId="19299"/>
    <cellStyle name="_Power Cost Value Copy 11.30.05 gas 1.09.06 AURORA at 1.10.06_Wind Integration 10GRC 8" xfId="19300"/>
    <cellStyle name="_Power Cost Value Copy 11.30.05 gas 1.09.06 AURORA at 1.10.06_Wind Integration 10GRC_DEM-WP(C) ENERG10C--ctn Mid-C_042010 2010GRC" xfId="19301"/>
    <cellStyle name="_Power Cost Value Copy 11.30.05 gas 1.09.06 AURORA at 1.10.06_Wind Integration 10GRC_DEM-WP(C) ENERG10C--ctn Mid-C_042010 2010GRC 2" xfId="19302"/>
    <cellStyle name="_Power Cost Value Copy 11.30.05 gas 1.09.06 AURORA at 1.10.06_Wind Integration 10GRC_DEM-WP(C) ENERG10C--ctn Mid-C_042010 2010GRC 2 2" xfId="19303"/>
    <cellStyle name="_Power Costs Rate Year 11-13-07" xfId="19304"/>
    <cellStyle name="_Power Costs Rate Year 11-13-07 2" xfId="19305"/>
    <cellStyle name="_Power Costs Rate Year 11-13-07 2 2" xfId="19306"/>
    <cellStyle name="_Price Output" xfId="19307"/>
    <cellStyle name="_Price Output 2" xfId="19308"/>
    <cellStyle name="_Price Output 2 2" xfId="19309"/>
    <cellStyle name="_Price Output 2 2 2" xfId="19310"/>
    <cellStyle name="_Price Output 2 2 2 2" xfId="19311"/>
    <cellStyle name="_Price Output 2 2 2 2 2" xfId="19312"/>
    <cellStyle name="_Price Output 2 2 2 3" xfId="19313"/>
    <cellStyle name="_Price Output 2 2 3" xfId="19314"/>
    <cellStyle name="_Price Output 2 2 3 2" xfId="19315"/>
    <cellStyle name="_Price Output 2 2 4" xfId="19316"/>
    <cellStyle name="_Price Output 2 2 5" xfId="19317"/>
    <cellStyle name="_Price Output 2 3" xfId="19318"/>
    <cellStyle name="_Price Output 2 3 2" xfId="19319"/>
    <cellStyle name="_Price Output 2 3 2 2" xfId="19320"/>
    <cellStyle name="_Price Output 2 3 3" xfId="19321"/>
    <cellStyle name="_Price Output 2 4" xfId="19322"/>
    <cellStyle name="_Price Output 2 4 2" xfId="19323"/>
    <cellStyle name="_Price Output 2 5" xfId="19324"/>
    <cellStyle name="_Price Output 3" xfId="19325"/>
    <cellStyle name="_Price Output 3 2" xfId="19326"/>
    <cellStyle name="_Price Output 3 2 2" xfId="19327"/>
    <cellStyle name="_Price Output 3 2 2 2" xfId="19328"/>
    <cellStyle name="_Price Output 3 2 3" xfId="19329"/>
    <cellStyle name="_Price Output 3 3" xfId="19330"/>
    <cellStyle name="_Price Output 3 3 2" xfId="19331"/>
    <cellStyle name="_Price Output 3 4" xfId="19332"/>
    <cellStyle name="_Price Output 4" xfId="19333"/>
    <cellStyle name="_Price Output 4 2" xfId="19334"/>
    <cellStyle name="_Price Output 4 2 2" xfId="19335"/>
    <cellStyle name="_Price Output 4 2 2 2" xfId="19336"/>
    <cellStyle name="_Price Output 4 2 3" xfId="19337"/>
    <cellStyle name="_Price Output 4 2 4" xfId="19338"/>
    <cellStyle name="_Price Output 4 3" xfId="19339"/>
    <cellStyle name="_Price Output 4 3 2" xfId="19340"/>
    <cellStyle name="_Price Output 4 4" xfId="19341"/>
    <cellStyle name="_Price Output 4 5" xfId="19342"/>
    <cellStyle name="_Price Output 5" xfId="19343"/>
    <cellStyle name="_Price Output 5 2" xfId="19344"/>
    <cellStyle name="_Price Output 5 2 2" xfId="19345"/>
    <cellStyle name="_Price Output 5 2 2 2" xfId="19346"/>
    <cellStyle name="_Price Output 5 2 3" xfId="19347"/>
    <cellStyle name="_Price Output 5 2 4" xfId="19348"/>
    <cellStyle name="_Price Output 5 3" xfId="19349"/>
    <cellStyle name="_Price Output 5 3 2" xfId="19350"/>
    <cellStyle name="_Price Output 5 4" xfId="19351"/>
    <cellStyle name="_Price Output 5 5" xfId="19352"/>
    <cellStyle name="_Price Output 6" xfId="19353"/>
    <cellStyle name="_Price Output 6 2" xfId="19354"/>
    <cellStyle name="_Price Output 6 2 2" xfId="19355"/>
    <cellStyle name="_Price Output 6 2 2 2" xfId="19356"/>
    <cellStyle name="_Price Output 6 2 3" xfId="19357"/>
    <cellStyle name="_Price Output 6 2 4" xfId="19358"/>
    <cellStyle name="_Price Output 6 3" xfId="19359"/>
    <cellStyle name="_Price Output 6 3 2" xfId="19360"/>
    <cellStyle name="_Price Output 6 4" xfId="19361"/>
    <cellStyle name="_Price Output 6 5" xfId="19362"/>
    <cellStyle name="_Price Output 7" xfId="19363"/>
    <cellStyle name="_Price Output 7 2" xfId="19364"/>
    <cellStyle name="_Price Output 8" xfId="19365"/>
    <cellStyle name="_Price Output 9" xfId="19366"/>
    <cellStyle name="_Price Output_DEM-WP(C) Chelan Power Costs" xfId="19367"/>
    <cellStyle name="_Price Output_DEM-WP(C) Chelan Power Costs 2" xfId="19368"/>
    <cellStyle name="_Price Output_DEM-WP(C) Chelan Power Costs 2 2" xfId="19369"/>
    <cellStyle name="_Price Output_DEM-WP(C) Chelan Power Costs 2 2 2" xfId="19370"/>
    <cellStyle name="_Price Output_DEM-WP(C) Chelan Power Costs 2 3" xfId="19371"/>
    <cellStyle name="_Price Output_DEM-WP(C) Chelan Power Costs 2 4" xfId="19372"/>
    <cellStyle name="_Price Output_DEM-WP(C) Chelan Power Costs 3" xfId="19373"/>
    <cellStyle name="_Price Output_DEM-WP(C) Chelan Power Costs 3 2" xfId="19374"/>
    <cellStyle name="_Price Output_DEM-WP(C) Chelan Power Costs 4" xfId="19375"/>
    <cellStyle name="_Price Output_DEM-WP(C) ENERG10C--ctn Mid-C_042010 2010GRC" xfId="19376"/>
    <cellStyle name="_Price Output_DEM-WP(C) ENERG10C--ctn Mid-C_042010 2010GRC 2" xfId="19377"/>
    <cellStyle name="_Price Output_DEM-WP(C) ENERG10C--ctn Mid-C_042010 2010GRC 2 2" xfId="19378"/>
    <cellStyle name="_Price Output_DEM-WP(C) Gas Transport 2010GRC" xfId="19379"/>
    <cellStyle name="_Price Output_DEM-WP(C) Gas Transport 2010GRC 2" xfId="19380"/>
    <cellStyle name="_Price Output_DEM-WP(C) Gas Transport 2010GRC 2 2" xfId="19381"/>
    <cellStyle name="_Price Output_DEM-WP(C) Gas Transport 2010GRC 2 2 2" xfId="19382"/>
    <cellStyle name="_Price Output_DEM-WP(C) Gas Transport 2010GRC 2 3" xfId="19383"/>
    <cellStyle name="_Price Output_DEM-WP(C) Gas Transport 2010GRC 2 4" xfId="19384"/>
    <cellStyle name="_Price Output_DEM-WP(C) Gas Transport 2010GRC 3" xfId="19385"/>
    <cellStyle name="_Price Output_DEM-WP(C) Gas Transport 2010GRC 3 2" xfId="19386"/>
    <cellStyle name="_Price Output_DEM-WP(C) Gas Transport 2010GRC 4" xfId="19387"/>
    <cellStyle name="_Price Output_NIM Summary" xfId="19388"/>
    <cellStyle name="_Price Output_NIM Summary 2" xfId="19389"/>
    <cellStyle name="_Price Output_NIM Summary 2 2" xfId="19390"/>
    <cellStyle name="_Price Output_NIM Summary 2 2 2" xfId="19391"/>
    <cellStyle name="_Price Output_NIM Summary 2 2 2 2" xfId="19392"/>
    <cellStyle name="_Price Output_NIM Summary 2 2 3" xfId="19393"/>
    <cellStyle name="_Price Output_NIM Summary 2 2 4" xfId="19394"/>
    <cellStyle name="_Price Output_NIM Summary 2 3" xfId="19395"/>
    <cellStyle name="_Price Output_NIM Summary 2 3 2" xfId="19396"/>
    <cellStyle name="_Price Output_NIM Summary 2 4" xfId="19397"/>
    <cellStyle name="_Price Output_NIM Summary 2 5" xfId="19398"/>
    <cellStyle name="_Price Output_NIM Summary 3" xfId="19399"/>
    <cellStyle name="_Price Output_NIM Summary 3 2" xfId="19400"/>
    <cellStyle name="_Price Output_NIM Summary 3 2 2" xfId="19401"/>
    <cellStyle name="_Price Output_NIM Summary 3 3" xfId="19402"/>
    <cellStyle name="_Price Output_NIM Summary 3 4" xfId="19403"/>
    <cellStyle name="_Price Output_NIM Summary 4" xfId="19404"/>
    <cellStyle name="_Price Output_NIM Summary 4 2" xfId="19405"/>
    <cellStyle name="_Price Output_NIM Summary 5" xfId="19406"/>
    <cellStyle name="_Price Output_NIM Summary 6" xfId="19407"/>
    <cellStyle name="_Price Output_NIM Summary 7" xfId="19408"/>
    <cellStyle name="_Price Output_NIM Summary 8" xfId="19409"/>
    <cellStyle name="_Price Output_NIM Summary_DEM-WP(C) ENERG10C--ctn Mid-C_042010 2010GRC" xfId="19410"/>
    <cellStyle name="_Price Output_NIM Summary_DEM-WP(C) ENERG10C--ctn Mid-C_042010 2010GRC 2" xfId="19411"/>
    <cellStyle name="_Price Output_NIM Summary_DEM-WP(C) ENERG10C--ctn Mid-C_042010 2010GRC 2 2" xfId="19412"/>
    <cellStyle name="_Price Output_Wind Integration 10GRC" xfId="19413"/>
    <cellStyle name="_Price Output_Wind Integration 10GRC 2" xfId="19414"/>
    <cellStyle name="_Price Output_Wind Integration 10GRC 2 2" xfId="19415"/>
    <cellStyle name="_Price Output_Wind Integration 10GRC 2 2 2" xfId="19416"/>
    <cellStyle name="_Price Output_Wind Integration 10GRC 2 2 2 2" xfId="19417"/>
    <cellStyle name="_Price Output_Wind Integration 10GRC 2 2 3" xfId="19418"/>
    <cellStyle name="_Price Output_Wind Integration 10GRC 2 2 4" xfId="19419"/>
    <cellStyle name="_Price Output_Wind Integration 10GRC 2 3" xfId="19420"/>
    <cellStyle name="_Price Output_Wind Integration 10GRC 2 3 2" xfId="19421"/>
    <cellStyle name="_Price Output_Wind Integration 10GRC 2 4" xfId="19422"/>
    <cellStyle name="_Price Output_Wind Integration 10GRC 2 5" xfId="19423"/>
    <cellStyle name="_Price Output_Wind Integration 10GRC 3" xfId="19424"/>
    <cellStyle name="_Price Output_Wind Integration 10GRC 3 2" xfId="19425"/>
    <cellStyle name="_Price Output_Wind Integration 10GRC 3 2 2" xfId="19426"/>
    <cellStyle name="_Price Output_Wind Integration 10GRC 3 3" xfId="19427"/>
    <cellStyle name="_Price Output_Wind Integration 10GRC 3 4" xfId="19428"/>
    <cellStyle name="_Price Output_Wind Integration 10GRC 4" xfId="19429"/>
    <cellStyle name="_Price Output_Wind Integration 10GRC 4 2" xfId="19430"/>
    <cellStyle name="_Price Output_Wind Integration 10GRC 5" xfId="19431"/>
    <cellStyle name="_Price Output_Wind Integration 10GRC 6" xfId="19432"/>
    <cellStyle name="_Price Output_Wind Integration 10GRC 7" xfId="19433"/>
    <cellStyle name="_Price Output_Wind Integration 10GRC 8" xfId="19434"/>
    <cellStyle name="_Price Output_Wind Integration 10GRC_DEM-WP(C) ENERG10C--ctn Mid-C_042010 2010GRC" xfId="19435"/>
    <cellStyle name="_Price Output_Wind Integration 10GRC_DEM-WP(C) ENERG10C--ctn Mid-C_042010 2010GRC 2" xfId="19436"/>
    <cellStyle name="_Price Output_Wind Integration 10GRC_DEM-WP(C) ENERG10C--ctn Mid-C_042010 2010GRC 2 2" xfId="19437"/>
    <cellStyle name="_Prices" xfId="19438"/>
    <cellStyle name="_Prices 2" xfId="19439"/>
    <cellStyle name="_Prices 2 2" xfId="19440"/>
    <cellStyle name="_Prices 2 2 2" xfId="19441"/>
    <cellStyle name="_Prices 2 2 2 2" xfId="19442"/>
    <cellStyle name="_Prices 2 2 2 2 2" xfId="19443"/>
    <cellStyle name="_Prices 2 2 2 3" xfId="19444"/>
    <cellStyle name="_Prices 2 2 3" xfId="19445"/>
    <cellStyle name="_Prices 2 2 3 2" xfId="19446"/>
    <cellStyle name="_Prices 2 2 4" xfId="19447"/>
    <cellStyle name="_Prices 2 2 5" xfId="19448"/>
    <cellStyle name="_Prices 2 3" xfId="19449"/>
    <cellStyle name="_Prices 2 3 2" xfId="19450"/>
    <cellStyle name="_Prices 2 3 2 2" xfId="19451"/>
    <cellStyle name="_Prices 2 3 3" xfId="19452"/>
    <cellStyle name="_Prices 2 4" xfId="19453"/>
    <cellStyle name="_Prices 2 4 2" xfId="19454"/>
    <cellStyle name="_Prices 2 5" xfId="19455"/>
    <cellStyle name="_Prices 3" xfId="19456"/>
    <cellStyle name="_Prices 3 2" xfId="19457"/>
    <cellStyle name="_Prices 3 2 2" xfId="19458"/>
    <cellStyle name="_Prices 3 2 2 2" xfId="19459"/>
    <cellStyle name="_Prices 3 2 3" xfId="19460"/>
    <cellStyle name="_Prices 3 3" xfId="19461"/>
    <cellStyle name="_Prices 3 3 2" xfId="19462"/>
    <cellStyle name="_Prices 3 4" xfId="19463"/>
    <cellStyle name="_Prices 4" xfId="19464"/>
    <cellStyle name="_Prices 4 2" xfId="19465"/>
    <cellStyle name="_Prices 4 2 2" xfId="19466"/>
    <cellStyle name="_Prices 4 2 2 2" xfId="19467"/>
    <cellStyle name="_Prices 4 2 3" xfId="19468"/>
    <cellStyle name="_Prices 4 2 4" xfId="19469"/>
    <cellStyle name="_Prices 4 3" xfId="19470"/>
    <cellStyle name="_Prices 4 3 2" xfId="19471"/>
    <cellStyle name="_Prices 4 4" xfId="19472"/>
    <cellStyle name="_Prices 4 5" xfId="19473"/>
    <cellStyle name="_Prices 5" xfId="19474"/>
    <cellStyle name="_Prices 5 2" xfId="19475"/>
    <cellStyle name="_Prices 5 2 2" xfId="19476"/>
    <cellStyle name="_Prices 5 2 2 2" xfId="19477"/>
    <cellStyle name="_Prices 5 2 3" xfId="19478"/>
    <cellStyle name="_Prices 5 2 4" xfId="19479"/>
    <cellStyle name="_Prices 5 3" xfId="19480"/>
    <cellStyle name="_Prices 5 3 2" xfId="19481"/>
    <cellStyle name="_Prices 5 4" xfId="19482"/>
    <cellStyle name="_Prices 5 5" xfId="19483"/>
    <cellStyle name="_Prices 6" xfId="19484"/>
    <cellStyle name="_Prices 6 2" xfId="19485"/>
    <cellStyle name="_Prices 6 2 2" xfId="19486"/>
    <cellStyle name="_Prices 6 2 2 2" xfId="19487"/>
    <cellStyle name="_Prices 6 2 3" xfId="19488"/>
    <cellStyle name="_Prices 6 2 4" xfId="19489"/>
    <cellStyle name="_Prices 6 3" xfId="19490"/>
    <cellStyle name="_Prices 6 3 2" xfId="19491"/>
    <cellStyle name="_Prices 6 4" xfId="19492"/>
    <cellStyle name="_Prices 6 5" xfId="19493"/>
    <cellStyle name="_Prices 7" xfId="19494"/>
    <cellStyle name="_Prices 7 2" xfId="19495"/>
    <cellStyle name="_Prices 8" xfId="19496"/>
    <cellStyle name="_Prices 9" xfId="19497"/>
    <cellStyle name="_Prices_DEM-WP(C) Chelan Power Costs" xfId="19498"/>
    <cellStyle name="_Prices_DEM-WP(C) Chelan Power Costs 2" xfId="19499"/>
    <cellStyle name="_Prices_DEM-WP(C) Chelan Power Costs 2 2" xfId="19500"/>
    <cellStyle name="_Prices_DEM-WP(C) Chelan Power Costs 2 2 2" xfId="19501"/>
    <cellStyle name="_Prices_DEM-WP(C) Chelan Power Costs 2 3" xfId="19502"/>
    <cellStyle name="_Prices_DEM-WP(C) Chelan Power Costs 2 4" xfId="19503"/>
    <cellStyle name="_Prices_DEM-WP(C) Chelan Power Costs 3" xfId="19504"/>
    <cellStyle name="_Prices_DEM-WP(C) Chelan Power Costs 3 2" xfId="19505"/>
    <cellStyle name="_Prices_DEM-WP(C) Chelan Power Costs 4" xfId="19506"/>
    <cellStyle name="_Prices_DEM-WP(C) ENERG10C--ctn Mid-C_042010 2010GRC" xfId="19507"/>
    <cellStyle name="_Prices_DEM-WP(C) ENERG10C--ctn Mid-C_042010 2010GRC 2" xfId="19508"/>
    <cellStyle name="_Prices_DEM-WP(C) ENERG10C--ctn Mid-C_042010 2010GRC 2 2" xfId="19509"/>
    <cellStyle name="_Prices_DEM-WP(C) Gas Transport 2010GRC" xfId="19510"/>
    <cellStyle name="_Prices_DEM-WP(C) Gas Transport 2010GRC 2" xfId="19511"/>
    <cellStyle name="_Prices_DEM-WP(C) Gas Transport 2010GRC 2 2" xfId="19512"/>
    <cellStyle name="_Prices_DEM-WP(C) Gas Transport 2010GRC 2 2 2" xfId="19513"/>
    <cellStyle name="_Prices_DEM-WP(C) Gas Transport 2010GRC 2 3" xfId="19514"/>
    <cellStyle name="_Prices_DEM-WP(C) Gas Transport 2010GRC 2 4" xfId="19515"/>
    <cellStyle name="_Prices_DEM-WP(C) Gas Transport 2010GRC 3" xfId="19516"/>
    <cellStyle name="_Prices_DEM-WP(C) Gas Transport 2010GRC 3 2" xfId="19517"/>
    <cellStyle name="_Prices_DEM-WP(C) Gas Transport 2010GRC 4" xfId="19518"/>
    <cellStyle name="_Prices_NIM Summary" xfId="19519"/>
    <cellStyle name="_Prices_NIM Summary 2" xfId="19520"/>
    <cellStyle name="_Prices_NIM Summary 2 2" xfId="19521"/>
    <cellStyle name="_Prices_NIM Summary 2 2 2" xfId="19522"/>
    <cellStyle name="_Prices_NIM Summary 2 2 2 2" xfId="19523"/>
    <cellStyle name="_Prices_NIM Summary 2 2 3" xfId="19524"/>
    <cellStyle name="_Prices_NIM Summary 2 2 4" xfId="19525"/>
    <cellStyle name="_Prices_NIM Summary 2 3" xfId="19526"/>
    <cellStyle name="_Prices_NIM Summary 2 3 2" xfId="19527"/>
    <cellStyle name="_Prices_NIM Summary 2 4" xfId="19528"/>
    <cellStyle name="_Prices_NIM Summary 2 5" xfId="19529"/>
    <cellStyle name="_Prices_NIM Summary 3" xfId="19530"/>
    <cellStyle name="_Prices_NIM Summary 3 2" xfId="19531"/>
    <cellStyle name="_Prices_NIM Summary 3 2 2" xfId="19532"/>
    <cellStyle name="_Prices_NIM Summary 3 3" xfId="19533"/>
    <cellStyle name="_Prices_NIM Summary 3 4" xfId="19534"/>
    <cellStyle name="_Prices_NIM Summary 4" xfId="19535"/>
    <cellStyle name="_Prices_NIM Summary 4 2" xfId="19536"/>
    <cellStyle name="_Prices_NIM Summary 5" xfId="19537"/>
    <cellStyle name="_Prices_NIM Summary 6" xfId="19538"/>
    <cellStyle name="_Prices_NIM Summary 7" xfId="19539"/>
    <cellStyle name="_Prices_NIM Summary 8" xfId="19540"/>
    <cellStyle name="_Prices_NIM Summary_DEM-WP(C) ENERG10C--ctn Mid-C_042010 2010GRC" xfId="19541"/>
    <cellStyle name="_Prices_NIM Summary_DEM-WP(C) ENERG10C--ctn Mid-C_042010 2010GRC 2" xfId="19542"/>
    <cellStyle name="_Prices_NIM Summary_DEM-WP(C) ENERG10C--ctn Mid-C_042010 2010GRC 2 2" xfId="19543"/>
    <cellStyle name="_Prices_Wind Integration 10GRC" xfId="19544"/>
    <cellStyle name="_Prices_Wind Integration 10GRC 2" xfId="19545"/>
    <cellStyle name="_Prices_Wind Integration 10GRC 2 2" xfId="19546"/>
    <cellStyle name="_Prices_Wind Integration 10GRC 2 2 2" xfId="19547"/>
    <cellStyle name="_Prices_Wind Integration 10GRC 2 2 2 2" xfId="19548"/>
    <cellStyle name="_Prices_Wind Integration 10GRC 2 2 3" xfId="19549"/>
    <cellStyle name="_Prices_Wind Integration 10GRC 2 2 4" xfId="19550"/>
    <cellStyle name="_Prices_Wind Integration 10GRC 2 3" xfId="19551"/>
    <cellStyle name="_Prices_Wind Integration 10GRC 2 3 2" xfId="19552"/>
    <cellStyle name="_Prices_Wind Integration 10GRC 2 4" xfId="19553"/>
    <cellStyle name="_Prices_Wind Integration 10GRC 2 5" xfId="19554"/>
    <cellStyle name="_Prices_Wind Integration 10GRC 3" xfId="19555"/>
    <cellStyle name="_Prices_Wind Integration 10GRC 3 2" xfId="19556"/>
    <cellStyle name="_Prices_Wind Integration 10GRC 3 2 2" xfId="19557"/>
    <cellStyle name="_Prices_Wind Integration 10GRC 3 3" xfId="19558"/>
    <cellStyle name="_Prices_Wind Integration 10GRC 3 4" xfId="19559"/>
    <cellStyle name="_Prices_Wind Integration 10GRC 4" xfId="19560"/>
    <cellStyle name="_Prices_Wind Integration 10GRC 4 2" xfId="19561"/>
    <cellStyle name="_Prices_Wind Integration 10GRC 5" xfId="19562"/>
    <cellStyle name="_Prices_Wind Integration 10GRC 6" xfId="19563"/>
    <cellStyle name="_Prices_Wind Integration 10GRC 7" xfId="19564"/>
    <cellStyle name="_Prices_Wind Integration 10GRC 8" xfId="19565"/>
    <cellStyle name="_Prices_Wind Integration 10GRC_DEM-WP(C) ENERG10C--ctn Mid-C_042010 2010GRC" xfId="19566"/>
    <cellStyle name="_Prices_Wind Integration 10GRC_DEM-WP(C) ENERG10C--ctn Mid-C_042010 2010GRC 2" xfId="19567"/>
    <cellStyle name="_Prices_Wind Integration 10GRC_DEM-WP(C) ENERG10C--ctn Mid-C_042010 2010GRC 2 2" xfId="19568"/>
    <cellStyle name="_Pro Forma Rev 07 GRC" xfId="19569"/>
    <cellStyle name="_Pro Forma Rev 07 GRC 2" xfId="19570"/>
    <cellStyle name="_x0013__Rebuttal Power Costs" xfId="19571"/>
    <cellStyle name="_x0013__Rebuttal Power Costs 2" xfId="19572"/>
    <cellStyle name="_x0013__Rebuttal Power Costs 2 2" xfId="19573"/>
    <cellStyle name="_x0013__Rebuttal Power Costs 2 2 2" xfId="19574"/>
    <cellStyle name="_x0013__Rebuttal Power Costs 2 3" xfId="19575"/>
    <cellStyle name="_x0013__Rebuttal Power Costs 3" xfId="19576"/>
    <cellStyle name="_x0013__Rebuttal Power Costs 3 2" xfId="19577"/>
    <cellStyle name="_x0013__Rebuttal Power Costs 3 2 2" xfId="19578"/>
    <cellStyle name="_x0013__Rebuttal Power Costs 4" xfId="19579"/>
    <cellStyle name="_x0013__Rebuttal Power Costs 4 2" xfId="19580"/>
    <cellStyle name="_x0013__Rebuttal Power Costs 5" xfId="19581"/>
    <cellStyle name="_x0013__Rebuttal Power Costs 6" xfId="19582"/>
    <cellStyle name="_x0013__Rebuttal Power Costs 7" xfId="19583"/>
    <cellStyle name="_x0013__Rebuttal Power Costs 8" xfId="19584"/>
    <cellStyle name="_x0013__Rebuttal Power Costs_Adj Bench DR 3 for Initial Briefs (Electric)" xfId="19585"/>
    <cellStyle name="_x0013__Rebuttal Power Costs_Adj Bench DR 3 for Initial Briefs (Electric) 2" xfId="19586"/>
    <cellStyle name="_x0013__Rebuttal Power Costs_Adj Bench DR 3 for Initial Briefs (Electric) 2 2" xfId="19587"/>
    <cellStyle name="_x0013__Rebuttal Power Costs_Adj Bench DR 3 for Initial Briefs (Electric) 2 2 2" xfId="19588"/>
    <cellStyle name="_x0013__Rebuttal Power Costs_Adj Bench DR 3 for Initial Briefs (Electric) 2 3" xfId="19589"/>
    <cellStyle name="_x0013__Rebuttal Power Costs_Adj Bench DR 3 for Initial Briefs (Electric) 3" xfId="19590"/>
    <cellStyle name="_x0013__Rebuttal Power Costs_Adj Bench DR 3 for Initial Briefs (Electric) 3 2" xfId="19591"/>
    <cellStyle name="_x0013__Rebuttal Power Costs_Adj Bench DR 3 for Initial Briefs (Electric) 3 2 2" xfId="19592"/>
    <cellStyle name="_x0013__Rebuttal Power Costs_Adj Bench DR 3 for Initial Briefs (Electric) 4" xfId="19593"/>
    <cellStyle name="_x0013__Rebuttal Power Costs_Adj Bench DR 3 for Initial Briefs (Electric) 4 2" xfId="19594"/>
    <cellStyle name="_x0013__Rebuttal Power Costs_Adj Bench DR 3 for Initial Briefs (Electric) 5" xfId="19595"/>
    <cellStyle name="_x0013__Rebuttal Power Costs_Adj Bench DR 3 for Initial Briefs (Electric) 6" xfId="19596"/>
    <cellStyle name="_x0013__Rebuttal Power Costs_Adj Bench DR 3 for Initial Briefs (Electric) 7" xfId="19597"/>
    <cellStyle name="_x0013__Rebuttal Power Costs_Adj Bench DR 3 for Initial Briefs (Electric) 8" xfId="19598"/>
    <cellStyle name="_x0013__Rebuttal Power Costs_Adj Bench DR 3 for Initial Briefs (Electric)_DEM-WP(C) ENERG10C--ctn Mid-C_042010 2010GRC" xfId="19599"/>
    <cellStyle name="_x0013__Rebuttal Power Costs_Adj Bench DR 3 for Initial Briefs (Electric)_DEM-WP(C) ENERG10C--ctn Mid-C_042010 2010GRC 2" xfId="19600"/>
    <cellStyle name="_x0013__Rebuttal Power Costs_Adj Bench DR 3 for Initial Briefs (Electric)_DEM-WP(C) ENERG10C--ctn Mid-C_042010 2010GRC 2 2" xfId="19601"/>
    <cellStyle name="_x0013__Rebuttal Power Costs_DEM-WP(C) ENERG10C--ctn Mid-C_042010 2010GRC" xfId="19602"/>
    <cellStyle name="_x0013__Rebuttal Power Costs_DEM-WP(C) ENERG10C--ctn Mid-C_042010 2010GRC 2" xfId="19603"/>
    <cellStyle name="_x0013__Rebuttal Power Costs_DEM-WP(C) ENERG10C--ctn Mid-C_042010 2010GRC 2 2" xfId="19604"/>
    <cellStyle name="_x0013__Rebuttal Power Costs_Electric Rev Req Model (2009 GRC) Rebuttal" xfId="19605"/>
    <cellStyle name="_x0013__Rebuttal Power Costs_Electric Rev Req Model (2009 GRC) Rebuttal 2" xfId="19606"/>
    <cellStyle name="_x0013__Rebuttal Power Costs_Electric Rev Req Model (2009 GRC) Rebuttal 2 2" xfId="19607"/>
    <cellStyle name="_x0013__Rebuttal Power Costs_Electric Rev Req Model (2009 GRC) Rebuttal 2 2 2" xfId="19608"/>
    <cellStyle name="_x0013__Rebuttal Power Costs_Electric Rev Req Model (2009 GRC) Rebuttal 2 3" xfId="19609"/>
    <cellStyle name="_x0013__Rebuttal Power Costs_Electric Rev Req Model (2009 GRC) Rebuttal 3" xfId="19610"/>
    <cellStyle name="_x0013__Rebuttal Power Costs_Electric Rev Req Model (2009 GRC) Rebuttal 3 2" xfId="19611"/>
    <cellStyle name="_x0013__Rebuttal Power Costs_Electric Rev Req Model (2009 GRC) Rebuttal 4" xfId="19612"/>
    <cellStyle name="_x0013__Rebuttal Power Costs_Electric Rev Req Model (2009 GRC) Rebuttal REmoval of New  WH Solar AdjustMI" xfId="19613"/>
    <cellStyle name="_x0013__Rebuttal Power Costs_Electric Rev Req Model (2009 GRC) Rebuttal REmoval of New  WH Solar AdjustMI 2" xfId="19614"/>
    <cellStyle name="_x0013__Rebuttal Power Costs_Electric Rev Req Model (2009 GRC) Rebuttal REmoval of New  WH Solar AdjustMI 2 2" xfId="19615"/>
    <cellStyle name="_x0013__Rebuttal Power Costs_Electric Rev Req Model (2009 GRC) Rebuttal REmoval of New  WH Solar AdjustMI 2 2 2" xfId="19616"/>
    <cellStyle name="_x0013__Rebuttal Power Costs_Electric Rev Req Model (2009 GRC) Rebuttal REmoval of New  WH Solar AdjustMI 2 3" xfId="19617"/>
    <cellStyle name="_x0013__Rebuttal Power Costs_Electric Rev Req Model (2009 GRC) Rebuttal REmoval of New  WH Solar AdjustMI 3" xfId="19618"/>
    <cellStyle name="_x0013__Rebuttal Power Costs_Electric Rev Req Model (2009 GRC) Rebuttal REmoval of New  WH Solar AdjustMI 3 2" xfId="19619"/>
    <cellStyle name="_x0013__Rebuttal Power Costs_Electric Rev Req Model (2009 GRC) Rebuttal REmoval of New  WH Solar AdjustMI 3 2 2" xfId="19620"/>
    <cellStyle name="_x0013__Rebuttal Power Costs_Electric Rev Req Model (2009 GRC) Rebuttal REmoval of New  WH Solar AdjustMI 4" xfId="19621"/>
    <cellStyle name="_x0013__Rebuttal Power Costs_Electric Rev Req Model (2009 GRC) Rebuttal REmoval of New  WH Solar AdjustMI 4 2" xfId="19622"/>
    <cellStyle name="_x0013__Rebuttal Power Costs_Electric Rev Req Model (2009 GRC) Rebuttal REmoval of New  WH Solar AdjustMI 5" xfId="19623"/>
    <cellStyle name="_x0013__Rebuttal Power Costs_Electric Rev Req Model (2009 GRC) Rebuttal REmoval of New  WH Solar AdjustMI 6" xfId="19624"/>
    <cellStyle name="_x0013__Rebuttal Power Costs_Electric Rev Req Model (2009 GRC) Rebuttal REmoval of New  WH Solar AdjustMI 7" xfId="19625"/>
    <cellStyle name="_x0013__Rebuttal Power Costs_Electric Rev Req Model (2009 GRC) Rebuttal REmoval of New  WH Solar AdjustMI 8" xfId="19626"/>
    <cellStyle name="_x0013__Rebuttal Power Costs_Electric Rev Req Model (2009 GRC) Rebuttal REmoval of New  WH Solar AdjustMI_DEM-WP(C) ENERG10C--ctn Mid-C_042010 2010GRC" xfId="19627"/>
    <cellStyle name="_x0013__Rebuttal Power Costs_Electric Rev Req Model (2009 GRC) Rebuttal REmoval of New  WH Solar AdjustMI_DEM-WP(C) ENERG10C--ctn Mid-C_042010 2010GRC 2" xfId="19628"/>
    <cellStyle name="_x0013__Rebuttal Power Costs_Electric Rev Req Model (2009 GRC) Rebuttal REmoval of New  WH Solar AdjustMI_DEM-WP(C) ENERG10C--ctn Mid-C_042010 2010GRC 2 2" xfId="19629"/>
    <cellStyle name="_x0013__Rebuttal Power Costs_Electric Rev Req Model (2009 GRC) Revised 01-18-2010" xfId="19630"/>
    <cellStyle name="_x0013__Rebuttal Power Costs_Electric Rev Req Model (2009 GRC) Revised 01-18-2010 2" xfId="19631"/>
    <cellStyle name="_x0013__Rebuttal Power Costs_Electric Rev Req Model (2009 GRC) Revised 01-18-2010 2 2" xfId="19632"/>
    <cellStyle name="_x0013__Rebuttal Power Costs_Electric Rev Req Model (2009 GRC) Revised 01-18-2010 2 2 2" xfId="19633"/>
    <cellStyle name="_x0013__Rebuttal Power Costs_Electric Rev Req Model (2009 GRC) Revised 01-18-2010 2 3" xfId="19634"/>
    <cellStyle name="_x0013__Rebuttal Power Costs_Electric Rev Req Model (2009 GRC) Revised 01-18-2010 3" xfId="19635"/>
    <cellStyle name="_x0013__Rebuttal Power Costs_Electric Rev Req Model (2009 GRC) Revised 01-18-2010 3 2" xfId="19636"/>
    <cellStyle name="_x0013__Rebuttal Power Costs_Electric Rev Req Model (2009 GRC) Revised 01-18-2010 3 2 2" xfId="19637"/>
    <cellStyle name="_x0013__Rebuttal Power Costs_Electric Rev Req Model (2009 GRC) Revised 01-18-2010 4" xfId="19638"/>
    <cellStyle name="_x0013__Rebuttal Power Costs_Electric Rev Req Model (2009 GRC) Revised 01-18-2010 4 2" xfId="19639"/>
    <cellStyle name="_x0013__Rebuttal Power Costs_Electric Rev Req Model (2009 GRC) Revised 01-18-2010 5" xfId="19640"/>
    <cellStyle name="_x0013__Rebuttal Power Costs_Electric Rev Req Model (2009 GRC) Revised 01-18-2010 6" xfId="19641"/>
    <cellStyle name="_x0013__Rebuttal Power Costs_Electric Rev Req Model (2009 GRC) Revised 01-18-2010 7" xfId="19642"/>
    <cellStyle name="_x0013__Rebuttal Power Costs_Electric Rev Req Model (2009 GRC) Revised 01-18-2010 8" xfId="19643"/>
    <cellStyle name="_x0013__Rebuttal Power Costs_Electric Rev Req Model (2009 GRC) Revised 01-18-2010_DEM-WP(C) ENERG10C--ctn Mid-C_042010 2010GRC" xfId="19644"/>
    <cellStyle name="_x0013__Rebuttal Power Costs_Electric Rev Req Model (2009 GRC) Revised 01-18-2010_DEM-WP(C) ENERG10C--ctn Mid-C_042010 2010GRC 2" xfId="19645"/>
    <cellStyle name="_x0013__Rebuttal Power Costs_Electric Rev Req Model (2009 GRC) Revised 01-18-2010_DEM-WP(C) ENERG10C--ctn Mid-C_042010 2010GRC 2 2" xfId="19646"/>
    <cellStyle name="_x0013__Rebuttal Power Costs_Final Order Electric EXHIBIT A-1" xfId="19647"/>
    <cellStyle name="_x0013__Rebuttal Power Costs_Final Order Electric EXHIBIT A-1 2" xfId="19648"/>
    <cellStyle name="_x0013__Rebuttal Power Costs_Final Order Electric EXHIBIT A-1 2 2" xfId="19649"/>
    <cellStyle name="_x0013__Rebuttal Power Costs_Final Order Electric EXHIBIT A-1 2 2 2" xfId="19650"/>
    <cellStyle name="_x0013__Rebuttal Power Costs_Final Order Electric EXHIBIT A-1 2 3" xfId="19651"/>
    <cellStyle name="_x0013__Rebuttal Power Costs_Final Order Electric EXHIBIT A-1 3" xfId="19652"/>
    <cellStyle name="_x0013__Rebuttal Power Costs_Final Order Electric EXHIBIT A-1 3 2" xfId="19653"/>
    <cellStyle name="_x0013__Rebuttal Power Costs_Final Order Electric EXHIBIT A-1 4" xfId="19654"/>
    <cellStyle name="_recommendation" xfId="19655"/>
    <cellStyle name="_recommendation 2" xfId="19656"/>
    <cellStyle name="_recommendation 2 2" xfId="19657"/>
    <cellStyle name="_recommendation 2 2 2" xfId="19658"/>
    <cellStyle name="_recommendation 2 2 2 2" xfId="19659"/>
    <cellStyle name="_recommendation 2 2 2 2 2" xfId="19660"/>
    <cellStyle name="_recommendation 2 2 2 3" xfId="19661"/>
    <cellStyle name="_recommendation 2 2 3" xfId="19662"/>
    <cellStyle name="_recommendation 2 2 3 2" xfId="19663"/>
    <cellStyle name="_recommendation 2 2 4" xfId="19664"/>
    <cellStyle name="_recommendation 2 2 5" xfId="19665"/>
    <cellStyle name="_recommendation 2 3" xfId="19666"/>
    <cellStyle name="_recommendation 2 3 2" xfId="19667"/>
    <cellStyle name="_recommendation 2 3 2 2" xfId="19668"/>
    <cellStyle name="_recommendation 2 3 3" xfId="19669"/>
    <cellStyle name="_recommendation 2 4" xfId="19670"/>
    <cellStyle name="_recommendation 2 4 2" xfId="19671"/>
    <cellStyle name="_recommendation 2 5" xfId="19672"/>
    <cellStyle name="_recommendation 3" xfId="19673"/>
    <cellStyle name="_recommendation 3 2" xfId="19674"/>
    <cellStyle name="_recommendation 3 2 2" xfId="19675"/>
    <cellStyle name="_recommendation 3 2 2 2" xfId="19676"/>
    <cellStyle name="_recommendation 3 2 3" xfId="19677"/>
    <cellStyle name="_recommendation 3 3" xfId="19678"/>
    <cellStyle name="_recommendation 3 3 2" xfId="19679"/>
    <cellStyle name="_recommendation 3 4" xfId="19680"/>
    <cellStyle name="_recommendation 4" xfId="19681"/>
    <cellStyle name="_recommendation 4 2" xfId="19682"/>
    <cellStyle name="_recommendation 4 2 2" xfId="19683"/>
    <cellStyle name="_recommendation 4 2 2 2" xfId="19684"/>
    <cellStyle name="_recommendation 4 2 3" xfId="19685"/>
    <cellStyle name="_recommendation 4 2 4" xfId="19686"/>
    <cellStyle name="_recommendation 4 3" xfId="19687"/>
    <cellStyle name="_recommendation 4 3 2" xfId="19688"/>
    <cellStyle name="_recommendation 4 4" xfId="19689"/>
    <cellStyle name="_recommendation 4 5" xfId="19690"/>
    <cellStyle name="_recommendation 5" xfId="19691"/>
    <cellStyle name="_recommendation 5 2" xfId="19692"/>
    <cellStyle name="_recommendation 5 2 2" xfId="19693"/>
    <cellStyle name="_recommendation 5 2 2 2" xfId="19694"/>
    <cellStyle name="_recommendation 5 2 3" xfId="19695"/>
    <cellStyle name="_recommendation 5 2 4" xfId="19696"/>
    <cellStyle name="_recommendation 5 3" xfId="19697"/>
    <cellStyle name="_recommendation 5 3 2" xfId="19698"/>
    <cellStyle name="_recommendation 5 4" xfId="19699"/>
    <cellStyle name="_recommendation 5 5" xfId="19700"/>
    <cellStyle name="_recommendation 6" xfId="19701"/>
    <cellStyle name="_recommendation 6 2" xfId="19702"/>
    <cellStyle name="_recommendation 6 2 2" xfId="19703"/>
    <cellStyle name="_recommendation 6 3" xfId="19704"/>
    <cellStyle name="_recommendation 7" xfId="19705"/>
    <cellStyle name="_recommendation 8" xfId="19706"/>
    <cellStyle name="_recommendation_DEM-WP(C) Chelan Power Costs" xfId="19707"/>
    <cellStyle name="_recommendation_DEM-WP(C) Chelan Power Costs 2" xfId="19708"/>
    <cellStyle name="_recommendation_DEM-WP(C) Chelan Power Costs 2 2" xfId="19709"/>
    <cellStyle name="_recommendation_DEM-WP(C) Chelan Power Costs 2 2 2" xfId="19710"/>
    <cellStyle name="_recommendation_DEM-WP(C) Chelan Power Costs 2 3" xfId="19711"/>
    <cellStyle name="_recommendation_DEM-WP(C) Chelan Power Costs 2 4" xfId="19712"/>
    <cellStyle name="_recommendation_DEM-WP(C) Chelan Power Costs 3" xfId="19713"/>
    <cellStyle name="_recommendation_DEM-WP(C) Chelan Power Costs 3 2" xfId="19714"/>
    <cellStyle name="_recommendation_DEM-WP(C) Chelan Power Costs 4" xfId="19715"/>
    <cellStyle name="_recommendation_DEM-WP(C) ENERG10C--ctn Mid-C_042010 2010GRC" xfId="19716"/>
    <cellStyle name="_recommendation_DEM-WP(C) ENERG10C--ctn Mid-C_042010 2010GRC 2" xfId="19717"/>
    <cellStyle name="_recommendation_DEM-WP(C) ENERG10C--ctn Mid-C_042010 2010GRC 2 2" xfId="19718"/>
    <cellStyle name="_recommendation_DEM-WP(C) Gas Transport 2010GRC" xfId="19719"/>
    <cellStyle name="_recommendation_DEM-WP(C) Gas Transport 2010GRC 2" xfId="19720"/>
    <cellStyle name="_recommendation_DEM-WP(C) Gas Transport 2010GRC 2 2" xfId="19721"/>
    <cellStyle name="_recommendation_DEM-WP(C) Gas Transport 2010GRC 2 2 2" xfId="19722"/>
    <cellStyle name="_recommendation_DEM-WP(C) Gas Transport 2010GRC 2 3" xfId="19723"/>
    <cellStyle name="_recommendation_DEM-WP(C) Gas Transport 2010GRC 2 4" xfId="19724"/>
    <cellStyle name="_recommendation_DEM-WP(C) Gas Transport 2010GRC 3" xfId="19725"/>
    <cellStyle name="_recommendation_DEM-WP(C) Gas Transport 2010GRC 3 2" xfId="19726"/>
    <cellStyle name="_recommendation_DEM-WP(C) Gas Transport 2010GRC 4" xfId="19727"/>
    <cellStyle name="_recommendation_DEM-WP(C) Wind Integration Summary 2010GRC" xfId="19728"/>
    <cellStyle name="_recommendation_DEM-WP(C) Wind Integration Summary 2010GRC 2" xfId="19729"/>
    <cellStyle name="_recommendation_DEM-WP(C) Wind Integration Summary 2010GRC 2 2" xfId="19730"/>
    <cellStyle name="_recommendation_DEM-WP(C) Wind Integration Summary 2010GRC 2 2 2" xfId="19731"/>
    <cellStyle name="_recommendation_DEM-WP(C) Wind Integration Summary 2010GRC 2 2 2 2" xfId="19732"/>
    <cellStyle name="_recommendation_DEM-WP(C) Wind Integration Summary 2010GRC 2 2 3" xfId="19733"/>
    <cellStyle name="_recommendation_DEM-WP(C) Wind Integration Summary 2010GRC 2 2 4" xfId="19734"/>
    <cellStyle name="_recommendation_DEM-WP(C) Wind Integration Summary 2010GRC 2 3" xfId="19735"/>
    <cellStyle name="_recommendation_DEM-WP(C) Wind Integration Summary 2010GRC 2 3 2" xfId="19736"/>
    <cellStyle name="_recommendation_DEM-WP(C) Wind Integration Summary 2010GRC 2 4" xfId="19737"/>
    <cellStyle name="_recommendation_DEM-WP(C) Wind Integration Summary 2010GRC 2 5" xfId="19738"/>
    <cellStyle name="_recommendation_DEM-WP(C) Wind Integration Summary 2010GRC 3" xfId="19739"/>
    <cellStyle name="_recommendation_DEM-WP(C) Wind Integration Summary 2010GRC 3 2" xfId="19740"/>
    <cellStyle name="_recommendation_DEM-WP(C) Wind Integration Summary 2010GRC 3 2 2" xfId="19741"/>
    <cellStyle name="_recommendation_DEM-WP(C) Wind Integration Summary 2010GRC 3 3" xfId="19742"/>
    <cellStyle name="_recommendation_DEM-WP(C) Wind Integration Summary 2010GRC 3 4" xfId="19743"/>
    <cellStyle name="_recommendation_DEM-WP(C) Wind Integration Summary 2010GRC 4" xfId="19744"/>
    <cellStyle name="_recommendation_DEM-WP(C) Wind Integration Summary 2010GRC 4 2" xfId="19745"/>
    <cellStyle name="_recommendation_DEM-WP(C) Wind Integration Summary 2010GRC 5" xfId="19746"/>
    <cellStyle name="_recommendation_DEM-WP(C) Wind Integration Summary 2010GRC 6" xfId="19747"/>
    <cellStyle name="_recommendation_DEM-WP(C) Wind Integration Summary 2010GRC 7" xfId="19748"/>
    <cellStyle name="_recommendation_DEM-WP(C) Wind Integration Summary 2010GRC 8" xfId="19749"/>
    <cellStyle name="_recommendation_DEM-WP(C) Wind Integration Summary 2010GRC_DEM-WP(C) ENERG10C--ctn Mid-C_042010 2010GRC" xfId="19750"/>
    <cellStyle name="_recommendation_DEM-WP(C) Wind Integration Summary 2010GRC_DEM-WP(C) ENERG10C--ctn Mid-C_042010 2010GRC 2" xfId="19751"/>
    <cellStyle name="_recommendation_DEM-WP(C) Wind Integration Summary 2010GRC_DEM-WP(C) ENERG10C--ctn Mid-C_042010 2010GRC 2 2" xfId="19752"/>
    <cellStyle name="_recommendation_NIM Summary" xfId="19753"/>
    <cellStyle name="_recommendation_NIM Summary 2" xfId="19754"/>
    <cellStyle name="_recommendation_NIM Summary 2 2" xfId="19755"/>
    <cellStyle name="_recommendation_NIM Summary 2 2 2" xfId="19756"/>
    <cellStyle name="_recommendation_NIM Summary 2 2 2 2" xfId="19757"/>
    <cellStyle name="_recommendation_NIM Summary 2 2 3" xfId="19758"/>
    <cellStyle name="_recommendation_NIM Summary 2 2 4" xfId="19759"/>
    <cellStyle name="_recommendation_NIM Summary 2 3" xfId="19760"/>
    <cellStyle name="_recommendation_NIM Summary 2 3 2" xfId="19761"/>
    <cellStyle name="_recommendation_NIM Summary 2 4" xfId="19762"/>
    <cellStyle name="_recommendation_NIM Summary 2 5" xfId="19763"/>
    <cellStyle name="_recommendation_NIM Summary 3" xfId="19764"/>
    <cellStyle name="_recommendation_NIM Summary 3 2" xfId="19765"/>
    <cellStyle name="_recommendation_NIM Summary 3 2 2" xfId="19766"/>
    <cellStyle name="_recommendation_NIM Summary 3 3" xfId="19767"/>
    <cellStyle name="_recommendation_NIM Summary 3 4" xfId="19768"/>
    <cellStyle name="_recommendation_NIM Summary 4" xfId="19769"/>
    <cellStyle name="_recommendation_NIM Summary 4 2" xfId="19770"/>
    <cellStyle name="_recommendation_NIM Summary 5" xfId="19771"/>
    <cellStyle name="_recommendation_NIM Summary 6" xfId="19772"/>
    <cellStyle name="_recommendation_NIM Summary 7" xfId="19773"/>
    <cellStyle name="_recommendation_NIM Summary 8" xfId="19774"/>
    <cellStyle name="_recommendation_NIM Summary_DEM-WP(C) ENERG10C--ctn Mid-C_042010 2010GRC" xfId="19775"/>
    <cellStyle name="_recommendation_NIM Summary_DEM-WP(C) ENERG10C--ctn Mid-C_042010 2010GRC 2" xfId="19776"/>
    <cellStyle name="_recommendation_NIM Summary_DEM-WP(C) ENERG10C--ctn Mid-C_042010 2010GRC 2 2" xfId="19777"/>
    <cellStyle name="_Recon to Darrin's 5.11.05 proforma" xfId="19778"/>
    <cellStyle name="_Recon to Darrin's 5.11.05 proforma 10" xfId="19779"/>
    <cellStyle name="_Recon to Darrin's 5.11.05 proforma 10 2" xfId="19780"/>
    <cellStyle name="_Recon to Darrin's 5.11.05 proforma 11" xfId="19781"/>
    <cellStyle name="_Recon to Darrin's 5.11.05 proforma 11 2" xfId="19782"/>
    <cellStyle name="_Recon to Darrin's 5.11.05 proforma 11 3" xfId="19783"/>
    <cellStyle name="_Recon to Darrin's 5.11.05 proforma 12" xfId="19784"/>
    <cellStyle name="_Recon to Darrin's 5.11.05 proforma 13" xfId="19785"/>
    <cellStyle name="_Recon to Darrin's 5.11.05 proforma 2" xfId="19786"/>
    <cellStyle name="_Recon to Darrin's 5.11.05 proforma 2 2" xfId="19787"/>
    <cellStyle name="_Recon to Darrin's 5.11.05 proforma 2 2 2" xfId="19788"/>
    <cellStyle name="_Recon to Darrin's 5.11.05 proforma 2 2 2 2" xfId="19789"/>
    <cellStyle name="_Recon to Darrin's 5.11.05 proforma 2 2 2 2 2" xfId="19790"/>
    <cellStyle name="_Recon to Darrin's 5.11.05 proforma 2 2 2 3" xfId="19791"/>
    <cellStyle name="_Recon to Darrin's 5.11.05 proforma 2 2 2 4" xfId="19792"/>
    <cellStyle name="_Recon to Darrin's 5.11.05 proforma 2 2 3" xfId="19793"/>
    <cellStyle name="_Recon to Darrin's 5.11.05 proforma 2 2 3 2" xfId="19794"/>
    <cellStyle name="_Recon to Darrin's 5.11.05 proforma 2 2 4" xfId="19795"/>
    <cellStyle name="_Recon to Darrin's 5.11.05 proforma 2 2 5" xfId="19796"/>
    <cellStyle name="_Recon to Darrin's 5.11.05 proforma 2 3" xfId="19797"/>
    <cellStyle name="_Recon to Darrin's 5.11.05 proforma 2 3 2" xfId="19798"/>
    <cellStyle name="_Recon to Darrin's 5.11.05 proforma 2 3 2 2" xfId="19799"/>
    <cellStyle name="_Recon to Darrin's 5.11.05 proforma 2 3 3" xfId="19800"/>
    <cellStyle name="_Recon to Darrin's 5.11.05 proforma 2 3 4" xfId="19801"/>
    <cellStyle name="_Recon to Darrin's 5.11.05 proforma 2 3 5" xfId="19802"/>
    <cellStyle name="_Recon to Darrin's 5.11.05 proforma 2 4" xfId="19803"/>
    <cellStyle name="_Recon to Darrin's 5.11.05 proforma 2 4 2" xfId="19804"/>
    <cellStyle name="_Recon to Darrin's 5.11.05 proforma 2 5" xfId="19805"/>
    <cellStyle name="_Recon to Darrin's 5.11.05 proforma 2 6" xfId="19806"/>
    <cellStyle name="_Recon to Darrin's 5.11.05 proforma 3" xfId="19807"/>
    <cellStyle name="_Recon to Darrin's 5.11.05 proforma 3 2" xfId="19808"/>
    <cellStyle name="_Recon to Darrin's 5.11.05 proforma 3 2 2" xfId="19809"/>
    <cellStyle name="_Recon to Darrin's 5.11.05 proforma 3 2 2 2" xfId="19810"/>
    <cellStyle name="_Recon to Darrin's 5.11.05 proforma 3 2 3" xfId="19811"/>
    <cellStyle name="_Recon to Darrin's 5.11.05 proforma 3 2 4" xfId="19812"/>
    <cellStyle name="_Recon to Darrin's 5.11.05 proforma 3 2 5" xfId="19813"/>
    <cellStyle name="_Recon to Darrin's 5.11.05 proforma 3 3" xfId="19814"/>
    <cellStyle name="_Recon to Darrin's 5.11.05 proforma 3 3 2" xfId="19815"/>
    <cellStyle name="_Recon to Darrin's 5.11.05 proforma 3 3 2 2" xfId="19816"/>
    <cellStyle name="_Recon to Darrin's 5.11.05 proforma 3 3 3" xfId="19817"/>
    <cellStyle name="_Recon to Darrin's 5.11.05 proforma 3 4" xfId="19818"/>
    <cellStyle name="_Recon to Darrin's 5.11.05 proforma 3 4 2" xfId="19819"/>
    <cellStyle name="_Recon to Darrin's 5.11.05 proforma 3 4 2 2" xfId="19820"/>
    <cellStyle name="_Recon to Darrin's 5.11.05 proforma 3 4 3" xfId="19821"/>
    <cellStyle name="_Recon to Darrin's 5.11.05 proforma 3 5" xfId="19822"/>
    <cellStyle name="_Recon to Darrin's 5.11.05 proforma 3 6" xfId="19823"/>
    <cellStyle name="_Recon to Darrin's 5.11.05 proforma 4" xfId="19824"/>
    <cellStyle name="_Recon to Darrin's 5.11.05 proforma 4 2" xfId="19825"/>
    <cellStyle name="_Recon to Darrin's 5.11.05 proforma 4 2 2" xfId="19826"/>
    <cellStyle name="_Recon to Darrin's 5.11.05 proforma 4 2 2 2" xfId="19827"/>
    <cellStyle name="_Recon to Darrin's 5.11.05 proforma 4 2 2 2 2" xfId="19828"/>
    <cellStyle name="_Recon to Darrin's 5.11.05 proforma 4 2 2 3" xfId="19829"/>
    <cellStyle name="_Recon to Darrin's 5.11.05 proforma 4 2 2 4" xfId="19830"/>
    <cellStyle name="_Recon to Darrin's 5.11.05 proforma 4 2 3" xfId="19831"/>
    <cellStyle name="_Recon to Darrin's 5.11.05 proforma 4 2 3 2" xfId="19832"/>
    <cellStyle name="_Recon to Darrin's 5.11.05 proforma 4 2 4" xfId="19833"/>
    <cellStyle name="_Recon to Darrin's 5.11.05 proforma 4 2 5" xfId="19834"/>
    <cellStyle name="_Recon to Darrin's 5.11.05 proforma 4 3" xfId="19835"/>
    <cellStyle name="_Recon to Darrin's 5.11.05 proforma 4 3 2" xfId="19836"/>
    <cellStyle name="_Recon to Darrin's 5.11.05 proforma 4 3 2 2" xfId="19837"/>
    <cellStyle name="_Recon to Darrin's 5.11.05 proforma 4 3 3" xfId="19838"/>
    <cellStyle name="_Recon to Darrin's 5.11.05 proforma 4 3 4" xfId="19839"/>
    <cellStyle name="_Recon to Darrin's 5.11.05 proforma 4 4" xfId="19840"/>
    <cellStyle name="_Recon to Darrin's 5.11.05 proforma 4 4 2" xfId="19841"/>
    <cellStyle name="_Recon to Darrin's 5.11.05 proforma 4 5" xfId="19842"/>
    <cellStyle name="_Recon to Darrin's 5.11.05 proforma 4 6" xfId="19843"/>
    <cellStyle name="_Recon to Darrin's 5.11.05 proforma 5" xfId="19844"/>
    <cellStyle name="_Recon to Darrin's 5.11.05 proforma 5 2" xfId="19845"/>
    <cellStyle name="_Recon to Darrin's 5.11.05 proforma 5 2 2" xfId="19846"/>
    <cellStyle name="_Recon to Darrin's 5.11.05 proforma 5 2 2 2" xfId="19847"/>
    <cellStyle name="_Recon to Darrin's 5.11.05 proforma 5 2 2 2 2" xfId="19848"/>
    <cellStyle name="_Recon to Darrin's 5.11.05 proforma 5 2 2 3" xfId="19849"/>
    <cellStyle name="_Recon to Darrin's 5.11.05 proforma 5 2 3" xfId="19850"/>
    <cellStyle name="_Recon to Darrin's 5.11.05 proforma 5 2 3 2" xfId="19851"/>
    <cellStyle name="_Recon to Darrin's 5.11.05 proforma 5 2 4" xfId="19852"/>
    <cellStyle name="_Recon to Darrin's 5.11.05 proforma 5 2 5" xfId="19853"/>
    <cellStyle name="_Recon to Darrin's 5.11.05 proforma 5 3" xfId="19854"/>
    <cellStyle name="_Recon to Darrin's 5.11.05 proforma 5 3 2" xfId="19855"/>
    <cellStyle name="_Recon to Darrin's 5.11.05 proforma 5 3 2 2" xfId="19856"/>
    <cellStyle name="_Recon to Darrin's 5.11.05 proforma 5 3 3" xfId="19857"/>
    <cellStyle name="_Recon to Darrin's 5.11.05 proforma 5 3 4" xfId="19858"/>
    <cellStyle name="_Recon to Darrin's 5.11.05 proforma 5 4" xfId="19859"/>
    <cellStyle name="_Recon to Darrin's 5.11.05 proforma 5 4 2" xfId="19860"/>
    <cellStyle name="_Recon to Darrin's 5.11.05 proforma 5 5" xfId="19861"/>
    <cellStyle name="_Recon to Darrin's 5.11.05 proforma 6" xfId="19862"/>
    <cellStyle name="_Recon to Darrin's 5.11.05 proforma 6 2" xfId="19863"/>
    <cellStyle name="_Recon to Darrin's 5.11.05 proforma 6 2 2" xfId="19864"/>
    <cellStyle name="_Recon to Darrin's 5.11.05 proforma 6 2 2 2" xfId="19865"/>
    <cellStyle name="_Recon to Darrin's 5.11.05 proforma 6 2 2 2 2" xfId="19866"/>
    <cellStyle name="_Recon to Darrin's 5.11.05 proforma 6 2 2 3" xfId="19867"/>
    <cellStyle name="_Recon to Darrin's 5.11.05 proforma 6 2 3" xfId="19868"/>
    <cellStyle name="_Recon to Darrin's 5.11.05 proforma 6 2 3 2" xfId="19869"/>
    <cellStyle name="_Recon to Darrin's 5.11.05 proforma 6 2 4" xfId="19870"/>
    <cellStyle name="_Recon to Darrin's 5.11.05 proforma 6 2 5" xfId="19871"/>
    <cellStyle name="_Recon to Darrin's 5.11.05 proforma 6 3" xfId="19872"/>
    <cellStyle name="_Recon to Darrin's 5.11.05 proforma 6 3 2" xfId="19873"/>
    <cellStyle name="_Recon to Darrin's 5.11.05 proforma 6 3 2 2" xfId="19874"/>
    <cellStyle name="_Recon to Darrin's 5.11.05 proforma 6 3 3" xfId="19875"/>
    <cellStyle name="_Recon to Darrin's 5.11.05 proforma 6 4" xfId="19876"/>
    <cellStyle name="_Recon to Darrin's 5.11.05 proforma 6 4 2" xfId="19877"/>
    <cellStyle name="_Recon to Darrin's 5.11.05 proforma 6 5" xfId="19878"/>
    <cellStyle name="_Recon to Darrin's 5.11.05 proforma 7" xfId="19879"/>
    <cellStyle name="_Recon to Darrin's 5.11.05 proforma 7 2" xfId="19880"/>
    <cellStyle name="_Recon to Darrin's 5.11.05 proforma 7 2 2" xfId="19881"/>
    <cellStyle name="_Recon to Darrin's 5.11.05 proforma 7 2 2 2" xfId="19882"/>
    <cellStyle name="_Recon to Darrin's 5.11.05 proforma 7 2 3" xfId="19883"/>
    <cellStyle name="_Recon to Darrin's 5.11.05 proforma 7 3" xfId="19884"/>
    <cellStyle name="_Recon to Darrin's 5.11.05 proforma 7 3 2" xfId="19885"/>
    <cellStyle name="_Recon to Darrin's 5.11.05 proforma 7 4" xfId="19886"/>
    <cellStyle name="_Recon to Darrin's 5.11.05 proforma 8" xfId="19887"/>
    <cellStyle name="_Recon to Darrin's 5.11.05 proforma 8 2" xfId="19888"/>
    <cellStyle name="_Recon to Darrin's 5.11.05 proforma 8 2 2" xfId="19889"/>
    <cellStyle name="_Recon to Darrin's 5.11.05 proforma 8 2 2 2" xfId="19890"/>
    <cellStyle name="_Recon to Darrin's 5.11.05 proforma 8 2 3" xfId="19891"/>
    <cellStyle name="_Recon to Darrin's 5.11.05 proforma 8 3" xfId="19892"/>
    <cellStyle name="_Recon to Darrin's 5.11.05 proforma 8 3 2" xfId="19893"/>
    <cellStyle name="_Recon to Darrin's 5.11.05 proforma 8 4" xfId="19894"/>
    <cellStyle name="_Recon to Darrin's 5.11.05 proforma 9" xfId="19895"/>
    <cellStyle name="_Recon to Darrin's 5.11.05 proforma 9 2" xfId="19896"/>
    <cellStyle name="_Recon to Darrin's 5.11.05 proforma 9 2 2" xfId="19897"/>
    <cellStyle name="_Recon to Darrin's 5.11.05 proforma 9 2 2 2" xfId="19898"/>
    <cellStyle name="_Recon to Darrin's 5.11.05 proforma 9 2 3" xfId="19899"/>
    <cellStyle name="_Recon to Darrin's 5.11.05 proforma 9 3" xfId="19900"/>
    <cellStyle name="_Recon to Darrin's 5.11.05 proforma 9 3 2" xfId="19901"/>
    <cellStyle name="_Recon to Darrin's 5.11.05 proforma 9 4" xfId="19902"/>
    <cellStyle name="_Recon to Darrin's 5.11.05 proforma_(C) WHE Proforma with ITC cash grant 10 Yr Amort_for deferral_102809" xfId="19903"/>
    <cellStyle name="_Recon to Darrin's 5.11.05 proforma_(C) WHE Proforma with ITC cash grant 10 Yr Amort_for deferral_102809 2" xfId="19904"/>
    <cellStyle name="_Recon to Darrin's 5.11.05 proforma_(C) WHE Proforma with ITC cash grant 10 Yr Amort_for deferral_102809 2 2" xfId="19905"/>
    <cellStyle name="_Recon to Darrin's 5.11.05 proforma_(C) WHE Proforma with ITC cash grant 10 Yr Amort_for deferral_102809 2 2 2" xfId="19906"/>
    <cellStyle name="_Recon to Darrin's 5.11.05 proforma_(C) WHE Proforma with ITC cash grant 10 Yr Amort_for deferral_102809 2 2 2 2" xfId="19907"/>
    <cellStyle name="_Recon to Darrin's 5.11.05 proforma_(C) WHE Proforma with ITC cash grant 10 Yr Amort_for deferral_102809 2 2 3" xfId="19908"/>
    <cellStyle name="_Recon to Darrin's 5.11.05 proforma_(C) WHE Proforma with ITC cash grant 10 Yr Amort_for deferral_102809 2 2 4" xfId="19909"/>
    <cellStyle name="_Recon to Darrin's 5.11.05 proforma_(C) WHE Proforma with ITC cash grant 10 Yr Amort_for deferral_102809 2 3" xfId="19910"/>
    <cellStyle name="_Recon to Darrin's 5.11.05 proforma_(C) WHE Proforma with ITC cash grant 10 Yr Amort_for deferral_102809 2 3 2" xfId="19911"/>
    <cellStyle name="_Recon to Darrin's 5.11.05 proforma_(C) WHE Proforma with ITC cash grant 10 Yr Amort_for deferral_102809 2 4" xfId="19912"/>
    <cellStyle name="_Recon to Darrin's 5.11.05 proforma_(C) WHE Proforma with ITC cash grant 10 Yr Amort_for deferral_102809 2 5" xfId="19913"/>
    <cellStyle name="_Recon to Darrin's 5.11.05 proforma_(C) WHE Proforma with ITC cash grant 10 Yr Amort_for deferral_102809 3" xfId="19914"/>
    <cellStyle name="_Recon to Darrin's 5.11.05 proforma_(C) WHE Proforma with ITC cash grant 10 Yr Amort_for deferral_102809 3 2" xfId="19915"/>
    <cellStyle name="_Recon to Darrin's 5.11.05 proforma_(C) WHE Proforma with ITC cash grant 10 Yr Amort_for deferral_102809 3 2 2" xfId="19916"/>
    <cellStyle name="_Recon to Darrin's 5.11.05 proforma_(C) WHE Proforma with ITC cash grant 10 Yr Amort_for deferral_102809 3 3" xfId="19917"/>
    <cellStyle name="_Recon to Darrin's 5.11.05 proforma_(C) WHE Proforma with ITC cash grant 10 Yr Amort_for deferral_102809 3 4" xfId="19918"/>
    <cellStyle name="_Recon to Darrin's 5.11.05 proforma_(C) WHE Proforma with ITC cash grant 10 Yr Amort_for deferral_102809 3 5" xfId="19919"/>
    <cellStyle name="_Recon to Darrin's 5.11.05 proforma_(C) WHE Proforma with ITC cash grant 10 Yr Amort_for deferral_102809 4" xfId="19920"/>
    <cellStyle name="_Recon to Darrin's 5.11.05 proforma_(C) WHE Proforma with ITC cash grant 10 Yr Amort_for deferral_102809 4 2" xfId="19921"/>
    <cellStyle name="_Recon to Darrin's 5.11.05 proforma_(C) WHE Proforma with ITC cash grant 10 Yr Amort_for deferral_102809 5" xfId="19922"/>
    <cellStyle name="_Recon to Darrin's 5.11.05 proforma_(C) WHE Proforma with ITC cash grant 10 Yr Amort_for deferral_102809 6" xfId="19923"/>
    <cellStyle name="_Recon to Darrin's 5.11.05 proforma_(C) WHE Proforma with ITC cash grant 10 Yr Amort_for deferral_102809 7" xfId="19924"/>
    <cellStyle name="_Recon to Darrin's 5.11.05 proforma_(C) WHE Proforma with ITC cash grant 10 Yr Amort_for deferral_102809 8" xfId="19925"/>
    <cellStyle name="_Recon to Darrin's 5.11.05 proforma_(C) WHE Proforma with ITC cash grant 10 Yr Amort_for deferral_102809_16.07E Wild Horse Wind Expansionwrkingfile" xfId="19926"/>
    <cellStyle name="_Recon to Darrin's 5.11.05 proforma_(C) WHE Proforma with ITC cash grant 10 Yr Amort_for deferral_102809_16.07E Wild Horse Wind Expansionwrkingfile 2" xfId="19927"/>
    <cellStyle name="_Recon to Darrin's 5.11.05 proforma_(C) WHE Proforma with ITC cash grant 10 Yr Amort_for deferral_102809_16.07E Wild Horse Wind Expansionwrkingfile 2 2" xfId="19928"/>
    <cellStyle name="_Recon to Darrin's 5.11.05 proforma_(C) WHE Proforma with ITC cash grant 10 Yr Amort_for deferral_102809_16.07E Wild Horse Wind Expansionwrkingfile 2 2 2" xfId="19929"/>
    <cellStyle name="_Recon to Darrin's 5.11.05 proforma_(C) WHE Proforma with ITC cash grant 10 Yr Amort_for deferral_102809_16.07E Wild Horse Wind Expansionwrkingfile 2 2 2 2" xfId="19930"/>
    <cellStyle name="_Recon to Darrin's 5.11.05 proforma_(C) WHE Proforma with ITC cash grant 10 Yr Amort_for deferral_102809_16.07E Wild Horse Wind Expansionwrkingfile 2 2 3" xfId="19931"/>
    <cellStyle name="_Recon to Darrin's 5.11.05 proforma_(C) WHE Proforma with ITC cash grant 10 Yr Amort_for deferral_102809_16.07E Wild Horse Wind Expansionwrkingfile 2 2 4" xfId="19932"/>
    <cellStyle name="_Recon to Darrin's 5.11.05 proforma_(C) WHE Proforma with ITC cash grant 10 Yr Amort_for deferral_102809_16.07E Wild Horse Wind Expansionwrkingfile 2 3" xfId="19933"/>
    <cellStyle name="_Recon to Darrin's 5.11.05 proforma_(C) WHE Proforma with ITC cash grant 10 Yr Amort_for deferral_102809_16.07E Wild Horse Wind Expansionwrkingfile 2 3 2" xfId="19934"/>
    <cellStyle name="_Recon to Darrin's 5.11.05 proforma_(C) WHE Proforma with ITC cash grant 10 Yr Amort_for deferral_102809_16.07E Wild Horse Wind Expansionwrkingfile 2 4" xfId="19935"/>
    <cellStyle name="_Recon to Darrin's 5.11.05 proforma_(C) WHE Proforma with ITC cash grant 10 Yr Amort_for deferral_102809_16.07E Wild Horse Wind Expansionwrkingfile 2 5" xfId="19936"/>
    <cellStyle name="_Recon to Darrin's 5.11.05 proforma_(C) WHE Proforma with ITC cash grant 10 Yr Amort_for deferral_102809_16.07E Wild Horse Wind Expansionwrkingfile 3" xfId="19937"/>
    <cellStyle name="_Recon to Darrin's 5.11.05 proforma_(C) WHE Proforma with ITC cash grant 10 Yr Amort_for deferral_102809_16.07E Wild Horse Wind Expansionwrkingfile 3 2" xfId="19938"/>
    <cellStyle name="_Recon to Darrin's 5.11.05 proforma_(C) WHE Proforma with ITC cash grant 10 Yr Amort_for deferral_102809_16.07E Wild Horse Wind Expansionwrkingfile 3 2 2" xfId="19939"/>
    <cellStyle name="_Recon to Darrin's 5.11.05 proforma_(C) WHE Proforma with ITC cash grant 10 Yr Amort_for deferral_102809_16.07E Wild Horse Wind Expansionwrkingfile 3 3" xfId="19940"/>
    <cellStyle name="_Recon to Darrin's 5.11.05 proforma_(C) WHE Proforma with ITC cash grant 10 Yr Amort_for deferral_102809_16.07E Wild Horse Wind Expansionwrkingfile 3 4" xfId="19941"/>
    <cellStyle name="_Recon to Darrin's 5.11.05 proforma_(C) WHE Proforma with ITC cash grant 10 Yr Amort_for deferral_102809_16.07E Wild Horse Wind Expansionwrkingfile 4" xfId="19942"/>
    <cellStyle name="_Recon to Darrin's 5.11.05 proforma_(C) WHE Proforma with ITC cash grant 10 Yr Amort_for deferral_102809_16.07E Wild Horse Wind Expansionwrkingfile 4 2" xfId="19943"/>
    <cellStyle name="_Recon to Darrin's 5.11.05 proforma_(C) WHE Proforma with ITC cash grant 10 Yr Amort_for deferral_102809_16.07E Wild Horse Wind Expansionwrkingfile 5" xfId="19944"/>
    <cellStyle name="_Recon to Darrin's 5.11.05 proforma_(C) WHE Proforma with ITC cash grant 10 Yr Amort_for deferral_102809_16.07E Wild Horse Wind Expansionwrkingfile 6" xfId="19945"/>
    <cellStyle name="_Recon to Darrin's 5.11.05 proforma_(C) WHE Proforma with ITC cash grant 10 Yr Amort_for deferral_102809_16.07E Wild Horse Wind Expansionwrkingfile 7" xfId="19946"/>
    <cellStyle name="_Recon to Darrin's 5.11.05 proforma_(C) WHE Proforma with ITC cash grant 10 Yr Amort_for deferral_102809_16.07E Wild Horse Wind Expansionwrkingfile 8" xfId="19947"/>
    <cellStyle name="_Recon to Darrin's 5.11.05 proforma_(C) WHE Proforma with ITC cash grant 10 Yr Amort_for deferral_102809_16.07E Wild Horse Wind Expansionwrkingfile SF" xfId="19948"/>
    <cellStyle name="_Recon to Darrin's 5.11.05 proforma_(C) WHE Proforma with ITC cash grant 10 Yr Amort_for deferral_102809_16.07E Wild Horse Wind Expansionwrkingfile SF 2" xfId="19949"/>
    <cellStyle name="_Recon to Darrin's 5.11.05 proforma_(C) WHE Proforma with ITC cash grant 10 Yr Amort_for deferral_102809_16.07E Wild Horse Wind Expansionwrkingfile SF 2 2" xfId="19950"/>
    <cellStyle name="_Recon to Darrin's 5.11.05 proforma_(C) WHE Proforma with ITC cash grant 10 Yr Amort_for deferral_102809_16.07E Wild Horse Wind Expansionwrkingfile SF 2 2 2" xfId="19951"/>
    <cellStyle name="_Recon to Darrin's 5.11.05 proforma_(C) WHE Proforma with ITC cash grant 10 Yr Amort_for deferral_102809_16.07E Wild Horse Wind Expansionwrkingfile SF 2 2 2 2" xfId="19952"/>
    <cellStyle name="_Recon to Darrin's 5.11.05 proforma_(C) WHE Proforma with ITC cash grant 10 Yr Amort_for deferral_102809_16.07E Wild Horse Wind Expansionwrkingfile SF 2 2 3" xfId="19953"/>
    <cellStyle name="_Recon to Darrin's 5.11.05 proforma_(C) WHE Proforma with ITC cash grant 10 Yr Amort_for deferral_102809_16.07E Wild Horse Wind Expansionwrkingfile SF 2 3" xfId="19954"/>
    <cellStyle name="_Recon to Darrin's 5.11.05 proforma_(C) WHE Proforma with ITC cash grant 10 Yr Amort_for deferral_102809_16.07E Wild Horse Wind Expansionwrkingfile SF 2 3 2" xfId="19955"/>
    <cellStyle name="_Recon to Darrin's 5.11.05 proforma_(C) WHE Proforma with ITC cash grant 10 Yr Amort_for deferral_102809_16.07E Wild Horse Wind Expansionwrkingfile SF 2 4" xfId="19956"/>
    <cellStyle name="_Recon to Darrin's 5.11.05 proforma_(C) WHE Proforma with ITC cash grant 10 Yr Amort_for deferral_102809_16.07E Wild Horse Wind Expansionwrkingfile SF 2 4 2" xfId="19957"/>
    <cellStyle name="_Recon to Darrin's 5.11.05 proforma_(C) WHE Proforma with ITC cash grant 10 Yr Amort_for deferral_102809_16.07E Wild Horse Wind Expansionwrkingfile SF 2 5" xfId="19958"/>
    <cellStyle name="_Recon to Darrin's 5.11.05 proforma_(C) WHE Proforma with ITC cash grant 10 Yr Amort_for deferral_102809_16.07E Wild Horse Wind Expansionwrkingfile SF 3" xfId="19959"/>
    <cellStyle name="_Recon to Darrin's 5.11.05 proforma_(C) WHE Proforma with ITC cash grant 10 Yr Amort_for deferral_102809_16.07E Wild Horse Wind Expansionwrkingfile SF 3 2" xfId="19960"/>
    <cellStyle name="_Recon to Darrin's 5.11.05 proforma_(C) WHE Proforma with ITC cash grant 10 Yr Amort_for deferral_102809_16.07E Wild Horse Wind Expansionwrkingfile SF 3 2 2" xfId="19961"/>
    <cellStyle name="_Recon to Darrin's 5.11.05 proforma_(C) WHE Proforma with ITC cash grant 10 Yr Amort_for deferral_102809_16.07E Wild Horse Wind Expansionwrkingfile SF 3 3" xfId="19962"/>
    <cellStyle name="_Recon to Darrin's 5.11.05 proforma_(C) WHE Proforma with ITC cash grant 10 Yr Amort_for deferral_102809_16.07E Wild Horse Wind Expansionwrkingfile SF 3 4" xfId="19963"/>
    <cellStyle name="_Recon to Darrin's 5.11.05 proforma_(C) WHE Proforma with ITC cash grant 10 Yr Amort_for deferral_102809_16.07E Wild Horse Wind Expansionwrkingfile SF 4" xfId="19964"/>
    <cellStyle name="_Recon to Darrin's 5.11.05 proforma_(C) WHE Proforma with ITC cash grant 10 Yr Amort_for deferral_102809_16.07E Wild Horse Wind Expansionwrkingfile SF 4 2" xfId="19965"/>
    <cellStyle name="_Recon to Darrin's 5.11.05 proforma_(C) WHE Proforma with ITC cash grant 10 Yr Amort_for deferral_102809_16.07E Wild Horse Wind Expansionwrkingfile SF 4 2 2" xfId="19966"/>
    <cellStyle name="_Recon to Darrin's 5.11.05 proforma_(C) WHE Proforma with ITC cash grant 10 Yr Amort_for deferral_102809_16.07E Wild Horse Wind Expansionwrkingfile SF 4 3" xfId="19967"/>
    <cellStyle name="_Recon to Darrin's 5.11.05 proforma_(C) WHE Proforma with ITC cash grant 10 Yr Amort_for deferral_102809_16.07E Wild Horse Wind Expansionwrkingfile SF 5" xfId="19968"/>
    <cellStyle name="_Recon to Darrin's 5.11.05 proforma_(C) WHE Proforma with ITC cash grant 10 Yr Amort_for deferral_102809_16.07E Wild Horse Wind Expansionwrkingfile SF 5 2" xfId="19969"/>
    <cellStyle name="_Recon to Darrin's 5.11.05 proforma_(C) WHE Proforma with ITC cash grant 10 Yr Amort_for deferral_102809_16.07E Wild Horse Wind Expansionwrkingfile SF 6" xfId="19970"/>
    <cellStyle name="_Recon to Darrin's 5.11.05 proforma_(C) WHE Proforma with ITC cash grant 10 Yr Amort_for deferral_102809_16.07E Wild Horse Wind Expansionwrkingfile SF 6 2" xfId="19971"/>
    <cellStyle name="_Recon to Darrin's 5.11.05 proforma_(C) WHE Proforma with ITC cash grant 10 Yr Amort_for deferral_102809_16.07E Wild Horse Wind Expansionwrkingfile SF 7" xfId="19972"/>
    <cellStyle name="_Recon to Darrin's 5.11.05 proforma_(C) WHE Proforma with ITC cash grant 10 Yr Amort_for deferral_102809_16.07E Wild Horse Wind Expansionwrkingfile SF 8" xfId="19973"/>
    <cellStyle name="_Recon to Darrin's 5.11.05 proforma_(C) WHE Proforma with ITC cash grant 10 Yr Amort_for deferral_102809_16.07E Wild Horse Wind Expansionwrkingfile SF_DEM-WP(C) ENERG10C--ctn Mid-C_042010 2010GRC" xfId="19974"/>
    <cellStyle name="_Recon to Darrin's 5.11.05 proforma_(C) WHE Proforma with ITC cash grant 10 Yr Amort_for deferral_102809_16.07E Wild Horse Wind Expansionwrkingfile SF_DEM-WP(C) ENERG10C--ctn Mid-C_042010 2010GRC 2" xfId="19975"/>
    <cellStyle name="_Recon to Darrin's 5.11.05 proforma_(C) WHE Proforma with ITC cash grant 10 Yr Amort_for deferral_102809_16.07E Wild Horse Wind Expansionwrkingfile SF_DEM-WP(C) ENERG10C--ctn Mid-C_042010 2010GRC 2 2" xfId="19976"/>
    <cellStyle name="_Recon to Darrin's 5.11.05 proforma_(C) WHE Proforma with ITC cash grant 10 Yr Amort_for deferral_102809_16.07E Wild Horse Wind Expansionwrkingfile_DEM-WP(C) ENERG10C--ctn Mid-C_042010 2010GRC" xfId="19977"/>
    <cellStyle name="_Recon to Darrin's 5.11.05 proforma_(C) WHE Proforma with ITC cash grant 10 Yr Amort_for deferral_102809_16.07E Wild Horse Wind Expansionwrkingfile_DEM-WP(C) ENERG10C--ctn Mid-C_042010 2010GRC 2" xfId="19978"/>
    <cellStyle name="_Recon to Darrin's 5.11.05 proforma_(C) WHE Proforma with ITC cash grant 10 Yr Amort_for deferral_102809_16.07E Wild Horse Wind Expansionwrkingfile_DEM-WP(C) ENERG10C--ctn Mid-C_042010 2010GRC 2 2" xfId="19979"/>
    <cellStyle name="_Recon to Darrin's 5.11.05 proforma_(C) WHE Proforma with ITC cash grant 10 Yr Amort_for deferral_102809_16.37E Wild Horse Expansion DeferralRevwrkingfile SF" xfId="19980"/>
    <cellStyle name="_Recon to Darrin's 5.11.05 proforma_(C) WHE Proforma with ITC cash grant 10 Yr Amort_for deferral_102809_16.37E Wild Horse Expansion DeferralRevwrkingfile SF 2" xfId="19981"/>
    <cellStyle name="_Recon to Darrin's 5.11.05 proforma_(C) WHE Proforma with ITC cash grant 10 Yr Amort_for deferral_102809_16.37E Wild Horse Expansion DeferralRevwrkingfile SF 2 2" xfId="19982"/>
    <cellStyle name="_Recon to Darrin's 5.11.05 proforma_(C) WHE Proforma with ITC cash grant 10 Yr Amort_for deferral_102809_16.37E Wild Horse Expansion DeferralRevwrkingfile SF 2 2 2" xfId="19983"/>
    <cellStyle name="_Recon to Darrin's 5.11.05 proforma_(C) WHE Proforma with ITC cash grant 10 Yr Amort_for deferral_102809_16.37E Wild Horse Expansion DeferralRevwrkingfile SF 2 2 2 2" xfId="19984"/>
    <cellStyle name="_Recon to Darrin's 5.11.05 proforma_(C) WHE Proforma with ITC cash grant 10 Yr Amort_for deferral_102809_16.37E Wild Horse Expansion DeferralRevwrkingfile SF 2 2 3" xfId="19985"/>
    <cellStyle name="_Recon to Darrin's 5.11.05 proforma_(C) WHE Proforma with ITC cash grant 10 Yr Amort_for deferral_102809_16.37E Wild Horse Expansion DeferralRevwrkingfile SF 2 3" xfId="19986"/>
    <cellStyle name="_Recon to Darrin's 5.11.05 proforma_(C) WHE Proforma with ITC cash grant 10 Yr Amort_for deferral_102809_16.37E Wild Horse Expansion DeferralRevwrkingfile SF 2 3 2" xfId="19987"/>
    <cellStyle name="_Recon to Darrin's 5.11.05 proforma_(C) WHE Proforma with ITC cash grant 10 Yr Amort_for deferral_102809_16.37E Wild Horse Expansion DeferralRevwrkingfile SF 2 4" xfId="19988"/>
    <cellStyle name="_Recon to Darrin's 5.11.05 proforma_(C) WHE Proforma with ITC cash grant 10 Yr Amort_for deferral_102809_16.37E Wild Horse Expansion DeferralRevwrkingfile SF 2 4 2" xfId="19989"/>
    <cellStyle name="_Recon to Darrin's 5.11.05 proforma_(C) WHE Proforma with ITC cash grant 10 Yr Amort_for deferral_102809_16.37E Wild Horse Expansion DeferralRevwrkingfile SF 2 5" xfId="19990"/>
    <cellStyle name="_Recon to Darrin's 5.11.05 proforma_(C) WHE Proforma with ITC cash grant 10 Yr Amort_for deferral_102809_16.37E Wild Horse Expansion DeferralRevwrkingfile SF 3" xfId="19991"/>
    <cellStyle name="_Recon to Darrin's 5.11.05 proforma_(C) WHE Proforma with ITC cash grant 10 Yr Amort_for deferral_102809_16.37E Wild Horse Expansion DeferralRevwrkingfile SF 3 2" xfId="19992"/>
    <cellStyle name="_Recon to Darrin's 5.11.05 proforma_(C) WHE Proforma with ITC cash grant 10 Yr Amort_for deferral_102809_16.37E Wild Horse Expansion DeferralRevwrkingfile SF 3 2 2" xfId="19993"/>
    <cellStyle name="_Recon to Darrin's 5.11.05 proforma_(C) WHE Proforma with ITC cash grant 10 Yr Amort_for deferral_102809_16.37E Wild Horse Expansion DeferralRevwrkingfile SF 3 3" xfId="19994"/>
    <cellStyle name="_Recon to Darrin's 5.11.05 proforma_(C) WHE Proforma with ITC cash grant 10 Yr Amort_for deferral_102809_16.37E Wild Horse Expansion DeferralRevwrkingfile SF 3 4" xfId="19995"/>
    <cellStyle name="_Recon to Darrin's 5.11.05 proforma_(C) WHE Proforma with ITC cash grant 10 Yr Amort_for deferral_102809_16.37E Wild Horse Expansion DeferralRevwrkingfile SF 4" xfId="19996"/>
    <cellStyle name="_Recon to Darrin's 5.11.05 proforma_(C) WHE Proforma with ITC cash grant 10 Yr Amort_for deferral_102809_16.37E Wild Horse Expansion DeferralRevwrkingfile SF 4 2" xfId="19997"/>
    <cellStyle name="_Recon to Darrin's 5.11.05 proforma_(C) WHE Proforma with ITC cash grant 10 Yr Amort_for deferral_102809_16.37E Wild Horse Expansion DeferralRevwrkingfile SF 4 2 2" xfId="19998"/>
    <cellStyle name="_Recon to Darrin's 5.11.05 proforma_(C) WHE Proforma with ITC cash grant 10 Yr Amort_for deferral_102809_16.37E Wild Horse Expansion DeferralRevwrkingfile SF 4 3" xfId="19999"/>
    <cellStyle name="_Recon to Darrin's 5.11.05 proforma_(C) WHE Proforma with ITC cash grant 10 Yr Amort_for deferral_102809_16.37E Wild Horse Expansion DeferralRevwrkingfile SF 5" xfId="20000"/>
    <cellStyle name="_Recon to Darrin's 5.11.05 proforma_(C) WHE Proforma with ITC cash grant 10 Yr Amort_for deferral_102809_16.37E Wild Horse Expansion DeferralRevwrkingfile SF 5 2" xfId="20001"/>
    <cellStyle name="_Recon to Darrin's 5.11.05 proforma_(C) WHE Proforma with ITC cash grant 10 Yr Amort_for deferral_102809_16.37E Wild Horse Expansion DeferralRevwrkingfile SF 6" xfId="20002"/>
    <cellStyle name="_Recon to Darrin's 5.11.05 proforma_(C) WHE Proforma with ITC cash grant 10 Yr Amort_for deferral_102809_16.37E Wild Horse Expansion DeferralRevwrkingfile SF 6 2" xfId="20003"/>
    <cellStyle name="_Recon to Darrin's 5.11.05 proforma_(C) WHE Proforma with ITC cash grant 10 Yr Amort_for deferral_102809_16.37E Wild Horse Expansion DeferralRevwrkingfile SF 7" xfId="20004"/>
    <cellStyle name="_Recon to Darrin's 5.11.05 proforma_(C) WHE Proforma with ITC cash grant 10 Yr Amort_for deferral_102809_16.37E Wild Horse Expansion DeferralRevwrkingfile SF 8" xfId="20005"/>
    <cellStyle name="_Recon to Darrin's 5.11.05 proforma_(C) WHE Proforma with ITC cash grant 10 Yr Amort_for deferral_102809_16.37E Wild Horse Expansion DeferralRevwrkingfile SF_DEM-WP(C) ENERG10C--ctn Mid-C_042010 2010GRC" xfId="20006"/>
    <cellStyle name="_Recon to Darrin's 5.11.05 proforma_(C) WHE Proforma with ITC cash grant 10 Yr Amort_for deferral_102809_16.37E Wild Horse Expansion DeferralRevwrkingfile SF_DEM-WP(C) ENERG10C--ctn Mid-C_042010 2010GRC 2" xfId="20007"/>
    <cellStyle name="_Recon to Darrin's 5.11.05 proforma_(C) WHE Proforma with ITC cash grant 10 Yr Amort_for deferral_102809_16.37E Wild Horse Expansion DeferralRevwrkingfile SF_DEM-WP(C) ENERG10C--ctn Mid-C_042010 2010GRC 2 2" xfId="20008"/>
    <cellStyle name="_Recon to Darrin's 5.11.05 proforma_(C) WHE Proforma with ITC cash grant 10 Yr Amort_for deferral_102809_DEM-WP(C) ENERG10C--ctn Mid-C_042010 2010GRC" xfId="20009"/>
    <cellStyle name="_Recon to Darrin's 5.11.05 proforma_(C) WHE Proforma with ITC cash grant 10 Yr Amort_for deferral_102809_DEM-WP(C) ENERG10C--ctn Mid-C_042010 2010GRC 2" xfId="20010"/>
    <cellStyle name="_Recon to Darrin's 5.11.05 proforma_(C) WHE Proforma with ITC cash grant 10 Yr Amort_for deferral_102809_DEM-WP(C) ENERG10C--ctn Mid-C_042010 2010GRC 2 2" xfId="20011"/>
    <cellStyle name="_Recon to Darrin's 5.11.05 proforma_(C) WHE Proforma with ITC cash grant 10 Yr Amort_for rebuttal_120709" xfId="20012"/>
    <cellStyle name="_Recon to Darrin's 5.11.05 proforma_(C) WHE Proforma with ITC cash grant 10 Yr Amort_for rebuttal_120709 2" xfId="20013"/>
    <cellStyle name="_Recon to Darrin's 5.11.05 proforma_(C) WHE Proforma with ITC cash grant 10 Yr Amort_for rebuttal_120709 2 2" xfId="20014"/>
    <cellStyle name="_Recon to Darrin's 5.11.05 proforma_(C) WHE Proforma with ITC cash grant 10 Yr Amort_for rebuttal_120709 2 2 2" xfId="20015"/>
    <cellStyle name="_Recon to Darrin's 5.11.05 proforma_(C) WHE Proforma with ITC cash grant 10 Yr Amort_for rebuttal_120709 2 2 2 2" xfId="20016"/>
    <cellStyle name="_Recon to Darrin's 5.11.05 proforma_(C) WHE Proforma with ITC cash grant 10 Yr Amort_for rebuttal_120709 2 2 3" xfId="20017"/>
    <cellStyle name="_Recon to Darrin's 5.11.05 proforma_(C) WHE Proforma with ITC cash grant 10 Yr Amort_for rebuttal_120709 2 3" xfId="20018"/>
    <cellStyle name="_Recon to Darrin's 5.11.05 proforma_(C) WHE Proforma with ITC cash grant 10 Yr Amort_for rebuttal_120709 2 3 2" xfId="20019"/>
    <cellStyle name="_Recon to Darrin's 5.11.05 proforma_(C) WHE Proforma with ITC cash grant 10 Yr Amort_for rebuttal_120709 2 4" xfId="20020"/>
    <cellStyle name="_Recon to Darrin's 5.11.05 proforma_(C) WHE Proforma with ITC cash grant 10 Yr Amort_for rebuttal_120709 2 4 2" xfId="20021"/>
    <cellStyle name="_Recon to Darrin's 5.11.05 proforma_(C) WHE Proforma with ITC cash grant 10 Yr Amort_for rebuttal_120709 2 5" xfId="20022"/>
    <cellStyle name="_Recon to Darrin's 5.11.05 proforma_(C) WHE Proforma with ITC cash grant 10 Yr Amort_for rebuttal_120709 3" xfId="20023"/>
    <cellStyle name="_Recon to Darrin's 5.11.05 proforma_(C) WHE Proforma with ITC cash grant 10 Yr Amort_for rebuttal_120709 3 2" xfId="20024"/>
    <cellStyle name="_Recon to Darrin's 5.11.05 proforma_(C) WHE Proforma with ITC cash grant 10 Yr Amort_for rebuttal_120709 3 2 2" xfId="20025"/>
    <cellStyle name="_Recon to Darrin's 5.11.05 proforma_(C) WHE Proforma with ITC cash grant 10 Yr Amort_for rebuttal_120709 3 3" xfId="20026"/>
    <cellStyle name="_Recon to Darrin's 5.11.05 proforma_(C) WHE Proforma with ITC cash grant 10 Yr Amort_for rebuttal_120709 4" xfId="20027"/>
    <cellStyle name="_Recon to Darrin's 5.11.05 proforma_(C) WHE Proforma with ITC cash grant 10 Yr Amort_for rebuttal_120709 4 2" xfId="20028"/>
    <cellStyle name="_Recon to Darrin's 5.11.05 proforma_(C) WHE Proforma with ITC cash grant 10 Yr Amort_for rebuttal_120709 4 2 2" xfId="20029"/>
    <cellStyle name="_Recon to Darrin's 5.11.05 proforma_(C) WHE Proforma with ITC cash grant 10 Yr Amort_for rebuttal_120709 4 3" xfId="20030"/>
    <cellStyle name="_Recon to Darrin's 5.11.05 proforma_(C) WHE Proforma with ITC cash grant 10 Yr Amort_for rebuttal_120709 5" xfId="20031"/>
    <cellStyle name="_Recon to Darrin's 5.11.05 proforma_(C) WHE Proforma with ITC cash grant 10 Yr Amort_for rebuttal_120709 5 2" xfId="20032"/>
    <cellStyle name="_Recon to Darrin's 5.11.05 proforma_(C) WHE Proforma with ITC cash grant 10 Yr Amort_for rebuttal_120709 6" xfId="20033"/>
    <cellStyle name="_Recon to Darrin's 5.11.05 proforma_(C) WHE Proforma with ITC cash grant 10 Yr Amort_for rebuttal_120709 6 2" xfId="20034"/>
    <cellStyle name="_Recon to Darrin's 5.11.05 proforma_(C) WHE Proforma with ITC cash grant 10 Yr Amort_for rebuttal_120709 7" xfId="20035"/>
    <cellStyle name="_Recon to Darrin's 5.11.05 proforma_(C) WHE Proforma with ITC cash grant 10 Yr Amort_for rebuttal_120709 8" xfId="20036"/>
    <cellStyle name="_Recon to Darrin's 5.11.05 proforma_(C) WHE Proforma with ITC cash grant 10 Yr Amort_for rebuttal_120709_DEM-WP(C) ENERG10C--ctn Mid-C_042010 2010GRC" xfId="20037"/>
    <cellStyle name="_Recon to Darrin's 5.11.05 proforma_(C) WHE Proforma with ITC cash grant 10 Yr Amort_for rebuttal_120709_DEM-WP(C) ENERG10C--ctn Mid-C_042010 2010GRC 2" xfId="20038"/>
    <cellStyle name="_Recon to Darrin's 5.11.05 proforma_(C) WHE Proforma with ITC cash grant 10 Yr Amort_for rebuttal_120709_DEM-WP(C) ENERG10C--ctn Mid-C_042010 2010GRC 2 2" xfId="20039"/>
    <cellStyle name="_Recon to Darrin's 5.11.05 proforma_04.07E Wild Horse Wind Expansion" xfId="20040"/>
    <cellStyle name="_Recon to Darrin's 5.11.05 proforma_04.07E Wild Horse Wind Expansion 2" xfId="20041"/>
    <cellStyle name="_Recon to Darrin's 5.11.05 proforma_04.07E Wild Horse Wind Expansion 2 2" xfId="20042"/>
    <cellStyle name="_Recon to Darrin's 5.11.05 proforma_04.07E Wild Horse Wind Expansion 2 2 2" xfId="20043"/>
    <cellStyle name="_Recon to Darrin's 5.11.05 proforma_04.07E Wild Horse Wind Expansion 2 2 2 2" xfId="20044"/>
    <cellStyle name="_Recon to Darrin's 5.11.05 proforma_04.07E Wild Horse Wind Expansion 2 2 3" xfId="20045"/>
    <cellStyle name="_Recon to Darrin's 5.11.05 proforma_04.07E Wild Horse Wind Expansion 2 3" xfId="20046"/>
    <cellStyle name="_Recon to Darrin's 5.11.05 proforma_04.07E Wild Horse Wind Expansion 2 3 2" xfId="20047"/>
    <cellStyle name="_Recon to Darrin's 5.11.05 proforma_04.07E Wild Horse Wind Expansion 2 4" xfId="20048"/>
    <cellStyle name="_Recon to Darrin's 5.11.05 proforma_04.07E Wild Horse Wind Expansion 2 4 2" xfId="20049"/>
    <cellStyle name="_Recon to Darrin's 5.11.05 proforma_04.07E Wild Horse Wind Expansion 2 5" xfId="20050"/>
    <cellStyle name="_Recon to Darrin's 5.11.05 proforma_04.07E Wild Horse Wind Expansion 3" xfId="20051"/>
    <cellStyle name="_Recon to Darrin's 5.11.05 proforma_04.07E Wild Horse Wind Expansion 3 2" xfId="20052"/>
    <cellStyle name="_Recon to Darrin's 5.11.05 proforma_04.07E Wild Horse Wind Expansion 3 2 2" xfId="20053"/>
    <cellStyle name="_Recon to Darrin's 5.11.05 proforma_04.07E Wild Horse Wind Expansion 3 3" xfId="20054"/>
    <cellStyle name="_Recon to Darrin's 5.11.05 proforma_04.07E Wild Horse Wind Expansion 3 4" xfId="20055"/>
    <cellStyle name="_Recon to Darrin's 5.11.05 proforma_04.07E Wild Horse Wind Expansion 4" xfId="20056"/>
    <cellStyle name="_Recon to Darrin's 5.11.05 proforma_04.07E Wild Horse Wind Expansion 4 2" xfId="20057"/>
    <cellStyle name="_Recon to Darrin's 5.11.05 proforma_04.07E Wild Horse Wind Expansion 4 2 2" xfId="20058"/>
    <cellStyle name="_Recon to Darrin's 5.11.05 proforma_04.07E Wild Horse Wind Expansion 4 3" xfId="20059"/>
    <cellStyle name="_Recon to Darrin's 5.11.05 proforma_04.07E Wild Horse Wind Expansion 5" xfId="20060"/>
    <cellStyle name="_Recon to Darrin's 5.11.05 proforma_04.07E Wild Horse Wind Expansion 5 2" xfId="20061"/>
    <cellStyle name="_Recon to Darrin's 5.11.05 proforma_04.07E Wild Horse Wind Expansion 6" xfId="20062"/>
    <cellStyle name="_Recon to Darrin's 5.11.05 proforma_04.07E Wild Horse Wind Expansion 6 2" xfId="20063"/>
    <cellStyle name="_Recon to Darrin's 5.11.05 proforma_04.07E Wild Horse Wind Expansion 7" xfId="20064"/>
    <cellStyle name="_Recon to Darrin's 5.11.05 proforma_04.07E Wild Horse Wind Expansion 8" xfId="20065"/>
    <cellStyle name="_Recon to Darrin's 5.11.05 proforma_04.07E Wild Horse Wind Expansion_16.07E Wild Horse Wind Expansionwrkingfile" xfId="20066"/>
    <cellStyle name="_Recon to Darrin's 5.11.05 proforma_04.07E Wild Horse Wind Expansion_16.07E Wild Horse Wind Expansionwrkingfile 2" xfId="20067"/>
    <cellStyle name="_Recon to Darrin's 5.11.05 proforma_04.07E Wild Horse Wind Expansion_16.07E Wild Horse Wind Expansionwrkingfile 2 2" xfId="20068"/>
    <cellStyle name="_Recon to Darrin's 5.11.05 proforma_04.07E Wild Horse Wind Expansion_16.07E Wild Horse Wind Expansionwrkingfile 2 2 2" xfId="20069"/>
    <cellStyle name="_Recon to Darrin's 5.11.05 proforma_04.07E Wild Horse Wind Expansion_16.07E Wild Horse Wind Expansionwrkingfile 2 2 2 2" xfId="20070"/>
    <cellStyle name="_Recon to Darrin's 5.11.05 proforma_04.07E Wild Horse Wind Expansion_16.07E Wild Horse Wind Expansionwrkingfile 2 2 3" xfId="20071"/>
    <cellStyle name="_Recon to Darrin's 5.11.05 proforma_04.07E Wild Horse Wind Expansion_16.07E Wild Horse Wind Expansionwrkingfile 2 3" xfId="20072"/>
    <cellStyle name="_Recon to Darrin's 5.11.05 proforma_04.07E Wild Horse Wind Expansion_16.07E Wild Horse Wind Expansionwrkingfile 2 3 2" xfId="20073"/>
    <cellStyle name="_Recon to Darrin's 5.11.05 proforma_04.07E Wild Horse Wind Expansion_16.07E Wild Horse Wind Expansionwrkingfile 2 4" xfId="20074"/>
    <cellStyle name="_Recon to Darrin's 5.11.05 proforma_04.07E Wild Horse Wind Expansion_16.07E Wild Horse Wind Expansionwrkingfile 2 4 2" xfId="20075"/>
    <cellStyle name="_Recon to Darrin's 5.11.05 proforma_04.07E Wild Horse Wind Expansion_16.07E Wild Horse Wind Expansionwrkingfile 2 5" xfId="20076"/>
    <cellStyle name="_Recon to Darrin's 5.11.05 proforma_04.07E Wild Horse Wind Expansion_16.07E Wild Horse Wind Expansionwrkingfile 3" xfId="20077"/>
    <cellStyle name="_Recon to Darrin's 5.11.05 proforma_04.07E Wild Horse Wind Expansion_16.07E Wild Horse Wind Expansionwrkingfile 3 2" xfId="20078"/>
    <cellStyle name="_Recon to Darrin's 5.11.05 proforma_04.07E Wild Horse Wind Expansion_16.07E Wild Horse Wind Expansionwrkingfile 3 2 2" xfId="20079"/>
    <cellStyle name="_Recon to Darrin's 5.11.05 proforma_04.07E Wild Horse Wind Expansion_16.07E Wild Horse Wind Expansionwrkingfile 3 3" xfId="20080"/>
    <cellStyle name="_Recon to Darrin's 5.11.05 proforma_04.07E Wild Horse Wind Expansion_16.07E Wild Horse Wind Expansionwrkingfile 3 4" xfId="20081"/>
    <cellStyle name="_Recon to Darrin's 5.11.05 proforma_04.07E Wild Horse Wind Expansion_16.07E Wild Horse Wind Expansionwrkingfile 4" xfId="20082"/>
    <cellStyle name="_Recon to Darrin's 5.11.05 proforma_04.07E Wild Horse Wind Expansion_16.07E Wild Horse Wind Expansionwrkingfile 4 2" xfId="20083"/>
    <cellStyle name="_Recon to Darrin's 5.11.05 proforma_04.07E Wild Horse Wind Expansion_16.07E Wild Horse Wind Expansionwrkingfile 4 2 2" xfId="20084"/>
    <cellStyle name="_Recon to Darrin's 5.11.05 proforma_04.07E Wild Horse Wind Expansion_16.07E Wild Horse Wind Expansionwrkingfile 4 3" xfId="20085"/>
    <cellStyle name="_Recon to Darrin's 5.11.05 proforma_04.07E Wild Horse Wind Expansion_16.07E Wild Horse Wind Expansionwrkingfile 5" xfId="20086"/>
    <cellStyle name="_Recon to Darrin's 5.11.05 proforma_04.07E Wild Horse Wind Expansion_16.07E Wild Horse Wind Expansionwrkingfile 5 2" xfId="20087"/>
    <cellStyle name="_Recon to Darrin's 5.11.05 proforma_04.07E Wild Horse Wind Expansion_16.07E Wild Horse Wind Expansionwrkingfile 6" xfId="20088"/>
    <cellStyle name="_Recon to Darrin's 5.11.05 proforma_04.07E Wild Horse Wind Expansion_16.07E Wild Horse Wind Expansionwrkingfile 6 2" xfId="20089"/>
    <cellStyle name="_Recon to Darrin's 5.11.05 proforma_04.07E Wild Horse Wind Expansion_16.07E Wild Horse Wind Expansionwrkingfile 7" xfId="20090"/>
    <cellStyle name="_Recon to Darrin's 5.11.05 proforma_04.07E Wild Horse Wind Expansion_16.07E Wild Horse Wind Expansionwrkingfile 8" xfId="20091"/>
    <cellStyle name="_Recon to Darrin's 5.11.05 proforma_04.07E Wild Horse Wind Expansion_16.07E Wild Horse Wind Expansionwrkingfile SF" xfId="20092"/>
    <cellStyle name="_Recon to Darrin's 5.11.05 proforma_04.07E Wild Horse Wind Expansion_16.07E Wild Horse Wind Expansionwrkingfile SF 2" xfId="20093"/>
    <cellStyle name="_Recon to Darrin's 5.11.05 proforma_04.07E Wild Horse Wind Expansion_16.07E Wild Horse Wind Expansionwrkingfile SF 2 2" xfId="20094"/>
    <cellStyle name="_Recon to Darrin's 5.11.05 proforma_04.07E Wild Horse Wind Expansion_16.07E Wild Horse Wind Expansionwrkingfile SF 2 2 2" xfId="20095"/>
    <cellStyle name="_Recon to Darrin's 5.11.05 proforma_04.07E Wild Horse Wind Expansion_16.07E Wild Horse Wind Expansionwrkingfile SF 2 2 2 2" xfId="20096"/>
    <cellStyle name="_Recon to Darrin's 5.11.05 proforma_04.07E Wild Horse Wind Expansion_16.07E Wild Horse Wind Expansionwrkingfile SF 2 2 3" xfId="20097"/>
    <cellStyle name="_Recon to Darrin's 5.11.05 proforma_04.07E Wild Horse Wind Expansion_16.07E Wild Horse Wind Expansionwrkingfile SF 2 3" xfId="20098"/>
    <cellStyle name="_Recon to Darrin's 5.11.05 proforma_04.07E Wild Horse Wind Expansion_16.07E Wild Horse Wind Expansionwrkingfile SF 2 3 2" xfId="20099"/>
    <cellStyle name="_Recon to Darrin's 5.11.05 proforma_04.07E Wild Horse Wind Expansion_16.07E Wild Horse Wind Expansionwrkingfile SF 2 4" xfId="20100"/>
    <cellStyle name="_Recon to Darrin's 5.11.05 proforma_04.07E Wild Horse Wind Expansion_16.07E Wild Horse Wind Expansionwrkingfile SF 2 4 2" xfId="20101"/>
    <cellStyle name="_Recon to Darrin's 5.11.05 proforma_04.07E Wild Horse Wind Expansion_16.07E Wild Horse Wind Expansionwrkingfile SF 2 5" xfId="20102"/>
    <cellStyle name="_Recon to Darrin's 5.11.05 proforma_04.07E Wild Horse Wind Expansion_16.07E Wild Horse Wind Expansionwrkingfile SF 3" xfId="20103"/>
    <cellStyle name="_Recon to Darrin's 5.11.05 proforma_04.07E Wild Horse Wind Expansion_16.07E Wild Horse Wind Expansionwrkingfile SF 3 2" xfId="20104"/>
    <cellStyle name="_Recon to Darrin's 5.11.05 proforma_04.07E Wild Horse Wind Expansion_16.07E Wild Horse Wind Expansionwrkingfile SF 3 2 2" xfId="20105"/>
    <cellStyle name="_Recon to Darrin's 5.11.05 proforma_04.07E Wild Horse Wind Expansion_16.07E Wild Horse Wind Expansionwrkingfile SF 3 3" xfId="20106"/>
    <cellStyle name="_Recon to Darrin's 5.11.05 proforma_04.07E Wild Horse Wind Expansion_16.07E Wild Horse Wind Expansionwrkingfile SF 3 4" xfId="20107"/>
    <cellStyle name="_Recon to Darrin's 5.11.05 proforma_04.07E Wild Horse Wind Expansion_16.07E Wild Horse Wind Expansionwrkingfile SF 4" xfId="20108"/>
    <cellStyle name="_Recon to Darrin's 5.11.05 proforma_04.07E Wild Horse Wind Expansion_16.07E Wild Horse Wind Expansionwrkingfile SF 4 2" xfId="20109"/>
    <cellStyle name="_Recon to Darrin's 5.11.05 proforma_04.07E Wild Horse Wind Expansion_16.07E Wild Horse Wind Expansionwrkingfile SF 4 2 2" xfId="20110"/>
    <cellStyle name="_Recon to Darrin's 5.11.05 proforma_04.07E Wild Horse Wind Expansion_16.07E Wild Horse Wind Expansionwrkingfile SF 4 3" xfId="20111"/>
    <cellStyle name="_Recon to Darrin's 5.11.05 proforma_04.07E Wild Horse Wind Expansion_16.07E Wild Horse Wind Expansionwrkingfile SF 5" xfId="20112"/>
    <cellStyle name="_Recon to Darrin's 5.11.05 proforma_04.07E Wild Horse Wind Expansion_16.07E Wild Horse Wind Expansionwrkingfile SF 5 2" xfId="20113"/>
    <cellStyle name="_Recon to Darrin's 5.11.05 proforma_04.07E Wild Horse Wind Expansion_16.07E Wild Horse Wind Expansionwrkingfile SF 6" xfId="20114"/>
    <cellStyle name="_Recon to Darrin's 5.11.05 proforma_04.07E Wild Horse Wind Expansion_16.07E Wild Horse Wind Expansionwrkingfile SF 6 2" xfId="20115"/>
    <cellStyle name="_Recon to Darrin's 5.11.05 proforma_04.07E Wild Horse Wind Expansion_16.07E Wild Horse Wind Expansionwrkingfile SF 7" xfId="20116"/>
    <cellStyle name="_Recon to Darrin's 5.11.05 proforma_04.07E Wild Horse Wind Expansion_16.07E Wild Horse Wind Expansionwrkingfile SF 8" xfId="20117"/>
    <cellStyle name="_Recon to Darrin's 5.11.05 proforma_04.07E Wild Horse Wind Expansion_16.07E Wild Horse Wind Expansionwrkingfile SF_DEM-WP(C) ENERG10C--ctn Mid-C_042010 2010GRC" xfId="20118"/>
    <cellStyle name="_Recon to Darrin's 5.11.05 proforma_04.07E Wild Horse Wind Expansion_16.07E Wild Horse Wind Expansionwrkingfile SF_DEM-WP(C) ENERG10C--ctn Mid-C_042010 2010GRC 2" xfId="20119"/>
    <cellStyle name="_Recon to Darrin's 5.11.05 proforma_04.07E Wild Horse Wind Expansion_16.07E Wild Horse Wind Expansionwrkingfile SF_DEM-WP(C) ENERG10C--ctn Mid-C_042010 2010GRC 2 2" xfId="20120"/>
    <cellStyle name="_Recon to Darrin's 5.11.05 proforma_04.07E Wild Horse Wind Expansion_16.07E Wild Horse Wind Expansionwrkingfile_DEM-WP(C) ENERG10C--ctn Mid-C_042010 2010GRC" xfId="20121"/>
    <cellStyle name="_Recon to Darrin's 5.11.05 proforma_04.07E Wild Horse Wind Expansion_16.07E Wild Horse Wind Expansionwrkingfile_DEM-WP(C) ENERG10C--ctn Mid-C_042010 2010GRC 2" xfId="20122"/>
    <cellStyle name="_Recon to Darrin's 5.11.05 proforma_04.07E Wild Horse Wind Expansion_16.07E Wild Horse Wind Expansionwrkingfile_DEM-WP(C) ENERG10C--ctn Mid-C_042010 2010GRC 2 2" xfId="20123"/>
    <cellStyle name="_Recon to Darrin's 5.11.05 proforma_04.07E Wild Horse Wind Expansion_16.37E Wild Horse Expansion DeferralRevwrkingfile SF" xfId="20124"/>
    <cellStyle name="_Recon to Darrin's 5.11.05 proforma_04.07E Wild Horse Wind Expansion_16.37E Wild Horse Expansion DeferralRevwrkingfile SF 2" xfId="20125"/>
    <cellStyle name="_Recon to Darrin's 5.11.05 proforma_04.07E Wild Horse Wind Expansion_16.37E Wild Horse Expansion DeferralRevwrkingfile SF 2 2" xfId="20126"/>
    <cellStyle name="_Recon to Darrin's 5.11.05 proforma_04.07E Wild Horse Wind Expansion_16.37E Wild Horse Expansion DeferralRevwrkingfile SF 2 2 2" xfId="20127"/>
    <cellStyle name="_Recon to Darrin's 5.11.05 proforma_04.07E Wild Horse Wind Expansion_16.37E Wild Horse Expansion DeferralRevwrkingfile SF 2 2 2 2" xfId="20128"/>
    <cellStyle name="_Recon to Darrin's 5.11.05 proforma_04.07E Wild Horse Wind Expansion_16.37E Wild Horse Expansion DeferralRevwrkingfile SF 2 2 3" xfId="20129"/>
    <cellStyle name="_Recon to Darrin's 5.11.05 proforma_04.07E Wild Horse Wind Expansion_16.37E Wild Horse Expansion DeferralRevwrkingfile SF 2 3" xfId="20130"/>
    <cellStyle name="_Recon to Darrin's 5.11.05 proforma_04.07E Wild Horse Wind Expansion_16.37E Wild Horse Expansion DeferralRevwrkingfile SF 2 3 2" xfId="20131"/>
    <cellStyle name="_Recon to Darrin's 5.11.05 proforma_04.07E Wild Horse Wind Expansion_16.37E Wild Horse Expansion DeferralRevwrkingfile SF 2 4" xfId="20132"/>
    <cellStyle name="_Recon to Darrin's 5.11.05 proforma_04.07E Wild Horse Wind Expansion_16.37E Wild Horse Expansion DeferralRevwrkingfile SF 2 4 2" xfId="20133"/>
    <cellStyle name="_Recon to Darrin's 5.11.05 proforma_04.07E Wild Horse Wind Expansion_16.37E Wild Horse Expansion DeferralRevwrkingfile SF 2 5" xfId="20134"/>
    <cellStyle name="_Recon to Darrin's 5.11.05 proforma_04.07E Wild Horse Wind Expansion_16.37E Wild Horse Expansion DeferralRevwrkingfile SF 3" xfId="20135"/>
    <cellStyle name="_Recon to Darrin's 5.11.05 proforma_04.07E Wild Horse Wind Expansion_16.37E Wild Horse Expansion DeferralRevwrkingfile SF 3 2" xfId="20136"/>
    <cellStyle name="_Recon to Darrin's 5.11.05 proforma_04.07E Wild Horse Wind Expansion_16.37E Wild Horse Expansion DeferralRevwrkingfile SF 3 2 2" xfId="20137"/>
    <cellStyle name="_Recon to Darrin's 5.11.05 proforma_04.07E Wild Horse Wind Expansion_16.37E Wild Horse Expansion DeferralRevwrkingfile SF 3 3" xfId="20138"/>
    <cellStyle name="_Recon to Darrin's 5.11.05 proforma_04.07E Wild Horse Wind Expansion_16.37E Wild Horse Expansion DeferralRevwrkingfile SF 3 4" xfId="20139"/>
    <cellStyle name="_Recon to Darrin's 5.11.05 proforma_04.07E Wild Horse Wind Expansion_16.37E Wild Horse Expansion DeferralRevwrkingfile SF 4" xfId="20140"/>
    <cellStyle name="_Recon to Darrin's 5.11.05 proforma_04.07E Wild Horse Wind Expansion_16.37E Wild Horse Expansion DeferralRevwrkingfile SF 4 2" xfId="20141"/>
    <cellStyle name="_Recon to Darrin's 5.11.05 proforma_04.07E Wild Horse Wind Expansion_16.37E Wild Horse Expansion DeferralRevwrkingfile SF 4 2 2" xfId="20142"/>
    <cellStyle name="_Recon to Darrin's 5.11.05 proforma_04.07E Wild Horse Wind Expansion_16.37E Wild Horse Expansion DeferralRevwrkingfile SF 4 3" xfId="20143"/>
    <cellStyle name="_Recon to Darrin's 5.11.05 proforma_04.07E Wild Horse Wind Expansion_16.37E Wild Horse Expansion DeferralRevwrkingfile SF 5" xfId="20144"/>
    <cellStyle name="_Recon to Darrin's 5.11.05 proforma_04.07E Wild Horse Wind Expansion_16.37E Wild Horse Expansion DeferralRevwrkingfile SF 5 2" xfId="20145"/>
    <cellStyle name="_Recon to Darrin's 5.11.05 proforma_04.07E Wild Horse Wind Expansion_16.37E Wild Horse Expansion DeferralRevwrkingfile SF 6" xfId="20146"/>
    <cellStyle name="_Recon to Darrin's 5.11.05 proforma_04.07E Wild Horse Wind Expansion_16.37E Wild Horse Expansion DeferralRevwrkingfile SF 6 2" xfId="20147"/>
    <cellStyle name="_Recon to Darrin's 5.11.05 proforma_04.07E Wild Horse Wind Expansion_16.37E Wild Horse Expansion DeferralRevwrkingfile SF 7" xfId="20148"/>
    <cellStyle name="_Recon to Darrin's 5.11.05 proforma_04.07E Wild Horse Wind Expansion_16.37E Wild Horse Expansion DeferralRevwrkingfile SF 8" xfId="20149"/>
    <cellStyle name="_Recon to Darrin's 5.11.05 proforma_04.07E Wild Horse Wind Expansion_16.37E Wild Horse Expansion DeferralRevwrkingfile SF_DEM-WP(C) ENERG10C--ctn Mid-C_042010 2010GRC" xfId="20150"/>
    <cellStyle name="_Recon to Darrin's 5.11.05 proforma_04.07E Wild Horse Wind Expansion_16.37E Wild Horse Expansion DeferralRevwrkingfile SF_DEM-WP(C) ENERG10C--ctn Mid-C_042010 2010GRC 2" xfId="20151"/>
    <cellStyle name="_Recon to Darrin's 5.11.05 proforma_04.07E Wild Horse Wind Expansion_16.37E Wild Horse Expansion DeferralRevwrkingfile SF_DEM-WP(C) ENERG10C--ctn Mid-C_042010 2010GRC 2 2" xfId="20152"/>
    <cellStyle name="_Recon to Darrin's 5.11.05 proforma_04.07E Wild Horse Wind Expansion_DEM-WP(C) ENERG10C--ctn Mid-C_042010 2010GRC" xfId="20153"/>
    <cellStyle name="_Recon to Darrin's 5.11.05 proforma_04.07E Wild Horse Wind Expansion_DEM-WP(C) ENERG10C--ctn Mid-C_042010 2010GRC 2" xfId="20154"/>
    <cellStyle name="_Recon to Darrin's 5.11.05 proforma_04.07E Wild Horse Wind Expansion_DEM-WP(C) ENERG10C--ctn Mid-C_042010 2010GRC 2 2" xfId="20155"/>
    <cellStyle name="_Recon to Darrin's 5.11.05 proforma_16.07E Wild Horse Wind Expansionwrkingfile" xfId="20156"/>
    <cellStyle name="_Recon to Darrin's 5.11.05 proforma_16.07E Wild Horse Wind Expansionwrkingfile 2" xfId="20157"/>
    <cellStyle name="_Recon to Darrin's 5.11.05 proforma_16.07E Wild Horse Wind Expansionwrkingfile 2 2" xfId="20158"/>
    <cellStyle name="_Recon to Darrin's 5.11.05 proforma_16.07E Wild Horse Wind Expansionwrkingfile 2 2 2" xfId="20159"/>
    <cellStyle name="_Recon to Darrin's 5.11.05 proforma_16.07E Wild Horse Wind Expansionwrkingfile 2 2 2 2" xfId="20160"/>
    <cellStyle name="_Recon to Darrin's 5.11.05 proforma_16.07E Wild Horse Wind Expansionwrkingfile 2 2 3" xfId="20161"/>
    <cellStyle name="_Recon to Darrin's 5.11.05 proforma_16.07E Wild Horse Wind Expansionwrkingfile 2 3" xfId="20162"/>
    <cellStyle name="_Recon to Darrin's 5.11.05 proforma_16.07E Wild Horse Wind Expansionwrkingfile 2 3 2" xfId="20163"/>
    <cellStyle name="_Recon to Darrin's 5.11.05 proforma_16.07E Wild Horse Wind Expansionwrkingfile 2 4" xfId="20164"/>
    <cellStyle name="_Recon to Darrin's 5.11.05 proforma_16.07E Wild Horse Wind Expansionwrkingfile 2 4 2" xfId="20165"/>
    <cellStyle name="_Recon to Darrin's 5.11.05 proforma_16.07E Wild Horse Wind Expansionwrkingfile 2 5" xfId="20166"/>
    <cellStyle name="_Recon to Darrin's 5.11.05 proforma_16.07E Wild Horse Wind Expansionwrkingfile 3" xfId="20167"/>
    <cellStyle name="_Recon to Darrin's 5.11.05 proforma_16.07E Wild Horse Wind Expansionwrkingfile 3 2" xfId="20168"/>
    <cellStyle name="_Recon to Darrin's 5.11.05 proforma_16.07E Wild Horse Wind Expansionwrkingfile 3 2 2" xfId="20169"/>
    <cellStyle name="_Recon to Darrin's 5.11.05 proforma_16.07E Wild Horse Wind Expansionwrkingfile 3 3" xfId="20170"/>
    <cellStyle name="_Recon to Darrin's 5.11.05 proforma_16.07E Wild Horse Wind Expansionwrkingfile 3 4" xfId="20171"/>
    <cellStyle name="_Recon to Darrin's 5.11.05 proforma_16.07E Wild Horse Wind Expansionwrkingfile 4" xfId="20172"/>
    <cellStyle name="_Recon to Darrin's 5.11.05 proforma_16.07E Wild Horse Wind Expansionwrkingfile 4 2" xfId="20173"/>
    <cellStyle name="_Recon to Darrin's 5.11.05 proforma_16.07E Wild Horse Wind Expansionwrkingfile 4 2 2" xfId="20174"/>
    <cellStyle name="_Recon to Darrin's 5.11.05 proforma_16.07E Wild Horse Wind Expansionwrkingfile 4 3" xfId="20175"/>
    <cellStyle name="_Recon to Darrin's 5.11.05 proforma_16.07E Wild Horse Wind Expansionwrkingfile 5" xfId="20176"/>
    <cellStyle name="_Recon to Darrin's 5.11.05 proforma_16.07E Wild Horse Wind Expansionwrkingfile 5 2" xfId="20177"/>
    <cellStyle name="_Recon to Darrin's 5.11.05 proforma_16.07E Wild Horse Wind Expansionwrkingfile 6" xfId="20178"/>
    <cellStyle name="_Recon to Darrin's 5.11.05 proforma_16.07E Wild Horse Wind Expansionwrkingfile 6 2" xfId="20179"/>
    <cellStyle name="_Recon to Darrin's 5.11.05 proforma_16.07E Wild Horse Wind Expansionwrkingfile 7" xfId="20180"/>
    <cellStyle name="_Recon to Darrin's 5.11.05 proforma_16.07E Wild Horse Wind Expansionwrkingfile 8" xfId="20181"/>
    <cellStyle name="_Recon to Darrin's 5.11.05 proforma_16.07E Wild Horse Wind Expansionwrkingfile SF" xfId="20182"/>
    <cellStyle name="_Recon to Darrin's 5.11.05 proforma_16.07E Wild Horse Wind Expansionwrkingfile SF 2" xfId="20183"/>
    <cellStyle name="_Recon to Darrin's 5.11.05 proforma_16.07E Wild Horse Wind Expansionwrkingfile SF 2 2" xfId="20184"/>
    <cellStyle name="_Recon to Darrin's 5.11.05 proforma_16.07E Wild Horse Wind Expansionwrkingfile SF 2 2 2" xfId="20185"/>
    <cellStyle name="_Recon to Darrin's 5.11.05 proforma_16.07E Wild Horse Wind Expansionwrkingfile SF 2 2 2 2" xfId="20186"/>
    <cellStyle name="_Recon to Darrin's 5.11.05 proforma_16.07E Wild Horse Wind Expansionwrkingfile SF 2 2 3" xfId="20187"/>
    <cellStyle name="_Recon to Darrin's 5.11.05 proforma_16.07E Wild Horse Wind Expansionwrkingfile SF 2 3" xfId="20188"/>
    <cellStyle name="_Recon to Darrin's 5.11.05 proforma_16.07E Wild Horse Wind Expansionwrkingfile SF 2 3 2" xfId="20189"/>
    <cellStyle name="_Recon to Darrin's 5.11.05 proforma_16.07E Wild Horse Wind Expansionwrkingfile SF 2 4" xfId="20190"/>
    <cellStyle name="_Recon to Darrin's 5.11.05 proforma_16.07E Wild Horse Wind Expansionwrkingfile SF 2 4 2" xfId="20191"/>
    <cellStyle name="_Recon to Darrin's 5.11.05 proforma_16.07E Wild Horse Wind Expansionwrkingfile SF 2 5" xfId="20192"/>
    <cellStyle name="_Recon to Darrin's 5.11.05 proforma_16.07E Wild Horse Wind Expansionwrkingfile SF 3" xfId="20193"/>
    <cellStyle name="_Recon to Darrin's 5.11.05 proforma_16.07E Wild Horse Wind Expansionwrkingfile SF 3 2" xfId="20194"/>
    <cellStyle name="_Recon to Darrin's 5.11.05 proforma_16.07E Wild Horse Wind Expansionwrkingfile SF 3 2 2" xfId="20195"/>
    <cellStyle name="_Recon to Darrin's 5.11.05 proforma_16.07E Wild Horse Wind Expansionwrkingfile SF 3 3" xfId="20196"/>
    <cellStyle name="_Recon to Darrin's 5.11.05 proforma_16.07E Wild Horse Wind Expansionwrkingfile SF 3 4" xfId="20197"/>
    <cellStyle name="_Recon to Darrin's 5.11.05 proforma_16.07E Wild Horse Wind Expansionwrkingfile SF 4" xfId="20198"/>
    <cellStyle name="_Recon to Darrin's 5.11.05 proforma_16.07E Wild Horse Wind Expansionwrkingfile SF 4 2" xfId="20199"/>
    <cellStyle name="_Recon to Darrin's 5.11.05 proforma_16.07E Wild Horse Wind Expansionwrkingfile SF 4 2 2" xfId="20200"/>
    <cellStyle name="_Recon to Darrin's 5.11.05 proforma_16.07E Wild Horse Wind Expansionwrkingfile SF 4 3" xfId="20201"/>
    <cellStyle name="_Recon to Darrin's 5.11.05 proforma_16.07E Wild Horse Wind Expansionwrkingfile SF 5" xfId="20202"/>
    <cellStyle name="_Recon to Darrin's 5.11.05 proforma_16.07E Wild Horse Wind Expansionwrkingfile SF 5 2" xfId="20203"/>
    <cellStyle name="_Recon to Darrin's 5.11.05 proforma_16.07E Wild Horse Wind Expansionwrkingfile SF 6" xfId="20204"/>
    <cellStyle name="_Recon to Darrin's 5.11.05 proforma_16.07E Wild Horse Wind Expansionwrkingfile SF 6 2" xfId="20205"/>
    <cellStyle name="_Recon to Darrin's 5.11.05 proforma_16.07E Wild Horse Wind Expansionwrkingfile SF 7" xfId="20206"/>
    <cellStyle name="_Recon to Darrin's 5.11.05 proforma_16.07E Wild Horse Wind Expansionwrkingfile SF 8" xfId="20207"/>
    <cellStyle name="_Recon to Darrin's 5.11.05 proforma_16.07E Wild Horse Wind Expansionwrkingfile SF_DEM-WP(C) ENERG10C--ctn Mid-C_042010 2010GRC" xfId="20208"/>
    <cellStyle name="_Recon to Darrin's 5.11.05 proforma_16.07E Wild Horse Wind Expansionwrkingfile SF_DEM-WP(C) ENERG10C--ctn Mid-C_042010 2010GRC 2" xfId="20209"/>
    <cellStyle name="_Recon to Darrin's 5.11.05 proforma_16.07E Wild Horse Wind Expansionwrkingfile SF_DEM-WP(C) ENERG10C--ctn Mid-C_042010 2010GRC 2 2" xfId="20210"/>
    <cellStyle name="_Recon to Darrin's 5.11.05 proforma_16.07E Wild Horse Wind Expansionwrkingfile_DEM-WP(C) ENERG10C--ctn Mid-C_042010 2010GRC" xfId="20211"/>
    <cellStyle name="_Recon to Darrin's 5.11.05 proforma_16.07E Wild Horse Wind Expansionwrkingfile_DEM-WP(C) ENERG10C--ctn Mid-C_042010 2010GRC 2" xfId="20212"/>
    <cellStyle name="_Recon to Darrin's 5.11.05 proforma_16.07E Wild Horse Wind Expansionwrkingfile_DEM-WP(C) ENERG10C--ctn Mid-C_042010 2010GRC 2 2" xfId="20213"/>
    <cellStyle name="_Recon to Darrin's 5.11.05 proforma_16.37E Wild Horse Expansion DeferralRevwrkingfile SF" xfId="20214"/>
    <cellStyle name="_Recon to Darrin's 5.11.05 proforma_16.37E Wild Horse Expansion DeferralRevwrkingfile SF 2" xfId="20215"/>
    <cellStyle name="_Recon to Darrin's 5.11.05 proforma_16.37E Wild Horse Expansion DeferralRevwrkingfile SF 2 2" xfId="20216"/>
    <cellStyle name="_Recon to Darrin's 5.11.05 proforma_16.37E Wild Horse Expansion DeferralRevwrkingfile SF 2 2 2" xfId="20217"/>
    <cellStyle name="_Recon to Darrin's 5.11.05 proforma_16.37E Wild Horse Expansion DeferralRevwrkingfile SF 2 2 2 2" xfId="20218"/>
    <cellStyle name="_Recon to Darrin's 5.11.05 proforma_16.37E Wild Horse Expansion DeferralRevwrkingfile SF 2 2 3" xfId="20219"/>
    <cellStyle name="_Recon to Darrin's 5.11.05 proforma_16.37E Wild Horse Expansion DeferralRevwrkingfile SF 2 3" xfId="20220"/>
    <cellStyle name="_Recon to Darrin's 5.11.05 proforma_16.37E Wild Horse Expansion DeferralRevwrkingfile SF 2 3 2" xfId="20221"/>
    <cellStyle name="_Recon to Darrin's 5.11.05 proforma_16.37E Wild Horse Expansion DeferralRevwrkingfile SF 2 4" xfId="20222"/>
    <cellStyle name="_Recon to Darrin's 5.11.05 proforma_16.37E Wild Horse Expansion DeferralRevwrkingfile SF 2 4 2" xfId="20223"/>
    <cellStyle name="_Recon to Darrin's 5.11.05 proforma_16.37E Wild Horse Expansion DeferralRevwrkingfile SF 2 5" xfId="20224"/>
    <cellStyle name="_Recon to Darrin's 5.11.05 proforma_16.37E Wild Horse Expansion DeferralRevwrkingfile SF 3" xfId="20225"/>
    <cellStyle name="_Recon to Darrin's 5.11.05 proforma_16.37E Wild Horse Expansion DeferralRevwrkingfile SF 3 2" xfId="20226"/>
    <cellStyle name="_Recon to Darrin's 5.11.05 proforma_16.37E Wild Horse Expansion DeferralRevwrkingfile SF 3 2 2" xfId="20227"/>
    <cellStyle name="_Recon to Darrin's 5.11.05 proforma_16.37E Wild Horse Expansion DeferralRevwrkingfile SF 3 3" xfId="20228"/>
    <cellStyle name="_Recon to Darrin's 5.11.05 proforma_16.37E Wild Horse Expansion DeferralRevwrkingfile SF 3 4" xfId="20229"/>
    <cellStyle name="_Recon to Darrin's 5.11.05 proforma_16.37E Wild Horse Expansion DeferralRevwrkingfile SF 4" xfId="20230"/>
    <cellStyle name="_Recon to Darrin's 5.11.05 proforma_16.37E Wild Horse Expansion DeferralRevwrkingfile SF 4 2" xfId="20231"/>
    <cellStyle name="_Recon to Darrin's 5.11.05 proforma_16.37E Wild Horse Expansion DeferralRevwrkingfile SF 4 2 2" xfId="20232"/>
    <cellStyle name="_Recon to Darrin's 5.11.05 proforma_16.37E Wild Horse Expansion DeferralRevwrkingfile SF 4 3" xfId="20233"/>
    <cellStyle name="_Recon to Darrin's 5.11.05 proforma_16.37E Wild Horse Expansion DeferralRevwrkingfile SF 5" xfId="20234"/>
    <cellStyle name="_Recon to Darrin's 5.11.05 proforma_16.37E Wild Horse Expansion DeferralRevwrkingfile SF 5 2" xfId="20235"/>
    <cellStyle name="_Recon to Darrin's 5.11.05 proforma_16.37E Wild Horse Expansion DeferralRevwrkingfile SF 6" xfId="20236"/>
    <cellStyle name="_Recon to Darrin's 5.11.05 proforma_16.37E Wild Horse Expansion DeferralRevwrkingfile SF 6 2" xfId="20237"/>
    <cellStyle name="_Recon to Darrin's 5.11.05 proforma_16.37E Wild Horse Expansion DeferralRevwrkingfile SF 7" xfId="20238"/>
    <cellStyle name="_Recon to Darrin's 5.11.05 proforma_16.37E Wild Horse Expansion DeferralRevwrkingfile SF 8" xfId="20239"/>
    <cellStyle name="_Recon to Darrin's 5.11.05 proforma_16.37E Wild Horse Expansion DeferralRevwrkingfile SF_DEM-WP(C) ENERG10C--ctn Mid-C_042010 2010GRC" xfId="20240"/>
    <cellStyle name="_Recon to Darrin's 5.11.05 proforma_16.37E Wild Horse Expansion DeferralRevwrkingfile SF_DEM-WP(C) ENERG10C--ctn Mid-C_042010 2010GRC 2" xfId="20241"/>
    <cellStyle name="_Recon to Darrin's 5.11.05 proforma_16.37E Wild Horse Expansion DeferralRevwrkingfile SF_DEM-WP(C) ENERG10C--ctn Mid-C_042010 2010GRC 2 2" xfId="20242"/>
    <cellStyle name="_Recon to Darrin's 5.11.05 proforma_2009 Compliance Filing PCA Exhibits for GRC" xfId="20243"/>
    <cellStyle name="_Recon to Darrin's 5.11.05 proforma_2009 Compliance Filing PCA Exhibits for GRC 2" xfId="20244"/>
    <cellStyle name="_Recon to Darrin's 5.11.05 proforma_2009 Compliance Filing PCA Exhibits for GRC 2 2" xfId="20245"/>
    <cellStyle name="_Recon to Darrin's 5.11.05 proforma_2009 Compliance Filing PCA Exhibits for GRC 2 2 2" xfId="20246"/>
    <cellStyle name="_Recon to Darrin's 5.11.05 proforma_2009 Compliance Filing PCA Exhibits for GRC 3" xfId="20247"/>
    <cellStyle name="_Recon to Darrin's 5.11.05 proforma_2009 Compliance Filing PCA Exhibits for GRC 3 2" xfId="20248"/>
    <cellStyle name="_Recon to Darrin's 5.11.05 proforma_2009 GRC Compl Filing - Exhibit D" xfId="20249"/>
    <cellStyle name="_Recon to Darrin's 5.11.05 proforma_2009 GRC Compl Filing - Exhibit D 2" xfId="20250"/>
    <cellStyle name="_Recon to Darrin's 5.11.05 proforma_2009 GRC Compl Filing - Exhibit D 2 2" xfId="20251"/>
    <cellStyle name="_Recon to Darrin's 5.11.05 proforma_2009 GRC Compl Filing - Exhibit D 2 2 2" xfId="20252"/>
    <cellStyle name="_Recon to Darrin's 5.11.05 proforma_2009 GRC Compl Filing - Exhibit D 2 2 2 2" xfId="20253"/>
    <cellStyle name="_Recon to Darrin's 5.11.05 proforma_2009 GRC Compl Filing - Exhibit D 2 2 3" xfId="20254"/>
    <cellStyle name="_Recon to Darrin's 5.11.05 proforma_2009 GRC Compl Filing - Exhibit D 2 3" xfId="20255"/>
    <cellStyle name="_Recon to Darrin's 5.11.05 proforma_2009 GRC Compl Filing - Exhibit D 2 3 2" xfId="20256"/>
    <cellStyle name="_Recon to Darrin's 5.11.05 proforma_2009 GRC Compl Filing - Exhibit D 2 4" xfId="20257"/>
    <cellStyle name="_Recon to Darrin's 5.11.05 proforma_2009 GRC Compl Filing - Exhibit D 2 4 2" xfId="20258"/>
    <cellStyle name="_Recon to Darrin's 5.11.05 proforma_2009 GRC Compl Filing - Exhibit D 2 5" xfId="20259"/>
    <cellStyle name="_Recon to Darrin's 5.11.05 proforma_2009 GRC Compl Filing - Exhibit D 3" xfId="20260"/>
    <cellStyle name="_Recon to Darrin's 5.11.05 proforma_2009 GRC Compl Filing - Exhibit D 3 2" xfId="20261"/>
    <cellStyle name="_Recon to Darrin's 5.11.05 proforma_2009 GRC Compl Filing - Exhibit D 3 2 2" xfId="20262"/>
    <cellStyle name="_Recon to Darrin's 5.11.05 proforma_2009 GRC Compl Filing - Exhibit D 3 3" xfId="20263"/>
    <cellStyle name="_Recon to Darrin's 5.11.05 proforma_2009 GRC Compl Filing - Exhibit D 4" xfId="20264"/>
    <cellStyle name="_Recon to Darrin's 5.11.05 proforma_2009 GRC Compl Filing - Exhibit D 4 2" xfId="20265"/>
    <cellStyle name="_Recon to Darrin's 5.11.05 proforma_2009 GRC Compl Filing - Exhibit D 4 2 2" xfId="20266"/>
    <cellStyle name="_Recon to Darrin's 5.11.05 proforma_2009 GRC Compl Filing - Exhibit D 4 3" xfId="20267"/>
    <cellStyle name="_Recon to Darrin's 5.11.05 proforma_2009 GRC Compl Filing - Exhibit D 5" xfId="20268"/>
    <cellStyle name="_Recon to Darrin's 5.11.05 proforma_2009 GRC Compl Filing - Exhibit D 5 2" xfId="20269"/>
    <cellStyle name="_Recon to Darrin's 5.11.05 proforma_2009 GRC Compl Filing - Exhibit D 6" xfId="20270"/>
    <cellStyle name="_Recon to Darrin's 5.11.05 proforma_2009 GRC Compl Filing - Exhibit D 6 2" xfId="20271"/>
    <cellStyle name="_Recon to Darrin's 5.11.05 proforma_2009 GRC Compl Filing - Exhibit D 7" xfId="20272"/>
    <cellStyle name="_Recon to Darrin's 5.11.05 proforma_2009 GRC Compl Filing - Exhibit D 8" xfId="20273"/>
    <cellStyle name="_Recon to Darrin's 5.11.05 proforma_2009 GRC Compl Filing - Exhibit D_DEM-WP(C) ENERG10C--ctn Mid-C_042010 2010GRC" xfId="20274"/>
    <cellStyle name="_Recon to Darrin's 5.11.05 proforma_2009 GRC Compl Filing - Exhibit D_DEM-WP(C) ENERG10C--ctn Mid-C_042010 2010GRC 2" xfId="20275"/>
    <cellStyle name="_Recon to Darrin's 5.11.05 proforma_2009 GRC Compl Filing - Exhibit D_DEM-WP(C) ENERG10C--ctn Mid-C_042010 2010GRC 2 2" xfId="20276"/>
    <cellStyle name="_Recon to Darrin's 5.11.05 proforma_2010 PTC's July1_Dec31 2010 " xfId="20277"/>
    <cellStyle name="_Recon to Darrin's 5.11.05 proforma_2010 PTC's Sept10_Aug11 (Version 4)" xfId="20278"/>
    <cellStyle name="_Recon to Darrin's 5.11.05 proforma_3.01 Income Statement" xfId="20279"/>
    <cellStyle name="_Recon to Darrin's 5.11.05 proforma_4 31 Regulatory Assets and Liabilities  7 06- Exhibit D" xfId="20280"/>
    <cellStyle name="_Recon to Darrin's 5.11.05 proforma_4 31 Regulatory Assets and Liabilities  7 06- Exhibit D 2" xfId="20281"/>
    <cellStyle name="_Recon to Darrin's 5.11.05 proforma_4 31 Regulatory Assets and Liabilities  7 06- Exhibit D 2 2" xfId="20282"/>
    <cellStyle name="_Recon to Darrin's 5.11.05 proforma_4 31 Regulatory Assets and Liabilities  7 06- Exhibit D 2 2 2" xfId="20283"/>
    <cellStyle name="_Recon to Darrin's 5.11.05 proforma_4 31 Regulatory Assets and Liabilities  7 06- Exhibit D 2 2 2 2" xfId="20284"/>
    <cellStyle name="_Recon to Darrin's 5.11.05 proforma_4 31 Regulatory Assets and Liabilities  7 06- Exhibit D 2 2 3" xfId="20285"/>
    <cellStyle name="_Recon to Darrin's 5.11.05 proforma_4 31 Regulatory Assets and Liabilities  7 06- Exhibit D 2 2 4" xfId="20286"/>
    <cellStyle name="_Recon to Darrin's 5.11.05 proforma_4 31 Regulatory Assets and Liabilities  7 06- Exhibit D 2 3" xfId="20287"/>
    <cellStyle name="_Recon to Darrin's 5.11.05 proforma_4 31 Regulatory Assets and Liabilities  7 06- Exhibit D 2 3 2" xfId="20288"/>
    <cellStyle name="_Recon to Darrin's 5.11.05 proforma_4 31 Regulatory Assets and Liabilities  7 06- Exhibit D 2 3 2 2" xfId="20289"/>
    <cellStyle name="_Recon to Darrin's 5.11.05 proforma_4 31 Regulatory Assets and Liabilities  7 06- Exhibit D 2 3 3" xfId="20290"/>
    <cellStyle name="_Recon to Darrin's 5.11.05 proforma_4 31 Regulatory Assets and Liabilities  7 06- Exhibit D 2 4" xfId="20291"/>
    <cellStyle name="_Recon to Darrin's 5.11.05 proforma_4 31 Regulatory Assets and Liabilities  7 06- Exhibit D 2 4 2" xfId="20292"/>
    <cellStyle name="_Recon to Darrin's 5.11.05 proforma_4 31 Regulatory Assets and Liabilities  7 06- Exhibit D 2 5" xfId="20293"/>
    <cellStyle name="_Recon to Darrin's 5.11.05 proforma_4 31 Regulatory Assets and Liabilities  7 06- Exhibit D 2 5 2" xfId="20294"/>
    <cellStyle name="_Recon to Darrin's 5.11.05 proforma_4 31 Regulatory Assets and Liabilities  7 06- Exhibit D 2 6" xfId="20295"/>
    <cellStyle name="_Recon to Darrin's 5.11.05 proforma_4 31 Regulatory Assets and Liabilities  7 06- Exhibit D 3" xfId="20296"/>
    <cellStyle name="_Recon to Darrin's 5.11.05 proforma_4 31 Regulatory Assets and Liabilities  7 06- Exhibit D 3 2" xfId="20297"/>
    <cellStyle name="_Recon to Darrin's 5.11.05 proforma_4 31 Regulatory Assets and Liabilities  7 06- Exhibit D 3 2 2" xfId="20298"/>
    <cellStyle name="_Recon to Darrin's 5.11.05 proforma_4 31 Regulatory Assets and Liabilities  7 06- Exhibit D 3 3" xfId="20299"/>
    <cellStyle name="_Recon to Darrin's 5.11.05 proforma_4 31 Regulatory Assets and Liabilities  7 06- Exhibit D 3 4" xfId="20300"/>
    <cellStyle name="_Recon to Darrin's 5.11.05 proforma_4 31 Regulatory Assets and Liabilities  7 06- Exhibit D 4" xfId="20301"/>
    <cellStyle name="_Recon to Darrin's 5.11.05 proforma_4 31 Regulatory Assets and Liabilities  7 06- Exhibit D 4 2" xfId="20302"/>
    <cellStyle name="_Recon to Darrin's 5.11.05 proforma_4 31 Regulatory Assets and Liabilities  7 06- Exhibit D 4 2 2" xfId="20303"/>
    <cellStyle name="_Recon to Darrin's 5.11.05 proforma_4 31 Regulatory Assets and Liabilities  7 06- Exhibit D 4 3" xfId="20304"/>
    <cellStyle name="_Recon to Darrin's 5.11.05 proforma_4 31 Regulatory Assets and Liabilities  7 06- Exhibit D 5" xfId="20305"/>
    <cellStyle name="_Recon to Darrin's 5.11.05 proforma_4 31 Regulatory Assets and Liabilities  7 06- Exhibit D 5 2" xfId="20306"/>
    <cellStyle name="_Recon to Darrin's 5.11.05 proforma_4 31 Regulatory Assets and Liabilities  7 06- Exhibit D 6" xfId="20307"/>
    <cellStyle name="_Recon to Darrin's 5.11.05 proforma_4 31 Regulatory Assets and Liabilities  7 06- Exhibit D 6 2" xfId="20308"/>
    <cellStyle name="_Recon to Darrin's 5.11.05 proforma_4 31 Regulatory Assets and Liabilities  7 06- Exhibit D 7" xfId="20309"/>
    <cellStyle name="_Recon to Darrin's 5.11.05 proforma_4 31 Regulatory Assets and Liabilities  7 06- Exhibit D 8" xfId="20310"/>
    <cellStyle name="_Recon to Darrin's 5.11.05 proforma_4 31 Regulatory Assets and Liabilities  7 06- Exhibit D_DEM-WP(C) ENERG10C--ctn Mid-C_042010 2010GRC" xfId="20311"/>
    <cellStyle name="_Recon to Darrin's 5.11.05 proforma_4 31 Regulatory Assets and Liabilities  7 06- Exhibit D_DEM-WP(C) ENERG10C--ctn Mid-C_042010 2010GRC 2" xfId="20312"/>
    <cellStyle name="_Recon to Darrin's 5.11.05 proforma_4 31 Regulatory Assets and Liabilities  7 06- Exhibit D_DEM-WP(C) ENERG10C--ctn Mid-C_042010 2010GRC 2 2" xfId="20313"/>
    <cellStyle name="_Recon to Darrin's 5.11.05 proforma_4 31 Regulatory Assets and Liabilities  7 06- Exhibit D_NIM Summary" xfId="20314"/>
    <cellStyle name="_Recon to Darrin's 5.11.05 proforma_4 31 Regulatory Assets and Liabilities  7 06- Exhibit D_NIM Summary 2" xfId="20315"/>
    <cellStyle name="_Recon to Darrin's 5.11.05 proforma_4 31 Regulatory Assets and Liabilities  7 06- Exhibit D_NIM Summary 2 2" xfId="20316"/>
    <cellStyle name="_Recon to Darrin's 5.11.05 proforma_4 31 Regulatory Assets and Liabilities  7 06- Exhibit D_NIM Summary 2 2 2" xfId="20317"/>
    <cellStyle name="_Recon to Darrin's 5.11.05 proforma_4 31 Regulatory Assets and Liabilities  7 06- Exhibit D_NIM Summary 2 2 2 2" xfId="20318"/>
    <cellStyle name="_Recon to Darrin's 5.11.05 proforma_4 31 Regulatory Assets and Liabilities  7 06- Exhibit D_NIM Summary 2 2 3" xfId="20319"/>
    <cellStyle name="_Recon to Darrin's 5.11.05 proforma_4 31 Regulatory Assets and Liabilities  7 06- Exhibit D_NIM Summary 2 3" xfId="20320"/>
    <cellStyle name="_Recon to Darrin's 5.11.05 proforma_4 31 Regulatory Assets and Liabilities  7 06- Exhibit D_NIM Summary 2 3 2" xfId="20321"/>
    <cellStyle name="_Recon to Darrin's 5.11.05 proforma_4 31 Regulatory Assets and Liabilities  7 06- Exhibit D_NIM Summary 2 4" xfId="20322"/>
    <cellStyle name="_Recon to Darrin's 5.11.05 proforma_4 31 Regulatory Assets and Liabilities  7 06- Exhibit D_NIM Summary 2 4 2" xfId="20323"/>
    <cellStyle name="_Recon to Darrin's 5.11.05 proforma_4 31 Regulatory Assets and Liabilities  7 06- Exhibit D_NIM Summary 2 5" xfId="20324"/>
    <cellStyle name="_Recon to Darrin's 5.11.05 proforma_4 31 Regulatory Assets and Liabilities  7 06- Exhibit D_NIM Summary 3" xfId="20325"/>
    <cellStyle name="_Recon to Darrin's 5.11.05 proforma_4 31 Regulatory Assets and Liabilities  7 06- Exhibit D_NIM Summary 3 2" xfId="20326"/>
    <cellStyle name="_Recon to Darrin's 5.11.05 proforma_4 31 Regulatory Assets and Liabilities  7 06- Exhibit D_NIM Summary 3 2 2" xfId="20327"/>
    <cellStyle name="_Recon to Darrin's 5.11.05 proforma_4 31 Regulatory Assets and Liabilities  7 06- Exhibit D_NIM Summary 3 3" xfId="20328"/>
    <cellStyle name="_Recon to Darrin's 5.11.05 proforma_4 31 Regulatory Assets and Liabilities  7 06- Exhibit D_NIM Summary 4" xfId="20329"/>
    <cellStyle name="_Recon to Darrin's 5.11.05 proforma_4 31 Regulatory Assets and Liabilities  7 06- Exhibit D_NIM Summary 4 2" xfId="20330"/>
    <cellStyle name="_Recon to Darrin's 5.11.05 proforma_4 31 Regulatory Assets and Liabilities  7 06- Exhibit D_NIM Summary 4 2 2" xfId="20331"/>
    <cellStyle name="_Recon to Darrin's 5.11.05 proforma_4 31 Regulatory Assets and Liabilities  7 06- Exhibit D_NIM Summary 4 3" xfId="20332"/>
    <cellStyle name="_Recon to Darrin's 5.11.05 proforma_4 31 Regulatory Assets and Liabilities  7 06- Exhibit D_NIM Summary 5" xfId="20333"/>
    <cellStyle name="_Recon to Darrin's 5.11.05 proforma_4 31 Regulatory Assets and Liabilities  7 06- Exhibit D_NIM Summary 5 2" xfId="20334"/>
    <cellStyle name="_Recon to Darrin's 5.11.05 proforma_4 31 Regulatory Assets and Liabilities  7 06- Exhibit D_NIM Summary 6" xfId="20335"/>
    <cellStyle name="_Recon to Darrin's 5.11.05 proforma_4 31 Regulatory Assets and Liabilities  7 06- Exhibit D_NIM Summary 6 2" xfId="20336"/>
    <cellStyle name="_Recon to Darrin's 5.11.05 proforma_4 31 Regulatory Assets and Liabilities  7 06- Exhibit D_NIM Summary 7" xfId="20337"/>
    <cellStyle name="_Recon to Darrin's 5.11.05 proforma_4 31 Regulatory Assets and Liabilities  7 06- Exhibit D_NIM Summary 8" xfId="20338"/>
    <cellStyle name="_Recon to Darrin's 5.11.05 proforma_4 31 Regulatory Assets and Liabilities  7 06- Exhibit D_NIM Summary_DEM-WP(C) ENERG10C--ctn Mid-C_042010 2010GRC" xfId="20339"/>
    <cellStyle name="_Recon to Darrin's 5.11.05 proforma_4 31 Regulatory Assets and Liabilities  7 06- Exhibit D_NIM Summary_DEM-WP(C) ENERG10C--ctn Mid-C_042010 2010GRC 2" xfId="20340"/>
    <cellStyle name="_Recon to Darrin's 5.11.05 proforma_4 31 Regulatory Assets and Liabilities  7 06- Exhibit D_NIM Summary_DEM-WP(C) ENERG10C--ctn Mid-C_042010 2010GRC 2 2" xfId="20341"/>
    <cellStyle name="_Recon to Darrin's 5.11.05 proforma_4 31 Regulatory Assets and Liabilities  7 06- Exhibit D_NIM+O&amp;M" xfId="20342"/>
    <cellStyle name="_Recon to Darrin's 5.11.05 proforma_4 31 Regulatory Assets and Liabilities  7 06- Exhibit D_NIM+O&amp;M 2" xfId="20343"/>
    <cellStyle name="_Recon to Darrin's 5.11.05 proforma_4 31 Regulatory Assets and Liabilities  7 06- Exhibit D_NIM+O&amp;M 2 2" xfId="20344"/>
    <cellStyle name="_Recon to Darrin's 5.11.05 proforma_4 31 Regulatory Assets and Liabilities  7 06- Exhibit D_NIM+O&amp;M 2 2 2" xfId="20345"/>
    <cellStyle name="_Recon to Darrin's 5.11.05 proforma_4 31 Regulatory Assets and Liabilities  7 06- Exhibit D_NIM+O&amp;M 3" xfId="20346"/>
    <cellStyle name="_Recon to Darrin's 5.11.05 proforma_4 31 Regulatory Assets and Liabilities  7 06- Exhibit D_NIM+O&amp;M 3 2" xfId="20347"/>
    <cellStyle name="_Recon to Darrin's 5.11.05 proforma_4 31 Regulatory Assets and Liabilities  7 06- Exhibit D_NIM+O&amp;M 3 2 2" xfId="20348"/>
    <cellStyle name="_Recon to Darrin's 5.11.05 proforma_4 31 Regulatory Assets and Liabilities  7 06- Exhibit D_NIM+O&amp;M 3 3" xfId="20349"/>
    <cellStyle name="_Recon to Darrin's 5.11.05 proforma_4 31 Regulatory Assets and Liabilities  7 06- Exhibit D_NIM+O&amp;M 4" xfId="20350"/>
    <cellStyle name="_Recon to Darrin's 5.11.05 proforma_4 31 Regulatory Assets and Liabilities  7 06- Exhibit D_NIM+O&amp;M 4 2" xfId="20351"/>
    <cellStyle name="_Recon to Darrin's 5.11.05 proforma_4 31 Regulatory Assets and Liabilities  7 06- Exhibit D_NIM+O&amp;M 5" xfId="20352"/>
    <cellStyle name="_Recon to Darrin's 5.11.05 proforma_4 31 Regulatory Assets and Liabilities  7 06- Exhibit D_NIM+O&amp;M 5 2" xfId="20353"/>
    <cellStyle name="_Recon to Darrin's 5.11.05 proforma_4 31 Regulatory Assets and Liabilities  7 06- Exhibit D_NIM+O&amp;M Monthly" xfId="20354"/>
    <cellStyle name="_Recon to Darrin's 5.11.05 proforma_4 31 Regulatory Assets and Liabilities  7 06- Exhibit D_NIM+O&amp;M Monthly 2" xfId="20355"/>
    <cellStyle name="_Recon to Darrin's 5.11.05 proforma_4 31 Regulatory Assets and Liabilities  7 06- Exhibit D_NIM+O&amp;M Monthly 2 2" xfId="20356"/>
    <cellStyle name="_Recon to Darrin's 5.11.05 proforma_4 31 Regulatory Assets and Liabilities  7 06- Exhibit D_NIM+O&amp;M Monthly 2 2 2" xfId="20357"/>
    <cellStyle name="_Recon to Darrin's 5.11.05 proforma_4 31 Regulatory Assets and Liabilities  7 06- Exhibit D_NIM+O&amp;M Monthly 3" xfId="20358"/>
    <cellStyle name="_Recon to Darrin's 5.11.05 proforma_4 31 Regulatory Assets and Liabilities  7 06- Exhibit D_NIM+O&amp;M Monthly 3 2" xfId="20359"/>
    <cellStyle name="_Recon to Darrin's 5.11.05 proforma_4 31 Regulatory Assets and Liabilities  7 06- Exhibit D_NIM+O&amp;M Monthly 3 2 2" xfId="20360"/>
    <cellStyle name="_Recon to Darrin's 5.11.05 proforma_4 31 Regulatory Assets and Liabilities  7 06- Exhibit D_NIM+O&amp;M Monthly 3 3" xfId="20361"/>
    <cellStyle name="_Recon to Darrin's 5.11.05 proforma_4 31 Regulatory Assets and Liabilities  7 06- Exhibit D_NIM+O&amp;M Monthly 4" xfId="20362"/>
    <cellStyle name="_Recon to Darrin's 5.11.05 proforma_4 31 Regulatory Assets and Liabilities  7 06- Exhibit D_NIM+O&amp;M Monthly 4 2" xfId="20363"/>
    <cellStyle name="_Recon to Darrin's 5.11.05 proforma_4 31 Regulatory Assets and Liabilities  7 06- Exhibit D_NIM+O&amp;M Monthly 5" xfId="20364"/>
    <cellStyle name="_Recon to Darrin's 5.11.05 proforma_4 31 Regulatory Assets and Liabilities  7 06- Exhibit D_NIM+O&amp;M Monthly 5 2" xfId="20365"/>
    <cellStyle name="_Recon to Darrin's 5.11.05 proforma_4 31E Reg Asset  Liab and EXH D" xfId="20366"/>
    <cellStyle name="_Recon to Darrin's 5.11.05 proforma_4 31E Reg Asset  Liab and EXH D _ Aug 10 Filing (2)" xfId="20367"/>
    <cellStyle name="_Recon to Darrin's 5.11.05 proforma_4 31E Reg Asset  Liab and EXH D _ Aug 10 Filing (2) 2" xfId="20368"/>
    <cellStyle name="_Recon to Darrin's 5.11.05 proforma_4 31E Reg Asset  Liab and EXH D _ Aug 10 Filing (2) 2 2" xfId="20369"/>
    <cellStyle name="_Recon to Darrin's 5.11.05 proforma_4 31E Reg Asset  Liab and EXH D _ Aug 10 Filing (2) 2 2 2" xfId="20370"/>
    <cellStyle name="_Recon to Darrin's 5.11.05 proforma_4 31E Reg Asset  Liab and EXH D _ Aug 10 Filing (2) 2 3" xfId="20371"/>
    <cellStyle name="_Recon to Darrin's 5.11.05 proforma_4 31E Reg Asset  Liab and EXH D _ Aug 10 Filing (2) 3" xfId="20372"/>
    <cellStyle name="_Recon to Darrin's 5.11.05 proforma_4 31E Reg Asset  Liab and EXH D _ Aug 10 Filing (2) 3 2" xfId="20373"/>
    <cellStyle name="_Recon to Darrin's 5.11.05 proforma_4 31E Reg Asset  Liab and EXH D _ Aug 10 Filing (2) 3 2 2" xfId="20374"/>
    <cellStyle name="_Recon to Darrin's 5.11.05 proforma_4 31E Reg Asset  Liab and EXH D _ Aug 10 Filing (2) 3 3" xfId="20375"/>
    <cellStyle name="_Recon to Darrin's 5.11.05 proforma_4 31E Reg Asset  Liab and EXH D _ Aug 10 Filing (2) 4" xfId="20376"/>
    <cellStyle name="_Recon to Darrin's 5.11.05 proforma_4 31E Reg Asset  Liab and EXH D _ Aug 10 Filing (2) 4 2" xfId="20377"/>
    <cellStyle name="_Recon to Darrin's 5.11.05 proforma_4 31E Reg Asset  Liab and EXH D _ Aug 10 Filing (2) 5" xfId="20378"/>
    <cellStyle name="_Recon to Darrin's 5.11.05 proforma_4 31E Reg Asset  Liab and EXH D _ Aug 10 Filing (2) 5 2" xfId="20379"/>
    <cellStyle name="_Recon to Darrin's 5.11.05 proforma_4 31E Reg Asset  Liab and EXH D 10" xfId="20380"/>
    <cellStyle name="_Recon to Darrin's 5.11.05 proforma_4 31E Reg Asset  Liab and EXH D 10 2" xfId="20381"/>
    <cellStyle name="_Recon to Darrin's 5.11.05 proforma_4 31E Reg Asset  Liab and EXH D 10 2 2" xfId="20382"/>
    <cellStyle name="_Recon to Darrin's 5.11.05 proforma_4 31E Reg Asset  Liab and EXH D 10 3" xfId="20383"/>
    <cellStyle name="_Recon to Darrin's 5.11.05 proforma_4 31E Reg Asset  Liab and EXH D 11" xfId="20384"/>
    <cellStyle name="_Recon to Darrin's 5.11.05 proforma_4 31E Reg Asset  Liab and EXH D 11 2" xfId="20385"/>
    <cellStyle name="_Recon to Darrin's 5.11.05 proforma_4 31E Reg Asset  Liab and EXH D 11 2 2" xfId="20386"/>
    <cellStyle name="_Recon to Darrin's 5.11.05 proforma_4 31E Reg Asset  Liab and EXH D 11 3" xfId="20387"/>
    <cellStyle name="_Recon to Darrin's 5.11.05 proforma_4 31E Reg Asset  Liab and EXH D 12" xfId="20388"/>
    <cellStyle name="_Recon to Darrin's 5.11.05 proforma_4 31E Reg Asset  Liab and EXH D 12 2" xfId="20389"/>
    <cellStyle name="_Recon to Darrin's 5.11.05 proforma_4 31E Reg Asset  Liab and EXH D 12 2 2" xfId="20390"/>
    <cellStyle name="_Recon to Darrin's 5.11.05 proforma_4 31E Reg Asset  Liab and EXH D 12 3" xfId="20391"/>
    <cellStyle name="_Recon to Darrin's 5.11.05 proforma_4 31E Reg Asset  Liab and EXH D 13" xfId="20392"/>
    <cellStyle name="_Recon to Darrin's 5.11.05 proforma_4 31E Reg Asset  Liab and EXH D 13 2" xfId="20393"/>
    <cellStyle name="_Recon to Darrin's 5.11.05 proforma_4 31E Reg Asset  Liab and EXH D 13 2 2" xfId="20394"/>
    <cellStyle name="_Recon to Darrin's 5.11.05 proforma_4 31E Reg Asset  Liab and EXH D 13 3" xfId="20395"/>
    <cellStyle name="_Recon to Darrin's 5.11.05 proforma_4 31E Reg Asset  Liab and EXH D 14" xfId="20396"/>
    <cellStyle name="_Recon to Darrin's 5.11.05 proforma_4 31E Reg Asset  Liab and EXH D 14 2" xfId="20397"/>
    <cellStyle name="_Recon to Darrin's 5.11.05 proforma_4 31E Reg Asset  Liab and EXH D 14 2 2" xfId="20398"/>
    <cellStyle name="_Recon to Darrin's 5.11.05 proforma_4 31E Reg Asset  Liab and EXH D 14 3" xfId="20399"/>
    <cellStyle name="_Recon to Darrin's 5.11.05 proforma_4 31E Reg Asset  Liab and EXH D 15" xfId="20400"/>
    <cellStyle name="_Recon to Darrin's 5.11.05 proforma_4 31E Reg Asset  Liab and EXH D 15 2" xfId="20401"/>
    <cellStyle name="_Recon to Darrin's 5.11.05 proforma_4 31E Reg Asset  Liab and EXH D 15 2 2" xfId="20402"/>
    <cellStyle name="_Recon to Darrin's 5.11.05 proforma_4 31E Reg Asset  Liab and EXH D 15 3" xfId="20403"/>
    <cellStyle name="_Recon to Darrin's 5.11.05 proforma_4 31E Reg Asset  Liab and EXH D 16" xfId="20404"/>
    <cellStyle name="_Recon to Darrin's 5.11.05 proforma_4 31E Reg Asset  Liab and EXH D 16 2" xfId="20405"/>
    <cellStyle name="_Recon to Darrin's 5.11.05 proforma_4 31E Reg Asset  Liab and EXH D 16 2 2" xfId="20406"/>
    <cellStyle name="_Recon to Darrin's 5.11.05 proforma_4 31E Reg Asset  Liab and EXH D 16 3" xfId="20407"/>
    <cellStyle name="_Recon to Darrin's 5.11.05 proforma_4 31E Reg Asset  Liab and EXH D 17" xfId="20408"/>
    <cellStyle name="_Recon to Darrin's 5.11.05 proforma_4 31E Reg Asset  Liab and EXH D 17 2" xfId="20409"/>
    <cellStyle name="_Recon to Darrin's 5.11.05 proforma_4 31E Reg Asset  Liab and EXH D 18" xfId="20410"/>
    <cellStyle name="_Recon to Darrin's 5.11.05 proforma_4 31E Reg Asset  Liab and EXH D 18 2" xfId="20411"/>
    <cellStyle name="_Recon to Darrin's 5.11.05 proforma_4 31E Reg Asset  Liab and EXH D 19" xfId="20412"/>
    <cellStyle name="_Recon to Darrin's 5.11.05 proforma_4 31E Reg Asset  Liab and EXH D 19 2" xfId="20413"/>
    <cellStyle name="_Recon to Darrin's 5.11.05 proforma_4 31E Reg Asset  Liab and EXH D 2" xfId="20414"/>
    <cellStyle name="_Recon to Darrin's 5.11.05 proforma_4 31E Reg Asset  Liab and EXH D 2 2" xfId="20415"/>
    <cellStyle name="_Recon to Darrin's 5.11.05 proforma_4 31E Reg Asset  Liab and EXH D 2 2 2" xfId="20416"/>
    <cellStyle name="_Recon to Darrin's 5.11.05 proforma_4 31E Reg Asset  Liab and EXH D 2 3" xfId="20417"/>
    <cellStyle name="_Recon to Darrin's 5.11.05 proforma_4 31E Reg Asset  Liab and EXH D 20" xfId="20418"/>
    <cellStyle name="_Recon to Darrin's 5.11.05 proforma_4 31E Reg Asset  Liab and EXH D 20 2" xfId="20419"/>
    <cellStyle name="_Recon to Darrin's 5.11.05 proforma_4 31E Reg Asset  Liab and EXH D 21" xfId="20420"/>
    <cellStyle name="_Recon to Darrin's 5.11.05 proforma_4 31E Reg Asset  Liab and EXH D 21 2" xfId="20421"/>
    <cellStyle name="_Recon to Darrin's 5.11.05 proforma_4 31E Reg Asset  Liab and EXH D 22" xfId="20422"/>
    <cellStyle name="_Recon to Darrin's 5.11.05 proforma_4 31E Reg Asset  Liab and EXH D 22 2" xfId="20423"/>
    <cellStyle name="_Recon to Darrin's 5.11.05 proforma_4 31E Reg Asset  Liab and EXH D 23" xfId="20424"/>
    <cellStyle name="_Recon to Darrin's 5.11.05 proforma_4 31E Reg Asset  Liab and EXH D 23 2" xfId="20425"/>
    <cellStyle name="_Recon to Darrin's 5.11.05 proforma_4 31E Reg Asset  Liab and EXH D 24" xfId="20426"/>
    <cellStyle name="_Recon to Darrin's 5.11.05 proforma_4 31E Reg Asset  Liab and EXH D 24 2" xfId="20427"/>
    <cellStyle name="_Recon to Darrin's 5.11.05 proforma_4 31E Reg Asset  Liab and EXH D 25" xfId="20428"/>
    <cellStyle name="_Recon to Darrin's 5.11.05 proforma_4 31E Reg Asset  Liab and EXH D 25 2" xfId="20429"/>
    <cellStyle name="_Recon to Darrin's 5.11.05 proforma_4 31E Reg Asset  Liab and EXH D 26" xfId="20430"/>
    <cellStyle name="_Recon to Darrin's 5.11.05 proforma_4 31E Reg Asset  Liab and EXH D 26 2" xfId="20431"/>
    <cellStyle name="_Recon to Darrin's 5.11.05 proforma_4 31E Reg Asset  Liab and EXH D 27" xfId="20432"/>
    <cellStyle name="_Recon to Darrin's 5.11.05 proforma_4 31E Reg Asset  Liab and EXH D 27 2" xfId="20433"/>
    <cellStyle name="_Recon to Darrin's 5.11.05 proforma_4 31E Reg Asset  Liab and EXH D 28" xfId="20434"/>
    <cellStyle name="_Recon to Darrin's 5.11.05 proforma_4 31E Reg Asset  Liab and EXH D 28 2" xfId="20435"/>
    <cellStyle name="_Recon to Darrin's 5.11.05 proforma_4 31E Reg Asset  Liab and EXH D 29" xfId="20436"/>
    <cellStyle name="_Recon to Darrin's 5.11.05 proforma_4 31E Reg Asset  Liab and EXH D 29 2" xfId="20437"/>
    <cellStyle name="_Recon to Darrin's 5.11.05 proforma_4 31E Reg Asset  Liab and EXH D 3" xfId="20438"/>
    <cellStyle name="_Recon to Darrin's 5.11.05 proforma_4 31E Reg Asset  Liab and EXH D 3 2" xfId="20439"/>
    <cellStyle name="_Recon to Darrin's 5.11.05 proforma_4 31E Reg Asset  Liab and EXH D 3 2 2" xfId="20440"/>
    <cellStyle name="_Recon to Darrin's 5.11.05 proforma_4 31E Reg Asset  Liab and EXH D 3 3" xfId="20441"/>
    <cellStyle name="_Recon to Darrin's 5.11.05 proforma_4 31E Reg Asset  Liab and EXH D 30" xfId="20442"/>
    <cellStyle name="_Recon to Darrin's 5.11.05 proforma_4 31E Reg Asset  Liab and EXH D 30 2" xfId="20443"/>
    <cellStyle name="_Recon to Darrin's 5.11.05 proforma_4 31E Reg Asset  Liab and EXH D 4" xfId="20444"/>
    <cellStyle name="_Recon to Darrin's 5.11.05 proforma_4 31E Reg Asset  Liab and EXH D 4 2" xfId="20445"/>
    <cellStyle name="_Recon to Darrin's 5.11.05 proforma_4 31E Reg Asset  Liab and EXH D 4 2 2" xfId="20446"/>
    <cellStyle name="_Recon to Darrin's 5.11.05 proforma_4 31E Reg Asset  Liab and EXH D 5" xfId="20447"/>
    <cellStyle name="_Recon to Darrin's 5.11.05 proforma_4 31E Reg Asset  Liab and EXH D 5 2" xfId="20448"/>
    <cellStyle name="_Recon to Darrin's 5.11.05 proforma_4 31E Reg Asset  Liab and EXH D 5 2 2" xfId="20449"/>
    <cellStyle name="_Recon to Darrin's 5.11.05 proforma_4 31E Reg Asset  Liab and EXH D 6" xfId="20450"/>
    <cellStyle name="_Recon to Darrin's 5.11.05 proforma_4 31E Reg Asset  Liab and EXH D 6 2" xfId="20451"/>
    <cellStyle name="_Recon to Darrin's 5.11.05 proforma_4 31E Reg Asset  Liab and EXH D 6 2 2" xfId="20452"/>
    <cellStyle name="_Recon to Darrin's 5.11.05 proforma_4 31E Reg Asset  Liab and EXH D 6 3" xfId="20453"/>
    <cellStyle name="_Recon to Darrin's 5.11.05 proforma_4 31E Reg Asset  Liab and EXH D 7" xfId="20454"/>
    <cellStyle name="_Recon to Darrin's 5.11.05 proforma_4 31E Reg Asset  Liab and EXH D 7 2" xfId="20455"/>
    <cellStyle name="_Recon to Darrin's 5.11.05 proforma_4 31E Reg Asset  Liab and EXH D 7 2 2" xfId="20456"/>
    <cellStyle name="_Recon to Darrin's 5.11.05 proforma_4 31E Reg Asset  Liab and EXH D 7 3" xfId="20457"/>
    <cellStyle name="_Recon to Darrin's 5.11.05 proforma_4 31E Reg Asset  Liab and EXH D 8" xfId="20458"/>
    <cellStyle name="_Recon to Darrin's 5.11.05 proforma_4 31E Reg Asset  Liab and EXH D 8 2" xfId="20459"/>
    <cellStyle name="_Recon to Darrin's 5.11.05 proforma_4 31E Reg Asset  Liab and EXH D 8 2 2" xfId="20460"/>
    <cellStyle name="_Recon to Darrin's 5.11.05 proforma_4 31E Reg Asset  Liab and EXH D 8 3" xfId="20461"/>
    <cellStyle name="_Recon to Darrin's 5.11.05 proforma_4 31E Reg Asset  Liab and EXH D 9" xfId="20462"/>
    <cellStyle name="_Recon to Darrin's 5.11.05 proforma_4 31E Reg Asset  Liab and EXH D 9 2" xfId="20463"/>
    <cellStyle name="_Recon to Darrin's 5.11.05 proforma_4 31E Reg Asset  Liab and EXH D 9 2 2" xfId="20464"/>
    <cellStyle name="_Recon to Darrin's 5.11.05 proforma_4 31E Reg Asset  Liab and EXH D 9 3" xfId="20465"/>
    <cellStyle name="_Recon to Darrin's 5.11.05 proforma_4 32 Regulatory Assets and Liabilities  7 06- Exhibit D" xfId="20466"/>
    <cellStyle name="_Recon to Darrin's 5.11.05 proforma_4 32 Regulatory Assets and Liabilities  7 06- Exhibit D 2" xfId="20467"/>
    <cellStyle name="_Recon to Darrin's 5.11.05 proforma_4 32 Regulatory Assets and Liabilities  7 06- Exhibit D 2 2" xfId="20468"/>
    <cellStyle name="_Recon to Darrin's 5.11.05 proforma_4 32 Regulatory Assets and Liabilities  7 06- Exhibit D 2 2 2" xfId="20469"/>
    <cellStyle name="_Recon to Darrin's 5.11.05 proforma_4 32 Regulatory Assets and Liabilities  7 06- Exhibit D 2 2 2 2" xfId="20470"/>
    <cellStyle name="_Recon to Darrin's 5.11.05 proforma_4 32 Regulatory Assets and Liabilities  7 06- Exhibit D 2 2 3" xfId="20471"/>
    <cellStyle name="_Recon to Darrin's 5.11.05 proforma_4 32 Regulatory Assets and Liabilities  7 06- Exhibit D 2 2 4" xfId="20472"/>
    <cellStyle name="_Recon to Darrin's 5.11.05 proforma_4 32 Regulatory Assets and Liabilities  7 06- Exhibit D 2 3" xfId="20473"/>
    <cellStyle name="_Recon to Darrin's 5.11.05 proforma_4 32 Regulatory Assets and Liabilities  7 06- Exhibit D 2 3 2" xfId="20474"/>
    <cellStyle name="_Recon to Darrin's 5.11.05 proforma_4 32 Regulatory Assets and Liabilities  7 06- Exhibit D 2 3 2 2" xfId="20475"/>
    <cellStyle name="_Recon to Darrin's 5.11.05 proforma_4 32 Regulatory Assets and Liabilities  7 06- Exhibit D 2 3 3" xfId="20476"/>
    <cellStyle name="_Recon to Darrin's 5.11.05 proforma_4 32 Regulatory Assets and Liabilities  7 06- Exhibit D 2 4" xfId="20477"/>
    <cellStyle name="_Recon to Darrin's 5.11.05 proforma_4 32 Regulatory Assets and Liabilities  7 06- Exhibit D 2 4 2" xfId="20478"/>
    <cellStyle name="_Recon to Darrin's 5.11.05 proforma_4 32 Regulatory Assets and Liabilities  7 06- Exhibit D 2 5" xfId="20479"/>
    <cellStyle name="_Recon to Darrin's 5.11.05 proforma_4 32 Regulatory Assets and Liabilities  7 06- Exhibit D 2 5 2" xfId="20480"/>
    <cellStyle name="_Recon to Darrin's 5.11.05 proforma_4 32 Regulatory Assets and Liabilities  7 06- Exhibit D 2 6" xfId="20481"/>
    <cellStyle name="_Recon to Darrin's 5.11.05 proforma_4 32 Regulatory Assets and Liabilities  7 06- Exhibit D 3" xfId="20482"/>
    <cellStyle name="_Recon to Darrin's 5.11.05 proforma_4 32 Regulatory Assets and Liabilities  7 06- Exhibit D 3 2" xfId="20483"/>
    <cellStyle name="_Recon to Darrin's 5.11.05 proforma_4 32 Regulatory Assets and Liabilities  7 06- Exhibit D 3 2 2" xfId="20484"/>
    <cellStyle name="_Recon to Darrin's 5.11.05 proforma_4 32 Regulatory Assets and Liabilities  7 06- Exhibit D 3 3" xfId="20485"/>
    <cellStyle name="_Recon to Darrin's 5.11.05 proforma_4 32 Regulatory Assets and Liabilities  7 06- Exhibit D 3 4" xfId="20486"/>
    <cellStyle name="_Recon to Darrin's 5.11.05 proforma_4 32 Regulatory Assets and Liabilities  7 06- Exhibit D 4" xfId="20487"/>
    <cellStyle name="_Recon to Darrin's 5.11.05 proforma_4 32 Regulatory Assets and Liabilities  7 06- Exhibit D 4 2" xfId="20488"/>
    <cellStyle name="_Recon to Darrin's 5.11.05 proforma_4 32 Regulatory Assets and Liabilities  7 06- Exhibit D 4 2 2" xfId="20489"/>
    <cellStyle name="_Recon to Darrin's 5.11.05 proforma_4 32 Regulatory Assets and Liabilities  7 06- Exhibit D 4 3" xfId="20490"/>
    <cellStyle name="_Recon to Darrin's 5.11.05 proforma_4 32 Regulatory Assets and Liabilities  7 06- Exhibit D 5" xfId="20491"/>
    <cellStyle name="_Recon to Darrin's 5.11.05 proforma_4 32 Regulatory Assets and Liabilities  7 06- Exhibit D 5 2" xfId="20492"/>
    <cellStyle name="_Recon to Darrin's 5.11.05 proforma_4 32 Regulatory Assets and Liabilities  7 06- Exhibit D 6" xfId="20493"/>
    <cellStyle name="_Recon to Darrin's 5.11.05 proforma_4 32 Regulatory Assets and Liabilities  7 06- Exhibit D 6 2" xfId="20494"/>
    <cellStyle name="_Recon to Darrin's 5.11.05 proforma_4 32 Regulatory Assets and Liabilities  7 06- Exhibit D 7" xfId="20495"/>
    <cellStyle name="_Recon to Darrin's 5.11.05 proforma_4 32 Regulatory Assets and Liabilities  7 06- Exhibit D 8" xfId="20496"/>
    <cellStyle name="_Recon to Darrin's 5.11.05 proforma_4 32 Regulatory Assets and Liabilities  7 06- Exhibit D_DEM-WP(C) ENERG10C--ctn Mid-C_042010 2010GRC" xfId="20497"/>
    <cellStyle name="_Recon to Darrin's 5.11.05 proforma_4 32 Regulatory Assets and Liabilities  7 06- Exhibit D_DEM-WP(C) ENERG10C--ctn Mid-C_042010 2010GRC 2" xfId="20498"/>
    <cellStyle name="_Recon to Darrin's 5.11.05 proforma_4 32 Regulatory Assets and Liabilities  7 06- Exhibit D_DEM-WP(C) ENERG10C--ctn Mid-C_042010 2010GRC 2 2" xfId="20499"/>
    <cellStyle name="_Recon to Darrin's 5.11.05 proforma_4 32 Regulatory Assets and Liabilities  7 06- Exhibit D_NIM Summary" xfId="20500"/>
    <cellStyle name="_Recon to Darrin's 5.11.05 proforma_4 32 Regulatory Assets and Liabilities  7 06- Exhibit D_NIM Summary 2" xfId="20501"/>
    <cellStyle name="_Recon to Darrin's 5.11.05 proforma_4 32 Regulatory Assets and Liabilities  7 06- Exhibit D_NIM Summary 2 2" xfId="20502"/>
    <cellStyle name="_Recon to Darrin's 5.11.05 proforma_4 32 Regulatory Assets and Liabilities  7 06- Exhibit D_NIM Summary 2 2 2" xfId="20503"/>
    <cellStyle name="_Recon to Darrin's 5.11.05 proforma_4 32 Regulatory Assets and Liabilities  7 06- Exhibit D_NIM Summary 2 2 2 2" xfId="20504"/>
    <cellStyle name="_Recon to Darrin's 5.11.05 proforma_4 32 Regulatory Assets and Liabilities  7 06- Exhibit D_NIM Summary 2 2 3" xfId="20505"/>
    <cellStyle name="_Recon to Darrin's 5.11.05 proforma_4 32 Regulatory Assets and Liabilities  7 06- Exhibit D_NIM Summary 2 3" xfId="20506"/>
    <cellStyle name="_Recon to Darrin's 5.11.05 proforma_4 32 Regulatory Assets and Liabilities  7 06- Exhibit D_NIM Summary 2 3 2" xfId="20507"/>
    <cellStyle name="_Recon to Darrin's 5.11.05 proforma_4 32 Regulatory Assets and Liabilities  7 06- Exhibit D_NIM Summary 2 4" xfId="20508"/>
    <cellStyle name="_Recon to Darrin's 5.11.05 proforma_4 32 Regulatory Assets and Liabilities  7 06- Exhibit D_NIM Summary 2 4 2" xfId="20509"/>
    <cellStyle name="_Recon to Darrin's 5.11.05 proforma_4 32 Regulatory Assets and Liabilities  7 06- Exhibit D_NIM Summary 2 5" xfId="20510"/>
    <cellStyle name="_Recon to Darrin's 5.11.05 proforma_4 32 Regulatory Assets and Liabilities  7 06- Exhibit D_NIM Summary 3" xfId="20511"/>
    <cellStyle name="_Recon to Darrin's 5.11.05 proforma_4 32 Regulatory Assets and Liabilities  7 06- Exhibit D_NIM Summary 3 2" xfId="20512"/>
    <cellStyle name="_Recon to Darrin's 5.11.05 proforma_4 32 Regulatory Assets and Liabilities  7 06- Exhibit D_NIM Summary 3 2 2" xfId="20513"/>
    <cellStyle name="_Recon to Darrin's 5.11.05 proforma_4 32 Regulatory Assets and Liabilities  7 06- Exhibit D_NIM Summary 3 3" xfId="20514"/>
    <cellStyle name="_Recon to Darrin's 5.11.05 proforma_4 32 Regulatory Assets and Liabilities  7 06- Exhibit D_NIM Summary 4" xfId="20515"/>
    <cellStyle name="_Recon to Darrin's 5.11.05 proforma_4 32 Regulatory Assets and Liabilities  7 06- Exhibit D_NIM Summary 4 2" xfId="20516"/>
    <cellStyle name="_Recon to Darrin's 5.11.05 proforma_4 32 Regulatory Assets and Liabilities  7 06- Exhibit D_NIM Summary 4 2 2" xfId="20517"/>
    <cellStyle name="_Recon to Darrin's 5.11.05 proforma_4 32 Regulatory Assets and Liabilities  7 06- Exhibit D_NIM Summary 4 3" xfId="20518"/>
    <cellStyle name="_Recon to Darrin's 5.11.05 proforma_4 32 Regulatory Assets and Liabilities  7 06- Exhibit D_NIM Summary 5" xfId="20519"/>
    <cellStyle name="_Recon to Darrin's 5.11.05 proforma_4 32 Regulatory Assets and Liabilities  7 06- Exhibit D_NIM Summary 5 2" xfId="20520"/>
    <cellStyle name="_Recon to Darrin's 5.11.05 proforma_4 32 Regulatory Assets and Liabilities  7 06- Exhibit D_NIM Summary 6" xfId="20521"/>
    <cellStyle name="_Recon to Darrin's 5.11.05 proforma_4 32 Regulatory Assets and Liabilities  7 06- Exhibit D_NIM Summary 6 2" xfId="20522"/>
    <cellStyle name="_Recon to Darrin's 5.11.05 proforma_4 32 Regulatory Assets and Liabilities  7 06- Exhibit D_NIM Summary 7" xfId="20523"/>
    <cellStyle name="_Recon to Darrin's 5.11.05 proforma_4 32 Regulatory Assets and Liabilities  7 06- Exhibit D_NIM Summary 8" xfId="20524"/>
    <cellStyle name="_Recon to Darrin's 5.11.05 proforma_4 32 Regulatory Assets and Liabilities  7 06- Exhibit D_NIM Summary_DEM-WP(C) ENERG10C--ctn Mid-C_042010 2010GRC" xfId="20525"/>
    <cellStyle name="_Recon to Darrin's 5.11.05 proforma_4 32 Regulatory Assets and Liabilities  7 06- Exhibit D_NIM Summary_DEM-WP(C) ENERG10C--ctn Mid-C_042010 2010GRC 2" xfId="20526"/>
    <cellStyle name="_Recon to Darrin's 5.11.05 proforma_4 32 Regulatory Assets and Liabilities  7 06- Exhibit D_NIM Summary_DEM-WP(C) ENERG10C--ctn Mid-C_042010 2010GRC 2 2" xfId="20527"/>
    <cellStyle name="_Recon to Darrin's 5.11.05 proforma_4 32 Regulatory Assets and Liabilities  7 06- Exhibit D_NIM+O&amp;M" xfId="20528"/>
    <cellStyle name="_Recon to Darrin's 5.11.05 proforma_4 32 Regulatory Assets and Liabilities  7 06- Exhibit D_NIM+O&amp;M 2" xfId="20529"/>
    <cellStyle name="_Recon to Darrin's 5.11.05 proforma_4 32 Regulatory Assets and Liabilities  7 06- Exhibit D_NIM+O&amp;M 2 2" xfId="20530"/>
    <cellStyle name="_Recon to Darrin's 5.11.05 proforma_4 32 Regulatory Assets and Liabilities  7 06- Exhibit D_NIM+O&amp;M 2 2 2" xfId="20531"/>
    <cellStyle name="_Recon to Darrin's 5.11.05 proforma_4 32 Regulatory Assets and Liabilities  7 06- Exhibit D_NIM+O&amp;M 3" xfId="20532"/>
    <cellStyle name="_Recon to Darrin's 5.11.05 proforma_4 32 Regulatory Assets and Liabilities  7 06- Exhibit D_NIM+O&amp;M 3 2" xfId="20533"/>
    <cellStyle name="_Recon to Darrin's 5.11.05 proforma_4 32 Regulatory Assets and Liabilities  7 06- Exhibit D_NIM+O&amp;M 3 2 2" xfId="20534"/>
    <cellStyle name="_Recon to Darrin's 5.11.05 proforma_4 32 Regulatory Assets and Liabilities  7 06- Exhibit D_NIM+O&amp;M 3 3" xfId="20535"/>
    <cellStyle name="_Recon to Darrin's 5.11.05 proforma_4 32 Regulatory Assets and Liabilities  7 06- Exhibit D_NIM+O&amp;M 4" xfId="20536"/>
    <cellStyle name="_Recon to Darrin's 5.11.05 proforma_4 32 Regulatory Assets and Liabilities  7 06- Exhibit D_NIM+O&amp;M 4 2" xfId="20537"/>
    <cellStyle name="_Recon to Darrin's 5.11.05 proforma_4 32 Regulatory Assets and Liabilities  7 06- Exhibit D_NIM+O&amp;M 5" xfId="20538"/>
    <cellStyle name="_Recon to Darrin's 5.11.05 proforma_4 32 Regulatory Assets and Liabilities  7 06- Exhibit D_NIM+O&amp;M 5 2" xfId="20539"/>
    <cellStyle name="_Recon to Darrin's 5.11.05 proforma_4 32 Regulatory Assets and Liabilities  7 06- Exhibit D_NIM+O&amp;M Monthly" xfId="20540"/>
    <cellStyle name="_Recon to Darrin's 5.11.05 proforma_4 32 Regulatory Assets and Liabilities  7 06- Exhibit D_NIM+O&amp;M Monthly 2" xfId="20541"/>
    <cellStyle name="_Recon to Darrin's 5.11.05 proforma_4 32 Regulatory Assets and Liabilities  7 06- Exhibit D_NIM+O&amp;M Monthly 2 2" xfId="20542"/>
    <cellStyle name="_Recon to Darrin's 5.11.05 proforma_4 32 Regulatory Assets and Liabilities  7 06- Exhibit D_NIM+O&amp;M Monthly 2 2 2" xfId="20543"/>
    <cellStyle name="_Recon to Darrin's 5.11.05 proforma_4 32 Regulatory Assets and Liabilities  7 06- Exhibit D_NIM+O&amp;M Monthly 3" xfId="20544"/>
    <cellStyle name="_Recon to Darrin's 5.11.05 proforma_4 32 Regulatory Assets and Liabilities  7 06- Exhibit D_NIM+O&amp;M Monthly 3 2" xfId="20545"/>
    <cellStyle name="_Recon to Darrin's 5.11.05 proforma_4 32 Regulatory Assets and Liabilities  7 06- Exhibit D_NIM+O&amp;M Monthly 3 2 2" xfId="20546"/>
    <cellStyle name="_Recon to Darrin's 5.11.05 proforma_4 32 Regulatory Assets and Liabilities  7 06- Exhibit D_NIM+O&amp;M Monthly 3 3" xfId="20547"/>
    <cellStyle name="_Recon to Darrin's 5.11.05 proforma_4 32 Regulatory Assets and Liabilities  7 06- Exhibit D_NIM+O&amp;M Monthly 4" xfId="20548"/>
    <cellStyle name="_Recon to Darrin's 5.11.05 proforma_4 32 Regulatory Assets and Liabilities  7 06- Exhibit D_NIM+O&amp;M Monthly 4 2" xfId="20549"/>
    <cellStyle name="_Recon to Darrin's 5.11.05 proforma_4 32 Regulatory Assets and Liabilities  7 06- Exhibit D_NIM+O&amp;M Monthly 5" xfId="20550"/>
    <cellStyle name="_Recon to Darrin's 5.11.05 proforma_4 32 Regulatory Assets and Liabilities  7 06- Exhibit D_NIM+O&amp;M Monthly 5 2" xfId="20551"/>
    <cellStyle name="_Recon to Darrin's 5.11.05 proforma_ACCOUNTS" xfId="20552"/>
    <cellStyle name="_Recon to Darrin's 5.11.05 proforma_Att B to RECs proceeds proposal" xfId="20553"/>
    <cellStyle name="_Recon to Darrin's 5.11.05 proforma_AURORA Total New" xfId="20554"/>
    <cellStyle name="_Recon to Darrin's 5.11.05 proforma_AURORA Total New 2" xfId="20555"/>
    <cellStyle name="_Recon to Darrin's 5.11.05 proforma_AURORA Total New 2 2" xfId="20556"/>
    <cellStyle name="_Recon to Darrin's 5.11.05 proforma_AURORA Total New 2 2 2" xfId="20557"/>
    <cellStyle name="_Recon to Darrin's 5.11.05 proforma_AURORA Total New 2 2 2 2" xfId="20558"/>
    <cellStyle name="_Recon to Darrin's 5.11.05 proforma_AURORA Total New 2 2 3" xfId="20559"/>
    <cellStyle name="_Recon to Darrin's 5.11.05 proforma_AURORA Total New 2 3" xfId="20560"/>
    <cellStyle name="_Recon to Darrin's 5.11.05 proforma_AURORA Total New 2 3 2" xfId="20561"/>
    <cellStyle name="_Recon to Darrin's 5.11.05 proforma_AURORA Total New 2 4" xfId="20562"/>
    <cellStyle name="_Recon to Darrin's 5.11.05 proforma_AURORA Total New 2 4 2" xfId="20563"/>
    <cellStyle name="_Recon to Darrin's 5.11.05 proforma_AURORA Total New 2 5" xfId="20564"/>
    <cellStyle name="_Recon to Darrin's 5.11.05 proforma_AURORA Total New 3" xfId="20565"/>
    <cellStyle name="_Recon to Darrin's 5.11.05 proforma_AURORA Total New 3 2" xfId="20566"/>
    <cellStyle name="_Recon to Darrin's 5.11.05 proforma_AURORA Total New 3 2 2" xfId="20567"/>
    <cellStyle name="_Recon to Darrin's 5.11.05 proforma_AURORA Total New 3 3" xfId="20568"/>
    <cellStyle name="_Recon to Darrin's 5.11.05 proforma_AURORA Total New 4" xfId="20569"/>
    <cellStyle name="_Recon to Darrin's 5.11.05 proforma_AURORA Total New 4 2" xfId="20570"/>
    <cellStyle name="_Recon to Darrin's 5.11.05 proforma_AURORA Total New 5" xfId="20571"/>
    <cellStyle name="_Recon to Darrin's 5.11.05 proforma_AURORA Total New 5 2" xfId="20572"/>
    <cellStyle name="_Recon to Darrin's 5.11.05 proforma_AURORA Total New 6" xfId="20573"/>
    <cellStyle name="_Recon to Darrin's 5.11.05 proforma_Backup for Attachment B 2010-09-09" xfId="20574"/>
    <cellStyle name="_Recon to Darrin's 5.11.05 proforma_Bench Request - Attachment B" xfId="20575"/>
    <cellStyle name="_Recon to Darrin's 5.11.05 proforma_Book1" xfId="20576"/>
    <cellStyle name="_Recon to Darrin's 5.11.05 proforma_Book2" xfId="20577"/>
    <cellStyle name="_Recon to Darrin's 5.11.05 proforma_Book2 2" xfId="20578"/>
    <cellStyle name="_Recon to Darrin's 5.11.05 proforma_Book2 2 2" xfId="20579"/>
    <cellStyle name="_Recon to Darrin's 5.11.05 proforma_Book2 2 2 2" xfId="20580"/>
    <cellStyle name="_Recon to Darrin's 5.11.05 proforma_Book2 2 2 2 2" xfId="20581"/>
    <cellStyle name="_Recon to Darrin's 5.11.05 proforma_Book2 2 2 3" xfId="20582"/>
    <cellStyle name="_Recon to Darrin's 5.11.05 proforma_Book2 2 3" xfId="20583"/>
    <cellStyle name="_Recon to Darrin's 5.11.05 proforma_Book2 2 3 2" xfId="20584"/>
    <cellStyle name="_Recon to Darrin's 5.11.05 proforma_Book2 2 4" xfId="20585"/>
    <cellStyle name="_Recon to Darrin's 5.11.05 proforma_Book2 2 4 2" xfId="20586"/>
    <cellStyle name="_Recon to Darrin's 5.11.05 proforma_Book2 2 5" xfId="20587"/>
    <cellStyle name="_Recon to Darrin's 5.11.05 proforma_Book2 3" xfId="20588"/>
    <cellStyle name="_Recon to Darrin's 5.11.05 proforma_Book2 3 2" xfId="20589"/>
    <cellStyle name="_Recon to Darrin's 5.11.05 proforma_Book2 3 2 2" xfId="20590"/>
    <cellStyle name="_Recon to Darrin's 5.11.05 proforma_Book2 3 3" xfId="20591"/>
    <cellStyle name="_Recon to Darrin's 5.11.05 proforma_Book2 3 4" xfId="20592"/>
    <cellStyle name="_Recon to Darrin's 5.11.05 proforma_Book2 4" xfId="20593"/>
    <cellStyle name="_Recon to Darrin's 5.11.05 proforma_Book2 4 2" xfId="20594"/>
    <cellStyle name="_Recon to Darrin's 5.11.05 proforma_Book2 4 2 2" xfId="20595"/>
    <cellStyle name="_Recon to Darrin's 5.11.05 proforma_Book2 4 3" xfId="20596"/>
    <cellStyle name="_Recon to Darrin's 5.11.05 proforma_Book2 5" xfId="20597"/>
    <cellStyle name="_Recon to Darrin's 5.11.05 proforma_Book2 5 2" xfId="20598"/>
    <cellStyle name="_Recon to Darrin's 5.11.05 proforma_Book2 6" xfId="20599"/>
    <cellStyle name="_Recon to Darrin's 5.11.05 proforma_Book2 6 2" xfId="20600"/>
    <cellStyle name="_Recon to Darrin's 5.11.05 proforma_Book2 7" xfId="20601"/>
    <cellStyle name="_Recon to Darrin's 5.11.05 proforma_Book2 8" xfId="20602"/>
    <cellStyle name="_Recon to Darrin's 5.11.05 proforma_Book2_Adj Bench DR 3 for Initial Briefs (Electric)" xfId="20603"/>
    <cellStyle name="_Recon to Darrin's 5.11.05 proforma_Book2_Adj Bench DR 3 for Initial Briefs (Electric) 2" xfId="20604"/>
    <cellStyle name="_Recon to Darrin's 5.11.05 proforma_Book2_Adj Bench DR 3 for Initial Briefs (Electric) 2 2" xfId="20605"/>
    <cellStyle name="_Recon to Darrin's 5.11.05 proforma_Book2_Adj Bench DR 3 for Initial Briefs (Electric) 2 2 2" xfId="20606"/>
    <cellStyle name="_Recon to Darrin's 5.11.05 proforma_Book2_Adj Bench DR 3 for Initial Briefs (Electric) 2 2 2 2" xfId="20607"/>
    <cellStyle name="_Recon to Darrin's 5.11.05 proforma_Book2_Adj Bench DR 3 for Initial Briefs (Electric) 2 2 3" xfId="20608"/>
    <cellStyle name="_Recon to Darrin's 5.11.05 proforma_Book2_Adj Bench DR 3 for Initial Briefs (Electric) 2 3" xfId="20609"/>
    <cellStyle name="_Recon to Darrin's 5.11.05 proforma_Book2_Adj Bench DR 3 for Initial Briefs (Electric) 2 3 2" xfId="20610"/>
    <cellStyle name="_Recon to Darrin's 5.11.05 proforma_Book2_Adj Bench DR 3 for Initial Briefs (Electric) 2 4" xfId="20611"/>
    <cellStyle name="_Recon to Darrin's 5.11.05 proforma_Book2_Adj Bench DR 3 for Initial Briefs (Electric) 2 4 2" xfId="20612"/>
    <cellStyle name="_Recon to Darrin's 5.11.05 proforma_Book2_Adj Bench DR 3 for Initial Briefs (Electric) 2 5" xfId="20613"/>
    <cellStyle name="_Recon to Darrin's 5.11.05 proforma_Book2_Adj Bench DR 3 for Initial Briefs (Electric) 3" xfId="20614"/>
    <cellStyle name="_Recon to Darrin's 5.11.05 proforma_Book2_Adj Bench DR 3 for Initial Briefs (Electric) 3 2" xfId="20615"/>
    <cellStyle name="_Recon to Darrin's 5.11.05 proforma_Book2_Adj Bench DR 3 for Initial Briefs (Electric) 3 2 2" xfId="20616"/>
    <cellStyle name="_Recon to Darrin's 5.11.05 proforma_Book2_Adj Bench DR 3 for Initial Briefs (Electric) 3 3" xfId="20617"/>
    <cellStyle name="_Recon to Darrin's 5.11.05 proforma_Book2_Adj Bench DR 3 for Initial Briefs (Electric) 3 4" xfId="20618"/>
    <cellStyle name="_Recon to Darrin's 5.11.05 proforma_Book2_Adj Bench DR 3 for Initial Briefs (Electric) 4" xfId="20619"/>
    <cellStyle name="_Recon to Darrin's 5.11.05 proforma_Book2_Adj Bench DR 3 for Initial Briefs (Electric) 4 2" xfId="20620"/>
    <cellStyle name="_Recon to Darrin's 5.11.05 proforma_Book2_Adj Bench DR 3 for Initial Briefs (Electric) 4 2 2" xfId="20621"/>
    <cellStyle name="_Recon to Darrin's 5.11.05 proforma_Book2_Adj Bench DR 3 for Initial Briefs (Electric) 4 3" xfId="20622"/>
    <cellStyle name="_Recon to Darrin's 5.11.05 proforma_Book2_Adj Bench DR 3 for Initial Briefs (Electric) 5" xfId="20623"/>
    <cellStyle name="_Recon to Darrin's 5.11.05 proforma_Book2_Adj Bench DR 3 for Initial Briefs (Electric) 5 2" xfId="20624"/>
    <cellStyle name="_Recon to Darrin's 5.11.05 proforma_Book2_Adj Bench DR 3 for Initial Briefs (Electric) 6" xfId="20625"/>
    <cellStyle name="_Recon to Darrin's 5.11.05 proforma_Book2_Adj Bench DR 3 for Initial Briefs (Electric) 6 2" xfId="20626"/>
    <cellStyle name="_Recon to Darrin's 5.11.05 proforma_Book2_Adj Bench DR 3 for Initial Briefs (Electric) 7" xfId="20627"/>
    <cellStyle name="_Recon to Darrin's 5.11.05 proforma_Book2_Adj Bench DR 3 for Initial Briefs (Electric) 8" xfId="20628"/>
    <cellStyle name="_Recon to Darrin's 5.11.05 proforma_Book2_Adj Bench DR 3 for Initial Briefs (Electric)_DEM-WP(C) ENERG10C--ctn Mid-C_042010 2010GRC" xfId="20629"/>
    <cellStyle name="_Recon to Darrin's 5.11.05 proforma_Book2_Adj Bench DR 3 for Initial Briefs (Electric)_DEM-WP(C) ENERG10C--ctn Mid-C_042010 2010GRC 2" xfId="20630"/>
    <cellStyle name="_Recon to Darrin's 5.11.05 proforma_Book2_Adj Bench DR 3 for Initial Briefs (Electric)_DEM-WP(C) ENERG10C--ctn Mid-C_042010 2010GRC 2 2" xfId="20631"/>
    <cellStyle name="_Recon to Darrin's 5.11.05 proforma_Book2_DEM-WP(C) ENERG10C--ctn Mid-C_042010 2010GRC" xfId="20632"/>
    <cellStyle name="_Recon to Darrin's 5.11.05 proforma_Book2_DEM-WP(C) ENERG10C--ctn Mid-C_042010 2010GRC 2" xfId="20633"/>
    <cellStyle name="_Recon to Darrin's 5.11.05 proforma_Book2_DEM-WP(C) ENERG10C--ctn Mid-C_042010 2010GRC 2 2" xfId="20634"/>
    <cellStyle name="_Recon to Darrin's 5.11.05 proforma_Book2_Electric Rev Req Model (2009 GRC) Rebuttal" xfId="20635"/>
    <cellStyle name="_Recon to Darrin's 5.11.05 proforma_Book2_Electric Rev Req Model (2009 GRC) Rebuttal 2" xfId="20636"/>
    <cellStyle name="_Recon to Darrin's 5.11.05 proforma_Book2_Electric Rev Req Model (2009 GRC) Rebuttal 2 2" xfId="20637"/>
    <cellStyle name="_Recon to Darrin's 5.11.05 proforma_Book2_Electric Rev Req Model (2009 GRC) Rebuttal 2 2 2" xfId="20638"/>
    <cellStyle name="_Recon to Darrin's 5.11.05 proforma_Book2_Electric Rev Req Model (2009 GRC) Rebuttal 2 3" xfId="20639"/>
    <cellStyle name="_Recon to Darrin's 5.11.05 proforma_Book2_Electric Rev Req Model (2009 GRC) Rebuttal 2 4" xfId="20640"/>
    <cellStyle name="_Recon to Darrin's 5.11.05 proforma_Book2_Electric Rev Req Model (2009 GRC) Rebuttal 3" xfId="20641"/>
    <cellStyle name="_Recon to Darrin's 5.11.05 proforma_Book2_Electric Rev Req Model (2009 GRC) Rebuttal 3 2" xfId="20642"/>
    <cellStyle name="_Recon to Darrin's 5.11.05 proforma_Book2_Electric Rev Req Model (2009 GRC) Rebuttal 4" xfId="20643"/>
    <cellStyle name="_Recon to Darrin's 5.11.05 proforma_Book2_Electric Rev Req Model (2009 GRC) Rebuttal 5" xfId="20644"/>
    <cellStyle name="_Recon to Darrin's 5.11.05 proforma_Book2_Electric Rev Req Model (2009 GRC) Rebuttal REmoval of New  WH Solar AdjustMI" xfId="20645"/>
    <cellStyle name="_Recon to Darrin's 5.11.05 proforma_Book2_Electric Rev Req Model (2009 GRC) Rebuttal REmoval of New  WH Solar AdjustMI 2" xfId="20646"/>
    <cellStyle name="_Recon to Darrin's 5.11.05 proforma_Book2_Electric Rev Req Model (2009 GRC) Rebuttal REmoval of New  WH Solar AdjustMI 2 2" xfId="20647"/>
    <cellStyle name="_Recon to Darrin's 5.11.05 proforma_Book2_Electric Rev Req Model (2009 GRC) Rebuttal REmoval of New  WH Solar AdjustMI 2 2 2" xfId="20648"/>
    <cellStyle name="_Recon to Darrin's 5.11.05 proforma_Book2_Electric Rev Req Model (2009 GRC) Rebuttal REmoval of New  WH Solar AdjustMI 2 2 2 2" xfId="20649"/>
    <cellStyle name="_Recon to Darrin's 5.11.05 proforma_Book2_Electric Rev Req Model (2009 GRC) Rebuttal REmoval of New  WH Solar AdjustMI 2 2 3" xfId="20650"/>
    <cellStyle name="_Recon to Darrin's 5.11.05 proforma_Book2_Electric Rev Req Model (2009 GRC) Rebuttal REmoval of New  WH Solar AdjustMI 2 3" xfId="20651"/>
    <cellStyle name="_Recon to Darrin's 5.11.05 proforma_Book2_Electric Rev Req Model (2009 GRC) Rebuttal REmoval of New  WH Solar AdjustMI 2 3 2" xfId="20652"/>
    <cellStyle name="_Recon to Darrin's 5.11.05 proforma_Book2_Electric Rev Req Model (2009 GRC) Rebuttal REmoval of New  WH Solar AdjustMI 2 4" xfId="20653"/>
    <cellStyle name="_Recon to Darrin's 5.11.05 proforma_Book2_Electric Rev Req Model (2009 GRC) Rebuttal REmoval of New  WH Solar AdjustMI 2 4 2" xfId="20654"/>
    <cellStyle name="_Recon to Darrin's 5.11.05 proforma_Book2_Electric Rev Req Model (2009 GRC) Rebuttal REmoval of New  WH Solar AdjustMI 2 5" xfId="20655"/>
    <cellStyle name="_Recon to Darrin's 5.11.05 proforma_Book2_Electric Rev Req Model (2009 GRC) Rebuttal REmoval of New  WH Solar AdjustMI 3" xfId="20656"/>
    <cellStyle name="_Recon to Darrin's 5.11.05 proforma_Book2_Electric Rev Req Model (2009 GRC) Rebuttal REmoval of New  WH Solar AdjustMI 3 2" xfId="20657"/>
    <cellStyle name="_Recon to Darrin's 5.11.05 proforma_Book2_Electric Rev Req Model (2009 GRC) Rebuttal REmoval of New  WH Solar AdjustMI 3 2 2" xfId="20658"/>
    <cellStyle name="_Recon to Darrin's 5.11.05 proforma_Book2_Electric Rev Req Model (2009 GRC) Rebuttal REmoval of New  WH Solar AdjustMI 3 3" xfId="20659"/>
    <cellStyle name="_Recon to Darrin's 5.11.05 proforma_Book2_Electric Rev Req Model (2009 GRC) Rebuttal REmoval of New  WH Solar AdjustMI 3 4" xfId="20660"/>
    <cellStyle name="_Recon to Darrin's 5.11.05 proforma_Book2_Electric Rev Req Model (2009 GRC) Rebuttal REmoval of New  WH Solar AdjustMI 4" xfId="20661"/>
    <cellStyle name="_Recon to Darrin's 5.11.05 proforma_Book2_Electric Rev Req Model (2009 GRC) Rebuttal REmoval of New  WH Solar AdjustMI 4 2" xfId="20662"/>
    <cellStyle name="_Recon to Darrin's 5.11.05 proforma_Book2_Electric Rev Req Model (2009 GRC) Rebuttal REmoval of New  WH Solar AdjustMI 4 2 2" xfId="20663"/>
    <cellStyle name="_Recon to Darrin's 5.11.05 proforma_Book2_Electric Rev Req Model (2009 GRC) Rebuttal REmoval of New  WH Solar AdjustMI 4 3" xfId="20664"/>
    <cellStyle name="_Recon to Darrin's 5.11.05 proforma_Book2_Electric Rev Req Model (2009 GRC) Rebuttal REmoval of New  WH Solar AdjustMI 5" xfId="20665"/>
    <cellStyle name="_Recon to Darrin's 5.11.05 proforma_Book2_Electric Rev Req Model (2009 GRC) Rebuttal REmoval of New  WH Solar AdjustMI 5 2" xfId="20666"/>
    <cellStyle name="_Recon to Darrin's 5.11.05 proforma_Book2_Electric Rev Req Model (2009 GRC) Rebuttal REmoval of New  WH Solar AdjustMI 6" xfId="20667"/>
    <cellStyle name="_Recon to Darrin's 5.11.05 proforma_Book2_Electric Rev Req Model (2009 GRC) Rebuttal REmoval of New  WH Solar AdjustMI 6 2" xfId="20668"/>
    <cellStyle name="_Recon to Darrin's 5.11.05 proforma_Book2_Electric Rev Req Model (2009 GRC) Rebuttal REmoval of New  WH Solar AdjustMI 7" xfId="20669"/>
    <cellStyle name="_Recon to Darrin's 5.11.05 proforma_Book2_Electric Rev Req Model (2009 GRC) Rebuttal REmoval of New  WH Solar AdjustMI 8" xfId="20670"/>
    <cellStyle name="_Recon to Darrin's 5.11.05 proforma_Book2_Electric Rev Req Model (2009 GRC) Rebuttal REmoval of New  WH Solar AdjustMI_DEM-WP(C) ENERG10C--ctn Mid-C_042010 2010GRC" xfId="20671"/>
    <cellStyle name="_Recon to Darrin's 5.11.05 proforma_Book2_Electric Rev Req Model (2009 GRC) Rebuttal REmoval of New  WH Solar AdjustMI_DEM-WP(C) ENERG10C--ctn Mid-C_042010 2010GRC 2" xfId="20672"/>
    <cellStyle name="_Recon to Darrin's 5.11.05 proforma_Book2_Electric Rev Req Model (2009 GRC) Rebuttal REmoval of New  WH Solar AdjustMI_DEM-WP(C) ENERG10C--ctn Mid-C_042010 2010GRC 2 2" xfId="20673"/>
    <cellStyle name="_Recon to Darrin's 5.11.05 proforma_Book2_Electric Rev Req Model (2009 GRC) Revised 01-18-2010" xfId="20674"/>
    <cellStyle name="_Recon to Darrin's 5.11.05 proforma_Book2_Electric Rev Req Model (2009 GRC) Revised 01-18-2010 2" xfId="20675"/>
    <cellStyle name="_Recon to Darrin's 5.11.05 proforma_Book2_Electric Rev Req Model (2009 GRC) Revised 01-18-2010 2 2" xfId="20676"/>
    <cellStyle name="_Recon to Darrin's 5.11.05 proforma_Book2_Electric Rev Req Model (2009 GRC) Revised 01-18-2010 2 2 2" xfId="20677"/>
    <cellStyle name="_Recon to Darrin's 5.11.05 proforma_Book2_Electric Rev Req Model (2009 GRC) Revised 01-18-2010 2 2 2 2" xfId="20678"/>
    <cellStyle name="_Recon to Darrin's 5.11.05 proforma_Book2_Electric Rev Req Model (2009 GRC) Revised 01-18-2010 2 2 3" xfId="20679"/>
    <cellStyle name="_Recon to Darrin's 5.11.05 proforma_Book2_Electric Rev Req Model (2009 GRC) Revised 01-18-2010 2 3" xfId="20680"/>
    <cellStyle name="_Recon to Darrin's 5.11.05 proforma_Book2_Electric Rev Req Model (2009 GRC) Revised 01-18-2010 2 3 2" xfId="20681"/>
    <cellStyle name="_Recon to Darrin's 5.11.05 proforma_Book2_Electric Rev Req Model (2009 GRC) Revised 01-18-2010 2 4" xfId="20682"/>
    <cellStyle name="_Recon to Darrin's 5.11.05 proforma_Book2_Electric Rev Req Model (2009 GRC) Revised 01-18-2010 2 4 2" xfId="20683"/>
    <cellStyle name="_Recon to Darrin's 5.11.05 proforma_Book2_Electric Rev Req Model (2009 GRC) Revised 01-18-2010 2 5" xfId="20684"/>
    <cellStyle name="_Recon to Darrin's 5.11.05 proforma_Book2_Electric Rev Req Model (2009 GRC) Revised 01-18-2010 3" xfId="20685"/>
    <cellStyle name="_Recon to Darrin's 5.11.05 proforma_Book2_Electric Rev Req Model (2009 GRC) Revised 01-18-2010 3 2" xfId="20686"/>
    <cellStyle name="_Recon to Darrin's 5.11.05 proforma_Book2_Electric Rev Req Model (2009 GRC) Revised 01-18-2010 3 2 2" xfId="20687"/>
    <cellStyle name="_Recon to Darrin's 5.11.05 proforma_Book2_Electric Rev Req Model (2009 GRC) Revised 01-18-2010 3 3" xfId="20688"/>
    <cellStyle name="_Recon to Darrin's 5.11.05 proforma_Book2_Electric Rev Req Model (2009 GRC) Revised 01-18-2010 3 4" xfId="20689"/>
    <cellStyle name="_Recon to Darrin's 5.11.05 proforma_Book2_Electric Rev Req Model (2009 GRC) Revised 01-18-2010 4" xfId="20690"/>
    <cellStyle name="_Recon to Darrin's 5.11.05 proforma_Book2_Electric Rev Req Model (2009 GRC) Revised 01-18-2010 4 2" xfId="20691"/>
    <cellStyle name="_Recon to Darrin's 5.11.05 proforma_Book2_Electric Rev Req Model (2009 GRC) Revised 01-18-2010 4 2 2" xfId="20692"/>
    <cellStyle name="_Recon to Darrin's 5.11.05 proforma_Book2_Electric Rev Req Model (2009 GRC) Revised 01-18-2010 4 3" xfId="20693"/>
    <cellStyle name="_Recon to Darrin's 5.11.05 proforma_Book2_Electric Rev Req Model (2009 GRC) Revised 01-18-2010 5" xfId="20694"/>
    <cellStyle name="_Recon to Darrin's 5.11.05 proforma_Book2_Electric Rev Req Model (2009 GRC) Revised 01-18-2010 5 2" xfId="20695"/>
    <cellStyle name="_Recon to Darrin's 5.11.05 proforma_Book2_Electric Rev Req Model (2009 GRC) Revised 01-18-2010 6" xfId="20696"/>
    <cellStyle name="_Recon to Darrin's 5.11.05 proforma_Book2_Electric Rev Req Model (2009 GRC) Revised 01-18-2010 6 2" xfId="20697"/>
    <cellStyle name="_Recon to Darrin's 5.11.05 proforma_Book2_Electric Rev Req Model (2009 GRC) Revised 01-18-2010 7" xfId="20698"/>
    <cellStyle name="_Recon to Darrin's 5.11.05 proforma_Book2_Electric Rev Req Model (2009 GRC) Revised 01-18-2010 8" xfId="20699"/>
    <cellStyle name="_Recon to Darrin's 5.11.05 proforma_Book2_Electric Rev Req Model (2009 GRC) Revised 01-18-2010_DEM-WP(C) ENERG10C--ctn Mid-C_042010 2010GRC" xfId="20700"/>
    <cellStyle name="_Recon to Darrin's 5.11.05 proforma_Book2_Electric Rev Req Model (2009 GRC) Revised 01-18-2010_DEM-WP(C) ENERG10C--ctn Mid-C_042010 2010GRC 2" xfId="20701"/>
    <cellStyle name="_Recon to Darrin's 5.11.05 proforma_Book2_Electric Rev Req Model (2009 GRC) Revised 01-18-2010_DEM-WP(C) ENERG10C--ctn Mid-C_042010 2010GRC 2 2" xfId="20702"/>
    <cellStyle name="_Recon to Darrin's 5.11.05 proforma_Book2_Final Order Electric EXHIBIT A-1" xfId="20703"/>
    <cellStyle name="_Recon to Darrin's 5.11.05 proforma_Book2_Final Order Electric EXHIBIT A-1 2" xfId="20704"/>
    <cellStyle name="_Recon to Darrin's 5.11.05 proforma_Book2_Final Order Electric EXHIBIT A-1 2 2" xfId="20705"/>
    <cellStyle name="_Recon to Darrin's 5.11.05 proforma_Book2_Final Order Electric EXHIBIT A-1 2 2 2" xfId="20706"/>
    <cellStyle name="_Recon to Darrin's 5.11.05 proforma_Book2_Final Order Electric EXHIBIT A-1 2 3" xfId="20707"/>
    <cellStyle name="_Recon to Darrin's 5.11.05 proforma_Book2_Final Order Electric EXHIBIT A-1 2 4" xfId="20708"/>
    <cellStyle name="_Recon to Darrin's 5.11.05 proforma_Book2_Final Order Electric EXHIBIT A-1 3" xfId="20709"/>
    <cellStyle name="_Recon to Darrin's 5.11.05 proforma_Book2_Final Order Electric EXHIBIT A-1 3 2" xfId="20710"/>
    <cellStyle name="_Recon to Darrin's 5.11.05 proforma_Book2_Final Order Electric EXHIBIT A-1 3 2 2" xfId="20711"/>
    <cellStyle name="_Recon to Darrin's 5.11.05 proforma_Book2_Final Order Electric EXHIBIT A-1 3 3" xfId="20712"/>
    <cellStyle name="_Recon to Darrin's 5.11.05 proforma_Book2_Final Order Electric EXHIBIT A-1 4" xfId="20713"/>
    <cellStyle name="_Recon to Darrin's 5.11.05 proforma_Book2_Final Order Electric EXHIBIT A-1 4 2" xfId="20714"/>
    <cellStyle name="_Recon to Darrin's 5.11.05 proforma_Book2_Final Order Electric EXHIBIT A-1 5" xfId="20715"/>
    <cellStyle name="_Recon to Darrin's 5.11.05 proforma_Book2_Final Order Electric EXHIBIT A-1 6" xfId="20716"/>
    <cellStyle name="_Recon to Darrin's 5.11.05 proforma_Book2_Final Order Electric EXHIBIT A-1 7" xfId="20717"/>
    <cellStyle name="_Recon to Darrin's 5.11.05 proforma_Book4" xfId="20718"/>
    <cellStyle name="_Recon to Darrin's 5.11.05 proforma_Book4 2" xfId="20719"/>
    <cellStyle name="_Recon to Darrin's 5.11.05 proforma_Book4 2 2" xfId="20720"/>
    <cellStyle name="_Recon to Darrin's 5.11.05 proforma_Book4 2 2 2" xfId="20721"/>
    <cellStyle name="_Recon to Darrin's 5.11.05 proforma_Book4 2 2 2 2" xfId="20722"/>
    <cellStyle name="_Recon to Darrin's 5.11.05 proforma_Book4 2 2 3" xfId="20723"/>
    <cellStyle name="_Recon to Darrin's 5.11.05 proforma_Book4 2 3" xfId="20724"/>
    <cellStyle name="_Recon to Darrin's 5.11.05 proforma_Book4 2 3 2" xfId="20725"/>
    <cellStyle name="_Recon to Darrin's 5.11.05 proforma_Book4 2 4" xfId="20726"/>
    <cellStyle name="_Recon to Darrin's 5.11.05 proforma_Book4 2 4 2" xfId="20727"/>
    <cellStyle name="_Recon to Darrin's 5.11.05 proforma_Book4 2 5" xfId="20728"/>
    <cellStyle name="_Recon to Darrin's 5.11.05 proforma_Book4 3" xfId="20729"/>
    <cellStyle name="_Recon to Darrin's 5.11.05 proforma_Book4 3 2" xfId="20730"/>
    <cellStyle name="_Recon to Darrin's 5.11.05 proforma_Book4 3 2 2" xfId="20731"/>
    <cellStyle name="_Recon to Darrin's 5.11.05 proforma_Book4 3 3" xfId="20732"/>
    <cellStyle name="_Recon to Darrin's 5.11.05 proforma_Book4 3 4" xfId="20733"/>
    <cellStyle name="_Recon to Darrin's 5.11.05 proforma_Book4 4" xfId="20734"/>
    <cellStyle name="_Recon to Darrin's 5.11.05 proforma_Book4 4 2" xfId="20735"/>
    <cellStyle name="_Recon to Darrin's 5.11.05 proforma_Book4 4 2 2" xfId="20736"/>
    <cellStyle name="_Recon to Darrin's 5.11.05 proforma_Book4 4 3" xfId="20737"/>
    <cellStyle name="_Recon to Darrin's 5.11.05 proforma_Book4 5" xfId="20738"/>
    <cellStyle name="_Recon to Darrin's 5.11.05 proforma_Book4 5 2" xfId="20739"/>
    <cellStyle name="_Recon to Darrin's 5.11.05 proforma_Book4 6" xfId="20740"/>
    <cellStyle name="_Recon to Darrin's 5.11.05 proforma_Book4 6 2" xfId="20741"/>
    <cellStyle name="_Recon to Darrin's 5.11.05 proforma_Book4 7" xfId="20742"/>
    <cellStyle name="_Recon to Darrin's 5.11.05 proforma_Book4 8" xfId="20743"/>
    <cellStyle name="_Recon to Darrin's 5.11.05 proforma_Book4_DEM-WP(C) ENERG10C--ctn Mid-C_042010 2010GRC" xfId="20744"/>
    <cellStyle name="_Recon to Darrin's 5.11.05 proforma_Book4_DEM-WP(C) ENERG10C--ctn Mid-C_042010 2010GRC 2" xfId="20745"/>
    <cellStyle name="_Recon to Darrin's 5.11.05 proforma_Book4_DEM-WP(C) ENERG10C--ctn Mid-C_042010 2010GRC 2 2" xfId="20746"/>
    <cellStyle name="_Recon to Darrin's 5.11.05 proforma_Book9" xfId="20747"/>
    <cellStyle name="_Recon to Darrin's 5.11.05 proforma_Book9 2" xfId="20748"/>
    <cellStyle name="_Recon to Darrin's 5.11.05 proforma_Book9 2 2" xfId="20749"/>
    <cellStyle name="_Recon to Darrin's 5.11.05 proforma_Book9 2 2 2" xfId="20750"/>
    <cellStyle name="_Recon to Darrin's 5.11.05 proforma_Book9 2 2 2 2" xfId="20751"/>
    <cellStyle name="_Recon to Darrin's 5.11.05 proforma_Book9 2 2 3" xfId="20752"/>
    <cellStyle name="_Recon to Darrin's 5.11.05 proforma_Book9 2 3" xfId="20753"/>
    <cellStyle name="_Recon to Darrin's 5.11.05 proforma_Book9 2 3 2" xfId="20754"/>
    <cellStyle name="_Recon to Darrin's 5.11.05 proforma_Book9 2 4" xfId="20755"/>
    <cellStyle name="_Recon to Darrin's 5.11.05 proforma_Book9 2 4 2" xfId="20756"/>
    <cellStyle name="_Recon to Darrin's 5.11.05 proforma_Book9 2 5" xfId="20757"/>
    <cellStyle name="_Recon to Darrin's 5.11.05 proforma_Book9 3" xfId="20758"/>
    <cellStyle name="_Recon to Darrin's 5.11.05 proforma_Book9 3 2" xfId="20759"/>
    <cellStyle name="_Recon to Darrin's 5.11.05 proforma_Book9 3 2 2" xfId="20760"/>
    <cellStyle name="_Recon to Darrin's 5.11.05 proforma_Book9 3 3" xfId="20761"/>
    <cellStyle name="_Recon to Darrin's 5.11.05 proforma_Book9 3 4" xfId="20762"/>
    <cellStyle name="_Recon to Darrin's 5.11.05 proforma_Book9 4" xfId="20763"/>
    <cellStyle name="_Recon to Darrin's 5.11.05 proforma_Book9 4 2" xfId="20764"/>
    <cellStyle name="_Recon to Darrin's 5.11.05 proforma_Book9 4 2 2" xfId="20765"/>
    <cellStyle name="_Recon to Darrin's 5.11.05 proforma_Book9 4 3" xfId="20766"/>
    <cellStyle name="_Recon to Darrin's 5.11.05 proforma_Book9 5" xfId="20767"/>
    <cellStyle name="_Recon to Darrin's 5.11.05 proforma_Book9 5 2" xfId="20768"/>
    <cellStyle name="_Recon to Darrin's 5.11.05 proforma_Book9 6" xfId="20769"/>
    <cellStyle name="_Recon to Darrin's 5.11.05 proforma_Book9 6 2" xfId="20770"/>
    <cellStyle name="_Recon to Darrin's 5.11.05 proforma_Book9 7" xfId="20771"/>
    <cellStyle name="_Recon to Darrin's 5.11.05 proforma_Book9 8" xfId="20772"/>
    <cellStyle name="_Recon to Darrin's 5.11.05 proforma_Book9_DEM-WP(C) ENERG10C--ctn Mid-C_042010 2010GRC" xfId="20773"/>
    <cellStyle name="_Recon to Darrin's 5.11.05 proforma_Book9_DEM-WP(C) ENERG10C--ctn Mid-C_042010 2010GRC 2" xfId="20774"/>
    <cellStyle name="_Recon to Darrin's 5.11.05 proforma_Book9_DEM-WP(C) ENERG10C--ctn Mid-C_042010 2010GRC 2 2" xfId="20775"/>
    <cellStyle name="_Recon to Darrin's 5.11.05 proforma_Check the Interest Calculation" xfId="20776"/>
    <cellStyle name="_Recon to Darrin's 5.11.05 proforma_Check the Interest Calculation 2" xfId="20777"/>
    <cellStyle name="_Recon to Darrin's 5.11.05 proforma_Check the Interest Calculation 2 2" xfId="20778"/>
    <cellStyle name="_Recon to Darrin's 5.11.05 proforma_Check the Interest Calculation_Scenario 1 REC vs PTC Offset" xfId="20779"/>
    <cellStyle name="_Recon to Darrin's 5.11.05 proforma_Check the Interest Calculation_Scenario 1 REC vs PTC Offset 2" xfId="20780"/>
    <cellStyle name="_Recon to Darrin's 5.11.05 proforma_Check the Interest Calculation_Scenario 1 REC vs PTC Offset 2 2" xfId="20781"/>
    <cellStyle name="_Recon to Darrin's 5.11.05 proforma_Check the Interest Calculation_Scenario 3" xfId="20782"/>
    <cellStyle name="_Recon to Darrin's 5.11.05 proforma_Check the Interest Calculation_Scenario 3 2" xfId="20783"/>
    <cellStyle name="_Recon to Darrin's 5.11.05 proforma_Check the Interest Calculation_Scenario 3 2 2" xfId="20784"/>
    <cellStyle name="_Recon to Darrin's 5.11.05 proforma_Chelan PUD Power Costs (8-10)" xfId="20785"/>
    <cellStyle name="_Recon to Darrin's 5.11.05 proforma_Chelan PUD Power Costs (8-10) 2" xfId="20786"/>
    <cellStyle name="_Recon to Darrin's 5.11.05 proforma_DEM-WP(C) Chelan Power Costs" xfId="20787"/>
    <cellStyle name="_Recon to Darrin's 5.11.05 proforma_DEM-WP(C) Chelan Power Costs 2" xfId="20788"/>
    <cellStyle name="_Recon to Darrin's 5.11.05 proforma_DEM-WP(C) Chelan Power Costs 2 2" xfId="20789"/>
    <cellStyle name="_Recon to Darrin's 5.11.05 proforma_DEM-WP(C) Chelan Power Costs 2 2 2" xfId="20790"/>
    <cellStyle name="_Recon to Darrin's 5.11.05 proforma_DEM-WP(C) Chelan Power Costs 2 3" xfId="20791"/>
    <cellStyle name="_Recon to Darrin's 5.11.05 proforma_DEM-WP(C) Chelan Power Costs 3" xfId="20792"/>
    <cellStyle name="_Recon to Darrin's 5.11.05 proforma_DEM-WP(C) Chelan Power Costs 3 2" xfId="20793"/>
    <cellStyle name="_Recon to Darrin's 5.11.05 proforma_DEM-WP(C) Chelan Power Costs 3 2 2" xfId="20794"/>
    <cellStyle name="_Recon to Darrin's 5.11.05 proforma_DEM-WP(C) Chelan Power Costs 3 3" xfId="20795"/>
    <cellStyle name="_Recon to Darrin's 5.11.05 proforma_DEM-WP(C) Chelan Power Costs 4" xfId="20796"/>
    <cellStyle name="_Recon to Darrin's 5.11.05 proforma_DEM-WP(C) Chelan Power Costs 4 2" xfId="20797"/>
    <cellStyle name="_Recon to Darrin's 5.11.05 proforma_DEM-WP(C) Chelan Power Costs 5" xfId="20798"/>
    <cellStyle name="_Recon to Darrin's 5.11.05 proforma_DEM-WP(C) Chelan Power Costs 5 2" xfId="20799"/>
    <cellStyle name="_Recon to Darrin's 5.11.05 proforma_DEM-WP(C) ENERG10C--ctn Mid-C_042010 2010GRC" xfId="20800"/>
    <cellStyle name="_Recon to Darrin's 5.11.05 proforma_DEM-WP(C) ENERG10C--ctn Mid-C_042010 2010GRC 2" xfId="20801"/>
    <cellStyle name="_Recon to Darrin's 5.11.05 proforma_DEM-WP(C) ENERG10C--ctn Mid-C_042010 2010GRC 2 2" xfId="20802"/>
    <cellStyle name="_Recon to Darrin's 5.11.05 proforma_DEM-WP(C) Gas Transport 2010GRC" xfId="20803"/>
    <cellStyle name="_Recon to Darrin's 5.11.05 proforma_DEM-WP(C) Gas Transport 2010GRC 2" xfId="20804"/>
    <cellStyle name="_Recon to Darrin's 5.11.05 proforma_DEM-WP(C) Gas Transport 2010GRC 2 2" xfId="20805"/>
    <cellStyle name="_Recon to Darrin's 5.11.05 proforma_DEM-WP(C) Gas Transport 2010GRC 2 2 2" xfId="20806"/>
    <cellStyle name="_Recon to Darrin's 5.11.05 proforma_DEM-WP(C) Gas Transport 2010GRC 2 3" xfId="20807"/>
    <cellStyle name="_Recon to Darrin's 5.11.05 proforma_DEM-WP(C) Gas Transport 2010GRC 3" xfId="20808"/>
    <cellStyle name="_Recon to Darrin's 5.11.05 proforma_DEM-WP(C) Gas Transport 2010GRC 3 2" xfId="20809"/>
    <cellStyle name="_Recon to Darrin's 5.11.05 proforma_DEM-WP(C) Gas Transport 2010GRC 3 2 2" xfId="20810"/>
    <cellStyle name="_Recon to Darrin's 5.11.05 proforma_DEM-WP(C) Gas Transport 2010GRC 3 3" xfId="20811"/>
    <cellStyle name="_Recon to Darrin's 5.11.05 proforma_DEM-WP(C) Gas Transport 2010GRC 4" xfId="20812"/>
    <cellStyle name="_Recon to Darrin's 5.11.05 proforma_DEM-WP(C) Gas Transport 2010GRC 4 2" xfId="20813"/>
    <cellStyle name="_Recon to Darrin's 5.11.05 proforma_DEM-WP(C) Gas Transport 2010GRC 5" xfId="20814"/>
    <cellStyle name="_Recon to Darrin's 5.11.05 proforma_DEM-WP(C) Gas Transport 2010GRC 5 2" xfId="20815"/>
    <cellStyle name="_Recon to Darrin's 5.11.05 proforma_Exh A-1 resulting from UE-112050 effective Jan 1 2012" xfId="20816"/>
    <cellStyle name="_Recon to Darrin's 5.11.05 proforma_Exh A-1 resulting from UE-112050 effective Jan 1 2012 2" xfId="20817"/>
    <cellStyle name="_Recon to Darrin's 5.11.05 proforma_Exh A-1 resulting from UE-112050 effective Jan 1 2012 2 2" xfId="20818"/>
    <cellStyle name="_Recon to Darrin's 5.11.05 proforma_Exhibit A-1 effective 4-1-11 fr S Free 12-11" xfId="20819"/>
    <cellStyle name="_Recon to Darrin's 5.11.05 proforma_Exhibit A-1 effective 4-1-11 fr S Free 12-11 2" xfId="20820"/>
    <cellStyle name="_Recon to Darrin's 5.11.05 proforma_Exhibit A-1 effective 4-1-11 fr S Free 12-11 2 2" xfId="20821"/>
    <cellStyle name="_Recon to Darrin's 5.11.05 proforma_Exhibit D fr R Gho 12-31-08" xfId="20822"/>
    <cellStyle name="_Recon to Darrin's 5.11.05 proforma_Exhibit D fr R Gho 12-31-08 2" xfId="20823"/>
    <cellStyle name="_Recon to Darrin's 5.11.05 proforma_Exhibit D fr R Gho 12-31-08 2 2" xfId="20824"/>
    <cellStyle name="_Recon to Darrin's 5.11.05 proforma_Exhibit D fr R Gho 12-31-08 2 2 2" xfId="20825"/>
    <cellStyle name="_Recon to Darrin's 5.11.05 proforma_Exhibit D fr R Gho 12-31-08 2 2 2 2" xfId="20826"/>
    <cellStyle name="_Recon to Darrin's 5.11.05 proforma_Exhibit D fr R Gho 12-31-08 2 2 3" xfId="20827"/>
    <cellStyle name="_Recon to Darrin's 5.11.05 proforma_Exhibit D fr R Gho 12-31-08 2 3" xfId="20828"/>
    <cellStyle name="_Recon to Darrin's 5.11.05 proforma_Exhibit D fr R Gho 12-31-08 2 3 2" xfId="20829"/>
    <cellStyle name="_Recon to Darrin's 5.11.05 proforma_Exhibit D fr R Gho 12-31-08 2 4" xfId="20830"/>
    <cellStyle name="_Recon to Darrin's 5.11.05 proforma_Exhibit D fr R Gho 12-31-08 2 4 2" xfId="20831"/>
    <cellStyle name="_Recon to Darrin's 5.11.05 proforma_Exhibit D fr R Gho 12-31-08 2 5" xfId="20832"/>
    <cellStyle name="_Recon to Darrin's 5.11.05 proforma_Exhibit D fr R Gho 12-31-08 3" xfId="20833"/>
    <cellStyle name="_Recon to Darrin's 5.11.05 proforma_Exhibit D fr R Gho 12-31-08 3 2" xfId="20834"/>
    <cellStyle name="_Recon to Darrin's 5.11.05 proforma_Exhibit D fr R Gho 12-31-08 3 2 2" xfId="20835"/>
    <cellStyle name="_Recon to Darrin's 5.11.05 proforma_Exhibit D fr R Gho 12-31-08 3 3" xfId="20836"/>
    <cellStyle name="_Recon to Darrin's 5.11.05 proforma_Exhibit D fr R Gho 12-31-08 4" xfId="20837"/>
    <cellStyle name="_Recon to Darrin's 5.11.05 proforma_Exhibit D fr R Gho 12-31-08 4 2" xfId="20838"/>
    <cellStyle name="_Recon to Darrin's 5.11.05 proforma_Exhibit D fr R Gho 12-31-08 4 2 2" xfId="20839"/>
    <cellStyle name="_Recon to Darrin's 5.11.05 proforma_Exhibit D fr R Gho 12-31-08 4 3" xfId="20840"/>
    <cellStyle name="_Recon to Darrin's 5.11.05 proforma_Exhibit D fr R Gho 12-31-08 5" xfId="20841"/>
    <cellStyle name="_Recon to Darrin's 5.11.05 proforma_Exhibit D fr R Gho 12-31-08 5 2" xfId="20842"/>
    <cellStyle name="_Recon to Darrin's 5.11.05 proforma_Exhibit D fr R Gho 12-31-08 6" xfId="20843"/>
    <cellStyle name="_Recon to Darrin's 5.11.05 proforma_Exhibit D fr R Gho 12-31-08 6 2" xfId="20844"/>
    <cellStyle name="_Recon to Darrin's 5.11.05 proforma_Exhibit D fr R Gho 12-31-08 7" xfId="20845"/>
    <cellStyle name="_Recon to Darrin's 5.11.05 proforma_Exhibit D fr R Gho 12-31-08 8" xfId="20846"/>
    <cellStyle name="_Recon to Darrin's 5.11.05 proforma_Exhibit D fr R Gho 12-31-08 v2" xfId="20847"/>
    <cellStyle name="_Recon to Darrin's 5.11.05 proforma_Exhibit D fr R Gho 12-31-08 v2 2" xfId="20848"/>
    <cellStyle name="_Recon to Darrin's 5.11.05 proforma_Exhibit D fr R Gho 12-31-08 v2 2 2" xfId="20849"/>
    <cellStyle name="_Recon to Darrin's 5.11.05 proforma_Exhibit D fr R Gho 12-31-08 v2 2 2 2" xfId="20850"/>
    <cellStyle name="_Recon to Darrin's 5.11.05 proforma_Exhibit D fr R Gho 12-31-08 v2 2 2 2 2" xfId="20851"/>
    <cellStyle name="_Recon to Darrin's 5.11.05 proforma_Exhibit D fr R Gho 12-31-08 v2 2 2 3" xfId="20852"/>
    <cellStyle name="_Recon to Darrin's 5.11.05 proforma_Exhibit D fr R Gho 12-31-08 v2 2 3" xfId="20853"/>
    <cellStyle name="_Recon to Darrin's 5.11.05 proforma_Exhibit D fr R Gho 12-31-08 v2 2 3 2" xfId="20854"/>
    <cellStyle name="_Recon to Darrin's 5.11.05 proforma_Exhibit D fr R Gho 12-31-08 v2 2 4" xfId="20855"/>
    <cellStyle name="_Recon to Darrin's 5.11.05 proforma_Exhibit D fr R Gho 12-31-08 v2 2 4 2" xfId="20856"/>
    <cellStyle name="_Recon to Darrin's 5.11.05 proforma_Exhibit D fr R Gho 12-31-08 v2 2 5" xfId="20857"/>
    <cellStyle name="_Recon to Darrin's 5.11.05 proforma_Exhibit D fr R Gho 12-31-08 v2 3" xfId="20858"/>
    <cellStyle name="_Recon to Darrin's 5.11.05 proforma_Exhibit D fr R Gho 12-31-08 v2 3 2" xfId="20859"/>
    <cellStyle name="_Recon to Darrin's 5.11.05 proforma_Exhibit D fr R Gho 12-31-08 v2 3 2 2" xfId="20860"/>
    <cellStyle name="_Recon to Darrin's 5.11.05 proforma_Exhibit D fr R Gho 12-31-08 v2 3 3" xfId="20861"/>
    <cellStyle name="_Recon to Darrin's 5.11.05 proforma_Exhibit D fr R Gho 12-31-08 v2 4" xfId="20862"/>
    <cellStyle name="_Recon to Darrin's 5.11.05 proforma_Exhibit D fr R Gho 12-31-08 v2 4 2" xfId="20863"/>
    <cellStyle name="_Recon to Darrin's 5.11.05 proforma_Exhibit D fr R Gho 12-31-08 v2 4 2 2" xfId="20864"/>
    <cellStyle name="_Recon to Darrin's 5.11.05 proforma_Exhibit D fr R Gho 12-31-08 v2 4 3" xfId="20865"/>
    <cellStyle name="_Recon to Darrin's 5.11.05 proforma_Exhibit D fr R Gho 12-31-08 v2 5" xfId="20866"/>
    <cellStyle name="_Recon to Darrin's 5.11.05 proforma_Exhibit D fr R Gho 12-31-08 v2 5 2" xfId="20867"/>
    <cellStyle name="_Recon to Darrin's 5.11.05 proforma_Exhibit D fr R Gho 12-31-08 v2 6" xfId="20868"/>
    <cellStyle name="_Recon to Darrin's 5.11.05 proforma_Exhibit D fr R Gho 12-31-08 v2 6 2" xfId="20869"/>
    <cellStyle name="_Recon to Darrin's 5.11.05 proforma_Exhibit D fr R Gho 12-31-08 v2 7" xfId="20870"/>
    <cellStyle name="_Recon to Darrin's 5.11.05 proforma_Exhibit D fr R Gho 12-31-08 v2 8" xfId="20871"/>
    <cellStyle name="_Recon to Darrin's 5.11.05 proforma_Exhibit D fr R Gho 12-31-08 v2_DEM-WP(C) ENERG10C--ctn Mid-C_042010 2010GRC" xfId="20872"/>
    <cellStyle name="_Recon to Darrin's 5.11.05 proforma_Exhibit D fr R Gho 12-31-08 v2_DEM-WP(C) ENERG10C--ctn Mid-C_042010 2010GRC 2" xfId="20873"/>
    <cellStyle name="_Recon to Darrin's 5.11.05 proforma_Exhibit D fr R Gho 12-31-08 v2_DEM-WP(C) ENERG10C--ctn Mid-C_042010 2010GRC 2 2" xfId="20874"/>
    <cellStyle name="_Recon to Darrin's 5.11.05 proforma_Exhibit D fr R Gho 12-31-08 v2_NIM Summary" xfId="20875"/>
    <cellStyle name="_Recon to Darrin's 5.11.05 proforma_Exhibit D fr R Gho 12-31-08 v2_NIM Summary 2" xfId="20876"/>
    <cellStyle name="_Recon to Darrin's 5.11.05 proforma_Exhibit D fr R Gho 12-31-08 v2_NIM Summary 2 2" xfId="20877"/>
    <cellStyle name="_Recon to Darrin's 5.11.05 proforma_Exhibit D fr R Gho 12-31-08 v2_NIM Summary 2 2 2" xfId="20878"/>
    <cellStyle name="_Recon to Darrin's 5.11.05 proforma_Exhibit D fr R Gho 12-31-08 v2_NIM Summary 2 2 2 2" xfId="20879"/>
    <cellStyle name="_Recon to Darrin's 5.11.05 proforma_Exhibit D fr R Gho 12-31-08 v2_NIM Summary 2 2 3" xfId="20880"/>
    <cellStyle name="_Recon to Darrin's 5.11.05 proforma_Exhibit D fr R Gho 12-31-08 v2_NIM Summary 2 3" xfId="20881"/>
    <cellStyle name="_Recon to Darrin's 5.11.05 proforma_Exhibit D fr R Gho 12-31-08 v2_NIM Summary 2 3 2" xfId="20882"/>
    <cellStyle name="_Recon to Darrin's 5.11.05 proforma_Exhibit D fr R Gho 12-31-08 v2_NIM Summary 2 4" xfId="20883"/>
    <cellStyle name="_Recon to Darrin's 5.11.05 proforma_Exhibit D fr R Gho 12-31-08 v2_NIM Summary 2 4 2" xfId="20884"/>
    <cellStyle name="_Recon to Darrin's 5.11.05 proforma_Exhibit D fr R Gho 12-31-08 v2_NIM Summary 2 5" xfId="20885"/>
    <cellStyle name="_Recon to Darrin's 5.11.05 proforma_Exhibit D fr R Gho 12-31-08 v2_NIM Summary 3" xfId="20886"/>
    <cellStyle name="_Recon to Darrin's 5.11.05 proforma_Exhibit D fr R Gho 12-31-08 v2_NIM Summary 3 2" xfId="20887"/>
    <cellStyle name="_Recon to Darrin's 5.11.05 proforma_Exhibit D fr R Gho 12-31-08 v2_NIM Summary 3 2 2" xfId="20888"/>
    <cellStyle name="_Recon to Darrin's 5.11.05 proforma_Exhibit D fr R Gho 12-31-08 v2_NIM Summary 3 3" xfId="20889"/>
    <cellStyle name="_Recon to Darrin's 5.11.05 proforma_Exhibit D fr R Gho 12-31-08 v2_NIM Summary 4" xfId="20890"/>
    <cellStyle name="_Recon to Darrin's 5.11.05 proforma_Exhibit D fr R Gho 12-31-08 v2_NIM Summary 4 2" xfId="20891"/>
    <cellStyle name="_Recon to Darrin's 5.11.05 proforma_Exhibit D fr R Gho 12-31-08 v2_NIM Summary 4 2 2" xfId="20892"/>
    <cellStyle name="_Recon to Darrin's 5.11.05 proforma_Exhibit D fr R Gho 12-31-08 v2_NIM Summary 4 3" xfId="20893"/>
    <cellStyle name="_Recon to Darrin's 5.11.05 proforma_Exhibit D fr R Gho 12-31-08 v2_NIM Summary 5" xfId="20894"/>
    <cellStyle name="_Recon to Darrin's 5.11.05 proforma_Exhibit D fr R Gho 12-31-08 v2_NIM Summary 5 2" xfId="20895"/>
    <cellStyle name="_Recon to Darrin's 5.11.05 proforma_Exhibit D fr R Gho 12-31-08 v2_NIM Summary 6" xfId="20896"/>
    <cellStyle name="_Recon to Darrin's 5.11.05 proforma_Exhibit D fr R Gho 12-31-08 v2_NIM Summary 6 2" xfId="20897"/>
    <cellStyle name="_Recon to Darrin's 5.11.05 proforma_Exhibit D fr R Gho 12-31-08 v2_NIM Summary 7" xfId="20898"/>
    <cellStyle name="_Recon to Darrin's 5.11.05 proforma_Exhibit D fr R Gho 12-31-08 v2_NIM Summary 8" xfId="20899"/>
    <cellStyle name="_Recon to Darrin's 5.11.05 proforma_Exhibit D fr R Gho 12-31-08 v2_NIM Summary_DEM-WP(C) ENERG10C--ctn Mid-C_042010 2010GRC" xfId="20900"/>
    <cellStyle name="_Recon to Darrin's 5.11.05 proforma_Exhibit D fr R Gho 12-31-08 v2_NIM Summary_DEM-WP(C) ENERG10C--ctn Mid-C_042010 2010GRC 2" xfId="20901"/>
    <cellStyle name="_Recon to Darrin's 5.11.05 proforma_Exhibit D fr R Gho 12-31-08 v2_NIM Summary_DEM-WP(C) ENERG10C--ctn Mid-C_042010 2010GRC 2 2" xfId="20902"/>
    <cellStyle name="_Recon to Darrin's 5.11.05 proforma_Exhibit D fr R Gho 12-31-08_DEM-WP(C) ENERG10C--ctn Mid-C_042010 2010GRC" xfId="20903"/>
    <cellStyle name="_Recon to Darrin's 5.11.05 proforma_Exhibit D fr R Gho 12-31-08_DEM-WP(C) ENERG10C--ctn Mid-C_042010 2010GRC 2" xfId="20904"/>
    <cellStyle name="_Recon to Darrin's 5.11.05 proforma_Exhibit D fr R Gho 12-31-08_DEM-WP(C) ENERG10C--ctn Mid-C_042010 2010GRC 2 2" xfId="20905"/>
    <cellStyle name="_Recon to Darrin's 5.11.05 proforma_Exhibit D fr R Gho 12-31-08_NIM Summary" xfId="20906"/>
    <cellStyle name="_Recon to Darrin's 5.11.05 proforma_Exhibit D fr R Gho 12-31-08_NIM Summary 2" xfId="20907"/>
    <cellStyle name="_Recon to Darrin's 5.11.05 proforma_Exhibit D fr R Gho 12-31-08_NIM Summary 2 2" xfId="20908"/>
    <cellStyle name="_Recon to Darrin's 5.11.05 proforma_Exhibit D fr R Gho 12-31-08_NIM Summary 2 2 2" xfId="20909"/>
    <cellStyle name="_Recon to Darrin's 5.11.05 proforma_Exhibit D fr R Gho 12-31-08_NIM Summary 2 2 2 2" xfId="20910"/>
    <cellStyle name="_Recon to Darrin's 5.11.05 proforma_Exhibit D fr R Gho 12-31-08_NIM Summary 2 2 3" xfId="20911"/>
    <cellStyle name="_Recon to Darrin's 5.11.05 proforma_Exhibit D fr R Gho 12-31-08_NIM Summary 2 3" xfId="20912"/>
    <cellStyle name="_Recon to Darrin's 5.11.05 proforma_Exhibit D fr R Gho 12-31-08_NIM Summary 2 3 2" xfId="20913"/>
    <cellStyle name="_Recon to Darrin's 5.11.05 proforma_Exhibit D fr R Gho 12-31-08_NIM Summary 2 4" xfId="20914"/>
    <cellStyle name="_Recon to Darrin's 5.11.05 proforma_Exhibit D fr R Gho 12-31-08_NIM Summary 2 4 2" xfId="20915"/>
    <cellStyle name="_Recon to Darrin's 5.11.05 proforma_Exhibit D fr R Gho 12-31-08_NIM Summary 2 5" xfId="20916"/>
    <cellStyle name="_Recon to Darrin's 5.11.05 proforma_Exhibit D fr R Gho 12-31-08_NIM Summary 3" xfId="20917"/>
    <cellStyle name="_Recon to Darrin's 5.11.05 proforma_Exhibit D fr R Gho 12-31-08_NIM Summary 3 2" xfId="20918"/>
    <cellStyle name="_Recon to Darrin's 5.11.05 proforma_Exhibit D fr R Gho 12-31-08_NIM Summary 3 2 2" xfId="20919"/>
    <cellStyle name="_Recon to Darrin's 5.11.05 proforma_Exhibit D fr R Gho 12-31-08_NIM Summary 3 3" xfId="20920"/>
    <cellStyle name="_Recon to Darrin's 5.11.05 proforma_Exhibit D fr R Gho 12-31-08_NIM Summary 4" xfId="20921"/>
    <cellStyle name="_Recon to Darrin's 5.11.05 proforma_Exhibit D fr R Gho 12-31-08_NIM Summary 4 2" xfId="20922"/>
    <cellStyle name="_Recon to Darrin's 5.11.05 proforma_Exhibit D fr R Gho 12-31-08_NIM Summary 4 2 2" xfId="20923"/>
    <cellStyle name="_Recon to Darrin's 5.11.05 proforma_Exhibit D fr R Gho 12-31-08_NIM Summary 4 3" xfId="20924"/>
    <cellStyle name="_Recon to Darrin's 5.11.05 proforma_Exhibit D fr R Gho 12-31-08_NIM Summary 5" xfId="20925"/>
    <cellStyle name="_Recon to Darrin's 5.11.05 proforma_Exhibit D fr R Gho 12-31-08_NIM Summary 5 2" xfId="20926"/>
    <cellStyle name="_Recon to Darrin's 5.11.05 proforma_Exhibit D fr R Gho 12-31-08_NIM Summary 6" xfId="20927"/>
    <cellStyle name="_Recon to Darrin's 5.11.05 proforma_Exhibit D fr R Gho 12-31-08_NIM Summary 6 2" xfId="20928"/>
    <cellStyle name="_Recon to Darrin's 5.11.05 proforma_Exhibit D fr R Gho 12-31-08_NIM Summary 7" xfId="20929"/>
    <cellStyle name="_Recon to Darrin's 5.11.05 proforma_Exhibit D fr R Gho 12-31-08_NIM Summary 8" xfId="20930"/>
    <cellStyle name="_Recon to Darrin's 5.11.05 proforma_Exhibit D fr R Gho 12-31-08_NIM Summary_DEM-WP(C) ENERG10C--ctn Mid-C_042010 2010GRC" xfId="20931"/>
    <cellStyle name="_Recon to Darrin's 5.11.05 proforma_Exhibit D fr R Gho 12-31-08_NIM Summary_DEM-WP(C) ENERG10C--ctn Mid-C_042010 2010GRC 2" xfId="20932"/>
    <cellStyle name="_Recon to Darrin's 5.11.05 proforma_Exhibit D fr R Gho 12-31-08_NIM Summary_DEM-WP(C) ENERG10C--ctn Mid-C_042010 2010GRC 2 2" xfId="20933"/>
    <cellStyle name="_Recon to Darrin's 5.11.05 proforma_Gas Rev Req Model (2010 GRC)" xfId="20934"/>
    <cellStyle name="_Recon to Darrin's 5.11.05 proforma_Hopkins Ridge Prepaid Tran - Interest Earned RY 12ME Feb  '11" xfId="20935"/>
    <cellStyle name="_Recon to Darrin's 5.11.05 proforma_Hopkins Ridge Prepaid Tran - Interest Earned RY 12ME Feb  '11 2" xfId="20936"/>
    <cellStyle name="_Recon to Darrin's 5.11.05 proforma_Hopkins Ridge Prepaid Tran - Interest Earned RY 12ME Feb  '11 2 2" xfId="20937"/>
    <cellStyle name="_Recon to Darrin's 5.11.05 proforma_Hopkins Ridge Prepaid Tran - Interest Earned RY 12ME Feb  '11 2 2 2" xfId="20938"/>
    <cellStyle name="_Recon to Darrin's 5.11.05 proforma_Hopkins Ridge Prepaid Tran - Interest Earned RY 12ME Feb  '11 2 2 2 2" xfId="20939"/>
    <cellStyle name="_Recon to Darrin's 5.11.05 proforma_Hopkins Ridge Prepaid Tran - Interest Earned RY 12ME Feb  '11 2 2 3" xfId="20940"/>
    <cellStyle name="_Recon to Darrin's 5.11.05 proforma_Hopkins Ridge Prepaid Tran - Interest Earned RY 12ME Feb  '11 2 3" xfId="20941"/>
    <cellStyle name="_Recon to Darrin's 5.11.05 proforma_Hopkins Ridge Prepaid Tran - Interest Earned RY 12ME Feb  '11 2 3 2" xfId="20942"/>
    <cellStyle name="_Recon to Darrin's 5.11.05 proforma_Hopkins Ridge Prepaid Tran - Interest Earned RY 12ME Feb  '11 2 4" xfId="20943"/>
    <cellStyle name="_Recon to Darrin's 5.11.05 proforma_Hopkins Ridge Prepaid Tran - Interest Earned RY 12ME Feb  '11 2 4 2" xfId="20944"/>
    <cellStyle name="_Recon to Darrin's 5.11.05 proforma_Hopkins Ridge Prepaid Tran - Interest Earned RY 12ME Feb  '11 2 5" xfId="20945"/>
    <cellStyle name="_Recon to Darrin's 5.11.05 proforma_Hopkins Ridge Prepaid Tran - Interest Earned RY 12ME Feb  '11 3" xfId="20946"/>
    <cellStyle name="_Recon to Darrin's 5.11.05 proforma_Hopkins Ridge Prepaid Tran - Interest Earned RY 12ME Feb  '11 3 2" xfId="20947"/>
    <cellStyle name="_Recon to Darrin's 5.11.05 proforma_Hopkins Ridge Prepaid Tran - Interest Earned RY 12ME Feb  '11 3 2 2" xfId="20948"/>
    <cellStyle name="_Recon to Darrin's 5.11.05 proforma_Hopkins Ridge Prepaid Tran - Interest Earned RY 12ME Feb  '11 3 3" xfId="20949"/>
    <cellStyle name="_Recon to Darrin's 5.11.05 proforma_Hopkins Ridge Prepaid Tran - Interest Earned RY 12ME Feb  '11 4" xfId="20950"/>
    <cellStyle name="_Recon to Darrin's 5.11.05 proforma_Hopkins Ridge Prepaid Tran - Interest Earned RY 12ME Feb  '11 4 2" xfId="20951"/>
    <cellStyle name="_Recon to Darrin's 5.11.05 proforma_Hopkins Ridge Prepaid Tran - Interest Earned RY 12ME Feb  '11 4 2 2" xfId="20952"/>
    <cellStyle name="_Recon to Darrin's 5.11.05 proforma_Hopkins Ridge Prepaid Tran - Interest Earned RY 12ME Feb  '11 4 3" xfId="20953"/>
    <cellStyle name="_Recon to Darrin's 5.11.05 proforma_Hopkins Ridge Prepaid Tran - Interest Earned RY 12ME Feb  '11 5" xfId="20954"/>
    <cellStyle name="_Recon to Darrin's 5.11.05 proforma_Hopkins Ridge Prepaid Tran - Interest Earned RY 12ME Feb  '11 5 2" xfId="20955"/>
    <cellStyle name="_Recon to Darrin's 5.11.05 proforma_Hopkins Ridge Prepaid Tran - Interest Earned RY 12ME Feb  '11 6" xfId="20956"/>
    <cellStyle name="_Recon to Darrin's 5.11.05 proforma_Hopkins Ridge Prepaid Tran - Interest Earned RY 12ME Feb  '11 6 2" xfId="20957"/>
    <cellStyle name="_Recon to Darrin's 5.11.05 proforma_Hopkins Ridge Prepaid Tran - Interest Earned RY 12ME Feb  '11 7" xfId="20958"/>
    <cellStyle name="_Recon to Darrin's 5.11.05 proforma_Hopkins Ridge Prepaid Tran - Interest Earned RY 12ME Feb  '11 8" xfId="20959"/>
    <cellStyle name="_Recon to Darrin's 5.11.05 proforma_Hopkins Ridge Prepaid Tran - Interest Earned RY 12ME Feb  '11_DEM-WP(C) ENERG10C--ctn Mid-C_042010 2010GRC" xfId="20960"/>
    <cellStyle name="_Recon to Darrin's 5.11.05 proforma_Hopkins Ridge Prepaid Tran - Interest Earned RY 12ME Feb  '11_DEM-WP(C) ENERG10C--ctn Mid-C_042010 2010GRC 2" xfId="20961"/>
    <cellStyle name="_Recon to Darrin's 5.11.05 proforma_Hopkins Ridge Prepaid Tran - Interest Earned RY 12ME Feb  '11_DEM-WP(C) ENERG10C--ctn Mid-C_042010 2010GRC 2 2" xfId="20962"/>
    <cellStyle name="_Recon to Darrin's 5.11.05 proforma_Hopkins Ridge Prepaid Tran - Interest Earned RY 12ME Feb  '11_NIM Summary" xfId="20963"/>
    <cellStyle name="_Recon to Darrin's 5.11.05 proforma_Hopkins Ridge Prepaid Tran - Interest Earned RY 12ME Feb  '11_NIM Summary 2" xfId="20964"/>
    <cellStyle name="_Recon to Darrin's 5.11.05 proforma_Hopkins Ridge Prepaid Tran - Interest Earned RY 12ME Feb  '11_NIM Summary 2 2" xfId="20965"/>
    <cellStyle name="_Recon to Darrin's 5.11.05 proforma_Hopkins Ridge Prepaid Tran - Interest Earned RY 12ME Feb  '11_NIM Summary 2 2 2" xfId="20966"/>
    <cellStyle name="_Recon to Darrin's 5.11.05 proforma_Hopkins Ridge Prepaid Tran - Interest Earned RY 12ME Feb  '11_NIM Summary 2 2 2 2" xfId="20967"/>
    <cellStyle name="_Recon to Darrin's 5.11.05 proforma_Hopkins Ridge Prepaid Tran - Interest Earned RY 12ME Feb  '11_NIM Summary 2 2 3" xfId="20968"/>
    <cellStyle name="_Recon to Darrin's 5.11.05 proforma_Hopkins Ridge Prepaid Tran - Interest Earned RY 12ME Feb  '11_NIM Summary 2 3" xfId="20969"/>
    <cellStyle name="_Recon to Darrin's 5.11.05 proforma_Hopkins Ridge Prepaid Tran - Interest Earned RY 12ME Feb  '11_NIM Summary 2 3 2" xfId="20970"/>
    <cellStyle name="_Recon to Darrin's 5.11.05 proforma_Hopkins Ridge Prepaid Tran - Interest Earned RY 12ME Feb  '11_NIM Summary 2 4" xfId="20971"/>
    <cellStyle name="_Recon to Darrin's 5.11.05 proforma_Hopkins Ridge Prepaid Tran - Interest Earned RY 12ME Feb  '11_NIM Summary 2 4 2" xfId="20972"/>
    <cellStyle name="_Recon to Darrin's 5.11.05 proforma_Hopkins Ridge Prepaid Tran - Interest Earned RY 12ME Feb  '11_NIM Summary 2 5" xfId="20973"/>
    <cellStyle name="_Recon to Darrin's 5.11.05 proforma_Hopkins Ridge Prepaid Tran - Interest Earned RY 12ME Feb  '11_NIM Summary 3" xfId="20974"/>
    <cellStyle name="_Recon to Darrin's 5.11.05 proforma_Hopkins Ridge Prepaid Tran - Interest Earned RY 12ME Feb  '11_NIM Summary 3 2" xfId="20975"/>
    <cellStyle name="_Recon to Darrin's 5.11.05 proforma_Hopkins Ridge Prepaid Tran - Interest Earned RY 12ME Feb  '11_NIM Summary 3 2 2" xfId="20976"/>
    <cellStyle name="_Recon to Darrin's 5.11.05 proforma_Hopkins Ridge Prepaid Tran - Interest Earned RY 12ME Feb  '11_NIM Summary 3 3" xfId="20977"/>
    <cellStyle name="_Recon to Darrin's 5.11.05 proforma_Hopkins Ridge Prepaid Tran - Interest Earned RY 12ME Feb  '11_NIM Summary 4" xfId="20978"/>
    <cellStyle name="_Recon to Darrin's 5.11.05 proforma_Hopkins Ridge Prepaid Tran - Interest Earned RY 12ME Feb  '11_NIM Summary 4 2" xfId="20979"/>
    <cellStyle name="_Recon to Darrin's 5.11.05 proforma_Hopkins Ridge Prepaid Tran - Interest Earned RY 12ME Feb  '11_NIM Summary 4 2 2" xfId="20980"/>
    <cellStyle name="_Recon to Darrin's 5.11.05 proforma_Hopkins Ridge Prepaid Tran - Interest Earned RY 12ME Feb  '11_NIM Summary 4 3" xfId="20981"/>
    <cellStyle name="_Recon to Darrin's 5.11.05 proforma_Hopkins Ridge Prepaid Tran - Interest Earned RY 12ME Feb  '11_NIM Summary 5" xfId="20982"/>
    <cellStyle name="_Recon to Darrin's 5.11.05 proforma_Hopkins Ridge Prepaid Tran - Interest Earned RY 12ME Feb  '11_NIM Summary 5 2" xfId="20983"/>
    <cellStyle name="_Recon to Darrin's 5.11.05 proforma_Hopkins Ridge Prepaid Tran - Interest Earned RY 12ME Feb  '11_NIM Summary 6" xfId="20984"/>
    <cellStyle name="_Recon to Darrin's 5.11.05 proforma_Hopkins Ridge Prepaid Tran - Interest Earned RY 12ME Feb  '11_NIM Summary 6 2" xfId="20985"/>
    <cellStyle name="_Recon to Darrin's 5.11.05 proforma_Hopkins Ridge Prepaid Tran - Interest Earned RY 12ME Feb  '11_NIM Summary 7" xfId="20986"/>
    <cellStyle name="_Recon to Darrin's 5.11.05 proforma_Hopkins Ridge Prepaid Tran - Interest Earned RY 12ME Feb  '11_NIM Summary 8" xfId="20987"/>
    <cellStyle name="_Recon to Darrin's 5.11.05 proforma_Hopkins Ridge Prepaid Tran - Interest Earned RY 12ME Feb  '11_NIM Summary_DEM-WP(C) ENERG10C--ctn Mid-C_042010 2010GRC" xfId="20988"/>
    <cellStyle name="_Recon to Darrin's 5.11.05 proforma_Hopkins Ridge Prepaid Tran - Interest Earned RY 12ME Feb  '11_NIM Summary_DEM-WP(C) ENERG10C--ctn Mid-C_042010 2010GRC 2" xfId="20989"/>
    <cellStyle name="_Recon to Darrin's 5.11.05 proforma_Hopkins Ridge Prepaid Tran - Interest Earned RY 12ME Feb  '11_NIM Summary_DEM-WP(C) ENERG10C--ctn Mid-C_042010 2010GRC 2 2" xfId="20990"/>
    <cellStyle name="_Recon to Darrin's 5.11.05 proforma_Hopkins Ridge Prepaid Tran - Interest Earned RY 12ME Feb  '11_Transmission Workbook for May BOD" xfId="20991"/>
    <cellStyle name="_Recon to Darrin's 5.11.05 proforma_Hopkins Ridge Prepaid Tran - Interest Earned RY 12ME Feb  '11_Transmission Workbook for May BOD 2" xfId="20992"/>
    <cellStyle name="_Recon to Darrin's 5.11.05 proforma_Hopkins Ridge Prepaid Tran - Interest Earned RY 12ME Feb  '11_Transmission Workbook for May BOD 2 2" xfId="20993"/>
    <cellStyle name="_Recon to Darrin's 5.11.05 proforma_Hopkins Ridge Prepaid Tran - Interest Earned RY 12ME Feb  '11_Transmission Workbook for May BOD 2 2 2" xfId="20994"/>
    <cellStyle name="_Recon to Darrin's 5.11.05 proforma_Hopkins Ridge Prepaid Tran - Interest Earned RY 12ME Feb  '11_Transmission Workbook for May BOD 2 2 2 2" xfId="20995"/>
    <cellStyle name="_Recon to Darrin's 5.11.05 proforma_Hopkins Ridge Prepaid Tran - Interest Earned RY 12ME Feb  '11_Transmission Workbook for May BOD 2 2 3" xfId="20996"/>
    <cellStyle name="_Recon to Darrin's 5.11.05 proforma_Hopkins Ridge Prepaid Tran - Interest Earned RY 12ME Feb  '11_Transmission Workbook for May BOD 2 3" xfId="20997"/>
    <cellStyle name="_Recon to Darrin's 5.11.05 proforma_Hopkins Ridge Prepaid Tran - Interest Earned RY 12ME Feb  '11_Transmission Workbook for May BOD 2 3 2" xfId="20998"/>
    <cellStyle name="_Recon to Darrin's 5.11.05 proforma_Hopkins Ridge Prepaid Tran - Interest Earned RY 12ME Feb  '11_Transmission Workbook for May BOD 2 4" xfId="20999"/>
    <cellStyle name="_Recon to Darrin's 5.11.05 proforma_Hopkins Ridge Prepaid Tran - Interest Earned RY 12ME Feb  '11_Transmission Workbook for May BOD 2 4 2" xfId="21000"/>
    <cellStyle name="_Recon to Darrin's 5.11.05 proforma_Hopkins Ridge Prepaid Tran - Interest Earned RY 12ME Feb  '11_Transmission Workbook for May BOD 2 5" xfId="21001"/>
    <cellStyle name="_Recon to Darrin's 5.11.05 proforma_Hopkins Ridge Prepaid Tran - Interest Earned RY 12ME Feb  '11_Transmission Workbook for May BOD 3" xfId="21002"/>
    <cellStyle name="_Recon to Darrin's 5.11.05 proforma_Hopkins Ridge Prepaid Tran - Interest Earned RY 12ME Feb  '11_Transmission Workbook for May BOD 3 2" xfId="21003"/>
    <cellStyle name="_Recon to Darrin's 5.11.05 proforma_Hopkins Ridge Prepaid Tran - Interest Earned RY 12ME Feb  '11_Transmission Workbook for May BOD 3 2 2" xfId="21004"/>
    <cellStyle name="_Recon to Darrin's 5.11.05 proforma_Hopkins Ridge Prepaid Tran - Interest Earned RY 12ME Feb  '11_Transmission Workbook for May BOD 3 3" xfId="21005"/>
    <cellStyle name="_Recon to Darrin's 5.11.05 proforma_Hopkins Ridge Prepaid Tran - Interest Earned RY 12ME Feb  '11_Transmission Workbook for May BOD 4" xfId="21006"/>
    <cellStyle name="_Recon to Darrin's 5.11.05 proforma_Hopkins Ridge Prepaid Tran - Interest Earned RY 12ME Feb  '11_Transmission Workbook for May BOD 4 2" xfId="21007"/>
    <cellStyle name="_Recon to Darrin's 5.11.05 proforma_Hopkins Ridge Prepaid Tran - Interest Earned RY 12ME Feb  '11_Transmission Workbook for May BOD 4 2 2" xfId="21008"/>
    <cellStyle name="_Recon to Darrin's 5.11.05 proforma_Hopkins Ridge Prepaid Tran - Interest Earned RY 12ME Feb  '11_Transmission Workbook for May BOD 4 3" xfId="21009"/>
    <cellStyle name="_Recon to Darrin's 5.11.05 proforma_Hopkins Ridge Prepaid Tran - Interest Earned RY 12ME Feb  '11_Transmission Workbook for May BOD 5" xfId="21010"/>
    <cellStyle name="_Recon to Darrin's 5.11.05 proforma_Hopkins Ridge Prepaid Tran - Interest Earned RY 12ME Feb  '11_Transmission Workbook for May BOD 5 2" xfId="21011"/>
    <cellStyle name="_Recon to Darrin's 5.11.05 proforma_Hopkins Ridge Prepaid Tran - Interest Earned RY 12ME Feb  '11_Transmission Workbook for May BOD 6" xfId="21012"/>
    <cellStyle name="_Recon to Darrin's 5.11.05 proforma_Hopkins Ridge Prepaid Tran - Interest Earned RY 12ME Feb  '11_Transmission Workbook for May BOD 6 2" xfId="21013"/>
    <cellStyle name="_Recon to Darrin's 5.11.05 proforma_Hopkins Ridge Prepaid Tran - Interest Earned RY 12ME Feb  '11_Transmission Workbook for May BOD 7" xfId="21014"/>
    <cellStyle name="_Recon to Darrin's 5.11.05 proforma_Hopkins Ridge Prepaid Tran - Interest Earned RY 12ME Feb  '11_Transmission Workbook for May BOD 8" xfId="21015"/>
    <cellStyle name="_Recon to Darrin's 5.11.05 proforma_Hopkins Ridge Prepaid Tran - Interest Earned RY 12ME Feb  '11_Transmission Workbook for May BOD_DEM-WP(C) ENERG10C--ctn Mid-C_042010 2010GRC" xfId="21016"/>
    <cellStyle name="_Recon to Darrin's 5.11.05 proforma_Hopkins Ridge Prepaid Tran - Interest Earned RY 12ME Feb  '11_Transmission Workbook for May BOD_DEM-WP(C) ENERG10C--ctn Mid-C_042010 2010GRC 2" xfId="21017"/>
    <cellStyle name="_Recon to Darrin's 5.11.05 proforma_Hopkins Ridge Prepaid Tran - Interest Earned RY 12ME Feb  '11_Transmission Workbook for May BOD_DEM-WP(C) ENERG10C--ctn Mid-C_042010 2010GRC 2 2" xfId="21018"/>
    <cellStyle name="_Recon to Darrin's 5.11.05 proforma_INPUTS" xfId="21019"/>
    <cellStyle name="_Recon to Darrin's 5.11.05 proforma_INPUTS 2" xfId="21020"/>
    <cellStyle name="_Recon to Darrin's 5.11.05 proforma_INPUTS 2 2" xfId="21021"/>
    <cellStyle name="_Recon to Darrin's 5.11.05 proforma_INPUTS 2 2 2" xfId="21022"/>
    <cellStyle name="_Recon to Darrin's 5.11.05 proforma_INPUTS 2 3" xfId="21023"/>
    <cellStyle name="_Recon to Darrin's 5.11.05 proforma_INPUTS 3" xfId="21024"/>
    <cellStyle name="_Recon to Darrin's 5.11.05 proforma_INPUTS 3 2" xfId="21025"/>
    <cellStyle name="_Recon to Darrin's 5.11.05 proforma_INPUTS 4" xfId="21026"/>
    <cellStyle name="_Recon to Darrin's 5.11.05 proforma_LSRWEP LGIA like Acctg Petition Aug 2010" xfId="21027"/>
    <cellStyle name="_Recon to Darrin's 5.11.05 proforma_LSRWEP LGIA like Acctg Petition Aug 2010 2" xfId="21028"/>
    <cellStyle name="_Recon to Darrin's 5.11.05 proforma_LSRWEP LGIA like Acctg Petition Aug 2010 2 2" xfId="21029"/>
    <cellStyle name="_Recon to Darrin's 5.11.05 proforma_LSRWEP LGIA like Acctg Petition Aug 2010 2 2 2" xfId="21030"/>
    <cellStyle name="_Recon to Darrin's 5.11.05 proforma_LSRWEP LGIA like Acctg Petition Aug 2010 3" xfId="21031"/>
    <cellStyle name="_Recon to Darrin's 5.11.05 proforma_LSRWEP LGIA like Acctg Petition Aug 2010 3 2" xfId="21032"/>
    <cellStyle name="_Recon to Darrin's 5.11.05 proforma_LSRWEP LGIA like Acctg Petition Aug 2010 3 2 2" xfId="21033"/>
    <cellStyle name="_Recon to Darrin's 5.11.05 proforma_LSRWEP LGIA like Acctg Petition Aug 2010 3 3" xfId="21034"/>
    <cellStyle name="_Recon to Darrin's 5.11.05 proforma_LSRWEP LGIA like Acctg Petition Aug 2010 4" xfId="21035"/>
    <cellStyle name="_Recon to Darrin's 5.11.05 proforma_LSRWEP LGIA like Acctg Petition Aug 2010 4 2" xfId="21036"/>
    <cellStyle name="_Recon to Darrin's 5.11.05 proforma_LSRWEP LGIA like Acctg Petition Aug 2010 5" xfId="21037"/>
    <cellStyle name="_Recon to Darrin's 5.11.05 proforma_LSRWEP LGIA like Acctg Petition Aug 2010 5 2" xfId="21038"/>
    <cellStyle name="_Recon to Darrin's 5.11.05 proforma_Mint Farm Generation BPA" xfId="21039"/>
    <cellStyle name="_Recon to Darrin's 5.11.05 proforma_NIM Summary" xfId="21040"/>
    <cellStyle name="_Recon to Darrin's 5.11.05 proforma_NIM Summary 09GRC" xfId="21041"/>
    <cellStyle name="_Recon to Darrin's 5.11.05 proforma_NIM Summary 09GRC 2" xfId="21042"/>
    <cellStyle name="_Recon to Darrin's 5.11.05 proforma_NIM Summary 09GRC 2 2" xfId="21043"/>
    <cellStyle name="_Recon to Darrin's 5.11.05 proforma_NIM Summary 09GRC 2 2 2" xfId="21044"/>
    <cellStyle name="_Recon to Darrin's 5.11.05 proforma_NIM Summary 09GRC 2 2 2 2" xfId="21045"/>
    <cellStyle name="_Recon to Darrin's 5.11.05 proforma_NIM Summary 09GRC 2 2 3" xfId="21046"/>
    <cellStyle name="_Recon to Darrin's 5.11.05 proforma_NIM Summary 09GRC 2 3" xfId="21047"/>
    <cellStyle name="_Recon to Darrin's 5.11.05 proforma_NIM Summary 09GRC 2 3 2" xfId="21048"/>
    <cellStyle name="_Recon to Darrin's 5.11.05 proforma_NIM Summary 09GRC 2 4" xfId="21049"/>
    <cellStyle name="_Recon to Darrin's 5.11.05 proforma_NIM Summary 09GRC 2 4 2" xfId="21050"/>
    <cellStyle name="_Recon to Darrin's 5.11.05 proforma_NIM Summary 09GRC 2 5" xfId="21051"/>
    <cellStyle name="_Recon to Darrin's 5.11.05 proforma_NIM Summary 09GRC 3" xfId="21052"/>
    <cellStyle name="_Recon to Darrin's 5.11.05 proforma_NIM Summary 09GRC 3 2" xfId="21053"/>
    <cellStyle name="_Recon to Darrin's 5.11.05 proforma_NIM Summary 09GRC 3 2 2" xfId="21054"/>
    <cellStyle name="_Recon to Darrin's 5.11.05 proforma_NIM Summary 09GRC 3 3" xfId="21055"/>
    <cellStyle name="_Recon to Darrin's 5.11.05 proforma_NIM Summary 09GRC 4" xfId="21056"/>
    <cellStyle name="_Recon to Darrin's 5.11.05 proforma_NIM Summary 09GRC 4 2" xfId="21057"/>
    <cellStyle name="_Recon to Darrin's 5.11.05 proforma_NIM Summary 09GRC 4 2 2" xfId="21058"/>
    <cellStyle name="_Recon to Darrin's 5.11.05 proforma_NIM Summary 09GRC 4 3" xfId="21059"/>
    <cellStyle name="_Recon to Darrin's 5.11.05 proforma_NIM Summary 09GRC 5" xfId="21060"/>
    <cellStyle name="_Recon to Darrin's 5.11.05 proforma_NIM Summary 09GRC 5 2" xfId="21061"/>
    <cellStyle name="_Recon to Darrin's 5.11.05 proforma_NIM Summary 09GRC 6" xfId="21062"/>
    <cellStyle name="_Recon to Darrin's 5.11.05 proforma_NIM Summary 09GRC 6 2" xfId="21063"/>
    <cellStyle name="_Recon to Darrin's 5.11.05 proforma_NIM Summary 09GRC 7" xfId="21064"/>
    <cellStyle name="_Recon to Darrin's 5.11.05 proforma_NIM Summary 09GRC 8" xfId="21065"/>
    <cellStyle name="_Recon to Darrin's 5.11.05 proforma_NIM Summary 09GRC_DEM-WP(C) ENERG10C--ctn Mid-C_042010 2010GRC" xfId="21066"/>
    <cellStyle name="_Recon to Darrin's 5.11.05 proforma_NIM Summary 09GRC_DEM-WP(C) ENERG10C--ctn Mid-C_042010 2010GRC 2" xfId="21067"/>
    <cellStyle name="_Recon to Darrin's 5.11.05 proforma_NIM Summary 09GRC_DEM-WP(C) ENERG10C--ctn Mid-C_042010 2010GRC 2 2" xfId="21068"/>
    <cellStyle name="_Recon to Darrin's 5.11.05 proforma_NIM Summary 10" xfId="21069"/>
    <cellStyle name="_Recon to Darrin's 5.11.05 proforma_NIM Summary 10 2" xfId="21070"/>
    <cellStyle name="_Recon to Darrin's 5.11.05 proforma_NIM Summary 10 2 2" xfId="21071"/>
    <cellStyle name="_Recon to Darrin's 5.11.05 proforma_NIM Summary 10 3" xfId="21072"/>
    <cellStyle name="_Recon to Darrin's 5.11.05 proforma_NIM Summary 10 4" xfId="21073"/>
    <cellStyle name="_Recon to Darrin's 5.11.05 proforma_NIM Summary 11" xfId="21074"/>
    <cellStyle name="_Recon to Darrin's 5.11.05 proforma_NIM Summary 11 2" xfId="21075"/>
    <cellStyle name="_Recon to Darrin's 5.11.05 proforma_NIM Summary 11 2 2" xfId="21076"/>
    <cellStyle name="_Recon to Darrin's 5.11.05 proforma_NIM Summary 11 3" xfId="21077"/>
    <cellStyle name="_Recon to Darrin's 5.11.05 proforma_NIM Summary 11 4" xfId="21078"/>
    <cellStyle name="_Recon to Darrin's 5.11.05 proforma_NIM Summary 12" xfId="21079"/>
    <cellStyle name="_Recon to Darrin's 5.11.05 proforma_NIM Summary 12 2" xfId="21080"/>
    <cellStyle name="_Recon to Darrin's 5.11.05 proforma_NIM Summary 12 2 2" xfId="21081"/>
    <cellStyle name="_Recon to Darrin's 5.11.05 proforma_NIM Summary 12 3" xfId="21082"/>
    <cellStyle name="_Recon to Darrin's 5.11.05 proforma_NIM Summary 12 4" xfId="21083"/>
    <cellStyle name="_Recon to Darrin's 5.11.05 proforma_NIM Summary 13" xfId="21084"/>
    <cellStyle name="_Recon to Darrin's 5.11.05 proforma_NIM Summary 13 2" xfId="21085"/>
    <cellStyle name="_Recon to Darrin's 5.11.05 proforma_NIM Summary 13 2 2" xfId="21086"/>
    <cellStyle name="_Recon to Darrin's 5.11.05 proforma_NIM Summary 13 3" xfId="21087"/>
    <cellStyle name="_Recon to Darrin's 5.11.05 proforma_NIM Summary 13 4" xfId="21088"/>
    <cellStyle name="_Recon to Darrin's 5.11.05 proforma_NIM Summary 14" xfId="21089"/>
    <cellStyle name="_Recon to Darrin's 5.11.05 proforma_NIM Summary 14 2" xfId="21090"/>
    <cellStyle name="_Recon to Darrin's 5.11.05 proforma_NIM Summary 14 2 2" xfId="21091"/>
    <cellStyle name="_Recon to Darrin's 5.11.05 proforma_NIM Summary 14 3" xfId="21092"/>
    <cellStyle name="_Recon to Darrin's 5.11.05 proforma_NIM Summary 14 4" xfId="21093"/>
    <cellStyle name="_Recon to Darrin's 5.11.05 proforma_NIM Summary 15" xfId="21094"/>
    <cellStyle name="_Recon to Darrin's 5.11.05 proforma_NIM Summary 15 2" xfId="21095"/>
    <cellStyle name="_Recon to Darrin's 5.11.05 proforma_NIM Summary 15 2 2" xfId="21096"/>
    <cellStyle name="_Recon to Darrin's 5.11.05 proforma_NIM Summary 15 3" xfId="21097"/>
    <cellStyle name="_Recon to Darrin's 5.11.05 proforma_NIM Summary 15 4" xfId="21098"/>
    <cellStyle name="_Recon to Darrin's 5.11.05 proforma_NIM Summary 16" xfId="21099"/>
    <cellStyle name="_Recon to Darrin's 5.11.05 proforma_NIM Summary 16 2" xfId="21100"/>
    <cellStyle name="_Recon to Darrin's 5.11.05 proforma_NIM Summary 16 2 2" xfId="21101"/>
    <cellStyle name="_Recon to Darrin's 5.11.05 proforma_NIM Summary 16 3" xfId="21102"/>
    <cellStyle name="_Recon to Darrin's 5.11.05 proforma_NIM Summary 16 4" xfId="21103"/>
    <cellStyle name="_Recon to Darrin's 5.11.05 proforma_NIM Summary 17" xfId="21104"/>
    <cellStyle name="_Recon to Darrin's 5.11.05 proforma_NIM Summary 17 2" xfId="21105"/>
    <cellStyle name="_Recon to Darrin's 5.11.05 proforma_NIM Summary 17 2 2" xfId="21106"/>
    <cellStyle name="_Recon to Darrin's 5.11.05 proforma_NIM Summary 17 3" xfId="21107"/>
    <cellStyle name="_Recon to Darrin's 5.11.05 proforma_NIM Summary 17 4" xfId="21108"/>
    <cellStyle name="_Recon to Darrin's 5.11.05 proforma_NIM Summary 18" xfId="21109"/>
    <cellStyle name="_Recon to Darrin's 5.11.05 proforma_NIM Summary 18 2" xfId="21110"/>
    <cellStyle name="_Recon to Darrin's 5.11.05 proforma_NIM Summary 18 2 2" xfId="21111"/>
    <cellStyle name="_Recon to Darrin's 5.11.05 proforma_NIM Summary 18 3" xfId="21112"/>
    <cellStyle name="_Recon to Darrin's 5.11.05 proforma_NIM Summary 19" xfId="21113"/>
    <cellStyle name="_Recon to Darrin's 5.11.05 proforma_NIM Summary 19 2" xfId="21114"/>
    <cellStyle name="_Recon to Darrin's 5.11.05 proforma_NIM Summary 19 2 2" xfId="21115"/>
    <cellStyle name="_Recon to Darrin's 5.11.05 proforma_NIM Summary 19 3" xfId="21116"/>
    <cellStyle name="_Recon to Darrin's 5.11.05 proforma_NIM Summary 2" xfId="21117"/>
    <cellStyle name="_Recon to Darrin's 5.11.05 proforma_NIM Summary 2 2" xfId="21118"/>
    <cellStyle name="_Recon to Darrin's 5.11.05 proforma_NIM Summary 2 2 2" xfId="21119"/>
    <cellStyle name="_Recon to Darrin's 5.11.05 proforma_NIM Summary 2 2 2 2" xfId="21120"/>
    <cellStyle name="_Recon to Darrin's 5.11.05 proforma_NIM Summary 2 2 3" xfId="21121"/>
    <cellStyle name="_Recon to Darrin's 5.11.05 proforma_NIM Summary 2 3" xfId="21122"/>
    <cellStyle name="_Recon to Darrin's 5.11.05 proforma_NIM Summary 2 3 2" xfId="21123"/>
    <cellStyle name="_Recon to Darrin's 5.11.05 proforma_NIM Summary 2 4" xfId="21124"/>
    <cellStyle name="_Recon to Darrin's 5.11.05 proforma_NIM Summary 2 4 2" xfId="21125"/>
    <cellStyle name="_Recon to Darrin's 5.11.05 proforma_NIM Summary 2 5" xfId="21126"/>
    <cellStyle name="_Recon to Darrin's 5.11.05 proforma_NIM Summary 20" xfId="21127"/>
    <cellStyle name="_Recon to Darrin's 5.11.05 proforma_NIM Summary 20 2" xfId="21128"/>
    <cellStyle name="_Recon to Darrin's 5.11.05 proforma_NIM Summary 20 2 2" xfId="21129"/>
    <cellStyle name="_Recon to Darrin's 5.11.05 proforma_NIM Summary 20 3" xfId="21130"/>
    <cellStyle name="_Recon to Darrin's 5.11.05 proforma_NIM Summary 21" xfId="21131"/>
    <cellStyle name="_Recon to Darrin's 5.11.05 proforma_NIM Summary 21 2" xfId="21132"/>
    <cellStyle name="_Recon to Darrin's 5.11.05 proforma_NIM Summary 21 2 2" xfId="21133"/>
    <cellStyle name="_Recon to Darrin's 5.11.05 proforma_NIM Summary 21 3" xfId="21134"/>
    <cellStyle name="_Recon to Darrin's 5.11.05 proforma_NIM Summary 22" xfId="21135"/>
    <cellStyle name="_Recon to Darrin's 5.11.05 proforma_NIM Summary 22 2" xfId="21136"/>
    <cellStyle name="_Recon to Darrin's 5.11.05 proforma_NIM Summary 22 2 2" xfId="21137"/>
    <cellStyle name="_Recon to Darrin's 5.11.05 proforma_NIM Summary 22 3" xfId="21138"/>
    <cellStyle name="_Recon to Darrin's 5.11.05 proforma_NIM Summary 23" xfId="21139"/>
    <cellStyle name="_Recon to Darrin's 5.11.05 proforma_NIM Summary 23 2" xfId="21140"/>
    <cellStyle name="_Recon to Darrin's 5.11.05 proforma_NIM Summary 23 2 2" xfId="21141"/>
    <cellStyle name="_Recon to Darrin's 5.11.05 proforma_NIM Summary 23 3" xfId="21142"/>
    <cellStyle name="_Recon to Darrin's 5.11.05 proforma_NIM Summary 24" xfId="21143"/>
    <cellStyle name="_Recon to Darrin's 5.11.05 proforma_NIM Summary 24 2" xfId="21144"/>
    <cellStyle name="_Recon to Darrin's 5.11.05 proforma_NIM Summary 24 2 2" xfId="21145"/>
    <cellStyle name="_Recon to Darrin's 5.11.05 proforma_NIM Summary 24 3" xfId="21146"/>
    <cellStyle name="_Recon to Darrin's 5.11.05 proforma_NIM Summary 25" xfId="21147"/>
    <cellStyle name="_Recon to Darrin's 5.11.05 proforma_NIM Summary 25 2" xfId="21148"/>
    <cellStyle name="_Recon to Darrin's 5.11.05 proforma_NIM Summary 25 2 2" xfId="21149"/>
    <cellStyle name="_Recon to Darrin's 5.11.05 proforma_NIM Summary 25 3" xfId="21150"/>
    <cellStyle name="_Recon to Darrin's 5.11.05 proforma_NIM Summary 26" xfId="21151"/>
    <cellStyle name="_Recon to Darrin's 5.11.05 proforma_NIM Summary 26 2" xfId="21152"/>
    <cellStyle name="_Recon to Darrin's 5.11.05 proforma_NIM Summary 26 2 2" xfId="21153"/>
    <cellStyle name="_Recon to Darrin's 5.11.05 proforma_NIM Summary 26 3" xfId="21154"/>
    <cellStyle name="_Recon to Darrin's 5.11.05 proforma_NIM Summary 27" xfId="21155"/>
    <cellStyle name="_Recon to Darrin's 5.11.05 proforma_NIM Summary 27 2" xfId="21156"/>
    <cellStyle name="_Recon to Darrin's 5.11.05 proforma_NIM Summary 27 2 2" xfId="21157"/>
    <cellStyle name="_Recon to Darrin's 5.11.05 proforma_NIM Summary 27 3" xfId="21158"/>
    <cellStyle name="_Recon to Darrin's 5.11.05 proforma_NIM Summary 28" xfId="21159"/>
    <cellStyle name="_Recon to Darrin's 5.11.05 proforma_NIM Summary 28 2" xfId="21160"/>
    <cellStyle name="_Recon to Darrin's 5.11.05 proforma_NIM Summary 28 2 2" xfId="21161"/>
    <cellStyle name="_Recon to Darrin's 5.11.05 proforma_NIM Summary 28 3" xfId="21162"/>
    <cellStyle name="_Recon to Darrin's 5.11.05 proforma_NIM Summary 29" xfId="21163"/>
    <cellStyle name="_Recon to Darrin's 5.11.05 proforma_NIM Summary 29 2" xfId="21164"/>
    <cellStyle name="_Recon to Darrin's 5.11.05 proforma_NIM Summary 29 2 2" xfId="21165"/>
    <cellStyle name="_Recon to Darrin's 5.11.05 proforma_NIM Summary 29 3" xfId="21166"/>
    <cellStyle name="_Recon to Darrin's 5.11.05 proforma_NIM Summary 3" xfId="21167"/>
    <cellStyle name="_Recon to Darrin's 5.11.05 proforma_NIM Summary 3 2" xfId="21168"/>
    <cellStyle name="_Recon to Darrin's 5.11.05 proforma_NIM Summary 3 2 2" xfId="21169"/>
    <cellStyle name="_Recon to Darrin's 5.11.05 proforma_NIM Summary 3 2 3" xfId="21170"/>
    <cellStyle name="_Recon to Darrin's 5.11.05 proforma_NIM Summary 3 3" xfId="21171"/>
    <cellStyle name="_Recon to Darrin's 5.11.05 proforma_NIM Summary 3 4" xfId="21172"/>
    <cellStyle name="_Recon to Darrin's 5.11.05 proforma_NIM Summary 30" xfId="21173"/>
    <cellStyle name="_Recon to Darrin's 5.11.05 proforma_NIM Summary 30 2" xfId="21174"/>
    <cellStyle name="_Recon to Darrin's 5.11.05 proforma_NIM Summary 30 2 2" xfId="21175"/>
    <cellStyle name="_Recon to Darrin's 5.11.05 proforma_NIM Summary 30 3" xfId="21176"/>
    <cellStyle name="_Recon to Darrin's 5.11.05 proforma_NIM Summary 31" xfId="21177"/>
    <cellStyle name="_Recon to Darrin's 5.11.05 proforma_NIM Summary 31 2" xfId="21178"/>
    <cellStyle name="_Recon to Darrin's 5.11.05 proforma_NIM Summary 31 2 2" xfId="21179"/>
    <cellStyle name="_Recon to Darrin's 5.11.05 proforma_NIM Summary 31 3" xfId="21180"/>
    <cellStyle name="_Recon to Darrin's 5.11.05 proforma_NIM Summary 32" xfId="21181"/>
    <cellStyle name="_Recon to Darrin's 5.11.05 proforma_NIM Summary 32 2" xfId="21182"/>
    <cellStyle name="_Recon to Darrin's 5.11.05 proforma_NIM Summary 32 2 2" xfId="21183"/>
    <cellStyle name="_Recon to Darrin's 5.11.05 proforma_NIM Summary 33" xfId="21184"/>
    <cellStyle name="_Recon to Darrin's 5.11.05 proforma_NIM Summary 33 2" xfId="21185"/>
    <cellStyle name="_Recon to Darrin's 5.11.05 proforma_NIM Summary 33 2 2" xfId="21186"/>
    <cellStyle name="_Recon to Darrin's 5.11.05 proforma_NIM Summary 34" xfId="21187"/>
    <cellStyle name="_Recon to Darrin's 5.11.05 proforma_NIM Summary 34 2" xfId="21188"/>
    <cellStyle name="_Recon to Darrin's 5.11.05 proforma_NIM Summary 34 2 2" xfId="21189"/>
    <cellStyle name="_Recon to Darrin's 5.11.05 proforma_NIM Summary 35" xfId="21190"/>
    <cellStyle name="_Recon to Darrin's 5.11.05 proforma_NIM Summary 35 2" xfId="21191"/>
    <cellStyle name="_Recon to Darrin's 5.11.05 proforma_NIM Summary 35 2 2" xfId="21192"/>
    <cellStyle name="_Recon to Darrin's 5.11.05 proforma_NIM Summary 36" xfId="21193"/>
    <cellStyle name="_Recon to Darrin's 5.11.05 proforma_NIM Summary 36 2" xfId="21194"/>
    <cellStyle name="_Recon to Darrin's 5.11.05 proforma_NIM Summary 36 2 2" xfId="21195"/>
    <cellStyle name="_Recon to Darrin's 5.11.05 proforma_NIM Summary 37" xfId="21196"/>
    <cellStyle name="_Recon to Darrin's 5.11.05 proforma_NIM Summary 37 2" xfId="21197"/>
    <cellStyle name="_Recon to Darrin's 5.11.05 proforma_NIM Summary 37 2 2" xfId="21198"/>
    <cellStyle name="_Recon to Darrin's 5.11.05 proforma_NIM Summary 38" xfId="21199"/>
    <cellStyle name="_Recon to Darrin's 5.11.05 proforma_NIM Summary 38 2" xfId="21200"/>
    <cellStyle name="_Recon to Darrin's 5.11.05 proforma_NIM Summary 38 2 2" xfId="21201"/>
    <cellStyle name="_Recon to Darrin's 5.11.05 proforma_NIM Summary 39" xfId="21202"/>
    <cellStyle name="_Recon to Darrin's 5.11.05 proforma_NIM Summary 39 2" xfId="21203"/>
    <cellStyle name="_Recon to Darrin's 5.11.05 proforma_NIM Summary 39 2 2" xfId="21204"/>
    <cellStyle name="_Recon to Darrin's 5.11.05 proforma_NIM Summary 4" xfId="21205"/>
    <cellStyle name="_Recon to Darrin's 5.11.05 proforma_NIM Summary 4 2" xfId="21206"/>
    <cellStyle name="_Recon to Darrin's 5.11.05 proforma_NIM Summary 4 2 2" xfId="21207"/>
    <cellStyle name="_Recon to Darrin's 5.11.05 proforma_NIM Summary 4 2 3" xfId="21208"/>
    <cellStyle name="_Recon to Darrin's 5.11.05 proforma_NIM Summary 4 3" xfId="21209"/>
    <cellStyle name="_Recon to Darrin's 5.11.05 proforma_NIM Summary 4 4" xfId="21210"/>
    <cellStyle name="_Recon to Darrin's 5.11.05 proforma_NIM Summary 40" xfId="21211"/>
    <cellStyle name="_Recon to Darrin's 5.11.05 proforma_NIM Summary 40 2" xfId="21212"/>
    <cellStyle name="_Recon to Darrin's 5.11.05 proforma_NIM Summary 40 2 2" xfId="21213"/>
    <cellStyle name="_Recon to Darrin's 5.11.05 proforma_NIM Summary 41" xfId="21214"/>
    <cellStyle name="_Recon to Darrin's 5.11.05 proforma_NIM Summary 41 2" xfId="21215"/>
    <cellStyle name="_Recon to Darrin's 5.11.05 proforma_NIM Summary 41 2 2" xfId="21216"/>
    <cellStyle name="_Recon to Darrin's 5.11.05 proforma_NIM Summary 42" xfId="21217"/>
    <cellStyle name="_Recon to Darrin's 5.11.05 proforma_NIM Summary 42 2" xfId="21218"/>
    <cellStyle name="_Recon to Darrin's 5.11.05 proforma_NIM Summary 42 2 2" xfId="21219"/>
    <cellStyle name="_Recon to Darrin's 5.11.05 proforma_NIM Summary 43" xfId="21220"/>
    <cellStyle name="_Recon to Darrin's 5.11.05 proforma_NIM Summary 43 2" xfId="21221"/>
    <cellStyle name="_Recon to Darrin's 5.11.05 proforma_NIM Summary 43 2 2" xfId="21222"/>
    <cellStyle name="_Recon to Darrin's 5.11.05 proforma_NIM Summary 44" xfId="21223"/>
    <cellStyle name="_Recon to Darrin's 5.11.05 proforma_NIM Summary 44 2" xfId="21224"/>
    <cellStyle name="_Recon to Darrin's 5.11.05 proforma_NIM Summary 44 2 2" xfId="21225"/>
    <cellStyle name="_Recon to Darrin's 5.11.05 proforma_NIM Summary 45" xfId="21226"/>
    <cellStyle name="_Recon to Darrin's 5.11.05 proforma_NIM Summary 45 2" xfId="21227"/>
    <cellStyle name="_Recon to Darrin's 5.11.05 proforma_NIM Summary 45 2 2" xfId="21228"/>
    <cellStyle name="_Recon to Darrin's 5.11.05 proforma_NIM Summary 46" xfId="21229"/>
    <cellStyle name="_Recon to Darrin's 5.11.05 proforma_NIM Summary 46 2" xfId="21230"/>
    <cellStyle name="_Recon to Darrin's 5.11.05 proforma_NIM Summary 46 2 2" xfId="21231"/>
    <cellStyle name="_Recon to Darrin's 5.11.05 proforma_NIM Summary 47" xfId="21232"/>
    <cellStyle name="_Recon to Darrin's 5.11.05 proforma_NIM Summary 47 2" xfId="21233"/>
    <cellStyle name="_Recon to Darrin's 5.11.05 proforma_NIM Summary 47 2 2" xfId="21234"/>
    <cellStyle name="_Recon to Darrin's 5.11.05 proforma_NIM Summary 48" xfId="21235"/>
    <cellStyle name="_Recon to Darrin's 5.11.05 proforma_NIM Summary 48 2" xfId="21236"/>
    <cellStyle name="_Recon to Darrin's 5.11.05 proforma_NIM Summary 49" xfId="21237"/>
    <cellStyle name="_Recon to Darrin's 5.11.05 proforma_NIM Summary 5" xfId="21238"/>
    <cellStyle name="_Recon to Darrin's 5.11.05 proforma_NIM Summary 5 2" xfId="21239"/>
    <cellStyle name="_Recon to Darrin's 5.11.05 proforma_NIM Summary 5 2 2" xfId="21240"/>
    <cellStyle name="_Recon to Darrin's 5.11.05 proforma_NIM Summary 5 2 3" xfId="21241"/>
    <cellStyle name="_Recon to Darrin's 5.11.05 proforma_NIM Summary 5 3" xfId="21242"/>
    <cellStyle name="_Recon to Darrin's 5.11.05 proforma_NIM Summary 5 4" xfId="21243"/>
    <cellStyle name="_Recon to Darrin's 5.11.05 proforma_NIM Summary 50" xfId="21244"/>
    <cellStyle name="_Recon to Darrin's 5.11.05 proforma_NIM Summary 51" xfId="21245"/>
    <cellStyle name="_Recon to Darrin's 5.11.05 proforma_NIM Summary 52" xfId="21246"/>
    <cellStyle name="_Recon to Darrin's 5.11.05 proforma_NIM Summary 53" xfId="21247"/>
    <cellStyle name="_Recon to Darrin's 5.11.05 proforma_NIM Summary 54" xfId="21248"/>
    <cellStyle name="_Recon to Darrin's 5.11.05 proforma_NIM Summary 55" xfId="21249"/>
    <cellStyle name="_Recon to Darrin's 5.11.05 proforma_NIM Summary 56" xfId="21250"/>
    <cellStyle name="_Recon to Darrin's 5.11.05 proforma_NIM Summary 57" xfId="21251"/>
    <cellStyle name="_Recon to Darrin's 5.11.05 proforma_NIM Summary 58" xfId="21252"/>
    <cellStyle name="_Recon to Darrin's 5.11.05 proforma_NIM Summary 59" xfId="21253"/>
    <cellStyle name="_Recon to Darrin's 5.11.05 proforma_NIM Summary 6" xfId="21254"/>
    <cellStyle name="_Recon to Darrin's 5.11.05 proforma_NIM Summary 6 2" xfId="21255"/>
    <cellStyle name="_Recon to Darrin's 5.11.05 proforma_NIM Summary 6 2 2" xfId="21256"/>
    <cellStyle name="_Recon to Darrin's 5.11.05 proforma_NIM Summary 6 2 3" xfId="21257"/>
    <cellStyle name="_Recon to Darrin's 5.11.05 proforma_NIM Summary 6 3" xfId="21258"/>
    <cellStyle name="_Recon to Darrin's 5.11.05 proforma_NIM Summary 6 4" xfId="21259"/>
    <cellStyle name="_Recon to Darrin's 5.11.05 proforma_NIM Summary 60" xfId="21260"/>
    <cellStyle name="_Recon to Darrin's 5.11.05 proforma_NIM Summary 61" xfId="21261"/>
    <cellStyle name="_Recon to Darrin's 5.11.05 proforma_NIM Summary 62" xfId="21262"/>
    <cellStyle name="_Recon to Darrin's 5.11.05 proforma_NIM Summary 63" xfId="21263"/>
    <cellStyle name="_Recon to Darrin's 5.11.05 proforma_NIM Summary 64" xfId="21264"/>
    <cellStyle name="_Recon to Darrin's 5.11.05 proforma_NIM Summary 65" xfId="21265"/>
    <cellStyle name="_Recon to Darrin's 5.11.05 proforma_NIM Summary 66" xfId="21266"/>
    <cellStyle name="_Recon to Darrin's 5.11.05 proforma_NIM Summary 67" xfId="21267"/>
    <cellStyle name="_Recon to Darrin's 5.11.05 proforma_NIM Summary 68" xfId="21268"/>
    <cellStyle name="_Recon to Darrin's 5.11.05 proforma_NIM Summary 69" xfId="21269"/>
    <cellStyle name="_Recon to Darrin's 5.11.05 proforma_NIM Summary 7" xfId="21270"/>
    <cellStyle name="_Recon to Darrin's 5.11.05 proforma_NIM Summary 7 2" xfId="21271"/>
    <cellStyle name="_Recon to Darrin's 5.11.05 proforma_NIM Summary 7 2 2" xfId="21272"/>
    <cellStyle name="_Recon to Darrin's 5.11.05 proforma_NIM Summary 7 2 3" xfId="21273"/>
    <cellStyle name="_Recon to Darrin's 5.11.05 proforma_NIM Summary 7 3" xfId="21274"/>
    <cellStyle name="_Recon to Darrin's 5.11.05 proforma_NIM Summary 7 4" xfId="21275"/>
    <cellStyle name="_Recon to Darrin's 5.11.05 proforma_NIM Summary 7 5" xfId="21276"/>
    <cellStyle name="_Recon to Darrin's 5.11.05 proforma_NIM Summary 70" xfId="21277"/>
    <cellStyle name="_Recon to Darrin's 5.11.05 proforma_NIM Summary 71" xfId="21278"/>
    <cellStyle name="_Recon to Darrin's 5.11.05 proforma_NIM Summary 72" xfId="21279"/>
    <cellStyle name="_Recon to Darrin's 5.11.05 proforma_NIM Summary 73" xfId="21280"/>
    <cellStyle name="_Recon to Darrin's 5.11.05 proforma_NIM Summary 74" xfId="21281"/>
    <cellStyle name="_Recon to Darrin's 5.11.05 proforma_NIM Summary 75" xfId="21282"/>
    <cellStyle name="_Recon to Darrin's 5.11.05 proforma_NIM Summary 76" xfId="21283"/>
    <cellStyle name="_Recon to Darrin's 5.11.05 proforma_NIM Summary 77" xfId="21284"/>
    <cellStyle name="_Recon to Darrin's 5.11.05 proforma_NIM Summary 78" xfId="21285"/>
    <cellStyle name="_Recon to Darrin's 5.11.05 proforma_NIM Summary 79" xfId="21286"/>
    <cellStyle name="_Recon to Darrin's 5.11.05 proforma_NIM Summary 8" xfId="21287"/>
    <cellStyle name="_Recon to Darrin's 5.11.05 proforma_NIM Summary 8 2" xfId="21288"/>
    <cellStyle name="_Recon to Darrin's 5.11.05 proforma_NIM Summary 8 2 2" xfId="21289"/>
    <cellStyle name="_Recon to Darrin's 5.11.05 proforma_NIM Summary 8 2 3" xfId="21290"/>
    <cellStyle name="_Recon to Darrin's 5.11.05 proforma_NIM Summary 8 3" xfId="21291"/>
    <cellStyle name="_Recon to Darrin's 5.11.05 proforma_NIM Summary 8 4" xfId="21292"/>
    <cellStyle name="_Recon to Darrin's 5.11.05 proforma_NIM Summary 8 5" xfId="21293"/>
    <cellStyle name="_Recon to Darrin's 5.11.05 proforma_NIM Summary 80" xfId="21294"/>
    <cellStyle name="_Recon to Darrin's 5.11.05 proforma_NIM Summary 81" xfId="21295"/>
    <cellStyle name="_Recon to Darrin's 5.11.05 proforma_NIM Summary 82" xfId="21296"/>
    <cellStyle name="_Recon to Darrin's 5.11.05 proforma_NIM Summary 83" xfId="21297"/>
    <cellStyle name="_Recon to Darrin's 5.11.05 proforma_NIM Summary 84" xfId="21298"/>
    <cellStyle name="_Recon to Darrin's 5.11.05 proforma_NIM Summary 85" xfId="21299"/>
    <cellStyle name="_Recon to Darrin's 5.11.05 proforma_NIM Summary 86" xfId="21300"/>
    <cellStyle name="_Recon to Darrin's 5.11.05 proforma_NIM Summary 87" xfId="21301"/>
    <cellStyle name="_Recon to Darrin's 5.11.05 proforma_NIM Summary 88" xfId="21302"/>
    <cellStyle name="_Recon to Darrin's 5.11.05 proforma_NIM Summary 9" xfId="21303"/>
    <cellStyle name="_Recon to Darrin's 5.11.05 proforma_NIM Summary 9 2" xfId="21304"/>
    <cellStyle name="_Recon to Darrin's 5.11.05 proforma_NIM Summary 9 2 2" xfId="21305"/>
    <cellStyle name="_Recon to Darrin's 5.11.05 proforma_NIM Summary 9 2 3" xfId="21306"/>
    <cellStyle name="_Recon to Darrin's 5.11.05 proforma_NIM Summary 9 3" xfId="21307"/>
    <cellStyle name="_Recon to Darrin's 5.11.05 proforma_NIM Summary 9 4" xfId="21308"/>
    <cellStyle name="_Recon to Darrin's 5.11.05 proforma_NIM Summary 9 5" xfId="21309"/>
    <cellStyle name="_Recon to Darrin's 5.11.05 proforma_NIM Summary_DEM-WP(C) ENERG10C--ctn Mid-C_042010 2010GRC" xfId="21310"/>
    <cellStyle name="_Recon to Darrin's 5.11.05 proforma_NIM Summary_DEM-WP(C) ENERG10C--ctn Mid-C_042010 2010GRC 2" xfId="21311"/>
    <cellStyle name="_Recon to Darrin's 5.11.05 proforma_NIM Summary_DEM-WP(C) ENERG10C--ctn Mid-C_042010 2010GRC 2 2" xfId="21312"/>
    <cellStyle name="_Recon to Darrin's 5.11.05 proforma_NIM+O&amp;M" xfId="21313"/>
    <cellStyle name="_Recon to Darrin's 5.11.05 proforma_NIM+O&amp;M 2" xfId="21314"/>
    <cellStyle name="_Recon to Darrin's 5.11.05 proforma_NIM+O&amp;M 2 2" xfId="21315"/>
    <cellStyle name="_Recon to Darrin's 5.11.05 proforma_NIM+O&amp;M 2 2 2" xfId="21316"/>
    <cellStyle name="_Recon to Darrin's 5.11.05 proforma_NIM+O&amp;M 2 2 2 2" xfId="21317"/>
    <cellStyle name="_Recon to Darrin's 5.11.05 proforma_NIM+O&amp;M 2 3" xfId="21318"/>
    <cellStyle name="_Recon to Darrin's 5.11.05 proforma_NIM+O&amp;M 2 3 2" xfId="21319"/>
    <cellStyle name="_Recon to Darrin's 5.11.05 proforma_NIM+O&amp;M 2 4" xfId="21320"/>
    <cellStyle name="_Recon to Darrin's 5.11.05 proforma_NIM+O&amp;M 2 4 2" xfId="21321"/>
    <cellStyle name="_Recon to Darrin's 5.11.05 proforma_NIM+O&amp;M 3" xfId="21322"/>
    <cellStyle name="_Recon to Darrin's 5.11.05 proforma_NIM+O&amp;M 3 2" xfId="21323"/>
    <cellStyle name="_Recon to Darrin's 5.11.05 proforma_NIM+O&amp;M 3 2 2" xfId="21324"/>
    <cellStyle name="_Recon to Darrin's 5.11.05 proforma_NIM+O&amp;M 4" xfId="21325"/>
    <cellStyle name="_Recon to Darrin's 5.11.05 proforma_NIM+O&amp;M 4 2" xfId="21326"/>
    <cellStyle name="_Recon to Darrin's 5.11.05 proforma_NIM+O&amp;M 4 2 2" xfId="21327"/>
    <cellStyle name="_Recon to Darrin's 5.11.05 proforma_NIM+O&amp;M 4 3" xfId="21328"/>
    <cellStyle name="_Recon to Darrin's 5.11.05 proforma_NIM+O&amp;M 5" xfId="21329"/>
    <cellStyle name="_Recon to Darrin's 5.11.05 proforma_NIM+O&amp;M 5 2" xfId="21330"/>
    <cellStyle name="_Recon to Darrin's 5.11.05 proforma_NIM+O&amp;M 6" xfId="21331"/>
    <cellStyle name="_Recon to Darrin's 5.11.05 proforma_NIM+O&amp;M 6 2" xfId="21332"/>
    <cellStyle name="_Recon to Darrin's 5.11.05 proforma_NIM+O&amp;M Monthly" xfId="21333"/>
    <cellStyle name="_Recon to Darrin's 5.11.05 proforma_NIM+O&amp;M Monthly 2" xfId="21334"/>
    <cellStyle name="_Recon to Darrin's 5.11.05 proforma_NIM+O&amp;M Monthly 2 2" xfId="21335"/>
    <cellStyle name="_Recon to Darrin's 5.11.05 proforma_NIM+O&amp;M Monthly 2 2 2" xfId="21336"/>
    <cellStyle name="_Recon to Darrin's 5.11.05 proforma_NIM+O&amp;M Monthly 2 2 2 2" xfId="21337"/>
    <cellStyle name="_Recon to Darrin's 5.11.05 proforma_NIM+O&amp;M Monthly 2 3" xfId="21338"/>
    <cellStyle name="_Recon to Darrin's 5.11.05 proforma_NIM+O&amp;M Monthly 2 3 2" xfId="21339"/>
    <cellStyle name="_Recon to Darrin's 5.11.05 proforma_NIM+O&amp;M Monthly 2 4" xfId="21340"/>
    <cellStyle name="_Recon to Darrin's 5.11.05 proforma_NIM+O&amp;M Monthly 2 4 2" xfId="21341"/>
    <cellStyle name="_Recon to Darrin's 5.11.05 proforma_NIM+O&amp;M Monthly 3" xfId="21342"/>
    <cellStyle name="_Recon to Darrin's 5.11.05 proforma_NIM+O&amp;M Monthly 3 2" xfId="21343"/>
    <cellStyle name="_Recon to Darrin's 5.11.05 proforma_NIM+O&amp;M Monthly 3 2 2" xfId="21344"/>
    <cellStyle name="_Recon to Darrin's 5.11.05 proforma_NIM+O&amp;M Monthly 4" xfId="21345"/>
    <cellStyle name="_Recon to Darrin's 5.11.05 proforma_NIM+O&amp;M Monthly 4 2" xfId="21346"/>
    <cellStyle name="_Recon to Darrin's 5.11.05 proforma_NIM+O&amp;M Monthly 4 2 2" xfId="21347"/>
    <cellStyle name="_Recon to Darrin's 5.11.05 proforma_NIM+O&amp;M Monthly 4 3" xfId="21348"/>
    <cellStyle name="_Recon to Darrin's 5.11.05 proforma_NIM+O&amp;M Monthly 5" xfId="21349"/>
    <cellStyle name="_Recon to Darrin's 5.11.05 proforma_NIM+O&amp;M Monthly 5 2" xfId="21350"/>
    <cellStyle name="_Recon to Darrin's 5.11.05 proforma_NIM+O&amp;M Monthly 6" xfId="21351"/>
    <cellStyle name="_Recon to Darrin's 5.11.05 proforma_NIM+O&amp;M Monthly 6 2" xfId="21352"/>
    <cellStyle name="_Recon to Darrin's 5.11.05 proforma_PCA 10 -  Exhibit D Dec 2011" xfId="21353"/>
    <cellStyle name="_Recon to Darrin's 5.11.05 proforma_PCA 10 -  Exhibit D Dec 2011 2" xfId="21354"/>
    <cellStyle name="_Recon to Darrin's 5.11.05 proforma_PCA 10 -  Exhibit D Dec 2011 2 2" xfId="21355"/>
    <cellStyle name="_Recon to Darrin's 5.11.05 proforma_PCA 10 -  Exhibit D from A Kellogg Jan 2011" xfId="21356"/>
    <cellStyle name="_Recon to Darrin's 5.11.05 proforma_PCA 10 -  Exhibit D from A Kellogg Jan 2011 2" xfId="21357"/>
    <cellStyle name="_Recon to Darrin's 5.11.05 proforma_PCA 10 -  Exhibit D from A Kellogg Jan 2011 2 2" xfId="21358"/>
    <cellStyle name="_Recon to Darrin's 5.11.05 proforma_PCA 10 -  Exhibit D from A Kellogg July 2011" xfId="21359"/>
    <cellStyle name="_Recon to Darrin's 5.11.05 proforma_PCA 10 -  Exhibit D from A Kellogg July 2011 2" xfId="21360"/>
    <cellStyle name="_Recon to Darrin's 5.11.05 proforma_PCA 10 -  Exhibit D from A Kellogg July 2011 2 2" xfId="21361"/>
    <cellStyle name="_Recon to Darrin's 5.11.05 proforma_PCA 10 -  Exhibit D from S Free Rcv'd 12-11" xfId="21362"/>
    <cellStyle name="_Recon to Darrin's 5.11.05 proforma_PCA 10 -  Exhibit D from S Free Rcv'd 12-11 2" xfId="21363"/>
    <cellStyle name="_Recon to Darrin's 5.11.05 proforma_PCA 10 -  Exhibit D from S Free Rcv'd 12-11 2 2" xfId="21364"/>
    <cellStyle name="_Recon to Darrin's 5.11.05 proforma_PCA 11 -  Exhibit D Apr 2012 fr A Kellogg v2" xfId="21365"/>
    <cellStyle name="_Recon to Darrin's 5.11.05 proforma_PCA 11 -  Exhibit D Jan 2012 fr A Kellogg" xfId="21366"/>
    <cellStyle name="_Recon to Darrin's 5.11.05 proforma_PCA 11 -  Exhibit D Jan 2012 fr A Kellogg 2" xfId="21367"/>
    <cellStyle name="_Recon to Darrin's 5.11.05 proforma_PCA 11 -  Exhibit D Jan 2012 fr A Kellogg 2 2" xfId="21368"/>
    <cellStyle name="_Recon to Darrin's 5.11.05 proforma_PCA 11 -  Exhibit D Jan 2012 WF" xfId="21369"/>
    <cellStyle name="_Recon to Darrin's 5.11.05 proforma_PCA 11 -  Exhibit D Jan 2012 WF 2" xfId="21370"/>
    <cellStyle name="_Recon to Darrin's 5.11.05 proforma_PCA 11 -  Exhibit D Jan 2012 WF 2 2" xfId="21371"/>
    <cellStyle name="_Recon to Darrin's 5.11.05 proforma_PCA 7 - Exhibit D update 11_30_08 (2)" xfId="21372"/>
    <cellStyle name="_Recon to Darrin's 5.11.05 proforma_PCA 7 - Exhibit D update 11_30_08 (2) 2" xfId="21373"/>
    <cellStyle name="_Recon to Darrin's 5.11.05 proforma_PCA 7 - Exhibit D update 11_30_08 (2) 2 2" xfId="21374"/>
    <cellStyle name="_Recon to Darrin's 5.11.05 proforma_PCA 7 - Exhibit D update 11_30_08 (2) 2 2 2" xfId="21375"/>
    <cellStyle name="_Recon to Darrin's 5.11.05 proforma_PCA 7 - Exhibit D update 11_30_08 (2) 2 2 2 2" xfId="21376"/>
    <cellStyle name="_Recon to Darrin's 5.11.05 proforma_PCA 7 - Exhibit D update 11_30_08 (2) 2 2 2 2 2" xfId="21377"/>
    <cellStyle name="_Recon to Darrin's 5.11.05 proforma_PCA 7 - Exhibit D update 11_30_08 (2) 2 2 2 3" xfId="21378"/>
    <cellStyle name="_Recon to Darrin's 5.11.05 proforma_PCA 7 - Exhibit D update 11_30_08 (2) 2 2 3" xfId="21379"/>
    <cellStyle name="_Recon to Darrin's 5.11.05 proforma_PCA 7 - Exhibit D update 11_30_08 (2) 2 2 3 2" xfId="21380"/>
    <cellStyle name="_Recon to Darrin's 5.11.05 proforma_PCA 7 - Exhibit D update 11_30_08 (2) 2 2 4" xfId="21381"/>
    <cellStyle name="_Recon to Darrin's 5.11.05 proforma_PCA 7 - Exhibit D update 11_30_08 (2) 2 2 4 2" xfId="21382"/>
    <cellStyle name="_Recon to Darrin's 5.11.05 proforma_PCA 7 - Exhibit D update 11_30_08 (2) 2 2 5" xfId="21383"/>
    <cellStyle name="_Recon to Darrin's 5.11.05 proforma_PCA 7 - Exhibit D update 11_30_08 (2) 2 3" xfId="21384"/>
    <cellStyle name="_Recon to Darrin's 5.11.05 proforma_PCA 7 - Exhibit D update 11_30_08 (2) 2 3 2" xfId="21385"/>
    <cellStyle name="_Recon to Darrin's 5.11.05 proforma_PCA 7 - Exhibit D update 11_30_08 (2) 2 3 2 2" xfId="21386"/>
    <cellStyle name="_Recon to Darrin's 5.11.05 proforma_PCA 7 - Exhibit D update 11_30_08 (2) 2 3 3" xfId="21387"/>
    <cellStyle name="_Recon to Darrin's 5.11.05 proforma_PCA 7 - Exhibit D update 11_30_08 (2) 2 4" xfId="21388"/>
    <cellStyle name="_Recon to Darrin's 5.11.05 proforma_PCA 7 - Exhibit D update 11_30_08 (2) 2 4 2" xfId="21389"/>
    <cellStyle name="_Recon to Darrin's 5.11.05 proforma_PCA 7 - Exhibit D update 11_30_08 (2) 2 4 2 2" xfId="21390"/>
    <cellStyle name="_Recon to Darrin's 5.11.05 proforma_PCA 7 - Exhibit D update 11_30_08 (2) 2 4 3" xfId="21391"/>
    <cellStyle name="_Recon to Darrin's 5.11.05 proforma_PCA 7 - Exhibit D update 11_30_08 (2) 2 5" xfId="21392"/>
    <cellStyle name="_Recon to Darrin's 5.11.05 proforma_PCA 7 - Exhibit D update 11_30_08 (2) 2 5 2" xfId="21393"/>
    <cellStyle name="_Recon to Darrin's 5.11.05 proforma_PCA 7 - Exhibit D update 11_30_08 (2) 2 6" xfId="21394"/>
    <cellStyle name="_Recon to Darrin's 5.11.05 proforma_PCA 7 - Exhibit D update 11_30_08 (2) 2 6 2" xfId="21395"/>
    <cellStyle name="_Recon to Darrin's 5.11.05 proforma_PCA 7 - Exhibit D update 11_30_08 (2) 2 7" xfId="21396"/>
    <cellStyle name="_Recon to Darrin's 5.11.05 proforma_PCA 7 - Exhibit D update 11_30_08 (2) 3" xfId="21397"/>
    <cellStyle name="_Recon to Darrin's 5.11.05 proforma_PCA 7 - Exhibit D update 11_30_08 (2) 3 2" xfId="21398"/>
    <cellStyle name="_Recon to Darrin's 5.11.05 proforma_PCA 7 - Exhibit D update 11_30_08 (2) 3 2 2" xfId="21399"/>
    <cellStyle name="_Recon to Darrin's 5.11.05 proforma_PCA 7 - Exhibit D update 11_30_08 (2) 3 2 2 2" xfId="21400"/>
    <cellStyle name="_Recon to Darrin's 5.11.05 proforma_PCA 7 - Exhibit D update 11_30_08 (2) 3 2 3" xfId="21401"/>
    <cellStyle name="_Recon to Darrin's 5.11.05 proforma_PCA 7 - Exhibit D update 11_30_08 (2) 3 3" xfId="21402"/>
    <cellStyle name="_Recon to Darrin's 5.11.05 proforma_PCA 7 - Exhibit D update 11_30_08 (2) 3 3 2" xfId="21403"/>
    <cellStyle name="_Recon to Darrin's 5.11.05 proforma_PCA 7 - Exhibit D update 11_30_08 (2) 3 4" xfId="21404"/>
    <cellStyle name="_Recon to Darrin's 5.11.05 proforma_PCA 7 - Exhibit D update 11_30_08 (2) 3 4 2" xfId="21405"/>
    <cellStyle name="_Recon to Darrin's 5.11.05 proforma_PCA 7 - Exhibit D update 11_30_08 (2) 3 5" xfId="21406"/>
    <cellStyle name="_Recon to Darrin's 5.11.05 proforma_PCA 7 - Exhibit D update 11_30_08 (2) 4" xfId="21407"/>
    <cellStyle name="_Recon to Darrin's 5.11.05 proforma_PCA 7 - Exhibit D update 11_30_08 (2) 4 2" xfId="21408"/>
    <cellStyle name="_Recon to Darrin's 5.11.05 proforma_PCA 7 - Exhibit D update 11_30_08 (2) 4 2 2" xfId="21409"/>
    <cellStyle name="_Recon to Darrin's 5.11.05 proforma_PCA 7 - Exhibit D update 11_30_08 (2) 4 3" xfId="21410"/>
    <cellStyle name="_Recon to Darrin's 5.11.05 proforma_PCA 7 - Exhibit D update 11_30_08 (2) 5" xfId="21411"/>
    <cellStyle name="_Recon to Darrin's 5.11.05 proforma_PCA 7 - Exhibit D update 11_30_08 (2) 5 2" xfId="21412"/>
    <cellStyle name="_Recon to Darrin's 5.11.05 proforma_PCA 7 - Exhibit D update 11_30_08 (2) 5 2 2" xfId="21413"/>
    <cellStyle name="_Recon to Darrin's 5.11.05 proforma_PCA 7 - Exhibit D update 11_30_08 (2) 5 3" xfId="21414"/>
    <cellStyle name="_Recon to Darrin's 5.11.05 proforma_PCA 7 - Exhibit D update 11_30_08 (2) 6" xfId="21415"/>
    <cellStyle name="_Recon to Darrin's 5.11.05 proforma_PCA 7 - Exhibit D update 11_30_08 (2) 6 2" xfId="21416"/>
    <cellStyle name="_Recon to Darrin's 5.11.05 proforma_PCA 7 - Exhibit D update 11_30_08 (2) 7" xfId="21417"/>
    <cellStyle name="_Recon to Darrin's 5.11.05 proforma_PCA 7 - Exhibit D update 11_30_08 (2) 7 2" xfId="21418"/>
    <cellStyle name="_Recon to Darrin's 5.11.05 proforma_PCA 7 - Exhibit D update 11_30_08 (2) 8" xfId="21419"/>
    <cellStyle name="_Recon to Darrin's 5.11.05 proforma_PCA 7 - Exhibit D update 11_30_08 (2) 9" xfId="21420"/>
    <cellStyle name="_Recon to Darrin's 5.11.05 proforma_PCA 7 - Exhibit D update 11_30_08 (2)_DEM-WP(C) ENERG10C--ctn Mid-C_042010 2010GRC" xfId="21421"/>
    <cellStyle name="_Recon to Darrin's 5.11.05 proforma_PCA 7 - Exhibit D update 11_30_08 (2)_DEM-WP(C) ENERG10C--ctn Mid-C_042010 2010GRC 2" xfId="21422"/>
    <cellStyle name="_Recon to Darrin's 5.11.05 proforma_PCA 7 - Exhibit D update 11_30_08 (2)_DEM-WP(C) ENERG10C--ctn Mid-C_042010 2010GRC 2 2" xfId="21423"/>
    <cellStyle name="_Recon to Darrin's 5.11.05 proforma_PCA 7 - Exhibit D update 11_30_08 (2)_NIM Summary" xfId="21424"/>
    <cellStyle name="_Recon to Darrin's 5.11.05 proforma_PCA 7 - Exhibit D update 11_30_08 (2)_NIM Summary 2" xfId="21425"/>
    <cellStyle name="_Recon to Darrin's 5.11.05 proforma_PCA 7 - Exhibit D update 11_30_08 (2)_NIM Summary 2 2" xfId="21426"/>
    <cellStyle name="_Recon to Darrin's 5.11.05 proforma_PCA 7 - Exhibit D update 11_30_08 (2)_NIM Summary 2 2 2" xfId="21427"/>
    <cellStyle name="_Recon to Darrin's 5.11.05 proforma_PCA 7 - Exhibit D update 11_30_08 (2)_NIM Summary 2 2 2 2" xfId="21428"/>
    <cellStyle name="_Recon to Darrin's 5.11.05 proforma_PCA 7 - Exhibit D update 11_30_08 (2)_NIM Summary 2 2 3" xfId="21429"/>
    <cellStyle name="_Recon to Darrin's 5.11.05 proforma_PCA 7 - Exhibit D update 11_30_08 (2)_NIM Summary 2 3" xfId="21430"/>
    <cellStyle name="_Recon to Darrin's 5.11.05 proforma_PCA 7 - Exhibit D update 11_30_08 (2)_NIM Summary 2 3 2" xfId="21431"/>
    <cellStyle name="_Recon to Darrin's 5.11.05 proforma_PCA 7 - Exhibit D update 11_30_08 (2)_NIM Summary 2 4" xfId="21432"/>
    <cellStyle name="_Recon to Darrin's 5.11.05 proforma_PCA 7 - Exhibit D update 11_30_08 (2)_NIM Summary 2 4 2" xfId="21433"/>
    <cellStyle name="_Recon to Darrin's 5.11.05 proforma_PCA 7 - Exhibit D update 11_30_08 (2)_NIM Summary 2 5" xfId="21434"/>
    <cellStyle name="_Recon to Darrin's 5.11.05 proforma_PCA 7 - Exhibit D update 11_30_08 (2)_NIM Summary 3" xfId="21435"/>
    <cellStyle name="_Recon to Darrin's 5.11.05 proforma_PCA 7 - Exhibit D update 11_30_08 (2)_NIM Summary 3 2" xfId="21436"/>
    <cellStyle name="_Recon to Darrin's 5.11.05 proforma_PCA 7 - Exhibit D update 11_30_08 (2)_NIM Summary 3 2 2" xfId="21437"/>
    <cellStyle name="_Recon to Darrin's 5.11.05 proforma_PCA 7 - Exhibit D update 11_30_08 (2)_NIM Summary 3 3" xfId="21438"/>
    <cellStyle name="_Recon to Darrin's 5.11.05 proforma_PCA 7 - Exhibit D update 11_30_08 (2)_NIM Summary 4" xfId="21439"/>
    <cellStyle name="_Recon to Darrin's 5.11.05 proforma_PCA 7 - Exhibit D update 11_30_08 (2)_NIM Summary 4 2" xfId="21440"/>
    <cellStyle name="_Recon to Darrin's 5.11.05 proforma_PCA 7 - Exhibit D update 11_30_08 (2)_NIM Summary 4 2 2" xfId="21441"/>
    <cellStyle name="_Recon to Darrin's 5.11.05 proforma_PCA 7 - Exhibit D update 11_30_08 (2)_NIM Summary 4 3" xfId="21442"/>
    <cellStyle name="_Recon to Darrin's 5.11.05 proforma_PCA 7 - Exhibit D update 11_30_08 (2)_NIM Summary 5" xfId="21443"/>
    <cellStyle name="_Recon to Darrin's 5.11.05 proforma_PCA 7 - Exhibit D update 11_30_08 (2)_NIM Summary 5 2" xfId="21444"/>
    <cellStyle name="_Recon to Darrin's 5.11.05 proforma_PCA 7 - Exhibit D update 11_30_08 (2)_NIM Summary 6" xfId="21445"/>
    <cellStyle name="_Recon to Darrin's 5.11.05 proforma_PCA 7 - Exhibit D update 11_30_08 (2)_NIM Summary 6 2" xfId="21446"/>
    <cellStyle name="_Recon to Darrin's 5.11.05 proforma_PCA 7 - Exhibit D update 11_30_08 (2)_NIM Summary 7" xfId="21447"/>
    <cellStyle name="_Recon to Darrin's 5.11.05 proforma_PCA 7 - Exhibit D update 11_30_08 (2)_NIM Summary 8" xfId="21448"/>
    <cellStyle name="_Recon to Darrin's 5.11.05 proforma_PCA 7 - Exhibit D update 11_30_08 (2)_NIM Summary_DEM-WP(C) ENERG10C--ctn Mid-C_042010 2010GRC" xfId="21449"/>
    <cellStyle name="_Recon to Darrin's 5.11.05 proforma_PCA 7 - Exhibit D update 11_30_08 (2)_NIM Summary_DEM-WP(C) ENERG10C--ctn Mid-C_042010 2010GRC 2" xfId="21450"/>
    <cellStyle name="_Recon to Darrin's 5.11.05 proforma_PCA 7 - Exhibit D update 11_30_08 (2)_NIM Summary_DEM-WP(C) ENERG10C--ctn Mid-C_042010 2010GRC 2 2" xfId="21451"/>
    <cellStyle name="_Recon to Darrin's 5.11.05 proforma_PCA 8 - Exhibit D update 12_31_09" xfId="21452"/>
    <cellStyle name="_Recon to Darrin's 5.11.05 proforma_PCA 8 - Exhibit D update 12_31_09 2" xfId="21453"/>
    <cellStyle name="_Recon to Darrin's 5.11.05 proforma_PCA 8 - Exhibit D update 12_31_09 2 2" xfId="21454"/>
    <cellStyle name="_Recon to Darrin's 5.11.05 proforma_PCA 8 - Exhibit D update 12_31_09 2 2 2" xfId="21455"/>
    <cellStyle name="_Recon to Darrin's 5.11.05 proforma_PCA 8 - Exhibit D update 12_31_09 3" xfId="21456"/>
    <cellStyle name="_Recon to Darrin's 5.11.05 proforma_PCA 8 - Exhibit D update 12_31_09 3 2" xfId="21457"/>
    <cellStyle name="_Recon to Darrin's 5.11.05 proforma_PCA 9 -  Exhibit D April 2010" xfId="21458"/>
    <cellStyle name="_Recon to Darrin's 5.11.05 proforma_PCA 9 -  Exhibit D April 2010 (3)" xfId="21459"/>
    <cellStyle name="_Recon to Darrin's 5.11.05 proforma_PCA 9 -  Exhibit D April 2010 (3) 2" xfId="21460"/>
    <cellStyle name="_Recon to Darrin's 5.11.05 proforma_PCA 9 -  Exhibit D April 2010 (3) 2 2" xfId="21461"/>
    <cellStyle name="_Recon to Darrin's 5.11.05 proforma_PCA 9 -  Exhibit D April 2010 (3) 2 2 2" xfId="21462"/>
    <cellStyle name="_Recon to Darrin's 5.11.05 proforma_PCA 9 -  Exhibit D April 2010 (3) 2 2 2 2" xfId="21463"/>
    <cellStyle name="_Recon to Darrin's 5.11.05 proforma_PCA 9 -  Exhibit D April 2010 (3) 2 2 3" xfId="21464"/>
    <cellStyle name="_Recon to Darrin's 5.11.05 proforma_PCA 9 -  Exhibit D April 2010 (3) 2 3" xfId="21465"/>
    <cellStyle name="_Recon to Darrin's 5.11.05 proforma_PCA 9 -  Exhibit D April 2010 (3) 2 3 2" xfId="21466"/>
    <cellStyle name="_Recon to Darrin's 5.11.05 proforma_PCA 9 -  Exhibit D April 2010 (3) 2 4" xfId="21467"/>
    <cellStyle name="_Recon to Darrin's 5.11.05 proforma_PCA 9 -  Exhibit D April 2010 (3) 2 4 2" xfId="21468"/>
    <cellStyle name="_Recon to Darrin's 5.11.05 proforma_PCA 9 -  Exhibit D April 2010 (3) 2 5" xfId="21469"/>
    <cellStyle name="_Recon to Darrin's 5.11.05 proforma_PCA 9 -  Exhibit D April 2010 (3) 3" xfId="21470"/>
    <cellStyle name="_Recon to Darrin's 5.11.05 proforma_PCA 9 -  Exhibit D April 2010 (3) 3 2" xfId="21471"/>
    <cellStyle name="_Recon to Darrin's 5.11.05 proforma_PCA 9 -  Exhibit D April 2010 (3) 3 2 2" xfId="21472"/>
    <cellStyle name="_Recon to Darrin's 5.11.05 proforma_PCA 9 -  Exhibit D April 2010 (3) 3 3" xfId="21473"/>
    <cellStyle name="_Recon to Darrin's 5.11.05 proforma_PCA 9 -  Exhibit D April 2010 (3) 4" xfId="21474"/>
    <cellStyle name="_Recon to Darrin's 5.11.05 proforma_PCA 9 -  Exhibit D April 2010 (3) 4 2" xfId="21475"/>
    <cellStyle name="_Recon to Darrin's 5.11.05 proforma_PCA 9 -  Exhibit D April 2010 (3) 4 2 2" xfId="21476"/>
    <cellStyle name="_Recon to Darrin's 5.11.05 proforma_PCA 9 -  Exhibit D April 2010 (3) 4 3" xfId="21477"/>
    <cellStyle name="_Recon to Darrin's 5.11.05 proforma_PCA 9 -  Exhibit D April 2010 (3) 5" xfId="21478"/>
    <cellStyle name="_Recon to Darrin's 5.11.05 proforma_PCA 9 -  Exhibit D April 2010 (3) 5 2" xfId="21479"/>
    <cellStyle name="_Recon to Darrin's 5.11.05 proforma_PCA 9 -  Exhibit D April 2010 (3) 6" xfId="21480"/>
    <cellStyle name="_Recon to Darrin's 5.11.05 proforma_PCA 9 -  Exhibit D April 2010 (3) 6 2" xfId="21481"/>
    <cellStyle name="_Recon to Darrin's 5.11.05 proforma_PCA 9 -  Exhibit D April 2010 (3) 7" xfId="21482"/>
    <cellStyle name="_Recon to Darrin's 5.11.05 proforma_PCA 9 -  Exhibit D April 2010 (3) 8" xfId="21483"/>
    <cellStyle name="_Recon to Darrin's 5.11.05 proforma_PCA 9 -  Exhibit D April 2010 (3)_DEM-WP(C) ENERG10C--ctn Mid-C_042010 2010GRC" xfId="21484"/>
    <cellStyle name="_Recon to Darrin's 5.11.05 proforma_PCA 9 -  Exhibit D April 2010 (3)_DEM-WP(C) ENERG10C--ctn Mid-C_042010 2010GRC 2" xfId="21485"/>
    <cellStyle name="_Recon to Darrin's 5.11.05 proforma_PCA 9 -  Exhibit D April 2010 (3)_DEM-WP(C) ENERG10C--ctn Mid-C_042010 2010GRC 2 2" xfId="21486"/>
    <cellStyle name="_Recon to Darrin's 5.11.05 proforma_PCA 9 -  Exhibit D April 2010 2" xfId="21487"/>
    <cellStyle name="_Recon to Darrin's 5.11.05 proforma_PCA 9 -  Exhibit D April 2010 2 2" xfId="21488"/>
    <cellStyle name="_Recon to Darrin's 5.11.05 proforma_PCA 9 -  Exhibit D April 2010 2 2 2" xfId="21489"/>
    <cellStyle name="_Recon to Darrin's 5.11.05 proforma_PCA 9 -  Exhibit D April 2010 3" xfId="21490"/>
    <cellStyle name="_Recon to Darrin's 5.11.05 proforma_PCA 9 -  Exhibit D April 2010 3 2" xfId="21491"/>
    <cellStyle name="_Recon to Darrin's 5.11.05 proforma_PCA 9 -  Exhibit D April 2010 3 2 2" xfId="21492"/>
    <cellStyle name="_Recon to Darrin's 5.11.05 proforma_PCA 9 -  Exhibit D April 2010 4" xfId="21493"/>
    <cellStyle name="_Recon to Darrin's 5.11.05 proforma_PCA 9 -  Exhibit D April 2010 4 2" xfId="21494"/>
    <cellStyle name="_Recon to Darrin's 5.11.05 proforma_PCA 9 -  Exhibit D April 2010 4 2 2" xfId="21495"/>
    <cellStyle name="_Recon to Darrin's 5.11.05 proforma_PCA 9 -  Exhibit D April 2010 5" xfId="21496"/>
    <cellStyle name="_Recon to Darrin's 5.11.05 proforma_PCA 9 -  Exhibit D April 2010 5 2" xfId="21497"/>
    <cellStyle name="_Recon to Darrin's 5.11.05 proforma_PCA 9 -  Exhibit D April 2010 5 2 2" xfId="21498"/>
    <cellStyle name="_Recon to Darrin's 5.11.05 proforma_PCA 9 -  Exhibit D April 2010 6" xfId="21499"/>
    <cellStyle name="_Recon to Darrin's 5.11.05 proforma_PCA 9 -  Exhibit D April 2010 6 2" xfId="21500"/>
    <cellStyle name="_Recon to Darrin's 5.11.05 proforma_PCA 9 -  Exhibit D April 2010 6 2 2" xfId="21501"/>
    <cellStyle name="_Recon to Darrin's 5.11.05 proforma_PCA 9 -  Exhibit D April 2010 7" xfId="21502"/>
    <cellStyle name="_Recon to Darrin's 5.11.05 proforma_PCA 9 -  Exhibit D April 2010 7 2" xfId="21503"/>
    <cellStyle name="_Recon to Darrin's 5.11.05 proforma_PCA 9 -  Exhibit D Feb 2010" xfId="21504"/>
    <cellStyle name="_Recon to Darrin's 5.11.05 proforma_PCA 9 -  Exhibit D Feb 2010 2" xfId="21505"/>
    <cellStyle name="_Recon to Darrin's 5.11.05 proforma_PCA 9 -  Exhibit D Feb 2010 2 2" xfId="21506"/>
    <cellStyle name="_Recon to Darrin's 5.11.05 proforma_PCA 9 -  Exhibit D Feb 2010 2 2 2" xfId="21507"/>
    <cellStyle name="_Recon to Darrin's 5.11.05 proforma_PCA 9 -  Exhibit D Feb 2010 3" xfId="21508"/>
    <cellStyle name="_Recon to Darrin's 5.11.05 proforma_PCA 9 -  Exhibit D Feb 2010 3 2" xfId="21509"/>
    <cellStyle name="_Recon to Darrin's 5.11.05 proforma_PCA 9 -  Exhibit D Feb 2010 v2" xfId="21510"/>
    <cellStyle name="_Recon to Darrin's 5.11.05 proforma_PCA 9 -  Exhibit D Feb 2010 v2 2" xfId="21511"/>
    <cellStyle name="_Recon to Darrin's 5.11.05 proforma_PCA 9 -  Exhibit D Feb 2010 v2 2 2" xfId="21512"/>
    <cellStyle name="_Recon to Darrin's 5.11.05 proforma_PCA 9 -  Exhibit D Feb 2010 v2 2 2 2" xfId="21513"/>
    <cellStyle name="_Recon to Darrin's 5.11.05 proforma_PCA 9 -  Exhibit D Feb 2010 v2 3" xfId="21514"/>
    <cellStyle name="_Recon to Darrin's 5.11.05 proforma_PCA 9 -  Exhibit D Feb 2010 v2 3 2" xfId="21515"/>
    <cellStyle name="_Recon to Darrin's 5.11.05 proforma_PCA 9 -  Exhibit D Feb 2010 WF" xfId="21516"/>
    <cellStyle name="_Recon to Darrin's 5.11.05 proforma_PCA 9 -  Exhibit D Feb 2010 WF 2" xfId="21517"/>
    <cellStyle name="_Recon to Darrin's 5.11.05 proforma_PCA 9 -  Exhibit D Feb 2010 WF 2 2" xfId="21518"/>
    <cellStyle name="_Recon to Darrin's 5.11.05 proforma_PCA 9 -  Exhibit D Feb 2010 WF 2 2 2" xfId="21519"/>
    <cellStyle name="_Recon to Darrin's 5.11.05 proforma_PCA 9 -  Exhibit D Feb 2010 WF 3" xfId="21520"/>
    <cellStyle name="_Recon to Darrin's 5.11.05 proforma_PCA 9 -  Exhibit D Feb 2010 WF 3 2" xfId="21521"/>
    <cellStyle name="_Recon to Darrin's 5.11.05 proforma_PCA 9 -  Exhibit D Jan 2010" xfId="21522"/>
    <cellStyle name="_Recon to Darrin's 5.11.05 proforma_PCA 9 -  Exhibit D Jan 2010 2" xfId="21523"/>
    <cellStyle name="_Recon to Darrin's 5.11.05 proforma_PCA 9 -  Exhibit D Jan 2010 2 2" xfId="21524"/>
    <cellStyle name="_Recon to Darrin's 5.11.05 proforma_PCA 9 -  Exhibit D Jan 2010 2 2 2" xfId="21525"/>
    <cellStyle name="_Recon to Darrin's 5.11.05 proforma_PCA 9 -  Exhibit D Jan 2010 3" xfId="21526"/>
    <cellStyle name="_Recon to Darrin's 5.11.05 proforma_PCA 9 -  Exhibit D Jan 2010 3 2" xfId="21527"/>
    <cellStyle name="_Recon to Darrin's 5.11.05 proforma_PCA 9 -  Exhibit D March 2010 (2)" xfId="21528"/>
    <cellStyle name="_Recon to Darrin's 5.11.05 proforma_PCA 9 -  Exhibit D March 2010 (2) 2" xfId="21529"/>
    <cellStyle name="_Recon to Darrin's 5.11.05 proforma_PCA 9 -  Exhibit D March 2010 (2) 2 2" xfId="21530"/>
    <cellStyle name="_Recon to Darrin's 5.11.05 proforma_PCA 9 -  Exhibit D March 2010 (2) 2 2 2" xfId="21531"/>
    <cellStyle name="_Recon to Darrin's 5.11.05 proforma_PCA 9 -  Exhibit D March 2010 (2) 3" xfId="21532"/>
    <cellStyle name="_Recon to Darrin's 5.11.05 proforma_PCA 9 -  Exhibit D March 2010 (2) 3 2" xfId="21533"/>
    <cellStyle name="_Recon to Darrin's 5.11.05 proforma_PCA 9 -  Exhibit D Nov 2010" xfId="21534"/>
    <cellStyle name="_Recon to Darrin's 5.11.05 proforma_PCA 9 -  Exhibit D Nov 2010 2" xfId="21535"/>
    <cellStyle name="_Recon to Darrin's 5.11.05 proforma_PCA 9 -  Exhibit D Nov 2010 2 2" xfId="21536"/>
    <cellStyle name="_Recon to Darrin's 5.11.05 proforma_PCA 9 -  Exhibit D Nov 2010 2 2 2" xfId="21537"/>
    <cellStyle name="_Recon to Darrin's 5.11.05 proforma_PCA 9 -  Exhibit D Nov 2010 3" xfId="21538"/>
    <cellStyle name="_Recon to Darrin's 5.11.05 proforma_PCA 9 -  Exhibit D Nov 2010 3 2" xfId="21539"/>
    <cellStyle name="_Recon to Darrin's 5.11.05 proforma_PCA 9 - Exhibit D at August 2010" xfId="21540"/>
    <cellStyle name="_Recon to Darrin's 5.11.05 proforma_PCA 9 - Exhibit D at August 2010 2" xfId="21541"/>
    <cellStyle name="_Recon to Darrin's 5.11.05 proforma_PCA 9 - Exhibit D at August 2010 2 2" xfId="21542"/>
    <cellStyle name="_Recon to Darrin's 5.11.05 proforma_PCA 9 - Exhibit D at August 2010 2 2 2" xfId="21543"/>
    <cellStyle name="_Recon to Darrin's 5.11.05 proforma_PCA 9 - Exhibit D at August 2010 3" xfId="21544"/>
    <cellStyle name="_Recon to Darrin's 5.11.05 proforma_PCA 9 - Exhibit D at August 2010 3 2" xfId="21545"/>
    <cellStyle name="_Recon to Darrin's 5.11.05 proforma_PCA 9 - Exhibit D June 2010 GRC" xfId="21546"/>
    <cellStyle name="_Recon to Darrin's 5.11.05 proforma_PCA 9 - Exhibit D June 2010 GRC 2" xfId="21547"/>
    <cellStyle name="_Recon to Darrin's 5.11.05 proforma_PCA 9 - Exhibit D June 2010 GRC 2 2" xfId="21548"/>
    <cellStyle name="_Recon to Darrin's 5.11.05 proforma_PCA 9 - Exhibit D June 2010 GRC 2 2 2" xfId="21549"/>
    <cellStyle name="_Recon to Darrin's 5.11.05 proforma_PCA 9 - Exhibit D June 2010 GRC 3" xfId="21550"/>
    <cellStyle name="_Recon to Darrin's 5.11.05 proforma_PCA 9 - Exhibit D June 2010 GRC 3 2" xfId="21551"/>
    <cellStyle name="_Recon to Darrin's 5.11.05 proforma_Power Costs - Comparison bx Rbtl-Staff-Jt-PC" xfId="21552"/>
    <cellStyle name="_Recon to Darrin's 5.11.05 proforma_Power Costs - Comparison bx Rbtl-Staff-Jt-PC 2" xfId="21553"/>
    <cellStyle name="_Recon to Darrin's 5.11.05 proforma_Power Costs - Comparison bx Rbtl-Staff-Jt-PC 2 2" xfId="21554"/>
    <cellStyle name="_Recon to Darrin's 5.11.05 proforma_Power Costs - Comparison bx Rbtl-Staff-Jt-PC 2 2 2" xfId="21555"/>
    <cellStyle name="_Recon to Darrin's 5.11.05 proforma_Power Costs - Comparison bx Rbtl-Staff-Jt-PC 2 2 2 2" xfId="21556"/>
    <cellStyle name="_Recon to Darrin's 5.11.05 proforma_Power Costs - Comparison bx Rbtl-Staff-Jt-PC 2 2 3" xfId="21557"/>
    <cellStyle name="_Recon to Darrin's 5.11.05 proforma_Power Costs - Comparison bx Rbtl-Staff-Jt-PC 2 3" xfId="21558"/>
    <cellStyle name="_Recon to Darrin's 5.11.05 proforma_Power Costs - Comparison bx Rbtl-Staff-Jt-PC 2 3 2" xfId="21559"/>
    <cellStyle name="_Recon to Darrin's 5.11.05 proforma_Power Costs - Comparison bx Rbtl-Staff-Jt-PC 2 4" xfId="21560"/>
    <cellStyle name="_Recon to Darrin's 5.11.05 proforma_Power Costs - Comparison bx Rbtl-Staff-Jt-PC 2 4 2" xfId="21561"/>
    <cellStyle name="_Recon to Darrin's 5.11.05 proforma_Power Costs - Comparison bx Rbtl-Staff-Jt-PC 2 5" xfId="21562"/>
    <cellStyle name="_Recon to Darrin's 5.11.05 proforma_Power Costs - Comparison bx Rbtl-Staff-Jt-PC 3" xfId="21563"/>
    <cellStyle name="_Recon to Darrin's 5.11.05 proforma_Power Costs - Comparison bx Rbtl-Staff-Jt-PC 3 2" xfId="21564"/>
    <cellStyle name="_Recon to Darrin's 5.11.05 proforma_Power Costs - Comparison bx Rbtl-Staff-Jt-PC 3 2 2" xfId="21565"/>
    <cellStyle name="_Recon to Darrin's 5.11.05 proforma_Power Costs - Comparison bx Rbtl-Staff-Jt-PC 3 3" xfId="21566"/>
    <cellStyle name="_Recon to Darrin's 5.11.05 proforma_Power Costs - Comparison bx Rbtl-Staff-Jt-PC 3 4" xfId="21567"/>
    <cellStyle name="_Recon to Darrin's 5.11.05 proforma_Power Costs - Comparison bx Rbtl-Staff-Jt-PC 4" xfId="21568"/>
    <cellStyle name="_Recon to Darrin's 5.11.05 proforma_Power Costs - Comparison bx Rbtl-Staff-Jt-PC 4 2" xfId="21569"/>
    <cellStyle name="_Recon to Darrin's 5.11.05 proforma_Power Costs - Comparison bx Rbtl-Staff-Jt-PC 4 2 2" xfId="21570"/>
    <cellStyle name="_Recon to Darrin's 5.11.05 proforma_Power Costs - Comparison bx Rbtl-Staff-Jt-PC 4 3" xfId="21571"/>
    <cellStyle name="_Recon to Darrin's 5.11.05 proforma_Power Costs - Comparison bx Rbtl-Staff-Jt-PC 5" xfId="21572"/>
    <cellStyle name="_Recon to Darrin's 5.11.05 proforma_Power Costs - Comparison bx Rbtl-Staff-Jt-PC 5 2" xfId="21573"/>
    <cellStyle name="_Recon to Darrin's 5.11.05 proforma_Power Costs - Comparison bx Rbtl-Staff-Jt-PC 6" xfId="21574"/>
    <cellStyle name="_Recon to Darrin's 5.11.05 proforma_Power Costs - Comparison bx Rbtl-Staff-Jt-PC 6 2" xfId="21575"/>
    <cellStyle name="_Recon to Darrin's 5.11.05 proforma_Power Costs - Comparison bx Rbtl-Staff-Jt-PC 7" xfId="21576"/>
    <cellStyle name="_Recon to Darrin's 5.11.05 proforma_Power Costs - Comparison bx Rbtl-Staff-Jt-PC 8" xfId="21577"/>
    <cellStyle name="_Recon to Darrin's 5.11.05 proforma_Power Costs - Comparison bx Rbtl-Staff-Jt-PC_Adj Bench DR 3 for Initial Briefs (Electric)" xfId="21578"/>
    <cellStyle name="_Recon to Darrin's 5.11.05 proforma_Power Costs - Comparison bx Rbtl-Staff-Jt-PC_Adj Bench DR 3 for Initial Briefs (Electric) 2" xfId="21579"/>
    <cellStyle name="_Recon to Darrin's 5.11.05 proforma_Power Costs - Comparison bx Rbtl-Staff-Jt-PC_Adj Bench DR 3 for Initial Briefs (Electric) 2 2" xfId="21580"/>
    <cellStyle name="_Recon to Darrin's 5.11.05 proforma_Power Costs - Comparison bx Rbtl-Staff-Jt-PC_Adj Bench DR 3 for Initial Briefs (Electric) 2 2 2" xfId="21581"/>
    <cellStyle name="_Recon to Darrin's 5.11.05 proforma_Power Costs - Comparison bx Rbtl-Staff-Jt-PC_Adj Bench DR 3 for Initial Briefs (Electric) 2 2 2 2" xfId="21582"/>
    <cellStyle name="_Recon to Darrin's 5.11.05 proforma_Power Costs - Comparison bx Rbtl-Staff-Jt-PC_Adj Bench DR 3 for Initial Briefs (Electric) 2 2 3" xfId="21583"/>
    <cellStyle name="_Recon to Darrin's 5.11.05 proforma_Power Costs - Comparison bx Rbtl-Staff-Jt-PC_Adj Bench DR 3 for Initial Briefs (Electric) 2 3" xfId="21584"/>
    <cellStyle name="_Recon to Darrin's 5.11.05 proforma_Power Costs - Comparison bx Rbtl-Staff-Jt-PC_Adj Bench DR 3 for Initial Briefs (Electric) 2 3 2" xfId="21585"/>
    <cellStyle name="_Recon to Darrin's 5.11.05 proforma_Power Costs - Comparison bx Rbtl-Staff-Jt-PC_Adj Bench DR 3 for Initial Briefs (Electric) 2 4" xfId="21586"/>
    <cellStyle name="_Recon to Darrin's 5.11.05 proforma_Power Costs - Comparison bx Rbtl-Staff-Jt-PC_Adj Bench DR 3 for Initial Briefs (Electric) 2 4 2" xfId="21587"/>
    <cellStyle name="_Recon to Darrin's 5.11.05 proforma_Power Costs - Comparison bx Rbtl-Staff-Jt-PC_Adj Bench DR 3 for Initial Briefs (Electric) 2 5" xfId="21588"/>
    <cellStyle name="_Recon to Darrin's 5.11.05 proforma_Power Costs - Comparison bx Rbtl-Staff-Jt-PC_Adj Bench DR 3 for Initial Briefs (Electric) 3" xfId="21589"/>
    <cellStyle name="_Recon to Darrin's 5.11.05 proforma_Power Costs - Comparison bx Rbtl-Staff-Jt-PC_Adj Bench DR 3 for Initial Briefs (Electric) 3 2" xfId="21590"/>
    <cellStyle name="_Recon to Darrin's 5.11.05 proforma_Power Costs - Comparison bx Rbtl-Staff-Jt-PC_Adj Bench DR 3 for Initial Briefs (Electric) 3 2 2" xfId="21591"/>
    <cellStyle name="_Recon to Darrin's 5.11.05 proforma_Power Costs - Comparison bx Rbtl-Staff-Jt-PC_Adj Bench DR 3 for Initial Briefs (Electric) 3 3" xfId="21592"/>
    <cellStyle name="_Recon to Darrin's 5.11.05 proforma_Power Costs - Comparison bx Rbtl-Staff-Jt-PC_Adj Bench DR 3 for Initial Briefs (Electric) 3 4" xfId="21593"/>
    <cellStyle name="_Recon to Darrin's 5.11.05 proforma_Power Costs - Comparison bx Rbtl-Staff-Jt-PC_Adj Bench DR 3 for Initial Briefs (Electric) 4" xfId="21594"/>
    <cellStyle name="_Recon to Darrin's 5.11.05 proforma_Power Costs - Comparison bx Rbtl-Staff-Jt-PC_Adj Bench DR 3 for Initial Briefs (Electric) 4 2" xfId="21595"/>
    <cellStyle name="_Recon to Darrin's 5.11.05 proforma_Power Costs - Comparison bx Rbtl-Staff-Jt-PC_Adj Bench DR 3 for Initial Briefs (Electric) 4 2 2" xfId="21596"/>
    <cellStyle name="_Recon to Darrin's 5.11.05 proforma_Power Costs - Comparison bx Rbtl-Staff-Jt-PC_Adj Bench DR 3 for Initial Briefs (Electric) 4 3" xfId="21597"/>
    <cellStyle name="_Recon to Darrin's 5.11.05 proforma_Power Costs - Comparison bx Rbtl-Staff-Jt-PC_Adj Bench DR 3 for Initial Briefs (Electric) 5" xfId="21598"/>
    <cellStyle name="_Recon to Darrin's 5.11.05 proforma_Power Costs - Comparison bx Rbtl-Staff-Jt-PC_Adj Bench DR 3 for Initial Briefs (Electric) 5 2" xfId="21599"/>
    <cellStyle name="_Recon to Darrin's 5.11.05 proforma_Power Costs - Comparison bx Rbtl-Staff-Jt-PC_Adj Bench DR 3 for Initial Briefs (Electric) 6" xfId="21600"/>
    <cellStyle name="_Recon to Darrin's 5.11.05 proforma_Power Costs - Comparison bx Rbtl-Staff-Jt-PC_Adj Bench DR 3 for Initial Briefs (Electric) 6 2" xfId="21601"/>
    <cellStyle name="_Recon to Darrin's 5.11.05 proforma_Power Costs - Comparison bx Rbtl-Staff-Jt-PC_Adj Bench DR 3 for Initial Briefs (Electric) 7" xfId="21602"/>
    <cellStyle name="_Recon to Darrin's 5.11.05 proforma_Power Costs - Comparison bx Rbtl-Staff-Jt-PC_Adj Bench DR 3 for Initial Briefs (Electric) 8" xfId="21603"/>
    <cellStyle name="_Recon to Darrin's 5.11.05 proforma_Power Costs - Comparison bx Rbtl-Staff-Jt-PC_Adj Bench DR 3 for Initial Briefs (Electric)_DEM-WP(C) ENERG10C--ctn Mid-C_042010 2010GRC" xfId="21604"/>
    <cellStyle name="_Recon to Darrin's 5.11.05 proforma_Power Costs - Comparison bx Rbtl-Staff-Jt-PC_Adj Bench DR 3 for Initial Briefs (Electric)_DEM-WP(C) ENERG10C--ctn Mid-C_042010 2010GRC 2" xfId="21605"/>
    <cellStyle name="_Recon to Darrin's 5.11.05 proforma_Power Costs - Comparison bx Rbtl-Staff-Jt-PC_Adj Bench DR 3 for Initial Briefs (Electric)_DEM-WP(C) ENERG10C--ctn Mid-C_042010 2010GRC 2 2" xfId="21606"/>
    <cellStyle name="_Recon to Darrin's 5.11.05 proforma_Power Costs - Comparison bx Rbtl-Staff-Jt-PC_DEM-WP(C) ENERG10C--ctn Mid-C_042010 2010GRC" xfId="21607"/>
    <cellStyle name="_Recon to Darrin's 5.11.05 proforma_Power Costs - Comparison bx Rbtl-Staff-Jt-PC_DEM-WP(C) ENERG10C--ctn Mid-C_042010 2010GRC 2" xfId="21608"/>
    <cellStyle name="_Recon to Darrin's 5.11.05 proforma_Power Costs - Comparison bx Rbtl-Staff-Jt-PC_DEM-WP(C) ENERG10C--ctn Mid-C_042010 2010GRC 2 2" xfId="21609"/>
    <cellStyle name="_Recon to Darrin's 5.11.05 proforma_Power Costs - Comparison bx Rbtl-Staff-Jt-PC_Electric Rev Req Model (2009 GRC) Rebuttal" xfId="21610"/>
    <cellStyle name="_Recon to Darrin's 5.11.05 proforma_Power Costs - Comparison bx Rbtl-Staff-Jt-PC_Electric Rev Req Model (2009 GRC) Rebuttal 2" xfId="21611"/>
    <cellStyle name="_Recon to Darrin's 5.11.05 proforma_Power Costs - Comparison bx Rbtl-Staff-Jt-PC_Electric Rev Req Model (2009 GRC) Rebuttal 2 2" xfId="21612"/>
    <cellStyle name="_Recon to Darrin's 5.11.05 proforma_Power Costs - Comparison bx Rbtl-Staff-Jt-PC_Electric Rev Req Model (2009 GRC) Rebuttal 2 2 2" xfId="21613"/>
    <cellStyle name="_Recon to Darrin's 5.11.05 proforma_Power Costs - Comparison bx Rbtl-Staff-Jt-PC_Electric Rev Req Model (2009 GRC) Rebuttal 2 3" xfId="21614"/>
    <cellStyle name="_Recon to Darrin's 5.11.05 proforma_Power Costs - Comparison bx Rbtl-Staff-Jt-PC_Electric Rev Req Model (2009 GRC) Rebuttal 2 4" xfId="21615"/>
    <cellStyle name="_Recon to Darrin's 5.11.05 proforma_Power Costs - Comparison bx Rbtl-Staff-Jt-PC_Electric Rev Req Model (2009 GRC) Rebuttal 3" xfId="21616"/>
    <cellStyle name="_Recon to Darrin's 5.11.05 proforma_Power Costs - Comparison bx Rbtl-Staff-Jt-PC_Electric Rev Req Model (2009 GRC) Rebuttal 3 2" xfId="21617"/>
    <cellStyle name="_Recon to Darrin's 5.11.05 proforma_Power Costs - Comparison bx Rbtl-Staff-Jt-PC_Electric Rev Req Model (2009 GRC) Rebuttal 4" xfId="21618"/>
    <cellStyle name="_Recon to Darrin's 5.11.05 proforma_Power Costs - Comparison bx Rbtl-Staff-Jt-PC_Electric Rev Req Model (2009 GRC) Rebuttal 5" xfId="21619"/>
    <cellStyle name="_Recon to Darrin's 5.11.05 proforma_Power Costs - Comparison bx Rbtl-Staff-Jt-PC_Electric Rev Req Model (2009 GRC) Rebuttal REmoval of New  WH Solar AdjustMI" xfId="21620"/>
    <cellStyle name="_Recon to Darrin's 5.11.05 proforma_Power Costs - Comparison bx Rbtl-Staff-Jt-PC_Electric Rev Req Model (2009 GRC) Rebuttal REmoval of New  WH Solar AdjustMI 2" xfId="21621"/>
    <cellStyle name="_Recon to Darrin's 5.11.05 proforma_Power Costs - Comparison bx Rbtl-Staff-Jt-PC_Electric Rev Req Model (2009 GRC) Rebuttal REmoval of New  WH Solar AdjustMI 2 2" xfId="21622"/>
    <cellStyle name="_Recon to Darrin's 5.11.05 proforma_Power Costs - Comparison bx Rbtl-Staff-Jt-PC_Electric Rev Req Model (2009 GRC) Rebuttal REmoval of New  WH Solar AdjustMI 2 2 2" xfId="21623"/>
    <cellStyle name="_Recon to Darrin's 5.11.05 proforma_Power Costs - Comparison bx Rbtl-Staff-Jt-PC_Electric Rev Req Model (2009 GRC) Rebuttal REmoval of New  WH Solar AdjustMI 2 2 2 2" xfId="21624"/>
    <cellStyle name="_Recon to Darrin's 5.11.05 proforma_Power Costs - Comparison bx Rbtl-Staff-Jt-PC_Electric Rev Req Model (2009 GRC) Rebuttal REmoval of New  WH Solar AdjustMI 2 2 3" xfId="21625"/>
    <cellStyle name="_Recon to Darrin's 5.11.05 proforma_Power Costs - Comparison bx Rbtl-Staff-Jt-PC_Electric Rev Req Model (2009 GRC) Rebuttal REmoval of New  WH Solar AdjustMI 2 3" xfId="21626"/>
    <cellStyle name="_Recon to Darrin's 5.11.05 proforma_Power Costs - Comparison bx Rbtl-Staff-Jt-PC_Electric Rev Req Model (2009 GRC) Rebuttal REmoval of New  WH Solar AdjustMI 2 3 2" xfId="21627"/>
    <cellStyle name="_Recon to Darrin's 5.11.05 proforma_Power Costs - Comparison bx Rbtl-Staff-Jt-PC_Electric Rev Req Model (2009 GRC) Rebuttal REmoval of New  WH Solar AdjustMI 2 4" xfId="21628"/>
    <cellStyle name="_Recon to Darrin's 5.11.05 proforma_Power Costs - Comparison bx Rbtl-Staff-Jt-PC_Electric Rev Req Model (2009 GRC) Rebuttal REmoval of New  WH Solar AdjustMI 2 4 2" xfId="21629"/>
    <cellStyle name="_Recon to Darrin's 5.11.05 proforma_Power Costs - Comparison bx Rbtl-Staff-Jt-PC_Electric Rev Req Model (2009 GRC) Rebuttal REmoval of New  WH Solar AdjustMI 2 5" xfId="21630"/>
    <cellStyle name="_Recon to Darrin's 5.11.05 proforma_Power Costs - Comparison bx Rbtl-Staff-Jt-PC_Electric Rev Req Model (2009 GRC) Rebuttal REmoval of New  WH Solar AdjustMI 3" xfId="21631"/>
    <cellStyle name="_Recon to Darrin's 5.11.05 proforma_Power Costs - Comparison bx Rbtl-Staff-Jt-PC_Electric Rev Req Model (2009 GRC) Rebuttal REmoval of New  WH Solar AdjustMI 3 2" xfId="21632"/>
    <cellStyle name="_Recon to Darrin's 5.11.05 proforma_Power Costs - Comparison bx Rbtl-Staff-Jt-PC_Electric Rev Req Model (2009 GRC) Rebuttal REmoval of New  WH Solar AdjustMI 3 2 2" xfId="21633"/>
    <cellStyle name="_Recon to Darrin's 5.11.05 proforma_Power Costs - Comparison bx Rbtl-Staff-Jt-PC_Electric Rev Req Model (2009 GRC) Rebuttal REmoval of New  WH Solar AdjustMI 3 3" xfId="21634"/>
    <cellStyle name="_Recon to Darrin's 5.11.05 proforma_Power Costs - Comparison bx Rbtl-Staff-Jt-PC_Electric Rev Req Model (2009 GRC) Rebuttal REmoval of New  WH Solar AdjustMI 3 4" xfId="21635"/>
    <cellStyle name="_Recon to Darrin's 5.11.05 proforma_Power Costs - Comparison bx Rbtl-Staff-Jt-PC_Electric Rev Req Model (2009 GRC) Rebuttal REmoval of New  WH Solar AdjustMI 4" xfId="21636"/>
    <cellStyle name="_Recon to Darrin's 5.11.05 proforma_Power Costs - Comparison bx Rbtl-Staff-Jt-PC_Electric Rev Req Model (2009 GRC) Rebuttal REmoval of New  WH Solar AdjustMI 4 2" xfId="21637"/>
    <cellStyle name="_Recon to Darrin's 5.11.05 proforma_Power Costs - Comparison bx Rbtl-Staff-Jt-PC_Electric Rev Req Model (2009 GRC) Rebuttal REmoval of New  WH Solar AdjustMI 4 2 2" xfId="21638"/>
    <cellStyle name="_Recon to Darrin's 5.11.05 proforma_Power Costs - Comparison bx Rbtl-Staff-Jt-PC_Electric Rev Req Model (2009 GRC) Rebuttal REmoval of New  WH Solar AdjustMI 4 3" xfId="21639"/>
    <cellStyle name="_Recon to Darrin's 5.11.05 proforma_Power Costs - Comparison bx Rbtl-Staff-Jt-PC_Electric Rev Req Model (2009 GRC) Rebuttal REmoval of New  WH Solar AdjustMI 5" xfId="21640"/>
    <cellStyle name="_Recon to Darrin's 5.11.05 proforma_Power Costs - Comparison bx Rbtl-Staff-Jt-PC_Electric Rev Req Model (2009 GRC) Rebuttal REmoval of New  WH Solar AdjustMI 5 2" xfId="21641"/>
    <cellStyle name="_Recon to Darrin's 5.11.05 proforma_Power Costs - Comparison bx Rbtl-Staff-Jt-PC_Electric Rev Req Model (2009 GRC) Rebuttal REmoval of New  WH Solar AdjustMI 6" xfId="21642"/>
    <cellStyle name="_Recon to Darrin's 5.11.05 proforma_Power Costs - Comparison bx Rbtl-Staff-Jt-PC_Electric Rev Req Model (2009 GRC) Rebuttal REmoval of New  WH Solar AdjustMI 6 2" xfId="21643"/>
    <cellStyle name="_Recon to Darrin's 5.11.05 proforma_Power Costs - Comparison bx Rbtl-Staff-Jt-PC_Electric Rev Req Model (2009 GRC) Rebuttal REmoval of New  WH Solar AdjustMI 7" xfId="21644"/>
    <cellStyle name="_Recon to Darrin's 5.11.05 proforma_Power Costs - Comparison bx Rbtl-Staff-Jt-PC_Electric Rev Req Model (2009 GRC) Rebuttal REmoval of New  WH Solar AdjustMI 8" xfId="21645"/>
    <cellStyle name="_Recon to Darrin's 5.11.05 proforma_Power Costs - Comparison bx Rbtl-Staff-Jt-PC_Electric Rev Req Model (2009 GRC) Rebuttal REmoval of New  WH Solar AdjustMI_DEM-WP(C) ENERG10C--ctn Mid-C_042010 2010GRC" xfId="21646"/>
    <cellStyle name="_Recon to Darrin's 5.11.05 proforma_Power Costs - Comparison bx Rbtl-Staff-Jt-PC_Electric Rev Req Model (2009 GRC) Rebuttal REmoval of New  WH Solar AdjustMI_DEM-WP(C) ENERG10C--ctn Mid-C_042010 2010GRC 2" xfId="21647"/>
    <cellStyle name="_Recon to Darrin's 5.11.05 proforma_Power Costs - Comparison bx Rbtl-Staff-Jt-PC_Electric Rev Req Model (2009 GRC) Rebuttal REmoval of New  WH Solar AdjustMI_DEM-WP(C) ENERG10C--ctn Mid-C_042010 2010GRC 2 2" xfId="21648"/>
    <cellStyle name="_Recon to Darrin's 5.11.05 proforma_Power Costs - Comparison bx Rbtl-Staff-Jt-PC_Electric Rev Req Model (2009 GRC) Revised 01-18-2010" xfId="21649"/>
    <cellStyle name="_Recon to Darrin's 5.11.05 proforma_Power Costs - Comparison bx Rbtl-Staff-Jt-PC_Electric Rev Req Model (2009 GRC) Revised 01-18-2010 2" xfId="21650"/>
    <cellStyle name="_Recon to Darrin's 5.11.05 proforma_Power Costs - Comparison bx Rbtl-Staff-Jt-PC_Electric Rev Req Model (2009 GRC) Revised 01-18-2010 2 2" xfId="21651"/>
    <cellStyle name="_Recon to Darrin's 5.11.05 proforma_Power Costs - Comparison bx Rbtl-Staff-Jt-PC_Electric Rev Req Model (2009 GRC) Revised 01-18-2010 2 2 2" xfId="21652"/>
    <cellStyle name="_Recon to Darrin's 5.11.05 proforma_Power Costs - Comparison bx Rbtl-Staff-Jt-PC_Electric Rev Req Model (2009 GRC) Revised 01-18-2010 2 2 2 2" xfId="21653"/>
    <cellStyle name="_Recon to Darrin's 5.11.05 proforma_Power Costs - Comparison bx Rbtl-Staff-Jt-PC_Electric Rev Req Model (2009 GRC) Revised 01-18-2010 2 2 3" xfId="21654"/>
    <cellStyle name="_Recon to Darrin's 5.11.05 proforma_Power Costs - Comparison bx Rbtl-Staff-Jt-PC_Electric Rev Req Model (2009 GRC) Revised 01-18-2010 2 3" xfId="21655"/>
    <cellStyle name="_Recon to Darrin's 5.11.05 proforma_Power Costs - Comparison bx Rbtl-Staff-Jt-PC_Electric Rev Req Model (2009 GRC) Revised 01-18-2010 2 3 2" xfId="21656"/>
    <cellStyle name="_Recon to Darrin's 5.11.05 proforma_Power Costs - Comparison bx Rbtl-Staff-Jt-PC_Electric Rev Req Model (2009 GRC) Revised 01-18-2010 2 4" xfId="21657"/>
    <cellStyle name="_Recon to Darrin's 5.11.05 proforma_Power Costs - Comparison bx Rbtl-Staff-Jt-PC_Electric Rev Req Model (2009 GRC) Revised 01-18-2010 2 4 2" xfId="21658"/>
    <cellStyle name="_Recon to Darrin's 5.11.05 proforma_Power Costs - Comparison bx Rbtl-Staff-Jt-PC_Electric Rev Req Model (2009 GRC) Revised 01-18-2010 2 5" xfId="21659"/>
    <cellStyle name="_Recon to Darrin's 5.11.05 proforma_Power Costs - Comparison bx Rbtl-Staff-Jt-PC_Electric Rev Req Model (2009 GRC) Revised 01-18-2010 3" xfId="21660"/>
    <cellStyle name="_Recon to Darrin's 5.11.05 proforma_Power Costs - Comparison bx Rbtl-Staff-Jt-PC_Electric Rev Req Model (2009 GRC) Revised 01-18-2010 3 2" xfId="21661"/>
    <cellStyle name="_Recon to Darrin's 5.11.05 proforma_Power Costs - Comparison bx Rbtl-Staff-Jt-PC_Electric Rev Req Model (2009 GRC) Revised 01-18-2010 3 2 2" xfId="21662"/>
    <cellStyle name="_Recon to Darrin's 5.11.05 proforma_Power Costs - Comparison bx Rbtl-Staff-Jt-PC_Electric Rev Req Model (2009 GRC) Revised 01-18-2010 3 3" xfId="21663"/>
    <cellStyle name="_Recon to Darrin's 5.11.05 proforma_Power Costs - Comparison bx Rbtl-Staff-Jt-PC_Electric Rev Req Model (2009 GRC) Revised 01-18-2010 3 4" xfId="21664"/>
    <cellStyle name="_Recon to Darrin's 5.11.05 proforma_Power Costs - Comparison bx Rbtl-Staff-Jt-PC_Electric Rev Req Model (2009 GRC) Revised 01-18-2010 4" xfId="21665"/>
    <cellStyle name="_Recon to Darrin's 5.11.05 proforma_Power Costs - Comparison bx Rbtl-Staff-Jt-PC_Electric Rev Req Model (2009 GRC) Revised 01-18-2010 4 2" xfId="21666"/>
    <cellStyle name="_Recon to Darrin's 5.11.05 proforma_Power Costs - Comparison bx Rbtl-Staff-Jt-PC_Electric Rev Req Model (2009 GRC) Revised 01-18-2010 4 2 2" xfId="21667"/>
    <cellStyle name="_Recon to Darrin's 5.11.05 proforma_Power Costs - Comparison bx Rbtl-Staff-Jt-PC_Electric Rev Req Model (2009 GRC) Revised 01-18-2010 4 3" xfId="21668"/>
    <cellStyle name="_Recon to Darrin's 5.11.05 proforma_Power Costs - Comparison bx Rbtl-Staff-Jt-PC_Electric Rev Req Model (2009 GRC) Revised 01-18-2010 5" xfId="21669"/>
    <cellStyle name="_Recon to Darrin's 5.11.05 proforma_Power Costs - Comparison bx Rbtl-Staff-Jt-PC_Electric Rev Req Model (2009 GRC) Revised 01-18-2010 5 2" xfId="21670"/>
    <cellStyle name="_Recon to Darrin's 5.11.05 proforma_Power Costs - Comparison bx Rbtl-Staff-Jt-PC_Electric Rev Req Model (2009 GRC) Revised 01-18-2010 6" xfId="21671"/>
    <cellStyle name="_Recon to Darrin's 5.11.05 proforma_Power Costs - Comparison bx Rbtl-Staff-Jt-PC_Electric Rev Req Model (2009 GRC) Revised 01-18-2010 6 2" xfId="21672"/>
    <cellStyle name="_Recon to Darrin's 5.11.05 proforma_Power Costs - Comparison bx Rbtl-Staff-Jt-PC_Electric Rev Req Model (2009 GRC) Revised 01-18-2010 7" xfId="21673"/>
    <cellStyle name="_Recon to Darrin's 5.11.05 proforma_Power Costs - Comparison bx Rbtl-Staff-Jt-PC_Electric Rev Req Model (2009 GRC) Revised 01-18-2010 8" xfId="21674"/>
    <cellStyle name="_Recon to Darrin's 5.11.05 proforma_Power Costs - Comparison bx Rbtl-Staff-Jt-PC_Electric Rev Req Model (2009 GRC) Revised 01-18-2010_DEM-WP(C) ENERG10C--ctn Mid-C_042010 2010GRC" xfId="21675"/>
    <cellStyle name="_Recon to Darrin's 5.11.05 proforma_Power Costs - Comparison bx Rbtl-Staff-Jt-PC_Electric Rev Req Model (2009 GRC) Revised 01-18-2010_DEM-WP(C) ENERG10C--ctn Mid-C_042010 2010GRC 2" xfId="21676"/>
    <cellStyle name="_Recon to Darrin's 5.11.05 proforma_Power Costs - Comparison bx Rbtl-Staff-Jt-PC_Electric Rev Req Model (2009 GRC) Revised 01-18-2010_DEM-WP(C) ENERG10C--ctn Mid-C_042010 2010GRC 2 2" xfId="21677"/>
    <cellStyle name="_Recon to Darrin's 5.11.05 proforma_Power Costs - Comparison bx Rbtl-Staff-Jt-PC_Final Order Electric EXHIBIT A-1" xfId="21678"/>
    <cellStyle name="_Recon to Darrin's 5.11.05 proforma_Power Costs - Comparison bx Rbtl-Staff-Jt-PC_Final Order Electric EXHIBIT A-1 2" xfId="21679"/>
    <cellStyle name="_Recon to Darrin's 5.11.05 proforma_Power Costs - Comparison bx Rbtl-Staff-Jt-PC_Final Order Electric EXHIBIT A-1 2 2" xfId="21680"/>
    <cellStyle name="_Recon to Darrin's 5.11.05 proforma_Power Costs - Comparison bx Rbtl-Staff-Jt-PC_Final Order Electric EXHIBIT A-1 2 2 2" xfId="21681"/>
    <cellStyle name="_Recon to Darrin's 5.11.05 proforma_Power Costs - Comparison bx Rbtl-Staff-Jt-PC_Final Order Electric EXHIBIT A-1 2 3" xfId="21682"/>
    <cellStyle name="_Recon to Darrin's 5.11.05 proforma_Power Costs - Comparison bx Rbtl-Staff-Jt-PC_Final Order Electric EXHIBIT A-1 2 4" xfId="21683"/>
    <cellStyle name="_Recon to Darrin's 5.11.05 proforma_Power Costs - Comparison bx Rbtl-Staff-Jt-PC_Final Order Electric EXHIBIT A-1 3" xfId="21684"/>
    <cellStyle name="_Recon to Darrin's 5.11.05 proforma_Power Costs - Comparison bx Rbtl-Staff-Jt-PC_Final Order Electric EXHIBIT A-1 3 2" xfId="21685"/>
    <cellStyle name="_Recon to Darrin's 5.11.05 proforma_Power Costs - Comparison bx Rbtl-Staff-Jt-PC_Final Order Electric EXHIBIT A-1 3 2 2" xfId="21686"/>
    <cellStyle name="_Recon to Darrin's 5.11.05 proforma_Power Costs - Comparison bx Rbtl-Staff-Jt-PC_Final Order Electric EXHIBIT A-1 3 3" xfId="21687"/>
    <cellStyle name="_Recon to Darrin's 5.11.05 proforma_Power Costs - Comparison bx Rbtl-Staff-Jt-PC_Final Order Electric EXHIBIT A-1 4" xfId="21688"/>
    <cellStyle name="_Recon to Darrin's 5.11.05 proforma_Power Costs - Comparison bx Rbtl-Staff-Jt-PC_Final Order Electric EXHIBIT A-1 4 2" xfId="21689"/>
    <cellStyle name="_Recon to Darrin's 5.11.05 proforma_Power Costs - Comparison bx Rbtl-Staff-Jt-PC_Final Order Electric EXHIBIT A-1 5" xfId="21690"/>
    <cellStyle name="_Recon to Darrin's 5.11.05 proforma_Power Costs - Comparison bx Rbtl-Staff-Jt-PC_Final Order Electric EXHIBIT A-1 6" xfId="21691"/>
    <cellStyle name="_Recon to Darrin's 5.11.05 proforma_Power Costs - Comparison bx Rbtl-Staff-Jt-PC_Final Order Electric EXHIBIT A-1 7" xfId="21692"/>
    <cellStyle name="_Recon to Darrin's 5.11.05 proforma_Production Adj 4.37" xfId="21693"/>
    <cellStyle name="_Recon to Darrin's 5.11.05 proforma_Production Adj 4.37 2" xfId="21694"/>
    <cellStyle name="_Recon to Darrin's 5.11.05 proforma_Production Adj 4.37 2 2" xfId="21695"/>
    <cellStyle name="_Recon to Darrin's 5.11.05 proforma_Production Adj 4.37 2 2 2" xfId="21696"/>
    <cellStyle name="_Recon to Darrin's 5.11.05 proforma_Production Adj 4.37 2 3" xfId="21697"/>
    <cellStyle name="_Recon to Darrin's 5.11.05 proforma_Production Adj 4.37 3" xfId="21698"/>
    <cellStyle name="_Recon to Darrin's 5.11.05 proforma_Production Adj 4.37 3 2" xfId="21699"/>
    <cellStyle name="_Recon to Darrin's 5.11.05 proforma_Production Adj 4.37 4" xfId="21700"/>
    <cellStyle name="_Recon to Darrin's 5.11.05 proforma_Purchased Power Adj 4.03" xfId="21701"/>
    <cellStyle name="_Recon to Darrin's 5.11.05 proforma_Purchased Power Adj 4.03 2" xfId="21702"/>
    <cellStyle name="_Recon to Darrin's 5.11.05 proforma_Purchased Power Adj 4.03 2 2" xfId="21703"/>
    <cellStyle name="_Recon to Darrin's 5.11.05 proforma_Purchased Power Adj 4.03 2 2 2" xfId="21704"/>
    <cellStyle name="_Recon to Darrin's 5.11.05 proforma_Purchased Power Adj 4.03 2 3" xfId="21705"/>
    <cellStyle name="_Recon to Darrin's 5.11.05 proforma_Purchased Power Adj 4.03 3" xfId="21706"/>
    <cellStyle name="_Recon to Darrin's 5.11.05 proforma_Purchased Power Adj 4.03 3 2" xfId="21707"/>
    <cellStyle name="_Recon to Darrin's 5.11.05 proforma_Purchased Power Adj 4.03 4" xfId="21708"/>
    <cellStyle name="_Recon to Darrin's 5.11.05 proforma_Rebuttal Power Costs" xfId="21709"/>
    <cellStyle name="_Recon to Darrin's 5.11.05 proforma_Rebuttal Power Costs 2" xfId="21710"/>
    <cellStyle name="_Recon to Darrin's 5.11.05 proforma_Rebuttal Power Costs 2 2" xfId="21711"/>
    <cellStyle name="_Recon to Darrin's 5.11.05 proforma_Rebuttal Power Costs 2 2 2" xfId="21712"/>
    <cellStyle name="_Recon to Darrin's 5.11.05 proforma_Rebuttal Power Costs 2 2 2 2" xfId="21713"/>
    <cellStyle name="_Recon to Darrin's 5.11.05 proforma_Rebuttal Power Costs 2 2 3" xfId="21714"/>
    <cellStyle name="_Recon to Darrin's 5.11.05 proforma_Rebuttal Power Costs 2 3" xfId="21715"/>
    <cellStyle name="_Recon to Darrin's 5.11.05 proforma_Rebuttal Power Costs 2 3 2" xfId="21716"/>
    <cellStyle name="_Recon to Darrin's 5.11.05 proforma_Rebuttal Power Costs 2 4" xfId="21717"/>
    <cellStyle name="_Recon to Darrin's 5.11.05 proforma_Rebuttal Power Costs 2 4 2" xfId="21718"/>
    <cellStyle name="_Recon to Darrin's 5.11.05 proforma_Rebuttal Power Costs 2 5" xfId="21719"/>
    <cellStyle name="_Recon to Darrin's 5.11.05 proforma_Rebuttal Power Costs 3" xfId="21720"/>
    <cellStyle name="_Recon to Darrin's 5.11.05 proforma_Rebuttal Power Costs 3 2" xfId="21721"/>
    <cellStyle name="_Recon to Darrin's 5.11.05 proforma_Rebuttal Power Costs 3 2 2" xfId="21722"/>
    <cellStyle name="_Recon to Darrin's 5.11.05 proforma_Rebuttal Power Costs 3 3" xfId="21723"/>
    <cellStyle name="_Recon to Darrin's 5.11.05 proforma_Rebuttal Power Costs 3 4" xfId="21724"/>
    <cellStyle name="_Recon to Darrin's 5.11.05 proforma_Rebuttal Power Costs 4" xfId="21725"/>
    <cellStyle name="_Recon to Darrin's 5.11.05 proforma_Rebuttal Power Costs 4 2" xfId="21726"/>
    <cellStyle name="_Recon to Darrin's 5.11.05 proforma_Rebuttal Power Costs 4 2 2" xfId="21727"/>
    <cellStyle name="_Recon to Darrin's 5.11.05 proforma_Rebuttal Power Costs 4 3" xfId="21728"/>
    <cellStyle name="_Recon to Darrin's 5.11.05 proforma_Rebuttal Power Costs 5" xfId="21729"/>
    <cellStyle name="_Recon to Darrin's 5.11.05 proforma_Rebuttal Power Costs 5 2" xfId="21730"/>
    <cellStyle name="_Recon to Darrin's 5.11.05 proforma_Rebuttal Power Costs 6" xfId="21731"/>
    <cellStyle name="_Recon to Darrin's 5.11.05 proforma_Rebuttal Power Costs 6 2" xfId="21732"/>
    <cellStyle name="_Recon to Darrin's 5.11.05 proforma_Rebuttal Power Costs 7" xfId="21733"/>
    <cellStyle name="_Recon to Darrin's 5.11.05 proforma_Rebuttal Power Costs 8" xfId="21734"/>
    <cellStyle name="_Recon to Darrin's 5.11.05 proforma_Rebuttal Power Costs_Adj Bench DR 3 for Initial Briefs (Electric)" xfId="21735"/>
    <cellStyle name="_Recon to Darrin's 5.11.05 proforma_Rebuttal Power Costs_Adj Bench DR 3 for Initial Briefs (Electric) 2" xfId="21736"/>
    <cellStyle name="_Recon to Darrin's 5.11.05 proforma_Rebuttal Power Costs_Adj Bench DR 3 for Initial Briefs (Electric) 2 2" xfId="21737"/>
    <cellStyle name="_Recon to Darrin's 5.11.05 proforma_Rebuttal Power Costs_Adj Bench DR 3 for Initial Briefs (Electric) 2 2 2" xfId="21738"/>
    <cellStyle name="_Recon to Darrin's 5.11.05 proforma_Rebuttal Power Costs_Adj Bench DR 3 for Initial Briefs (Electric) 2 2 2 2" xfId="21739"/>
    <cellStyle name="_Recon to Darrin's 5.11.05 proforma_Rebuttal Power Costs_Adj Bench DR 3 for Initial Briefs (Electric) 2 2 3" xfId="21740"/>
    <cellStyle name="_Recon to Darrin's 5.11.05 proforma_Rebuttal Power Costs_Adj Bench DR 3 for Initial Briefs (Electric) 2 3" xfId="21741"/>
    <cellStyle name="_Recon to Darrin's 5.11.05 proforma_Rebuttal Power Costs_Adj Bench DR 3 for Initial Briefs (Electric) 2 3 2" xfId="21742"/>
    <cellStyle name="_Recon to Darrin's 5.11.05 proforma_Rebuttal Power Costs_Adj Bench DR 3 for Initial Briefs (Electric) 2 4" xfId="21743"/>
    <cellStyle name="_Recon to Darrin's 5.11.05 proforma_Rebuttal Power Costs_Adj Bench DR 3 for Initial Briefs (Electric) 2 4 2" xfId="21744"/>
    <cellStyle name="_Recon to Darrin's 5.11.05 proforma_Rebuttal Power Costs_Adj Bench DR 3 for Initial Briefs (Electric) 2 5" xfId="21745"/>
    <cellStyle name="_Recon to Darrin's 5.11.05 proforma_Rebuttal Power Costs_Adj Bench DR 3 for Initial Briefs (Electric) 3" xfId="21746"/>
    <cellStyle name="_Recon to Darrin's 5.11.05 proforma_Rebuttal Power Costs_Adj Bench DR 3 for Initial Briefs (Electric) 3 2" xfId="21747"/>
    <cellStyle name="_Recon to Darrin's 5.11.05 proforma_Rebuttal Power Costs_Adj Bench DR 3 for Initial Briefs (Electric) 3 2 2" xfId="21748"/>
    <cellStyle name="_Recon to Darrin's 5.11.05 proforma_Rebuttal Power Costs_Adj Bench DR 3 for Initial Briefs (Electric) 3 3" xfId="21749"/>
    <cellStyle name="_Recon to Darrin's 5.11.05 proforma_Rebuttal Power Costs_Adj Bench DR 3 for Initial Briefs (Electric) 3 4" xfId="21750"/>
    <cellStyle name="_Recon to Darrin's 5.11.05 proforma_Rebuttal Power Costs_Adj Bench DR 3 for Initial Briefs (Electric) 4" xfId="21751"/>
    <cellStyle name="_Recon to Darrin's 5.11.05 proforma_Rebuttal Power Costs_Adj Bench DR 3 for Initial Briefs (Electric) 4 2" xfId="21752"/>
    <cellStyle name="_Recon to Darrin's 5.11.05 proforma_Rebuttal Power Costs_Adj Bench DR 3 for Initial Briefs (Electric) 4 2 2" xfId="21753"/>
    <cellStyle name="_Recon to Darrin's 5.11.05 proforma_Rebuttal Power Costs_Adj Bench DR 3 for Initial Briefs (Electric) 4 3" xfId="21754"/>
    <cellStyle name="_Recon to Darrin's 5.11.05 proforma_Rebuttal Power Costs_Adj Bench DR 3 for Initial Briefs (Electric) 5" xfId="21755"/>
    <cellStyle name="_Recon to Darrin's 5.11.05 proforma_Rebuttal Power Costs_Adj Bench DR 3 for Initial Briefs (Electric) 5 2" xfId="21756"/>
    <cellStyle name="_Recon to Darrin's 5.11.05 proforma_Rebuttal Power Costs_Adj Bench DR 3 for Initial Briefs (Electric) 6" xfId="21757"/>
    <cellStyle name="_Recon to Darrin's 5.11.05 proforma_Rebuttal Power Costs_Adj Bench DR 3 for Initial Briefs (Electric) 6 2" xfId="21758"/>
    <cellStyle name="_Recon to Darrin's 5.11.05 proforma_Rebuttal Power Costs_Adj Bench DR 3 for Initial Briefs (Electric) 7" xfId="21759"/>
    <cellStyle name="_Recon to Darrin's 5.11.05 proforma_Rebuttal Power Costs_Adj Bench DR 3 for Initial Briefs (Electric) 8" xfId="21760"/>
    <cellStyle name="_Recon to Darrin's 5.11.05 proforma_Rebuttal Power Costs_Adj Bench DR 3 for Initial Briefs (Electric)_DEM-WP(C) ENERG10C--ctn Mid-C_042010 2010GRC" xfId="21761"/>
    <cellStyle name="_Recon to Darrin's 5.11.05 proforma_Rebuttal Power Costs_Adj Bench DR 3 for Initial Briefs (Electric)_DEM-WP(C) ENERG10C--ctn Mid-C_042010 2010GRC 2" xfId="21762"/>
    <cellStyle name="_Recon to Darrin's 5.11.05 proforma_Rebuttal Power Costs_Adj Bench DR 3 for Initial Briefs (Electric)_DEM-WP(C) ENERG10C--ctn Mid-C_042010 2010GRC 2 2" xfId="21763"/>
    <cellStyle name="_Recon to Darrin's 5.11.05 proforma_Rebuttal Power Costs_DEM-WP(C) ENERG10C--ctn Mid-C_042010 2010GRC" xfId="21764"/>
    <cellStyle name="_Recon to Darrin's 5.11.05 proforma_Rebuttal Power Costs_DEM-WP(C) ENERG10C--ctn Mid-C_042010 2010GRC 2" xfId="21765"/>
    <cellStyle name="_Recon to Darrin's 5.11.05 proforma_Rebuttal Power Costs_DEM-WP(C) ENERG10C--ctn Mid-C_042010 2010GRC 2 2" xfId="21766"/>
    <cellStyle name="_Recon to Darrin's 5.11.05 proforma_Rebuttal Power Costs_Electric Rev Req Model (2009 GRC) Rebuttal" xfId="21767"/>
    <cellStyle name="_Recon to Darrin's 5.11.05 proforma_Rebuttal Power Costs_Electric Rev Req Model (2009 GRC) Rebuttal 2" xfId="21768"/>
    <cellStyle name="_Recon to Darrin's 5.11.05 proforma_Rebuttal Power Costs_Electric Rev Req Model (2009 GRC) Rebuttal 2 2" xfId="21769"/>
    <cellStyle name="_Recon to Darrin's 5.11.05 proforma_Rebuttal Power Costs_Electric Rev Req Model (2009 GRC) Rebuttal 2 2 2" xfId="21770"/>
    <cellStyle name="_Recon to Darrin's 5.11.05 proforma_Rebuttal Power Costs_Electric Rev Req Model (2009 GRC) Rebuttal 2 3" xfId="21771"/>
    <cellStyle name="_Recon to Darrin's 5.11.05 proforma_Rebuttal Power Costs_Electric Rev Req Model (2009 GRC) Rebuttal 2 4" xfId="21772"/>
    <cellStyle name="_Recon to Darrin's 5.11.05 proforma_Rebuttal Power Costs_Electric Rev Req Model (2009 GRC) Rebuttal 3" xfId="21773"/>
    <cellStyle name="_Recon to Darrin's 5.11.05 proforma_Rebuttal Power Costs_Electric Rev Req Model (2009 GRC) Rebuttal 3 2" xfId="21774"/>
    <cellStyle name="_Recon to Darrin's 5.11.05 proforma_Rebuttal Power Costs_Electric Rev Req Model (2009 GRC) Rebuttal 4" xfId="21775"/>
    <cellStyle name="_Recon to Darrin's 5.11.05 proforma_Rebuttal Power Costs_Electric Rev Req Model (2009 GRC) Rebuttal 5" xfId="21776"/>
    <cellStyle name="_Recon to Darrin's 5.11.05 proforma_Rebuttal Power Costs_Electric Rev Req Model (2009 GRC) Rebuttal REmoval of New  WH Solar AdjustMI" xfId="21777"/>
    <cellStyle name="_Recon to Darrin's 5.11.05 proforma_Rebuttal Power Costs_Electric Rev Req Model (2009 GRC) Rebuttal REmoval of New  WH Solar AdjustMI 2" xfId="21778"/>
    <cellStyle name="_Recon to Darrin's 5.11.05 proforma_Rebuttal Power Costs_Electric Rev Req Model (2009 GRC) Rebuttal REmoval of New  WH Solar AdjustMI 2 2" xfId="21779"/>
    <cellStyle name="_Recon to Darrin's 5.11.05 proforma_Rebuttal Power Costs_Electric Rev Req Model (2009 GRC) Rebuttal REmoval of New  WH Solar AdjustMI 2 2 2" xfId="21780"/>
    <cellStyle name="_Recon to Darrin's 5.11.05 proforma_Rebuttal Power Costs_Electric Rev Req Model (2009 GRC) Rebuttal REmoval of New  WH Solar AdjustMI 2 2 2 2" xfId="21781"/>
    <cellStyle name="_Recon to Darrin's 5.11.05 proforma_Rebuttal Power Costs_Electric Rev Req Model (2009 GRC) Rebuttal REmoval of New  WH Solar AdjustMI 2 2 3" xfId="21782"/>
    <cellStyle name="_Recon to Darrin's 5.11.05 proforma_Rebuttal Power Costs_Electric Rev Req Model (2009 GRC) Rebuttal REmoval of New  WH Solar AdjustMI 2 3" xfId="21783"/>
    <cellStyle name="_Recon to Darrin's 5.11.05 proforma_Rebuttal Power Costs_Electric Rev Req Model (2009 GRC) Rebuttal REmoval of New  WH Solar AdjustMI 2 3 2" xfId="21784"/>
    <cellStyle name="_Recon to Darrin's 5.11.05 proforma_Rebuttal Power Costs_Electric Rev Req Model (2009 GRC) Rebuttal REmoval of New  WH Solar AdjustMI 2 4" xfId="21785"/>
    <cellStyle name="_Recon to Darrin's 5.11.05 proforma_Rebuttal Power Costs_Electric Rev Req Model (2009 GRC) Rebuttal REmoval of New  WH Solar AdjustMI 2 4 2" xfId="21786"/>
    <cellStyle name="_Recon to Darrin's 5.11.05 proforma_Rebuttal Power Costs_Electric Rev Req Model (2009 GRC) Rebuttal REmoval of New  WH Solar AdjustMI 2 5" xfId="21787"/>
    <cellStyle name="_Recon to Darrin's 5.11.05 proforma_Rebuttal Power Costs_Electric Rev Req Model (2009 GRC) Rebuttal REmoval of New  WH Solar AdjustMI 3" xfId="21788"/>
    <cellStyle name="_Recon to Darrin's 5.11.05 proforma_Rebuttal Power Costs_Electric Rev Req Model (2009 GRC) Rebuttal REmoval of New  WH Solar AdjustMI 3 2" xfId="21789"/>
    <cellStyle name="_Recon to Darrin's 5.11.05 proforma_Rebuttal Power Costs_Electric Rev Req Model (2009 GRC) Rebuttal REmoval of New  WH Solar AdjustMI 3 2 2" xfId="21790"/>
    <cellStyle name="_Recon to Darrin's 5.11.05 proforma_Rebuttal Power Costs_Electric Rev Req Model (2009 GRC) Rebuttal REmoval of New  WH Solar AdjustMI 3 3" xfId="21791"/>
    <cellStyle name="_Recon to Darrin's 5.11.05 proforma_Rebuttal Power Costs_Electric Rev Req Model (2009 GRC) Rebuttal REmoval of New  WH Solar AdjustMI 3 4" xfId="21792"/>
    <cellStyle name="_Recon to Darrin's 5.11.05 proforma_Rebuttal Power Costs_Electric Rev Req Model (2009 GRC) Rebuttal REmoval of New  WH Solar AdjustMI 4" xfId="21793"/>
    <cellStyle name="_Recon to Darrin's 5.11.05 proforma_Rebuttal Power Costs_Electric Rev Req Model (2009 GRC) Rebuttal REmoval of New  WH Solar AdjustMI 4 2" xfId="21794"/>
    <cellStyle name="_Recon to Darrin's 5.11.05 proforma_Rebuttal Power Costs_Electric Rev Req Model (2009 GRC) Rebuttal REmoval of New  WH Solar AdjustMI 4 2 2" xfId="21795"/>
    <cellStyle name="_Recon to Darrin's 5.11.05 proforma_Rebuttal Power Costs_Electric Rev Req Model (2009 GRC) Rebuttal REmoval of New  WH Solar AdjustMI 4 3" xfId="21796"/>
    <cellStyle name="_Recon to Darrin's 5.11.05 proforma_Rebuttal Power Costs_Electric Rev Req Model (2009 GRC) Rebuttal REmoval of New  WH Solar AdjustMI 5" xfId="21797"/>
    <cellStyle name="_Recon to Darrin's 5.11.05 proforma_Rebuttal Power Costs_Electric Rev Req Model (2009 GRC) Rebuttal REmoval of New  WH Solar AdjustMI 5 2" xfId="21798"/>
    <cellStyle name="_Recon to Darrin's 5.11.05 proforma_Rebuttal Power Costs_Electric Rev Req Model (2009 GRC) Rebuttal REmoval of New  WH Solar AdjustMI 6" xfId="21799"/>
    <cellStyle name="_Recon to Darrin's 5.11.05 proforma_Rebuttal Power Costs_Electric Rev Req Model (2009 GRC) Rebuttal REmoval of New  WH Solar AdjustMI 6 2" xfId="21800"/>
    <cellStyle name="_Recon to Darrin's 5.11.05 proforma_Rebuttal Power Costs_Electric Rev Req Model (2009 GRC) Rebuttal REmoval of New  WH Solar AdjustMI 7" xfId="21801"/>
    <cellStyle name="_Recon to Darrin's 5.11.05 proforma_Rebuttal Power Costs_Electric Rev Req Model (2009 GRC) Rebuttal REmoval of New  WH Solar AdjustMI 8" xfId="21802"/>
    <cellStyle name="_Recon to Darrin's 5.11.05 proforma_Rebuttal Power Costs_Electric Rev Req Model (2009 GRC) Rebuttal REmoval of New  WH Solar AdjustMI_DEM-WP(C) ENERG10C--ctn Mid-C_042010 2010GRC" xfId="21803"/>
    <cellStyle name="_Recon to Darrin's 5.11.05 proforma_Rebuttal Power Costs_Electric Rev Req Model (2009 GRC) Rebuttal REmoval of New  WH Solar AdjustMI_DEM-WP(C) ENERG10C--ctn Mid-C_042010 2010GRC 2" xfId="21804"/>
    <cellStyle name="_Recon to Darrin's 5.11.05 proforma_Rebuttal Power Costs_Electric Rev Req Model (2009 GRC) Rebuttal REmoval of New  WH Solar AdjustMI_DEM-WP(C) ENERG10C--ctn Mid-C_042010 2010GRC 2 2" xfId="21805"/>
    <cellStyle name="_Recon to Darrin's 5.11.05 proforma_Rebuttal Power Costs_Electric Rev Req Model (2009 GRC) Revised 01-18-2010" xfId="21806"/>
    <cellStyle name="_Recon to Darrin's 5.11.05 proforma_Rebuttal Power Costs_Electric Rev Req Model (2009 GRC) Revised 01-18-2010 2" xfId="21807"/>
    <cellStyle name="_Recon to Darrin's 5.11.05 proforma_Rebuttal Power Costs_Electric Rev Req Model (2009 GRC) Revised 01-18-2010 2 2" xfId="21808"/>
    <cellStyle name="_Recon to Darrin's 5.11.05 proforma_Rebuttal Power Costs_Electric Rev Req Model (2009 GRC) Revised 01-18-2010 2 2 2" xfId="21809"/>
    <cellStyle name="_Recon to Darrin's 5.11.05 proforma_Rebuttal Power Costs_Electric Rev Req Model (2009 GRC) Revised 01-18-2010 2 2 2 2" xfId="21810"/>
    <cellStyle name="_Recon to Darrin's 5.11.05 proforma_Rebuttal Power Costs_Electric Rev Req Model (2009 GRC) Revised 01-18-2010 2 2 3" xfId="21811"/>
    <cellStyle name="_Recon to Darrin's 5.11.05 proforma_Rebuttal Power Costs_Electric Rev Req Model (2009 GRC) Revised 01-18-2010 2 3" xfId="21812"/>
    <cellStyle name="_Recon to Darrin's 5.11.05 proforma_Rebuttal Power Costs_Electric Rev Req Model (2009 GRC) Revised 01-18-2010 2 3 2" xfId="21813"/>
    <cellStyle name="_Recon to Darrin's 5.11.05 proforma_Rebuttal Power Costs_Electric Rev Req Model (2009 GRC) Revised 01-18-2010 2 4" xfId="21814"/>
    <cellStyle name="_Recon to Darrin's 5.11.05 proforma_Rebuttal Power Costs_Electric Rev Req Model (2009 GRC) Revised 01-18-2010 2 4 2" xfId="21815"/>
    <cellStyle name="_Recon to Darrin's 5.11.05 proforma_Rebuttal Power Costs_Electric Rev Req Model (2009 GRC) Revised 01-18-2010 2 5" xfId="21816"/>
    <cellStyle name="_Recon to Darrin's 5.11.05 proforma_Rebuttal Power Costs_Electric Rev Req Model (2009 GRC) Revised 01-18-2010 3" xfId="21817"/>
    <cellStyle name="_Recon to Darrin's 5.11.05 proforma_Rebuttal Power Costs_Electric Rev Req Model (2009 GRC) Revised 01-18-2010 3 2" xfId="21818"/>
    <cellStyle name="_Recon to Darrin's 5.11.05 proforma_Rebuttal Power Costs_Electric Rev Req Model (2009 GRC) Revised 01-18-2010 3 2 2" xfId="21819"/>
    <cellStyle name="_Recon to Darrin's 5.11.05 proforma_Rebuttal Power Costs_Electric Rev Req Model (2009 GRC) Revised 01-18-2010 3 3" xfId="21820"/>
    <cellStyle name="_Recon to Darrin's 5.11.05 proforma_Rebuttal Power Costs_Electric Rev Req Model (2009 GRC) Revised 01-18-2010 3 4" xfId="21821"/>
    <cellStyle name="_Recon to Darrin's 5.11.05 proforma_Rebuttal Power Costs_Electric Rev Req Model (2009 GRC) Revised 01-18-2010 4" xfId="21822"/>
    <cellStyle name="_Recon to Darrin's 5.11.05 proforma_Rebuttal Power Costs_Electric Rev Req Model (2009 GRC) Revised 01-18-2010 4 2" xfId="21823"/>
    <cellStyle name="_Recon to Darrin's 5.11.05 proforma_Rebuttal Power Costs_Electric Rev Req Model (2009 GRC) Revised 01-18-2010 4 2 2" xfId="21824"/>
    <cellStyle name="_Recon to Darrin's 5.11.05 proforma_Rebuttal Power Costs_Electric Rev Req Model (2009 GRC) Revised 01-18-2010 4 3" xfId="21825"/>
    <cellStyle name="_Recon to Darrin's 5.11.05 proforma_Rebuttal Power Costs_Electric Rev Req Model (2009 GRC) Revised 01-18-2010 5" xfId="21826"/>
    <cellStyle name="_Recon to Darrin's 5.11.05 proforma_Rebuttal Power Costs_Electric Rev Req Model (2009 GRC) Revised 01-18-2010 5 2" xfId="21827"/>
    <cellStyle name="_Recon to Darrin's 5.11.05 proforma_Rebuttal Power Costs_Electric Rev Req Model (2009 GRC) Revised 01-18-2010 6" xfId="21828"/>
    <cellStyle name="_Recon to Darrin's 5.11.05 proforma_Rebuttal Power Costs_Electric Rev Req Model (2009 GRC) Revised 01-18-2010 6 2" xfId="21829"/>
    <cellStyle name="_Recon to Darrin's 5.11.05 proforma_Rebuttal Power Costs_Electric Rev Req Model (2009 GRC) Revised 01-18-2010 7" xfId="21830"/>
    <cellStyle name="_Recon to Darrin's 5.11.05 proforma_Rebuttal Power Costs_Electric Rev Req Model (2009 GRC) Revised 01-18-2010 8" xfId="21831"/>
    <cellStyle name="_Recon to Darrin's 5.11.05 proforma_Rebuttal Power Costs_Electric Rev Req Model (2009 GRC) Revised 01-18-2010_DEM-WP(C) ENERG10C--ctn Mid-C_042010 2010GRC" xfId="21832"/>
    <cellStyle name="_Recon to Darrin's 5.11.05 proforma_Rebuttal Power Costs_Electric Rev Req Model (2009 GRC) Revised 01-18-2010_DEM-WP(C) ENERG10C--ctn Mid-C_042010 2010GRC 2" xfId="21833"/>
    <cellStyle name="_Recon to Darrin's 5.11.05 proforma_Rebuttal Power Costs_Electric Rev Req Model (2009 GRC) Revised 01-18-2010_DEM-WP(C) ENERG10C--ctn Mid-C_042010 2010GRC 2 2" xfId="21834"/>
    <cellStyle name="_Recon to Darrin's 5.11.05 proforma_Rebuttal Power Costs_Final Order Electric EXHIBIT A-1" xfId="21835"/>
    <cellStyle name="_Recon to Darrin's 5.11.05 proforma_Rebuttal Power Costs_Final Order Electric EXHIBIT A-1 2" xfId="21836"/>
    <cellStyle name="_Recon to Darrin's 5.11.05 proforma_Rebuttal Power Costs_Final Order Electric EXHIBIT A-1 2 2" xfId="21837"/>
    <cellStyle name="_Recon to Darrin's 5.11.05 proforma_Rebuttal Power Costs_Final Order Electric EXHIBIT A-1 2 2 2" xfId="21838"/>
    <cellStyle name="_Recon to Darrin's 5.11.05 proforma_Rebuttal Power Costs_Final Order Electric EXHIBIT A-1 2 3" xfId="21839"/>
    <cellStyle name="_Recon to Darrin's 5.11.05 proforma_Rebuttal Power Costs_Final Order Electric EXHIBIT A-1 2 4" xfId="21840"/>
    <cellStyle name="_Recon to Darrin's 5.11.05 proforma_Rebuttal Power Costs_Final Order Electric EXHIBIT A-1 3" xfId="21841"/>
    <cellStyle name="_Recon to Darrin's 5.11.05 proforma_Rebuttal Power Costs_Final Order Electric EXHIBIT A-1 3 2" xfId="21842"/>
    <cellStyle name="_Recon to Darrin's 5.11.05 proforma_Rebuttal Power Costs_Final Order Electric EXHIBIT A-1 3 2 2" xfId="21843"/>
    <cellStyle name="_Recon to Darrin's 5.11.05 proforma_Rebuttal Power Costs_Final Order Electric EXHIBIT A-1 3 3" xfId="21844"/>
    <cellStyle name="_Recon to Darrin's 5.11.05 proforma_Rebuttal Power Costs_Final Order Electric EXHIBIT A-1 4" xfId="21845"/>
    <cellStyle name="_Recon to Darrin's 5.11.05 proforma_Rebuttal Power Costs_Final Order Electric EXHIBIT A-1 4 2" xfId="21846"/>
    <cellStyle name="_Recon to Darrin's 5.11.05 proforma_Rebuttal Power Costs_Final Order Electric EXHIBIT A-1 5" xfId="21847"/>
    <cellStyle name="_Recon to Darrin's 5.11.05 proforma_Rebuttal Power Costs_Final Order Electric EXHIBIT A-1 6" xfId="21848"/>
    <cellStyle name="_Recon to Darrin's 5.11.05 proforma_Rebuttal Power Costs_Final Order Electric EXHIBIT A-1 7" xfId="21849"/>
    <cellStyle name="_Recon to Darrin's 5.11.05 proforma_RECS vs PTC's w Interest 6-28-10" xfId="21850"/>
    <cellStyle name="_Recon to Darrin's 5.11.05 proforma_revised april pca for Annette" xfId="21851"/>
    <cellStyle name="_Recon to Darrin's 5.11.05 proforma_ROR &amp; CONV FACTOR" xfId="21852"/>
    <cellStyle name="_Recon to Darrin's 5.11.05 proforma_ROR &amp; CONV FACTOR 2" xfId="21853"/>
    <cellStyle name="_Recon to Darrin's 5.11.05 proforma_ROR &amp; CONV FACTOR 2 2" xfId="21854"/>
    <cellStyle name="_Recon to Darrin's 5.11.05 proforma_ROR &amp; CONV FACTOR 2 2 2" xfId="21855"/>
    <cellStyle name="_Recon to Darrin's 5.11.05 proforma_ROR &amp; CONV FACTOR 2 3" xfId="21856"/>
    <cellStyle name="_Recon to Darrin's 5.11.05 proforma_ROR &amp; CONV FACTOR 3" xfId="21857"/>
    <cellStyle name="_Recon to Darrin's 5.11.05 proforma_ROR &amp; CONV FACTOR 3 2" xfId="21858"/>
    <cellStyle name="_Recon to Darrin's 5.11.05 proforma_ROR &amp; CONV FACTOR 4" xfId="21859"/>
    <cellStyle name="_Recon to Darrin's 5.11.05 proforma_ROR 5.02" xfId="21860"/>
    <cellStyle name="_Recon to Darrin's 5.11.05 proforma_ROR 5.02 2" xfId="21861"/>
    <cellStyle name="_Recon to Darrin's 5.11.05 proforma_ROR 5.02 2 2" xfId="21862"/>
    <cellStyle name="_Recon to Darrin's 5.11.05 proforma_ROR 5.02 2 2 2" xfId="21863"/>
    <cellStyle name="_Recon to Darrin's 5.11.05 proforma_ROR 5.02 2 3" xfId="21864"/>
    <cellStyle name="_Recon to Darrin's 5.11.05 proforma_ROR 5.02 3" xfId="21865"/>
    <cellStyle name="_Recon to Darrin's 5.11.05 proforma_ROR 5.02 3 2" xfId="21866"/>
    <cellStyle name="_Recon to Darrin's 5.11.05 proforma_ROR 5.02 4" xfId="21867"/>
    <cellStyle name="_Recon to Darrin's 5.11.05 proforma_Transmission Workbook for May BOD" xfId="21868"/>
    <cellStyle name="_Recon to Darrin's 5.11.05 proforma_Transmission Workbook for May BOD 2" xfId="21869"/>
    <cellStyle name="_Recon to Darrin's 5.11.05 proforma_Transmission Workbook for May BOD 2 2" xfId="21870"/>
    <cellStyle name="_Recon to Darrin's 5.11.05 proforma_Transmission Workbook for May BOD 2 2 2" xfId="21871"/>
    <cellStyle name="_Recon to Darrin's 5.11.05 proforma_Transmission Workbook for May BOD 2 2 2 2" xfId="21872"/>
    <cellStyle name="_Recon to Darrin's 5.11.05 proforma_Transmission Workbook for May BOD 2 2 3" xfId="21873"/>
    <cellStyle name="_Recon to Darrin's 5.11.05 proforma_Transmission Workbook for May BOD 2 3" xfId="21874"/>
    <cellStyle name="_Recon to Darrin's 5.11.05 proforma_Transmission Workbook for May BOD 2 3 2" xfId="21875"/>
    <cellStyle name="_Recon to Darrin's 5.11.05 proforma_Transmission Workbook for May BOD 2 4" xfId="21876"/>
    <cellStyle name="_Recon to Darrin's 5.11.05 proforma_Transmission Workbook for May BOD 2 4 2" xfId="21877"/>
    <cellStyle name="_Recon to Darrin's 5.11.05 proforma_Transmission Workbook for May BOD 2 5" xfId="21878"/>
    <cellStyle name="_Recon to Darrin's 5.11.05 proforma_Transmission Workbook for May BOD 3" xfId="21879"/>
    <cellStyle name="_Recon to Darrin's 5.11.05 proforma_Transmission Workbook for May BOD 3 2" xfId="21880"/>
    <cellStyle name="_Recon to Darrin's 5.11.05 proforma_Transmission Workbook for May BOD 3 2 2" xfId="21881"/>
    <cellStyle name="_Recon to Darrin's 5.11.05 proforma_Transmission Workbook for May BOD 3 3" xfId="21882"/>
    <cellStyle name="_Recon to Darrin's 5.11.05 proforma_Transmission Workbook for May BOD 4" xfId="21883"/>
    <cellStyle name="_Recon to Darrin's 5.11.05 proforma_Transmission Workbook for May BOD 4 2" xfId="21884"/>
    <cellStyle name="_Recon to Darrin's 5.11.05 proforma_Transmission Workbook for May BOD 4 2 2" xfId="21885"/>
    <cellStyle name="_Recon to Darrin's 5.11.05 proforma_Transmission Workbook for May BOD 4 3" xfId="21886"/>
    <cellStyle name="_Recon to Darrin's 5.11.05 proforma_Transmission Workbook for May BOD 5" xfId="21887"/>
    <cellStyle name="_Recon to Darrin's 5.11.05 proforma_Transmission Workbook for May BOD 5 2" xfId="21888"/>
    <cellStyle name="_Recon to Darrin's 5.11.05 proforma_Transmission Workbook for May BOD 6" xfId="21889"/>
    <cellStyle name="_Recon to Darrin's 5.11.05 proforma_Transmission Workbook for May BOD 6 2" xfId="21890"/>
    <cellStyle name="_Recon to Darrin's 5.11.05 proforma_Transmission Workbook for May BOD 7" xfId="21891"/>
    <cellStyle name="_Recon to Darrin's 5.11.05 proforma_Transmission Workbook for May BOD 8" xfId="21892"/>
    <cellStyle name="_Recon to Darrin's 5.11.05 proforma_Transmission Workbook for May BOD_DEM-WP(C) ENERG10C--ctn Mid-C_042010 2010GRC" xfId="21893"/>
    <cellStyle name="_Recon to Darrin's 5.11.05 proforma_Transmission Workbook for May BOD_DEM-WP(C) ENERG10C--ctn Mid-C_042010 2010GRC 2" xfId="21894"/>
    <cellStyle name="_Recon to Darrin's 5.11.05 proforma_Transmission Workbook for May BOD_DEM-WP(C) ENERG10C--ctn Mid-C_042010 2010GRC 2 2" xfId="21895"/>
    <cellStyle name="_Recon to Darrin's 5.11.05 proforma_Wind Integration 10GRC" xfId="21896"/>
    <cellStyle name="_Recon to Darrin's 5.11.05 proforma_Wind Integration 10GRC 2" xfId="21897"/>
    <cellStyle name="_Recon to Darrin's 5.11.05 proforma_Wind Integration 10GRC 2 2" xfId="21898"/>
    <cellStyle name="_Recon to Darrin's 5.11.05 proforma_Wind Integration 10GRC 2 2 2" xfId="21899"/>
    <cellStyle name="_Recon to Darrin's 5.11.05 proforma_Wind Integration 10GRC 2 2 2 2" xfId="21900"/>
    <cellStyle name="_Recon to Darrin's 5.11.05 proforma_Wind Integration 10GRC 2 2 3" xfId="21901"/>
    <cellStyle name="_Recon to Darrin's 5.11.05 proforma_Wind Integration 10GRC 2 3" xfId="21902"/>
    <cellStyle name="_Recon to Darrin's 5.11.05 proforma_Wind Integration 10GRC 2 3 2" xfId="21903"/>
    <cellStyle name="_Recon to Darrin's 5.11.05 proforma_Wind Integration 10GRC 2 4" xfId="21904"/>
    <cellStyle name="_Recon to Darrin's 5.11.05 proforma_Wind Integration 10GRC 2 4 2" xfId="21905"/>
    <cellStyle name="_Recon to Darrin's 5.11.05 proforma_Wind Integration 10GRC 2 5" xfId="21906"/>
    <cellStyle name="_Recon to Darrin's 5.11.05 proforma_Wind Integration 10GRC 3" xfId="21907"/>
    <cellStyle name="_Recon to Darrin's 5.11.05 proforma_Wind Integration 10GRC 3 2" xfId="21908"/>
    <cellStyle name="_Recon to Darrin's 5.11.05 proforma_Wind Integration 10GRC 3 2 2" xfId="21909"/>
    <cellStyle name="_Recon to Darrin's 5.11.05 proforma_Wind Integration 10GRC 3 3" xfId="21910"/>
    <cellStyle name="_Recon to Darrin's 5.11.05 proforma_Wind Integration 10GRC 4" xfId="21911"/>
    <cellStyle name="_Recon to Darrin's 5.11.05 proforma_Wind Integration 10GRC 4 2" xfId="21912"/>
    <cellStyle name="_Recon to Darrin's 5.11.05 proforma_Wind Integration 10GRC 4 2 2" xfId="21913"/>
    <cellStyle name="_Recon to Darrin's 5.11.05 proforma_Wind Integration 10GRC 4 3" xfId="21914"/>
    <cellStyle name="_Recon to Darrin's 5.11.05 proforma_Wind Integration 10GRC 5" xfId="21915"/>
    <cellStyle name="_Recon to Darrin's 5.11.05 proforma_Wind Integration 10GRC 5 2" xfId="21916"/>
    <cellStyle name="_Recon to Darrin's 5.11.05 proforma_Wind Integration 10GRC 6" xfId="21917"/>
    <cellStyle name="_Recon to Darrin's 5.11.05 proforma_Wind Integration 10GRC 6 2" xfId="21918"/>
    <cellStyle name="_Recon to Darrin's 5.11.05 proforma_Wind Integration 10GRC 7" xfId="21919"/>
    <cellStyle name="_Recon to Darrin's 5.11.05 proforma_Wind Integration 10GRC 8" xfId="21920"/>
    <cellStyle name="_Recon to Darrin's 5.11.05 proforma_Wind Integration 10GRC_DEM-WP(C) ENERG10C--ctn Mid-C_042010 2010GRC" xfId="21921"/>
    <cellStyle name="_Recon to Darrin's 5.11.05 proforma_Wind Integration 10GRC_DEM-WP(C) ENERG10C--ctn Mid-C_042010 2010GRC 2" xfId="21922"/>
    <cellStyle name="_Recon to Darrin's 5.11.05 proforma_Wind Integration 10GRC_DEM-WP(C) ENERG10C--ctn Mid-C_042010 2010GRC 2 2" xfId="21923"/>
    <cellStyle name="_Revenue" xfId="21924"/>
    <cellStyle name="_Revenue 2" xfId="21925"/>
    <cellStyle name="_Revenue_2.01G Temp Normalization(C) NEW WAY DM" xfId="21926"/>
    <cellStyle name="_Revenue_2.02G Revenues and Expenses NEW WAY DM" xfId="21927"/>
    <cellStyle name="_Revenue_4.01G Temp Normalization (C)" xfId="21928"/>
    <cellStyle name="_Revenue_4.01G Temp Normalization(HC)" xfId="21929"/>
    <cellStyle name="_Revenue_4.01G Temp Normalization(HC)new" xfId="21930"/>
    <cellStyle name="_Revenue_4.01G Temp Normalization(not used)" xfId="21931"/>
    <cellStyle name="_Revenue_Book1" xfId="21932"/>
    <cellStyle name="_Revenue_Data" xfId="21933"/>
    <cellStyle name="_Revenue_Data 2" xfId="21934"/>
    <cellStyle name="_Revenue_Data_1" xfId="21935"/>
    <cellStyle name="_Revenue_Data_1 2" xfId="21936"/>
    <cellStyle name="_Revenue_Data_Pro Forma Rev 09 GRC" xfId="21937"/>
    <cellStyle name="_Revenue_Data_Pro Forma Rev 09 GRC 2" xfId="21938"/>
    <cellStyle name="_Revenue_Data_Pro Forma Rev 2010 GRC" xfId="21939"/>
    <cellStyle name="_Revenue_Data_Pro Forma Rev 2010 GRC 2" xfId="21940"/>
    <cellStyle name="_Revenue_Data_Pro Forma Rev 2010 GRC_Preliminary" xfId="21941"/>
    <cellStyle name="_Revenue_Data_Pro Forma Rev 2010 GRC_Preliminary 2" xfId="21942"/>
    <cellStyle name="_Revenue_Data_Revenue (Feb 09 - Jan 10)" xfId="21943"/>
    <cellStyle name="_Revenue_Data_Revenue (Feb 09 - Jan 10) 2" xfId="21944"/>
    <cellStyle name="_Revenue_Data_Revenue (Jan 09 - Dec 09)" xfId="21945"/>
    <cellStyle name="_Revenue_Data_Revenue (Jan 09 - Dec 09) 2" xfId="21946"/>
    <cellStyle name="_Revenue_Data_Revenue (Mar 09 - Feb 10)" xfId="21947"/>
    <cellStyle name="_Revenue_Data_Revenue (Mar 09 - Feb 10) 2" xfId="21948"/>
    <cellStyle name="_Revenue_Data_Volume Exhibit (Jan09 - Dec09)" xfId="21949"/>
    <cellStyle name="_Revenue_Data_Volume Exhibit (Jan09 - Dec09) 2" xfId="21950"/>
    <cellStyle name="_Revenue_Mins" xfId="21951"/>
    <cellStyle name="_Revenue_Mins 2" xfId="21952"/>
    <cellStyle name="_Revenue_Pro Forma Rev 07 GRC" xfId="21953"/>
    <cellStyle name="_Revenue_Pro Forma Rev 07 GRC 2" xfId="21954"/>
    <cellStyle name="_Revenue_Pro Forma Rev 08 GRC" xfId="21955"/>
    <cellStyle name="_Revenue_Pro Forma Rev 08 GRC 2" xfId="21956"/>
    <cellStyle name="_Revenue_Pro Forma Rev 09 GRC" xfId="21957"/>
    <cellStyle name="_Revenue_Pro Forma Rev 09 GRC 2" xfId="21958"/>
    <cellStyle name="_Revenue_Pro Forma Rev 2010 GRC" xfId="21959"/>
    <cellStyle name="_Revenue_Pro Forma Rev 2010 GRC 2" xfId="21960"/>
    <cellStyle name="_Revenue_Pro Forma Rev 2010 GRC_Preliminary" xfId="21961"/>
    <cellStyle name="_Revenue_Pro Forma Rev 2010 GRC_Preliminary 2" xfId="21962"/>
    <cellStyle name="_Revenue_Revenue (Feb 09 - Jan 10)" xfId="21963"/>
    <cellStyle name="_Revenue_Revenue (Feb 09 - Jan 10) 2" xfId="21964"/>
    <cellStyle name="_Revenue_Revenue (Jan 09 - Dec 09)" xfId="21965"/>
    <cellStyle name="_Revenue_Revenue (Jan 09 - Dec 09) 2" xfId="21966"/>
    <cellStyle name="_Revenue_Revenue (Mar 09 - Feb 10)" xfId="21967"/>
    <cellStyle name="_Revenue_Revenue (Mar 09 - Feb 10) 2" xfId="21968"/>
    <cellStyle name="_Revenue_Revenue Proforma_Restating Gas 11-16-07" xfId="21969"/>
    <cellStyle name="_Revenue_Sheet2" xfId="21970"/>
    <cellStyle name="_Revenue_Sheet2 2" xfId="21971"/>
    <cellStyle name="_Revenue_Therms Data" xfId="21972"/>
    <cellStyle name="_Revenue_Therms Data 2" xfId="21973"/>
    <cellStyle name="_Revenue_Therms Data Rerun" xfId="21974"/>
    <cellStyle name="_Revenue_Therms Data Rerun 2" xfId="21975"/>
    <cellStyle name="_Revenue_Volume Exhibit (Jan09 - Dec09)" xfId="21976"/>
    <cellStyle name="_Revenue_Volume Exhibit (Jan09 - Dec09) 2" xfId="21977"/>
    <cellStyle name="_x0013__Scenario 1 REC vs PTC Offset" xfId="21978"/>
    <cellStyle name="_x0013__Scenario 1 REC vs PTC Offset 2" xfId="21979"/>
    <cellStyle name="_x0013__Scenario 1 REC vs PTC Offset 2 2" xfId="21980"/>
    <cellStyle name="_x0013__Scenario 3" xfId="21981"/>
    <cellStyle name="_x0013__Scenario 3 2" xfId="21982"/>
    <cellStyle name="_x0013__Scenario 3 2 2" xfId="21983"/>
    <cellStyle name="_Sumas Proforma - 11-09-07" xfId="21984"/>
    <cellStyle name="_Sumas Proforma - 11-09-07 2" xfId="21985"/>
    <cellStyle name="_Sumas Proforma - 11-09-07 2 2" xfId="21986"/>
    <cellStyle name="_Sumas Proforma - 11-09-07 2 2 2" xfId="21987"/>
    <cellStyle name="_Sumas Proforma - 11-09-07 2 3" xfId="21988"/>
    <cellStyle name="_Sumas Proforma - 11-09-07 3" xfId="21989"/>
    <cellStyle name="_Sumas Proforma - 11-09-07 3 2" xfId="21990"/>
    <cellStyle name="_Sumas Proforma - 11-09-07 4" xfId="21991"/>
    <cellStyle name="_Sumas Proforma - 11-09-07 4 2" xfId="21992"/>
    <cellStyle name="_Sumas Proforma - 11-09-07 5" xfId="21993"/>
    <cellStyle name="_Sumas Property Taxes v1" xfId="21994"/>
    <cellStyle name="_Sumas Property Taxes v1 2" xfId="21995"/>
    <cellStyle name="_Sumas Property Taxes v1 2 2" xfId="21996"/>
    <cellStyle name="_Sumas Property Taxes v1 2 2 2" xfId="21997"/>
    <cellStyle name="_Sumas Property Taxes v1 2 3" xfId="21998"/>
    <cellStyle name="_Sumas Property Taxes v1 3" xfId="21999"/>
    <cellStyle name="_Sumas Property Taxes v1 3 2" xfId="22000"/>
    <cellStyle name="_Sumas Property Taxes v1 4" xfId="22001"/>
    <cellStyle name="_Sumas Property Taxes v1 4 2" xfId="22002"/>
    <cellStyle name="_Sumas Property Taxes v1 5" xfId="22003"/>
    <cellStyle name="_Tenaska Comparison" xfId="22004"/>
    <cellStyle name="_Tenaska Comparison 10" xfId="22005"/>
    <cellStyle name="_Tenaska Comparison 10 2" xfId="22006"/>
    <cellStyle name="_Tenaska Comparison 10 2 2" xfId="22007"/>
    <cellStyle name="_Tenaska Comparison 10 2 2 2" xfId="22008"/>
    <cellStyle name="_Tenaska Comparison 10 2 3" xfId="22009"/>
    <cellStyle name="_Tenaska Comparison 10 3" xfId="22010"/>
    <cellStyle name="_Tenaska Comparison 10 3 2" xfId="22011"/>
    <cellStyle name="_Tenaska Comparison 10 4" xfId="22012"/>
    <cellStyle name="_Tenaska Comparison 11" xfId="22013"/>
    <cellStyle name="_Tenaska Comparison 11 2" xfId="22014"/>
    <cellStyle name="_Tenaska Comparison 12" xfId="22015"/>
    <cellStyle name="_Tenaska Comparison 12 2" xfId="22016"/>
    <cellStyle name="_Tenaska Comparison 13" xfId="22017"/>
    <cellStyle name="_Tenaska Comparison 13 2" xfId="22018"/>
    <cellStyle name="_Tenaska Comparison 13 3" xfId="22019"/>
    <cellStyle name="_Tenaska Comparison 14" xfId="22020"/>
    <cellStyle name="_Tenaska Comparison 2" xfId="22021"/>
    <cellStyle name="_Tenaska Comparison 2 2" xfId="22022"/>
    <cellStyle name="_Tenaska Comparison 2 2 2" xfId="22023"/>
    <cellStyle name="_Tenaska Comparison 2 2 2 2" xfId="22024"/>
    <cellStyle name="_Tenaska Comparison 2 2 2 2 2" xfId="22025"/>
    <cellStyle name="_Tenaska Comparison 2 2 2 3" xfId="22026"/>
    <cellStyle name="_Tenaska Comparison 2 2 3" xfId="22027"/>
    <cellStyle name="_Tenaska Comparison 2 2 3 2" xfId="22028"/>
    <cellStyle name="_Tenaska Comparison 2 2 4" xfId="22029"/>
    <cellStyle name="_Tenaska Comparison 2 2 4 2" xfId="22030"/>
    <cellStyle name="_Tenaska Comparison 2 2 5" xfId="22031"/>
    <cellStyle name="_Tenaska Comparison 2 3" xfId="22032"/>
    <cellStyle name="_Tenaska Comparison 2 3 2" xfId="22033"/>
    <cellStyle name="_Tenaska Comparison 2 3 2 2" xfId="22034"/>
    <cellStyle name="_Tenaska Comparison 2 3 3" xfId="22035"/>
    <cellStyle name="_Tenaska Comparison 2 3 4" xfId="22036"/>
    <cellStyle name="_Tenaska Comparison 2 4" xfId="22037"/>
    <cellStyle name="_Tenaska Comparison 2 4 2" xfId="22038"/>
    <cellStyle name="_Tenaska Comparison 2 4 2 2" xfId="22039"/>
    <cellStyle name="_Tenaska Comparison 2 4 3" xfId="22040"/>
    <cellStyle name="_Tenaska Comparison 2 5" xfId="22041"/>
    <cellStyle name="_Tenaska Comparison 2 5 2" xfId="22042"/>
    <cellStyle name="_Tenaska Comparison 2 6" xfId="22043"/>
    <cellStyle name="_Tenaska Comparison 2 6 2" xfId="22044"/>
    <cellStyle name="_Tenaska Comparison 2 7" xfId="22045"/>
    <cellStyle name="_Tenaska Comparison 3" xfId="22046"/>
    <cellStyle name="_Tenaska Comparison 3 2" xfId="22047"/>
    <cellStyle name="_Tenaska Comparison 3 2 2" xfId="22048"/>
    <cellStyle name="_Tenaska Comparison 3 2 2 2" xfId="22049"/>
    <cellStyle name="_Tenaska Comparison 3 2 3" xfId="22050"/>
    <cellStyle name="_Tenaska Comparison 3 2 4" xfId="22051"/>
    <cellStyle name="_Tenaska Comparison 3 3" xfId="22052"/>
    <cellStyle name="_Tenaska Comparison 3 3 2" xfId="22053"/>
    <cellStyle name="_Tenaska Comparison 3 3 2 2" xfId="22054"/>
    <cellStyle name="_Tenaska Comparison 3 3 3" xfId="22055"/>
    <cellStyle name="_Tenaska Comparison 3 4" xfId="22056"/>
    <cellStyle name="_Tenaska Comparison 3 4 2" xfId="22057"/>
    <cellStyle name="_Tenaska Comparison 3 5" xfId="22058"/>
    <cellStyle name="_Tenaska Comparison 3 5 2" xfId="22059"/>
    <cellStyle name="_Tenaska Comparison 3 6" xfId="22060"/>
    <cellStyle name="_Tenaska Comparison 4" xfId="22061"/>
    <cellStyle name="_Tenaska Comparison 4 2" xfId="22062"/>
    <cellStyle name="_Tenaska Comparison 4 2 2" xfId="22063"/>
    <cellStyle name="_Tenaska Comparison 4 2 2 2" xfId="22064"/>
    <cellStyle name="_Tenaska Comparison 4 2 2 2 2" xfId="22065"/>
    <cellStyle name="_Tenaska Comparison 4 2 2 3" xfId="22066"/>
    <cellStyle name="_Tenaska Comparison 4 2 3" xfId="22067"/>
    <cellStyle name="_Tenaska Comparison 4 2 3 2" xfId="22068"/>
    <cellStyle name="_Tenaska Comparison 4 2 4" xfId="22069"/>
    <cellStyle name="_Tenaska Comparison 4 2 4 2" xfId="22070"/>
    <cellStyle name="_Tenaska Comparison 4 2 5" xfId="22071"/>
    <cellStyle name="_Tenaska Comparison 4 3" xfId="22072"/>
    <cellStyle name="_Tenaska Comparison 4 3 2" xfId="22073"/>
    <cellStyle name="_Tenaska Comparison 4 3 2 2" xfId="22074"/>
    <cellStyle name="_Tenaska Comparison 4 3 3" xfId="22075"/>
    <cellStyle name="_Tenaska Comparison 4 4" xfId="22076"/>
    <cellStyle name="_Tenaska Comparison 4 4 2" xfId="22077"/>
    <cellStyle name="_Tenaska Comparison 4 4 2 2" xfId="22078"/>
    <cellStyle name="_Tenaska Comparison 4 4 3" xfId="22079"/>
    <cellStyle name="_Tenaska Comparison 4 5" xfId="22080"/>
    <cellStyle name="_Tenaska Comparison 4 5 2" xfId="22081"/>
    <cellStyle name="_Tenaska Comparison 4 6" xfId="22082"/>
    <cellStyle name="_Tenaska Comparison 4 6 2" xfId="22083"/>
    <cellStyle name="_Tenaska Comparison 4 7" xfId="22084"/>
    <cellStyle name="_Tenaska Comparison 5" xfId="22085"/>
    <cellStyle name="_Tenaska Comparison 5 2" xfId="22086"/>
    <cellStyle name="_Tenaska Comparison 5 2 2" xfId="22087"/>
    <cellStyle name="_Tenaska Comparison 5 2 2 2" xfId="22088"/>
    <cellStyle name="_Tenaska Comparison 5 2 2 2 2" xfId="22089"/>
    <cellStyle name="_Tenaska Comparison 5 2 3" xfId="22090"/>
    <cellStyle name="_Tenaska Comparison 5 2 3 2" xfId="22091"/>
    <cellStyle name="_Tenaska Comparison 5 2 4" xfId="22092"/>
    <cellStyle name="_Tenaska Comparison 5 2 4 2" xfId="22093"/>
    <cellStyle name="_Tenaska Comparison 5 2 5" xfId="22094"/>
    <cellStyle name="_Tenaska Comparison 5 3" xfId="22095"/>
    <cellStyle name="_Tenaska Comparison 5 3 2" xfId="22096"/>
    <cellStyle name="_Tenaska Comparison 5 3 2 2" xfId="22097"/>
    <cellStyle name="_Tenaska Comparison 5 3 3" xfId="22098"/>
    <cellStyle name="_Tenaska Comparison 5 4" xfId="22099"/>
    <cellStyle name="_Tenaska Comparison 5 4 2" xfId="22100"/>
    <cellStyle name="_Tenaska Comparison 5 4 2 2" xfId="22101"/>
    <cellStyle name="_Tenaska Comparison 5 4 3" xfId="22102"/>
    <cellStyle name="_Tenaska Comparison 5 5" xfId="22103"/>
    <cellStyle name="_Tenaska Comparison 5 5 2" xfId="22104"/>
    <cellStyle name="_Tenaska Comparison 5 6" xfId="22105"/>
    <cellStyle name="_Tenaska Comparison 5 6 2" xfId="22106"/>
    <cellStyle name="_Tenaska Comparison 6" xfId="22107"/>
    <cellStyle name="_Tenaska Comparison 6 2" xfId="22108"/>
    <cellStyle name="_Tenaska Comparison 6 2 2" xfId="22109"/>
    <cellStyle name="_Tenaska Comparison 6 2 2 2" xfId="22110"/>
    <cellStyle name="_Tenaska Comparison 6 2 2 2 2" xfId="22111"/>
    <cellStyle name="_Tenaska Comparison 6 2 3" xfId="22112"/>
    <cellStyle name="_Tenaska Comparison 6 2 3 2" xfId="22113"/>
    <cellStyle name="_Tenaska Comparison 6 2 4" xfId="22114"/>
    <cellStyle name="_Tenaska Comparison 6 2 4 2" xfId="22115"/>
    <cellStyle name="_Tenaska Comparison 6 2 5" xfId="22116"/>
    <cellStyle name="_Tenaska Comparison 6 3" xfId="22117"/>
    <cellStyle name="_Tenaska Comparison 6 3 2" xfId="22118"/>
    <cellStyle name="_Tenaska Comparison 6 3 2 2" xfId="22119"/>
    <cellStyle name="_Tenaska Comparison 6 4" xfId="22120"/>
    <cellStyle name="_Tenaska Comparison 6 4 2" xfId="22121"/>
    <cellStyle name="_Tenaska Comparison 6 5" xfId="22122"/>
    <cellStyle name="_Tenaska Comparison 6 5 2" xfId="22123"/>
    <cellStyle name="_Tenaska Comparison 7" xfId="22124"/>
    <cellStyle name="_Tenaska Comparison 7 2" xfId="22125"/>
    <cellStyle name="_Tenaska Comparison 7 2 2" xfId="22126"/>
    <cellStyle name="_Tenaska Comparison 7 2 2 2" xfId="22127"/>
    <cellStyle name="_Tenaska Comparison 7 3" xfId="22128"/>
    <cellStyle name="_Tenaska Comparison 7 3 2" xfId="22129"/>
    <cellStyle name="_Tenaska Comparison 7 4" xfId="22130"/>
    <cellStyle name="_Tenaska Comparison 7 4 2" xfId="22131"/>
    <cellStyle name="_Tenaska Comparison 8" xfId="22132"/>
    <cellStyle name="_Tenaska Comparison 8 2" xfId="22133"/>
    <cellStyle name="_Tenaska Comparison 8 2 2" xfId="22134"/>
    <cellStyle name="_Tenaska Comparison 8 2 2 2" xfId="22135"/>
    <cellStyle name="_Tenaska Comparison 8 3" xfId="22136"/>
    <cellStyle name="_Tenaska Comparison 8 3 2" xfId="22137"/>
    <cellStyle name="_Tenaska Comparison 9" xfId="22138"/>
    <cellStyle name="_Tenaska Comparison 9 2" xfId="22139"/>
    <cellStyle name="_Tenaska Comparison 9 2 2" xfId="22140"/>
    <cellStyle name="_Tenaska Comparison 9 3" xfId="22141"/>
    <cellStyle name="_Tenaska Comparison_(C) WHE Proforma with ITC cash grant 10 Yr Amort_for deferral_102809" xfId="22142"/>
    <cellStyle name="_Tenaska Comparison_(C) WHE Proforma with ITC cash grant 10 Yr Amort_for deferral_102809 2" xfId="22143"/>
    <cellStyle name="_Tenaska Comparison_(C) WHE Proforma with ITC cash grant 10 Yr Amort_for deferral_102809 2 2" xfId="22144"/>
    <cellStyle name="_Tenaska Comparison_(C) WHE Proforma with ITC cash grant 10 Yr Amort_for deferral_102809 2 2 2" xfId="22145"/>
    <cellStyle name="_Tenaska Comparison_(C) WHE Proforma with ITC cash grant 10 Yr Amort_for deferral_102809 2 2 2 2" xfId="22146"/>
    <cellStyle name="_Tenaska Comparison_(C) WHE Proforma with ITC cash grant 10 Yr Amort_for deferral_102809 2 2 3" xfId="22147"/>
    <cellStyle name="_Tenaska Comparison_(C) WHE Proforma with ITC cash grant 10 Yr Amort_for deferral_102809 2 3" xfId="22148"/>
    <cellStyle name="_Tenaska Comparison_(C) WHE Proforma with ITC cash grant 10 Yr Amort_for deferral_102809 2 3 2" xfId="22149"/>
    <cellStyle name="_Tenaska Comparison_(C) WHE Proforma with ITC cash grant 10 Yr Amort_for deferral_102809 2 4" xfId="22150"/>
    <cellStyle name="_Tenaska Comparison_(C) WHE Proforma with ITC cash grant 10 Yr Amort_for deferral_102809 2 4 2" xfId="22151"/>
    <cellStyle name="_Tenaska Comparison_(C) WHE Proforma with ITC cash grant 10 Yr Amort_for deferral_102809 2 5" xfId="22152"/>
    <cellStyle name="_Tenaska Comparison_(C) WHE Proforma with ITC cash grant 10 Yr Amort_for deferral_102809 3" xfId="22153"/>
    <cellStyle name="_Tenaska Comparison_(C) WHE Proforma with ITC cash grant 10 Yr Amort_for deferral_102809 3 2" xfId="22154"/>
    <cellStyle name="_Tenaska Comparison_(C) WHE Proforma with ITC cash grant 10 Yr Amort_for deferral_102809 3 2 2" xfId="22155"/>
    <cellStyle name="_Tenaska Comparison_(C) WHE Proforma with ITC cash grant 10 Yr Amort_for deferral_102809 3 3" xfId="22156"/>
    <cellStyle name="_Tenaska Comparison_(C) WHE Proforma with ITC cash grant 10 Yr Amort_for deferral_102809 3 4" xfId="22157"/>
    <cellStyle name="_Tenaska Comparison_(C) WHE Proforma with ITC cash grant 10 Yr Amort_for deferral_102809 4" xfId="22158"/>
    <cellStyle name="_Tenaska Comparison_(C) WHE Proforma with ITC cash grant 10 Yr Amort_for deferral_102809 4 2" xfId="22159"/>
    <cellStyle name="_Tenaska Comparison_(C) WHE Proforma with ITC cash grant 10 Yr Amort_for deferral_102809 4 2 2" xfId="22160"/>
    <cellStyle name="_Tenaska Comparison_(C) WHE Proforma with ITC cash grant 10 Yr Amort_for deferral_102809 4 3" xfId="22161"/>
    <cellStyle name="_Tenaska Comparison_(C) WHE Proforma with ITC cash grant 10 Yr Amort_for deferral_102809 5" xfId="22162"/>
    <cellStyle name="_Tenaska Comparison_(C) WHE Proforma with ITC cash grant 10 Yr Amort_for deferral_102809 5 2" xfId="22163"/>
    <cellStyle name="_Tenaska Comparison_(C) WHE Proforma with ITC cash grant 10 Yr Amort_for deferral_102809 6" xfId="22164"/>
    <cellStyle name="_Tenaska Comparison_(C) WHE Proforma with ITC cash grant 10 Yr Amort_for deferral_102809 6 2" xfId="22165"/>
    <cellStyle name="_Tenaska Comparison_(C) WHE Proforma with ITC cash grant 10 Yr Amort_for deferral_102809 7" xfId="22166"/>
    <cellStyle name="_Tenaska Comparison_(C) WHE Proforma with ITC cash grant 10 Yr Amort_for deferral_102809 8" xfId="22167"/>
    <cellStyle name="_Tenaska Comparison_(C) WHE Proforma with ITC cash grant 10 Yr Amort_for deferral_102809_16.07E Wild Horse Wind Expansionwrkingfile" xfId="22168"/>
    <cellStyle name="_Tenaska Comparison_(C) WHE Proforma with ITC cash grant 10 Yr Amort_for deferral_102809_16.07E Wild Horse Wind Expansionwrkingfile 2" xfId="22169"/>
    <cellStyle name="_Tenaska Comparison_(C) WHE Proforma with ITC cash grant 10 Yr Amort_for deferral_102809_16.07E Wild Horse Wind Expansionwrkingfile 2 2" xfId="22170"/>
    <cellStyle name="_Tenaska Comparison_(C) WHE Proforma with ITC cash grant 10 Yr Amort_for deferral_102809_16.07E Wild Horse Wind Expansionwrkingfile 2 2 2" xfId="22171"/>
    <cellStyle name="_Tenaska Comparison_(C) WHE Proforma with ITC cash grant 10 Yr Amort_for deferral_102809_16.07E Wild Horse Wind Expansionwrkingfile 2 2 2 2" xfId="22172"/>
    <cellStyle name="_Tenaska Comparison_(C) WHE Proforma with ITC cash grant 10 Yr Amort_for deferral_102809_16.07E Wild Horse Wind Expansionwrkingfile 2 2 3" xfId="22173"/>
    <cellStyle name="_Tenaska Comparison_(C) WHE Proforma with ITC cash grant 10 Yr Amort_for deferral_102809_16.07E Wild Horse Wind Expansionwrkingfile 2 3" xfId="22174"/>
    <cellStyle name="_Tenaska Comparison_(C) WHE Proforma with ITC cash grant 10 Yr Amort_for deferral_102809_16.07E Wild Horse Wind Expansionwrkingfile 2 3 2" xfId="22175"/>
    <cellStyle name="_Tenaska Comparison_(C) WHE Proforma with ITC cash grant 10 Yr Amort_for deferral_102809_16.07E Wild Horse Wind Expansionwrkingfile 2 4" xfId="22176"/>
    <cellStyle name="_Tenaska Comparison_(C) WHE Proforma with ITC cash grant 10 Yr Amort_for deferral_102809_16.07E Wild Horse Wind Expansionwrkingfile 2 4 2" xfId="22177"/>
    <cellStyle name="_Tenaska Comparison_(C) WHE Proforma with ITC cash grant 10 Yr Amort_for deferral_102809_16.07E Wild Horse Wind Expansionwrkingfile 2 5" xfId="22178"/>
    <cellStyle name="_Tenaska Comparison_(C) WHE Proforma with ITC cash grant 10 Yr Amort_for deferral_102809_16.07E Wild Horse Wind Expansionwrkingfile 3" xfId="22179"/>
    <cellStyle name="_Tenaska Comparison_(C) WHE Proforma with ITC cash grant 10 Yr Amort_for deferral_102809_16.07E Wild Horse Wind Expansionwrkingfile 3 2" xfId="22180"/>
    <cellStyle name="_Tenaska Comparison_(C) WHE Proforma with ITC cash grant 10 Yr Amort_for deferral_102809_16.07E Wild Horse Wind Expansionwrkingfile 3 2 2" xfId="22181"/>
    <cellStyle name="_Tenaska Comparison_(C) WHE Proforma with ITC cash grant 10 Yr Amort_for deferral_102809_16.07E Wild Horse Wind Expansionwrkingfile 3 3" xfId="22182"/>
    <cellStyle name="_Tenaska Comparison_(C) WHE Proforma with ITC cash grant 10 Yr Amort_for deferral_102809_16.07E Wild Horse Wind Expansionwrkingfile 3 4" xfId="22183"/>
    <cellStyle name="_Tenaska Comparison_(C) WHE Proforma with ITC cash grant 10 Yr Amort_for deferral_102809_16.07E Wild Horse Wind Expansionwrkingfile 4" xfId="22184"/>
    <cellStyle name="_Tenaska Comparison_(C) WHE Proforma with ITC cash grant 10 Yr Amort_for deferral_102809_16.07E Wild Horse Wind Expansionwrkingfile 4 2" xfId="22185"/>
    <cellStyle name="_Tenaska Comparison_(C) WHE Proforma with ITC cash grant 10 Yr Amort_for deferral_102809_16.07E Wild Horse Wind Expansionwrkingfile 4 2 2" xfId="22186"/>
    <cellStyle name="_Tenaska Comparison_(C) WHE Proforma with ITC cash grant 10 Yr Amort_for deferral_102809_16.07E Wild Horse Wind Expansionwrkingfile 4 3" xfId="22187"/>
    <cellStyle name="_Tenaska Comparison_(C) WHE Proforma with ITC cash grant 10 Yr Amort_for deferral_102809_16.07E Wild Horse Wind Expansionwrkingfile 5" xfId="22188"/>
    <cellStyle name="_Tenaska Comparison_(C) WHE Proforma with ITC cash grant 10 Yr Amort_for deferral_102809_16.07E Wild Horse Wind Expansionwrkingfile 5 2" xfId="22189"/>
    <cellStyle name="_Tenaska Comparison_(C) WHE Proforma with ITC cash grant 10 Yr Amort_for deferral_102809_16.07E Wild Horse Wind Expansionwrkingfile 6" xfId="22190"/>
    <cellStyle name="_Tenaska Comparison_(C) WHE Proforma with ITC cash grant 10 Yr Amort_for deferral_102809_16.07E Wild Horse Wind Expansionwrkingfile 6 2" xfId="22191"/>
    <cellStyle name="_Tenaska Comparison_(C) WHE Proforma with ITC cash grant 10 Yr Amort_for deferral_102809_16.07E Wild Horse Wind Expansionwrkingfile 7" xfId="22192"/>
    <cellStyle name="_Tenaska Comparison_(C) WHE Proforma with ITC cash grant 10 Yr Amort_for deferral_102809_16.07E Wild Horse Wind Expansionwrkingfile 8" xfId="22193"/>
    <cellStyle name="_Tenaska Comparison_(C) WHE Proforma with ITC cash grant 10 Yr Amort_for deferral_102809_16.07E Wild Horse Wind Expansionwrkingfile SF" xfId="22194"/>
    <cellStyle name="_Tenaska Comparison_(C) WHE Proforma with ITC cash grant 10 Yr Amort_for deferral_102809_16.07E Wild Horse Wind Expansionwrkingfile SF 2" xfId="22195"/>
    <cellStyle name="_Tenaska Comparison_(C) WHE Proforma with ITC cash grant 10 Yr Amort_for deferral_102809_16.07E Wild Horse Wind Expansionwrkingfile SF 2 2" xfId="22196"/>
    <cellStyle name="_Tenaska Comparison_(C) WHE Proforma with ITC cash grant 10 Yr Amort_for deferral_102809_16.07E Wild Horse Wind Expansionwrkingfile SF 2 2 2" xfId="22197"/>
    <cellStyle name="_Tenaska Comparison_(C) WHE Proforma with ITC cash grant 10 Yr Amort_for deferral_102809_16.07E Wild Horse Wind Expansionwrkingfile SF 2 2 2 2" xfId="22198"/>
    <cellStyle name="_Tenaska Comparison_(C) WHE Proforma with ITC cash grant 10 Yr Amort_for deferral_102809_16.07E Wild Horse Wind Expansionwrkingfile SF 2 2 3" xfId="22199"/>
    <cellStyle name="_Tenaska Comparison_(C) WHE Proforma with ITC cash grant 10 Yr Amort_for deferral_102809_16.07E Wild Horse Wind Expansionwrkingfile SF 2 3" xfId="22200"/>
    <cellStyle name="_Tenaska Comparison_(C) WHE Proforma with ITC cash grant 10 Yr Amort_for deferral_102809_16.07E Wild Horse Wind Expansionwrkingfile SF 2 3 2" xfId="22201"/>
    <cellStyle name="_Tenaska Comparison_(C) WHE Proforma with ITC cash grant 10 Yr Amort_for deferral_102809_16.07E Wild Horse Wind Expansionwrkingfile SF 2 4" xfId="22202"/>
    <cellStyle name="_Tenaska Comparison_(C) WHE Proforma with ITC cash grant 10 Yr Amort_for deferral_102809_16.07E Wild Horse Wind Expansionwrkingfile SF 2 4 2" xfId="22203"/>
    <cellStyle name="_Tenaska Comparison_(C) WHE Proforma with ITC cash grant 10 Yr Amort_for deferral_102809_16.07E Wild Horse Wind Expansionwrkingfile SF 2 5" xfId="22204"/>
    <cellStyle name="_Tenaska Comparison_(C) WHE Proforma with ITC cash grant 10 Yr Amort_for deferral_102809_16.07E Wild Horse Wind Expansionwrkingfile SF 3" xfId="22205"/>
    <cellStyle name="_Tenaska Comparison_(C) WHE Proforma with ITC cash grant 10 Yr Amort_for deferral_102809_16.07E Wild Horse Wind Expansionwrkingfile SF 3 2" xfId="22206"/>
    <cellStyle name="_Tenaska Comparison_(C) WHE Proforma with ITC cash grant 10 Yr Amort_for deferral_102809_16.07E Wild Horse Wind Expansionwrkingfile SF 3 2 2" xfId="22207"/>
    <cellStyle name="_Tenaska Comparison_(C) WHE Proforma with ITC cash grant 10 Yr Amort_for deferral_102809_16.07E Wild Horse Wind Expansionwrkingfile SF 3 3" xfId="22208"/>
    <cellStyle name="_Tenaska Comparison_(C) WHE Proforma with ITC cash grant 10 Yr Amort_for deferral_102809_16.07E Wild Horse Wind Expansionwrkingfile SF 3 4" xfId="22209"/>
    <cellStyle name="_Tenaska Comparison_(C) WHE Proforma with ITC cash grant 10 Yr Amort_for deferral_102809_16.07E Wild Horse Wind Expansionwrkingfile SF 4" xfId="22210"/>
    <cellStyle name="_Tenaska Comparison_(C) WHE Proforma with ITC cash grant 10 Yr Amort_for deferral_102809_16.07E Wild Horse Wind Expansionwrkingfile SF 4 2" xfId="22211"/>
    <cellStyle name="_Tenaska Comparison_(C) WHE Proforma with ITC cash grant 10 Yr Amort_for deferral_102809_16.07E Wild Horse Wind Expansionwrkingfile SF 4 2 2" xfId="22212"/>
    <cellStyle name="_Tenaska Comparison_(C) WHE Proforma with ITC cash grant 10 Yr Amort_for deferral_102809_16.07E Wild Horse Wind Expansionwrkingfile SF 4 3" xfId="22213"/>
    <cellStyle name="_Tenaska Comparison_(C) WHE Proforma with ITC cash grant 10 Yr Amort_for deferral_102809_16.07E Wild Horse Wind Expansionwrkingfile SF 5" xfId="22214"/>
    <cellStyle name="_Tenaska Comparison_(C) WHE Proforma with ITC cash grant 10 Yr Amort_for deferral_102809_16.07E Wild Horse Wind Expansionwrkingfile SF 5 2" xfId="22215"/>
    <cellStyle name="_Tenaska Comparison_(C) WHE Proforma with ITC cash grant 10 Yr Amort_for deferral_102809_16.07E Wild Horse Wind Expansionwrkingfile SF 6" xfId="22216"/>
    <cellStyle name="_Tenaska Comparison_(C) WHE Proforma with ITC cash grant 10 Yr Amort_for deferral_102809_16.07E Wild Horse Wind Expansionwrkingfile SF 6 2" xfId="22217"/>
    <cellStyle name="_Tenaska Comparison_(C) WHE Proforma with ITC cash grant 10 Yr Amort_for deferral_102809_16.07E Wild Horse Wind Expansionwrkingfile SF 7" xfId="22218"/>
    <cellStyle name="_Tenaska Comparison_(C) WHE Proforma with ITC cash grant 10 Yr Amort_for deferral_102809_16.07E Wild Horse Wind Expansionwrkingfile SF 8" xfId="22219"/>
    <cellStyle name="_Tenaska Comparison_(C) WHE Proforma with ITC cash grant 10 Yr Amort_for deferral_102809_16.07E Wild Horse Wind Expansionwrkingfile SF_DEM-WP(C) ENERG10C--ctn Mid-C_042010 2010GRC" xfId="22220"/>
    <cellStyle name="_Tenaska Comparison_(C) WHE Proforma with ITC cash grant 10 Yr Amort_for deferral_102809_16.07E Wild Horse Wind Expansionwrkingfile SF_DEM-WP(C) ENERG10C--ctn Mid-C_042010 2010GRC 2" xfId="22221"/>
    <cellStyle name="_Tenaska Comparison_(C) WHE Proforma with ITC cash grant 10 Yr Amort_for deferral_102809_16.07E Wild Horse Wind Expansionwrkingfile SF_DEM-WP(C) ENERG10C--ctn Mid-C_042010 2010GRC 2 2" xfId="22222"/>
    <cellStyle name="_Tenaska Comparison_(C) WHE Proforma with ITC cash grant 10 Yr Amort_for deferral_102809_16.07E Wild Horse Wind Expansionwrkingfile_DEM-WP(C) ENERG10C--ctn Mid-C_042010 2010GRC" xfId="22223"/>
    <cellStyle name="_Tenaska Comparison_(C) WHE Proforma with ITC cash grant 10 Yr Amort_for deferral_102809_16.07E Wild Horse Wind Expansionwrkingfile_DEM-WP(C) ENERG10C--ctn Mid-C_042010 2010GRC 2" xfId="22224"/>
    <cellStyle name="_Tenaska Comparison_(C) WHE Proforma with ITC cash grant 10 Yr Amort_for deferral_102809_16.07E Wild Horse Wind Expansionwrkingfile_DEM-WP(C) ENERG10C--ctn Mid-C_042010 2010GRC 2 2" xfId="22225"/>
    <cellStyle name="_Tenaska Comparison_(C) WHE Proforma with ITC cash grant 10 Yr Amort_for deferral_102809_16.37E Wild Horse Expansion DeferralRevwrkingfile SF" xfId="22226"/>
    <cellStyle name="_Tenaska Comparison_(C) WHE Proforma with ITC cash grant 10 Yr Amort_for deferral_102809_16.37E Wild Horse Expansion DeferralRevwrkingfile SF 2" xfId="22227"/>
    <cellStyle name="_Tenaska Comparison_(C) WHE Proforma with ITC cash grant 10 Yr Amort_for deferral_102809_16.37E Wild Horse Expansion DeferralRevwrkingfile SF 2 2" xfId="22228"/>
    <cellStyle name="_Tenaska Comparison_(C) WHE Proforma with ITC cash grant 10 Yr Amort_for deferral_102809_16.37E Wild Horse Expansion DeferralRevwrkingfile SF 2 2 2" xfId="22229"/>
    <cellStyle name="_Tenaska Comparison_(C) WHE Proforma with ITC cash grant 10 Yr Amort_for deferral_102809_16.37E Wild Horse Expansion DeferralRevwrkingfile SF 2 2 2 2" xfId="22230"/>
    <cellStyle name="_Tenaska Comparison_(C) WHE Proforma with ITC cash grant 10 Yr Amort_for deferral_102809_16.37E Wild Horse Expansion DeferralRevwrkingfile SF 2 2 3" xfId="22231"/>
    <cellStyle name="_Tenaska Comparison_(C) WHE Proforma with ITC cash grant 10 Yr Amort_for deferral_102809_16.37E Wild Horse Expansion DeferralRevwrkingfile SF 2 3" xfId="22232"/>
    <cellStyle name="_Tenaska Comparison_(C) WHE Proforma with ITC cash grant 10 Yr Amort_for deferral_102809_16.37E Wild Horse Expansion DeferralRevwrkingfile SF 2 3 2" xfId="22233"/>
    <cellStyle name="_Tenaska Comparison_(C) WHE Proforma with ITC cash grant 10 Yr Amort_for deferral_102809_16.37E Wild Horse Expansion DeferralRevwrkingfile SF 2 4" xfId="22234"/>
    <cellStyle name="_Tenaska Comparison_(C) WHE Proforma with ITC cash grant 10 Yr Amort_for deferral_102809_16.37E Wild Horse Expansion DeferralRevwrkingfile SF 2 4 2" xfId="22235"/>
    <cellStyle name="_Tenaska Comparison_(C) WHE Proforma with ITC cash grant 10 Yr Amort_for deferral_102809_16.37E Wild Horse Expansion DeferralRevwrkingfile SF 2 5" xfId="22236"/>
    <cellStyle name="_Tenaska Comparison_(C) WHE Proforma with ITC cash grant 10 Yr Amort_for deferral_102809_16.37E Wild Horse Expansion DeferralRevwrkingfile SF 3" xfId="22237"/>
    <cellStyle name="_Tenaska Comparison_(C) WHE Proforma with ITC cash grant 10 Yr Amort_for deferral_102809_16.37E Wild Horse Expansion DeferralRevwrkingfile SF 3 2" xfId="22238"/>
    <cellStyle name="_Tenaska Comparison_(C) WHE Proforma with ITC cash grant 10 Yr Amort_for deferral_102809_16.37E Wild Horse Expansion DeferralRevwrkingfile SF 3 2 2" xfId="22239"/>
    <cellStyle name="_Tenaska Comparison_(C) WHE Proforma with ITC cash grant 10 Yr Amort_for deferral_102809_16.37E Wild Horse Expansion DeferralRevwrkingfile SF 3 3" xfId="22240"/>
    <cellStyle name="_Tenaska Comparison_(C) WHE Proforma with ITC cash grant 10 Yr Amort_for deferral_102809_16.37E Wild Horse Expansion DeferralRevwrkingfile SF 3 4" xfId="22241"/>
    <cellStyle name="_Tenaska Comparison_(C) WHE Proforma with ITC cash grant 10 Yr Amort_for deferral_102809_16.37E Wild Horse Expansion DeferralRevwrkingfile SF 4" xfId="22242"/>
    <cellStyle name="_Tenaska Comparison_(C) WHE Proforma with ITC cash grant 10 Yr Amort_for deferral_102809_16.37E Wild Horse Expansion DeferralRevwrkingfile SF 4 2" xfId="22243"/>
    <cellStyle name="_Tenaska Comparison_(C) WHE Proforma with ITC cash grant 10 Yr Amort_for deferral_102809_16.37E Wild Horse Expansion DeferralRevwrkingfile SF 4 2 2" xfId="22244"/>
    <cellStyle name="_Tenaska Comparison_(C) WHE Proforma with ITC cash grant 10 Yr Amort_for deferral_102809_16.37E Wild Horse Expansion DeferralRevwrkingfile SF 4 3" xfId="22245"/>
    <cellStyle name="_Tenaska Comparison_(C) WHE Proforma with ITC cash grant 10 Yr Amort_for deferral_102809_16.37E Wild Horse Expansion DeferralRevwrkingfile SF 5" xfId="22246"/>
    <cellStyle name="_Tenaska Comparison_(C) WHE Proforma with ITC cash grant 10 Yr Amort_for deferral_102809_16.37E Wild Horse Expansion DeferralRevwrkingfile SF 5 2" xfId="22247"/>
    <cellStyle name="_Tenaska Comparison_(C) WHE Proforma with ITC cash grant 10 Yr Amort_for deferral_102809_16.37E Wild Horse Expansion DeferralRevwrkingfile SF 6" xfId="22248"/>
    <cellStyle name="_Tenaska Comparison_(C) WHE Proforma with ITC cash grant 10 Yr Amort_for deferral_102809_16.37E Wild Horse Expansion DeferralRevwrkingfile SF 6 2" xfId="22249"/>
    <cellStyle name="_Tenaska Comparison_(C) WHE Proforma with ITC cash grant 10 Yr Amort_for deferral_102809_16.37E Wild Horse Expansion DeferralRevwrkingfile SF 7" xfId="22250"/>
    <cellStyle name="_Tenaska Comparison_(C) WHE Proforma with ITC cash grant 10 Yr Amort_for deferral_102809_16.37E Wild Horse Expansion DeferralRevwrkingfile SF 8" xfId="22251"/>
    <cellStyle name="_Tenaska Comparison_(C) WHE Proforma with ITC cash grant 10 Yr Amort_for deferral_102809_16.37E Wild Horse Expansion DeferralRevwrkingfile SF_DEM-WP(C) ENERG10C--ctn Mid-C_042010 2010GRC" xfId="22252"/>
    <cellStyle name="_Tenaska Comparison_(C) WHE Proforma with ITC cash grant 10 Yr Amort_for deferral_102809_16.37E Wild Horse Expansion DeferralRevwrkingfile SF_DEM-WP(C) ENERG10C--ctn Mid-C_042010 2010GRC 2" xfId="22253"/>
    <cellStyle name="_Tenaska Comparison_(C) WHE Proforma with ITC cash grant 10 Yr Amort_for deferral_102809_16.37E Wild Horse Expansion DeferralRevwrkingfile SF_DEM-WP(C) ENERG10C--ctn Mid-C_042010 2010GRC 2 2" xfId="22254"/>
    <cellStyle name="_Tenaska Comparison_(C) WHE Proforma with ITC cash grant 10 Yr Amort_for deferral_102809_DEM-WP(C) ENERG10C--ctn Mid-C_042010 2010GRC" xfId="22255"/>
    <cellStyle name="_Tenaska Comparison_(C) WHE Proforma with ITC cash grant 10 Yr Amort_for deferral_102809_DEM-WP(C) ENERG10C--ctn Mid-C_042010 2010GRC 2" xfId="22256"/>
    <cellStyle name="_Tenaska Comparison_(C) WHE Proforma with ITC cash grant 10 Yr Amort_for deferral_102809_DEM-WP(C) ENERG10C--ctn Mid-C_042010 2010GRC 2 2" xfId="22257"/>
    <cellStyle name="_Tenaska Comparison_(C) WHE Proforma with ITC cash grant 10 Yr Amort_for rebuttal_120709" xfId="22258"/>
    <cellStyle name="_Tenaska Comparison_(C) WHE Proforma with ITC cash grant 10 Yr Amort_for rebuttal_120709 2" xfId="22259"/>
    <cellStyle name="_Tenaska Comparison_(C) WHE Proforma with ITC cash grant 10 Yr Amort_for rebuttal_120709 2 2" xfId="22260"/>
    <cellStyle name="_Tenaska Comparison_(C) WHE Proforma with ITC cash grant 10 Yr Amort_for rebuttal_120709 2 2 2" xfId="22261"/>
    <cellStyle name="_Tenaska Comparison_(C) WHE Proforma with ITC cash grant 10 Yr Amort_for rebuttal_120709 2 2 2 2" xfId="22262"/>
    <cellStyle name="_Tenaska Comparison_(C) WHE Proforma with ITC cash grant 10 Yr Amort_for rebuttal_120709 2 2 3" xfId="22263"/>
    <cellStyle name="_Tenaska Comparison_(C) WHE Proforma with ITC cash grant 10 Yr Amort_for rebuttal_120709 2 3" xfId="22264"/>
    <cellStyle name="_Tenaska Comparison_(C) WHE Proforma with ITC cash grant 10 Yr Amort_for rebuttal_120709 2 3 2" xfId="22265"/>
    <cellStyle name="_Tenaska Comparison_(C) WHE Proforma with ITC cash grant 10 Yr Amort_for rebuttal_120709 2 4" xfId="22266"/>
    <cellStyle name="_Tenaska Comparison_(C) WHE Proforma with ITC cash grant 10 Yr Amort_for rebuttal_120709 2 4 2" xfId="22267"/>
    <cellStyle name="_Tenaska Comparison_(C) WHE Proforma with ITC cash grant 10 Yr Amort_for rebuttal_120709 2 5" xfId="22268"/>
    <cellStyle name="_Tenaska Comparison_(C) WHE Proforma with ITC cash grant 10 Yr Amort_for rebuttal_120709 3" xfId="22269"/>
    <cellStyle name="_Tenaska Comparison_(C) WHE Proforma with ITC cash grant 10 Yr Amort_for rebuttal_120709 3 2" xfId="22270"/>
    <cellStyle name="_Tenaska Comparison_(C) WHE Proforma with ITC cash grant 10 Yr Amort_for rebuttal_120709 3 2 2" xfId="22271"/>
    <cellStyle name="_Tenaska Comparison_(C) WHE Proforma with ITC cash grant 10 Yr Amort_for rebuttal_120709 3 3" xfId="22272"/>
    <cellStyle name="_Tenaska Comparison_(C) WHE Proforma with ITC cash grant 10 Yr Amort_for rebuttal_120709 4" xfId="22273"/>
    <cellStyle name="_Tenaska Comparison_(C) WHE Proforma with ITC cash grant 10 Yr Amort_for rebuttal_120709 4 2" xfId="22274"/>
    <cellStyle name="_Tenaska Comparison_(C) WHE Proforma with ITC cash grant 10 Yr Amort_for rebuttal_120709 4 2 2" xfId="22275"/>
    <cellStyle name="_Tenaska Comparison_(C) WHE Proforma with ITC cash grant 10 Yr Amort_for rebuttal_120709 4 3" xfId="22276"/>
    <cellStyle name="_Tenaska Comparison_(C) WHE Proforma with ITC cash grant 10 Yr Amort_for rebuttal_120709 5" xfId="22277"/>
    <cellStyle name="_Tenaska Comparison_(C) WHE Proforma with ITC cash grant 10 Yr Amort_for rebuttal_120709 5 2" xfId="22278"/>
    <cellStyle name="_Tenaska Comparison_(C) WHE Proforma with ITC cash grant 10 Yr Amort_for rebuttal_120709 6" xfId="22279"/>
    <cellStyle name="_Tenaska Comparison_(C) WHE Proforma with ITC cash grant 10 Yr Amort_for rebuttal_120709 6 2" xfId="22280"/>
    <cellStyle name="_Tenaska Comparison_(C) WHE Proforma with ITC cash grant 10 Yr Amort_for rebuttal_120709 7" xfId="22281"/>
    <cellStyle name="_Tenaska Comparison_(C) WHE Proforma with ITC cash grant 10 Yr Amort_for rebuttal_120709 8" xfId="22282"/>
    <cellStyle name="_Tenaska Comparison_(C) WHE Proforma with ITC cash grant 10 Yr Amort_for rebuttal_120709_DEM-WP(C) ENERG10C--ctn Mid-C_042010 2010GRC" xfId="22283"/>
    <cellStyle name="_Tenaska Comparison_(C) WHE Proforma with ITC cash grant 10 Yr Amort_for rebuttal_120709_DEM-WP(C) ENERG10C--ctn Mid-C_042010 2010GRC 2" xfId="22284"/>
    <cellStyle name="_Tenaska Comparison_(C) WHE Proforma with ITC cash grant 10 Yr Amort_for rebuttal_120709_DEM-WP(C) ENERG10C--ctn Mid-C_042010 2010GRC 2 2" xfId="22285"/>
    <cellStyle name="_Tenaska Comparison_04.07E Wild Horse Wind Expansion" xfId="22286"/>
    <cellStyle name="_Tenaska Comparison_04.07E Wild Horse Wind Expansion 2" xfId="22287"/>
    <cellStyle name="_Tenaska Comparison_04.07E Wild Horse Wind Expansion 2 2" xfId="22288"/>
    <cellStyle name="_Tenaska Comparison_04.07E Wild Horse Wind Expansion 2 2 2" xfId="22289"/>
    <cellStyle name="_Tenaska Comparison_04.07E Wild Horse Wind Expansion 2 2 2 2" xfId="22290"/>
    <cellStyle name="_Tenaska Comparison_04.07E Wild Horse Wind Expansion 2 2 3" xfId="22291"/>
    <cellStyle name="_Tenaska Comparison_04.07E Wild Horse Wind Expansion 2 3" xfId="22292"/>
    <cellStyle name="_Tenaska Comparison_04.07E Wild Horse Wind Expansion 2 3 2" xfId="22293"/>
    <cellStyle name="_Tenaska Comparison_04.07E Wild Horse Wind Expansion 2 4" xfId="22294"/>
    <cellStyle name="_Tenaska Comparison_04.07E Wild Horse Wind Expansion 2 4 2" xfId="22295"/>
    <cellStyle name="_Tenaska Comparison_04.07E Wild Horse Wind Expansion 2 5" xfId="22296"/>
    <cellStyle name="_Tenaska Comparison_04.07E Wild Horse Wind Expansion 3" xfId="22297"/>
    <cellStyle name="_Tenaska Comparison_04.07E Wild Horse Wind Expansion 3 2" xfId="22298"/>
    <cellStyle name="_Tenaska Comparison_04.07E Wild Horse Wind Expansion 3 2 2" xfId="22299"/>
    <cellStyle name="_Tenaska Comparison_04.07E Wild Horse Wind Expansion 3 3" xfId="22300"/>
    <cellStyle name="_Tenaska Comparison_04.07E Wild Horse Wind Expansion 3 4" xfId="22301"/>
    <cellStyle name="_Tenaska Comparison_04.07E Wild Horse Wind Expansion 4" xfId="22302"/>
    <cellStyle name="_Tenaska Comparison_04.07E Wild Horse Wind Expansion 4 2" xfId="22303"/>
    <cellStyle name="_Tenaska Comparison_04.07E Wild Horse Wind Expansion 4 2 2" xfId="22304"/>
    <cellStyle name="_Tenaska Comparison_04.07E Wild Horse Wind Expansion 4 3" xfId="22305"/>
    <cellStyle name="_Tenaska Comparison_04.07E Wild Horse Wind Expansion 5" xfId="22306"/>
    <cellStyle name="_Tenaska Comparison_04.07E Wild Horse Wind Expansion 5 2" xfId="22307"/>
    <cellStyle name="_Tenaska Comparison_04.07E Wild Horse Wind Expansion 6" xfId="22308"/>
    <cellStyle name="_Tenaska Comparison_04.07E Wild Horse Wind Expansion 6 2" xfId="22309"/>
    <cellStyle name="_Tenaska Comparison_04.07E Wild Horse Wind Expansion 7" xfId="22310"/>
    <cellStyle name="_Tenaska Comparison_04.07E Wild Horse Wind Expansion 8" xfId="22311"/>
    <cellStyle name="_Tenaska Comparison_04.07E Wild Horse Wind Expansion_16.07E Wild Horse Wind Expansionwrkingfile" xfId="22312"/>
    <cellStyle name="_Tenaska Comparison_04.07E Wild Horse Wind Expansion_16.07E Wild Horse Wind Expansionwrkingfile 2" xfId="22313"/>
    <cellStyle name="_Tenaska Comparison_04.07E Wild Horse Wind Expansion_16.07E Wild Horse Wind Expansionwrkingfile 2 2" xfId="22314"/>
    <cellStyle name="_Tenaska Comparison_04.07E Wild Horse Wind Expansion_16.07E Wild Horse Wind Expansionwrkingfile 2 2 2" xfId="22315"/>
    <cellStyle name="_Tenaska Comparison_04.07E Wild Horse Wind Expansion_16.07E Wild Horse Wind Expansionwrkingfile 2 2 2 2" xfId="22316"/>
    <cellStyle name="_Tenaska Comparison_04.07E Wild Horse Wind Expansion_16.07E Wild Horse Wind Expansionwrkingfile 2 2 3" xfId="22317"/>
    <cellStyle name="_Tenaska Comparison_04.07E Wild Horse Wind Expansion_16.07E Wild Horse Wind Expansionwrkingfile 2 3" xfId="22318"/>
    <cellStyle name="_Tenaska Comparison_04.07E Wild Horse Wind Expansion_16.07E Wild Horse Wind Expansionwrkingfile 2 3 2" xfId="22319"/>
    <cellStyle name="_Tenaska Comparison_04.07E Wild Horse Wind Expansion_16.07E Wild Horse Wind Expansionwrkingfile 2 4" xfId="22320"/>
    <cellStyle name="_Tenaska Comparison_04.07E Wild Horse Wind Expansion_16.07E Wild Horse Wind Expansionwrkingfile 2 4 2" xfId="22321"/>
    <cellStyle name="_Tenaska Comparison_04.07E Wild Horse Wind Expansion_16.07E Wild Horse Wind Expansionwrkingfile 2 5" xfId="22322"/>
    <cellStyle name="_Tenaska Comparison_04.07E Wild Horse Wind Expansion_16.07E Wild Horse Wind Expansionwrkingfile 3" xfId="22323"/>
    <cellStyle name="_Tenaska Comparison_04.07E Wild Horse Wind Expansion_16.07E Wild Horse Wind Expansionwrkingfile 3 2" xfId="22324"/>
    <cellStyle name="_Tenaska Comparison_04.07E Wild Horse Wind Expansion_16.07E Wild Horse Wind Expansionwrkingfile 3 2 2" xfId="22325"/>
    <cellStyle name="_Tenaska Comparison_04.07E Wild Horse Wind Expansion_16.07E Wild Horse Wind Expansionwrkingfile 3 3" xfId="22326"/>
    <cellStyle name="_Tenaska Comparison_04.07E Wild Horse Wind Expansion_16.07E Wild Horse Wind Expansionwrkingfile 3 4" xfId="22327"/>
    <cellStyle name="_Tenaska Comparison_04.07E Wild Horse Wind Expansion_16.07E Wild Horse Wind Expansionwrkingfile 4" xfId="22328"/>
    <cellStyle name="_Tenaska Comparison_04.07E Wild Horse Wind Expansion_16.07E Wild Horse Wind Expansionwrkingfile 4 2" xfId="22329"/>
    <cellStyle name="_Tenaska Comparison_04.07E Wild Horse Wind Expansion_16.07E Wild Horse Wind Expansionwrkingfile 4 2 2" xfId="22330"/>
    <cellStyle name="_Tenaska Comparison_04.07E Wild Horse Wind Expansion_16.07E Wild Horse Wind Expansionwrkingfile 4 3" xfId="22331"/>
    <cellStyle name="_Tenaska Comparison_04.07E Wild Horse Wind Expansion_16.07E Wild Horse Wind Expansionwrkingfile 5" xfId="22332"/>
    <cellStyle name="_Tenaska Comparison_04.07E Wild Horse Wind Expansion_16.07E Wild Horse Wind Expansionwrkingfile 5 2" xfId="22333"/>
    <cellStyle name="_Tenaska Comparison_04.07E Wild Horse Wind Expansion_16.07E Wild Horse Wind Expansionwrkingfile 6" xfId="22334"/>
    <cellStyle name="_Tenaska Comparison_04.07E Wild Horse Wind Expansion_16.07E Wild Horse Wind Expansionwrkingfile 6 2" xfId="22335"/>
    <cellStyle name="_Tenaska Comparison_04.07E Wild Horse Wind Expansion_16.07E Wild Horse Wind Expansionwrkingfile 7" xfId="22336"/>
    <cellStyle name="_Tenaska Comparison_04.07E Wild Horse Wind Expansion_16.07E Wild Horse Wind Expansionwrkingfile 8" xfId="22337"/>
    <cellStyle name="_Tenaska Comparison_04.07E Wild Horse Wind Expansion_16.07E Wild Horse Wind Expansionwrkingfile SF" xfId="22338"/>
    <cellStyle name="_Tenaska Comparison_04.07E Wild Horse Wind Expansion_16.07E Wild Horse Wind Expansionwrkingfile SF 2" xfId="22339"/>
    <cellStyle name="_Tenaska Comparison_04.07E Wild Horse Wind Expansion_16.07E Wild Horse Wind Expansionwrkingfile SF 2 2" xfId="22340"/>
    <cellStyle name="_Tenaska Comparison_04.07E Wild Horse Wind Expansion_16.07E Wild Horse Wind Expansionwrkingfile SF 2 2 2" xfId="22341"/>
    <cellStyle name="_Tenaska Comparison_04.07E Wild Horse Wind Expansion_16.07E Wild Horse Wind Expansionwrkingfile SF 2 2 2 2" xfId="22342"/>
    <cellStyle name="_Tenaska Comparison_04.07E Wild Horse Wind Expansion_16.07E Wild Horse Wind Expansionwrkingfile SF 2 2 3" xfId="22343"/>
    <cellStyle name="_Tenaska Comparison_04.07E Wild Horse Wind Expansion_16.07E Wild Horse Wind Expansionwrkingfile SF 2 3" xfId="22344"/>
    <cellStyle name="_Tenaska Comparison_04.07E Wild Horse Wind Expansion_16.07E Wild Horse Wind Expansionwrkingfile SF 2 3 2" xfId="22345"/>
    <cellStyle name="_Tenaska Comparison_04.07E Wild Horse Wind Expansion_16.07E Wild Horse Wind Expansionwrkingfile SF 2 4" xfId="22346"/>
    <cellStyle name="_Tenaska Comparison_04.07E Wild Horse Wind Expansion_16.07E Wild Horse Wind Expansionwrkingfile SF 2 4 2" xfId="22347"/>
    <cellStyle name="_Tenaska Comparison_04.07E Wild Horse Wind Expansion_16.07E Wild Horse Wind Expansionwrkingfile SF 2 5" xfId="22348"/>
    <cellStyle name="_Tenaska Comparison_04.07E Wild Horse Wind Expansion_16.07E Wild Horse Wind Expansionwrkingfile SF 3" xfId="22349"/>
    <cellStyle name="_Tenaska Comparison_04.07E Wild Horse Wind Expansion_16.07E Wild Horse Wind Expansionwrkingfile SF 3 2" xfId="22350"/>
    <cellStyle name="_Tenaska Comparison_04.07E Wild Horse Wind Expansion_16.07E Wild Horse Wind Expansionwrkingfile SF 3 2 2" xfId="22351"/>
    <cellStyle name="_Tenaska Comparison_04.07E Wild Horse Wind Expansion_16.07E Wild Horse Wind Expansionwrkingfile SF 3 3" xfId="22352"/>
    <cellStyle name="_Tenaska Comparison_04.07E Wild Horse Wind Expansion_16.07E Wild Horse Wind Expansionwrkingfile SF 3 4" xfId="22353"/>
    <cellStyle name="_Tenaska Comparison_04.07E Wild Horse Wind Expansion_16.07E Wild Horse Wind Expansionwrkingfile SF 4" xfId="22354"/>
    <cellStyle name="_Tenaska Comparison_04.07E Wild Horse Wind Expansion_16.07E Wild Horse Wind Expansionwrkingfile SF 4 2" xfId="22355"/>
    <cellStyle name="_Tenaska Comparison_04.07E Wild Horse Wind Expansion_16.07E Wild Horse Wind Expansionwrkingfile SF 4 2 2" xfId="22356"/>
    <cellStyle name="_Tenaska Comparison_04.07E Wild Horse Wind Expansion_16.07E Wild Horse Wind Expansionwrkingfile SF 4 3" xfId="22357"/>
    <cellStyle name="_Tenaska Comparison_04.07E Wild Horse Wind Expansion_16.07E Wild Horse Wind Expansionwrkingfile SF 5" xfId="22358"/>
    <cellStyle name="_Tenaska Comparison_04.07E Wild Horse Wind Expansion_16.07E Wild Horse Wind Expansionwrkingfile SF 5 2" xfId="22359"/>
    <cellStyle name="_Tenaska Comparison_04.07E Wild Horse Wind Expansion_16.07E Wild Horse Wind Expansionwrkingfile SF 6" xfId="22360"/>
    <cellStyle name="_Tenaska Comparison_04.07E Wild Horse Wind Expansion_16.07E Wild Horse Wind Expansionwrkingfile SF 6 2" xfId="22361"/>
    <cellStyle name="_Tenaska Comparison_04.07E Wild Horse Wind Expansion_16.07E Wild Horse Wind Expansionwrkingfile SF 7" xfId="22362"/>
    <cellStyle name="_Tenaska Comparison_04.07E Wild Horse Wind Expansion_16.07E Wild Horse Wind Expansionwrkingfile SF 8" xfId="22363"/>
    <cellStyle name="_Tenaska Comparison_04.07E Wild Horse Wind Expansion_16.07E Wild Horse Wind Expansionwrkingfile SF_DEM-WP(C) ENERG10C--ctn Mid-C_042010 2010GRC" xfId="22364"/>
    <cellStyle name="_Tenaska Comparison_04.07E Wild Horse Wind Expansion_16.07E Wild Horse Wind Expansionwrkingfile SF_DEM-WP(C) ENERG10C--ctn Mid-C_042010 2010GRC 2" xfId="22365"/>
    <cellStyle name="_Tenaska Comparison_04.07E Wild Horse Wind Expansion_16.07E Wild Horse Wind Expansionwrkingfile SF_DEM-WP(C) ENERG10C--ctn Mid-C_042010 2010GRC 2 2" xfId="22366"/>
    <cellStyle name="_Tenaska Comparison_04.07E Wild Horse Wind Expansion_16.07E Wild Horse Wind Expansionwrkingfile_DEM-WP(C) ENERG10C--ctn Mid-C_042010 2010GRC" xfId="22367"/>
    <cellStyle name="_Tenaska Comparison_04.07E Wild Horse Wind Expansion_16.07E Wild Horse Wind Expansionwrkingfile_DEM-WP(C) ENERG10C--ctn Mid-C_042010 2010GRC 2" xfId="22368"/>
    <cellStyle name="_Tenaska Comparison_04.07E Wild Horse Wind Expansion_16.07E Wild Horse Wind Expansionwrkingfile_DEM-WP(C) ENERG10C--ctn Mid-C_042010 2010GRC 2 2" xfId="22369"/>
    <cellStyle name="_Tenaska Comparison_04.07E Wild Horse Wind Expansion_16.37E Wild Horse Expansion DeferralRevwrkingfile SF" xfId="22370"/>
    <cellStyle name="_Tenaska Comparison_04.07E Wild Horse Wind Expansion_16.37E Wild Horse Expansion DeferralRevwrkingfile SF 2" xfId="22371"/>
    <cellStyle name="_Tenaska Comparison_04.07E Wild Horse Wind Expansion_16.37E Wild Horse Expansion DeferralRevwrkingfile SF 2 2" xfId="22372"/>
    <cellStyle name="_Tenaska Comparison_04.07E Wild Horse Wind Expansion_16.37E Wild Horse Expansion DeferralRevwrkingfile SF 2 2 2" xfId="22373"/>
    <cellStyle name="_Tenaska Comparison_04.07E Wild Horse Wind Expansion_16.37E Wild Horse Expansion DeferralRevwrkingfile SF 2 2 2 2" xfId="22374"/>
    <cellStyle name="_Tenaska Comparison_04.07E Wild Horse Wind Expansion_16.37E Wild Horse Expansion DeferralRevwrkingfile SF 2 2 3" xfId="22375"/>
    <cellStyle name="_Tenaska Comparison_04.07E Wild Horse Wind Expansion_16.37E Wild Horse Expansion DeferralRevwrkingfile SF 2 3" xfId="22376"/>
    <cellStyle name="_Tenaska Comparison_04.07E Wild Horse Wind Expansion_16.37E Wild Horse Expansion DeferralRevwrkingfile SF 2 3 2" xfId="22377"/>
    <cellStyle name="_Tenaska Comparison_04.07E Wild Horse Wind Expansion_16.37E Wild Horse Expansion DeferralRevwrkingfile SF 2 4" xfId="22378"/>
    <cellStyle name="_Tenaska Comparison_04.07E Wild Horse Wind Expansion_16.37E Wild Horse Expansion DeferralRevwrkingfile SF 2 4 2" xfId="22379"/>
    <cellStyle name="_Tenaska Comparison_04.07E Wild Horse Wind Expansion_16.37E Wild Horse Expansion DeferralRevwrkingfile SF 2 5" xfId="22380"/>
    <cellStyle name="_Tenaska Comparison_04.07E Wild Horse Wind Expansion_16.37E Wild Horse Expansion DeferralRevwrkingfile SF 3" xfId="22381"/>
    <cellStyle name="_Tenaska Comparison_04.07E Wild Horse Wind Expansion_16.37E Wild Horse Expansion DeferralRevwrkingfile SF 3 2" xfId="22382"/>
    <cellStyle name="_Tenaska Comparison_04.07E Wild Horse Wind Expansion_16.37E Wild Horse Expansion DeferralRevwrkingfile SF 3 2 2" xfId="22383"/>
    <cellStyle name="_Tenaska Comparison_04.07E Wild Horse Wind Expansion_16.37E Wild Horse Expansion DeferralRevwrkingfile SF 3 3" xfId="22384"/>
    <cellStyle name="_Tenaska Comparison_04.07E Wild Horse Wind Expansion_16.37E Wild Horse Expansion DeferralRevwrkingfile SF 3 4" xfId="22385"/>
    <cellStyle name="_Tenaska Comparison_04.07E Wild Horse Wind Expansion_16.37E Wild Horse Expansion DeferralRevwrkingfile SF 4" xfId="22386"/>
    <cellStyle name="_Tenaska Comparison_04.07E Wild Horse Wind Expansion_16.37E Wild Horse Expansion DeferralRevwrkingfile SF 4 2" xfId="22387"/>
    <cellStyle name="_Tenaska Comparison_04.07E Wild Horse Wind Expansion_16.37E Wild Horse Expansion DeferralRevwrkingfile SF 4 2 2" xfId="22388"/>
    <cellStyle name="_Tenaska Comparison_04.07E Wild Horse Wind Expansion_16.37E Wild Horse Expansion DeferralRevwrkingfile SF 4 3" xfId="22389"/>
    <cellStyle name="_Tenaska Comparison_04.07E Wild Horse Wind Expansion_16.37E Wild Horse Expansion DeferralRevwrkingfile SF 5" xfId="22390"/>
    <cellStyle name="_Tenaska Comparison_04.07E Wild Horse Wind Expansion_16.37E Wild Horse Expansion DeferralRevwrkingfile SF 5 2" xfId="22391"/>
    <cellStyle name="_Tenaska Comparison_04.07E Wild Horse Wind Expansion_16.37E Wild Horse Expansion DeferralRevwrkingfile SF 6" xfId="22392"/>
    <cellStyle name="_Tenaska Comparison_04.07E Wild Horse Wind Expansion_16.37E Wild Horse Expansion DeferralRevwrkingfile SF 6 2" xfId="22393"/>
    <cellStyle name="_Tenaska Comparison_04.07E Wild Horse Wind Expansion_16.37E Wild Horse Expansion DeferralRevwrkingfile SF 7" xfId="22394"/>
    <cellStyle name="_Tenaska Comparison_04.07E Wild Horse Wind Expansion_16.37E Wild Horse Expansion DeferralRevwrkingfile SF 8" xfId="22395"/>
    <cellStyle name="_Tenaska Comparison_04.07E Wild Horse Wind Expansion_16.37E Wild Horse Expansion DeferralRevwrkingfile SF_DEM-WP(C) ENERG10C--ctn Mid-C_042010 2010GRC" xfId="22396"/>
    <cellStyle name="_Tenaska Comparison_04.07E Wild Horse Wind Expansion_16.37E Wild Horse Expansion DeferralRevwrkingfile SF_DEM-WP(C) ENERG10C--ctn Mid-C_042010 2010GRC 2" xfId="22397"/>
    <cellStyle name="_Tenaska Comparison_04.07E Wild Horse Wind Expansion_16.37E Wild Horse Expansion DeferralRevwrkingfile SF_DEM-WP(C) ENERG10C--ctn Mid-C_042010 2010GRC 2 2" xfId="22398"/>
    <cellStyle name="_Tenaska Comparison_04.07E Wild Horse Wind Expansion_DEM-WP(C) ENERG10C--ctn Mid-C_042010 2010GRC" xfId="22399"/>
    <cellStyle name="_Tenaska Comparison_04.07E Wild Horse Wind Expansion_DEM-WP(C) ENERG10C--ctn Mid-C_042010 2010GRC 2" xfId="22400"/>
    <cellStyle name="_Tenaska Comparison_04.07E Wild Horse Wind Expansion_DEM-WP(C) ENERG10C--ctn Mid-C_042010 2010GRC 2 2" xfId="22401"/>
    <cellStyle name="_Tenaska Comparison_16.07E Wild Horse Wind Expansionwrkingfile" xfId="22402"/>
    <cellStyle name="_Tenaska Comparison_16.07E Wild Horse Wind Expansionwrkingfile 2" xfId="22403"/>
    <cellStyle name="_Tenaska Comparison_16.07E Wild Horse Wind Expansionwrkingfile 2 2" xfId="22404"/>
    <cellStyle name="_Tenaska Comparison_16.07E Wild Horse Wind Expansionwrkingfile 2 2 2" xfId="22405"/>
    <cellStyle name="_Tenaska Comparison_16.07E Wild Horse Wind Expansionwrkingfile 2 2 2 2" xfId="22406"/>
    <cellStyle name="_Tenaska Comparison_16.07E Wild Horse Wind Expansionwrkingfile 2 2 3" xfId="22407"/>
    <cellStyle name="_Tenaska Comparison_16.07E Wild Horse Wind Expansionwrkingfile 2 3" xfId="22408"/>
    <cellStyle name="_Tenaska Comparison_16.07E Wild Horse Wind Expansionwrkingfile 2 3 2" xfId="22409"/>
    <cellStyle name="_Tenaska Comparison_16.07E Wild Horse Wind Expansionwrkingfile 2 4" xfId="22410"/>
    <cellStyle name="_Tenaska Comparison_16.07E Wild Horse Wind Expansionwrkingfile 2 4 2" xfId="22411"/>
    <cellStyle name="_Tenaska Comparison_16.07E Wild Horse Wind Expansionwrkingfile 2 5" xfId="22412"/>
    <cellStyle name="_Tenaska Comparison_16.07E Wild Horse Wind Expansionwrkingfile 3" xfId="22413"/>
    <cellStyle name="_Tenaska Comparison_16.07E Wild Horse Wind Expansionwrkingfile 3 2" xfId="22414"/>
    <cellStyle name="_Tenaska Comparison_16.07E Wild Horse Wind Expansionwrkingfile 3 2 2" xfId="22415"/>
    <cellStyle name="_Tenaska Comparison_16.07E Wild Horse Wind Expansionwrkingfile 3 3" xfId="22416"/>
    <cellStyle name="_Tenaska Comparison_16.07E Wild Horse Wind Expansionwrkingfile 3 4" xfId="22417"/>
    <cellStyle name="_Tenaska Comparison_16.07E Wild Horse Wind Expansionwrkingfile 4" xfId="22418"/>
    <cellStyle name="_Tenaska Comparison_16.07E Wild Horse Wind Expansionwrkingfile 4 2" xfId="22419"/>
    <cellStyle name="_Tenaska Comparison_16.07E Wild Horse Wind Expansionwrkingfile 4 2 2" xfId="22420"/>
    <cellStyle name="_Tenaska Comparison_16.07E Wild Horse Wind Expansionwrkingfile 4 3" xfId="22421"/>
    <cellStyle name="_Tenaska Comparison_16.07E Wild Horse Wind Expansionwrkingfile 5" xfId="22422"/>
    <cellStyle name="_Tenaska Comparison_16.07E Wild Horse Wind Expansionwrkingfile 5 2" xfId="22423"/>
    <cellStyle name="_Tenaska Comparison_16.07E Wild Horse Wind Expansionwrkingfile 6" xfId="22424"/>
    <cellStyle name="_Tenaska Comparison_16.07E Wild Horse Wind Expansionwrkingfile 6 2" xfId="22425"/>
    <cellStyle name="_Tenaska Comparison_16.07E Wild Horse Wind Expansionwrkingfile 7" xfId="22426"/>
    <cellStyle name="_Tenaska Comparison_16.07E Wild Horse Wind Expansionwrkingfile 8" xfId="22427"/>
    <cellStyle name="_Tenaska Comparison_16.07E Wild Horse Wind Expansionwrkingfile SF" xfId="22428"/>
    <cellStyle name="_Tenaska Comparison_16.07E Wild Horse Wind Expansionwrkingfile SF 2" xfId="22429"/>
    <cellStyle name="_Tenaska Comparison_16.07E Wild Horse Wind Expansionwrkingfile SF 2 2" xfId="22430"/>
    <cellStyle name="_Tenaska Comparison_16.07E Wild Horse Wind Expansionwrkingfile SF 2 2 2" xfId="22431"/>
    <cellStyle name="_Tenaska Comparison_16.07E Wild Horse Wind Expansionwrkingfile SF 2 2 2 2" xfId="22432"/>
    <cellStyle name="_Tenaska Comparison_16.07E Wild Horse Wind Expansionwrkingfile SF 2 2 3" xfId="22433"/>
    <cellStyle name="_Tenaska Comparison_16.07E Wild Horse Wind Expansionwrkingfile SF 2 3" xfId="22434"/>
    <cellStyle name="_Tenaska Comparison_16.07E Wild Horse Wind Expansionwrkingfile SF 2 3 2" xfId="22435"/>
    <cellStyle name="_Tenaska Comparison_16.07E Wild Horse Wind Expansionwrkingfile SF 2 4" xfId="22436"/>
    <cellStyle name="_Tenaska Comparison_16.07E Wild Horse Wind Expansionwrkingfile SF 2 4 2" xfId="22437"/>
    <cellStyle name="_Tenaska Comparison_16.07E Wild Horse Wind Expansionwrkingfile SF 2 5" xfId="22438"/>
    <cellStyle name="_Tenaska Comparison_16.07E Wild Horse Wind Expansionwrkingfile SF 3" xfId="22439"/>
    <cellStyle name="_Tenaska Comparison_16.07E Wild Horse Wind Expansionwrkingfile SF 3 2" xfId="22440"/>
    <cellStyle name="_Tenaska Comparison_16.07E Wild Horse Wind Expansionwrkingfile SF 3 2 2" xfId="22441"/>
    <cellStyle name="_Tenaska Comparison_16.07E Wild Horse Wind Expansionwrkingfile SF 3 3" xfId="22442"/>
    <cellStyle name="_Tenaska Comparison_16.07E Wild Horse Wind Expansionwrkingfile SF 3 4" xfId="22443"/>
    <cellStyle name="_Tenaska Comparison_16.07E Wild Horse Wind Expansionwrkingfile SF 4" xfId="22444"/>
    <cellStyle name="_Tenaska Comparison_16.07E Wild Horse Wind Expansionwrkingfile SF 4 2" xfId="22445"/>
    <cellStyle name="_Tenaska Comparison_16.07E Wild Horse Wind Expansionwrkingfile SF 4 2 2" xfId="22446"/>
    <cellStyle name="_Tenaska Comparison_16.07E Wild Horse Wind Expansionwrkingfile SF 4 3" xfId="22447"/>
    <cellStyle name="_Tenaska Comparison_16.07E Wild Horse Wind Expansionwrkingfile SF 5" xfId="22448"/>
    <cellStyle name="_Tenaska Comparison_16.07E Wild Horse Wind Expansionwrkingfile SF 5 2" xfId="22449"/>
    <cellStyle name="_Tenaska Comparison_16.07E Wild Horse Wind Expansionwrkingfile SF 6" xfId="22450"/>
    <cellStyle name="_Tenaska Comparison_16.07E Wild Horse Wind Expansionwrkingfile SF 6 2" xfId="22451"/>
    <cellStyle name="_Tenaska Comparison_16.07E Wild Horse Wind Expansionwrkingfile SF 7" xfId="22452"/>
    <cellStyle name="_Tenaska Comparison_16.07E Wild Horse Wind Expansionwrkingfile SF 8" xfId="22453"/>
    <cellStyle name="_Tenaska Comparison_16.07E Wild Horse Wind Expansionwrkingfile SF_DEM-WP(C) ENERG10C--ctn Mid-C_042010 2010GRC" xfId="22454"/>
    <cellStyle name="_Tenaska Comparison_16.07E Wild Horse Wind Expansionwrkingfile SF_DEM-WP(C) ENERG10C--ctn Mid-C_042010 2010GRC 2" xfId="22455"/>
    <cellStyle name="_Tenaska Comparison_16.07E Wild Horse Wind Expansionwrkingfile SF_DEM-WP(C) ENERG10C--ctn Mid-C_042010 2010GRC 2 2" xfId="22456"/>
    <cellStyle name="_Tenaska Comparison_16.07E Wild Horse Wind Expansionwrkingfile_DEM-WP(C) ENERG10C--ctn Mid-C_042010 2010GRC" xfId="22457"/>
    <cellStyle name="_Tenaska Comparison_16.07E Wild Horse Wind Expansionwrkingfile_DEM-WP(C) ENERG10C--ctn Mid-C_042010 2010GRC 2" xfId="22458"/>
    <cellStyle name="_Tenaska Comparison_16.07E Wild Horse Wind Expansionwrkingfile_DEM-WP(C) ENERG10C--ctn Mid-C_042010 2010GRC 2 2" xfId="22459"/>
    <cellStyle name="_Tenaska Comparison_16.37E Wild Horse Expansion DeferralRevwrkingfile SF" xfId="22460"/>
    <cellStyle name="_Tenaska Comparison_16.37E Wild Horse Expansion DeferralRevwrkingfile SF 2" xfId="22461"/>
    <cellStyle name="_Tenaska Comparison_16.37E Wild Horse Expansion DeferralRevwrkingfile SF 2 2" xfId="22462"/>
    <cellStyle name="_Tenaska Comparison_16.37E Wild Horse Expansion DeferralRevwrkingfile SF 2 2 2" xfId="22463"/>
    <cellStyle name="_Tenaska Comparison_16.37E Wild Horse Expansion DeferralRevwrkingfile SF 2 2 2 2" xfId="22464"/>
    <cellStyle name="_Tenaska Comparison_16.37E Wild Horse Expansion DeferralRevwrkingfile SF 2 2 3" xfId="22465"/>
    <cellStyle name="_Tenaska Comparison_16.37E Wild Horse Expansion DeferralRevwrkingfile SF 2 3" xfId="22466"/>
    <cellStyle name="_Tenaska Comparison_16.37E Wild Horse Expansion DeferralRevwrkingfile SF 2 3 2" xfId="22467"/>
    <cellStyle name="_Tenaska Comparison_16.37E Wild Horse Expansion DeferralRevwrkingfile SF 2 4" xfId="22468"/>
    <cellStyle name="_Tenaska Comparison_16.37E Wild Horse Expansion DeferralRevwrkingfile SF 2 4 2" xfId="22469"/>
    <cellStyle name="_Tenaska Comparison_16.37E Wild Horse Expansion DeferralRevwrkingfile SF 2 5" xfId="22470"/>
    <cellStyle name="_Tenaska Comparison_16.37E Wild Horse Expansion DeferralRevwrkingfile SF 3" xfId="22471"/>
    <cellStyle name="_Tenaska Comparison_16.37E Wild Horse Expansion DeferralRevwrkingfile SF 3 2" xfId="22472"/>
    <cellStyle name="_Tenaska Comparison_16.37E Wild Horse Expansion DeferralRevwrkingfile SF 3 2 2" xfId="22473"/>
    <cellStyle name="_Tenaska Comparison_16.37E Wild Horse Expansion DeferralRevwrkingfile SF 3 3" xfId="22474"/>
    <cellStyle name="_Tenaska Comparison_16.37E Wild Horse Expansion DeferralRevwrkingfile SF 3 4" xfId="22475"/>
    <cellStyle name="_Tenaska Comparison_16.37E Wild Horse Expansion DeferralRevwrkingfile SF 4" xfId="22476"/>
    <cellStyle name="_Tenaska Comparison_16.37E Wild Horse Expansion DeferralRevwrkingfile SF 4 2" xfId="22477"/>
    <cellStyle name="_Tenaska Comparison_16.37E Wild Horse Expansion DeferralRevwrkingfile SF 4 2 2" xfId="22478"/>
    <cellStyle name="_Tenaska Comparison_16.37E Wild Horse Expansion DeferralRevwrkingfile SF 4 3" xfId="22479"/>
    <cellStyle name="_Tenaska Comparison_16.37E Wild Horse Expansion DeferralRevwrkingfile SF 5" xfId="22480"/>
    <cellStyle name="_Tenaska Comparison_16.37E Wild Horse Expansion DeferralRevwrkingfile SF 5 2" xfId="22481"/>
    <cellStyle name="_Tenaska Comparison_16.37E Wild Horse Expansion DeferralRevwrkingfile SF 6" xfId="22482"/>
    <cellStyle name="_Tenaska Comparison_16.37E Wild Horse Expansion DeferralRevwrkingfile SF 6 2" xfId="22483"/>
    <cellStyle name="_Tenaska Comparison_16.37E Wild Horse Expansion DeferralRevwrkingfile SF 7" xfId="22484"/>
    <cellStyle name="_Tenaska Comparison_16.37E Wild Horse Expansion DeferralRevwrkingfile SF 8" xfId="22485"/>
    <cellStyle name="_Tenaska Comparison_16.37E Wild Horse Expansion DeferralRevwrkingfile SF_DEM-WP(C) ENERG10C--ctn Mid-C_042010 2010GRC" xfId="22486"/>
    <cellStyle name="_Tenaska Comparison_16.37E Wild Horse Expansion DeferralRevwrkingfile SF_DEM-WP(C) ENERG10C--ctn Mid-C_042010 2010GRC 2" xfId="22487"/>
    <cellStyle name="_Tenaska Comparison_16.37E Wild Horse Expansion DeferralRevwrkingfile SF_DEM-WP(C) ENERG10C--ctn Mid-C_042010 2010GRC 2 2" xfId="22488"/>
    <cellStyle name="_Tenaska Comparison_2009 Compliance Filing PCA Exhibits for GRC" xfId="22489"/>
    <cellStyle name="_Tenaska Comparison_2009 Compliance Filing PCA Exhibits for GRC 2" xfId="22490"/>
    <cellStyle name="_Tenaska Comparison_2009 Compliance Filing PCA Exhibits for GRC 2 2" xfId="22491"/>
    <cellStyle name="_Tenaska Comparison_2009 Compliance Filing PCA Exhibits for GRC 2 2 2" xfId="22492"/>
    <cellStyle name="_Tenaska Comparison_2009 Compliance Filing PCA Exhibits for GRC 3" xfId="22493"/>
    <cellStyle name="_Tenaska Comparison_2009 Compliance Filing PCA Exhibits for GRC 3 2" xfId="22494"/>
    <cellStyle name="_Tenaska Comparison_2009 GRC Compl Filing - Exhibit D" xfId="22495"/>
    <cellStyle name="_Tenaska Comparison_2009 GRC Compl Filing - Exhibit D 2" xfId="22496"/>
    <cellStyle name="_Tenaska Comparison_2009 GRC Compl Filing - Exhibit D 2 2" xfId="22497"/>
    <cellStyle name="_Tenaska Comparison_2009 GRC Compl Filing - Exhibit D 2 2 2" xfId="22498"/>
    <cellStyle name="_Tenaska Comparison_2009 GRC Compl Filing - Exhibit D 2 2 2 2" xfId="22499"/>
    <cellStyle name="_Tenaska Comparison_2009 GRC Compl Filing - Exhibit D 2 2 3" xfId="22500"/>
    <cellStyle name="_Tenaska Comparison_2009 GRC Compl Filing - Exhibit D 2 3" xfId="22501"/>
    <cellStyle name="_Tenaska Comparison_2009 GRC Compl Filing - Exhibit D 2 3 2" xfId="22502"/>
    <cellStyle name="_Tenaska Comparison_2009 GRC Compl Filing - Exhibit D 2 4" xfId="22503"/>
    <cellStyle name="_Tenaska Comparison_2009 GRC Compl Filing - Exhibit D 2 4 2" xfId="22504"/>
    <cellStyle name="_Tenaska Comparison_2009 GRC Compl Filing - Exhibit D 2 5" xfId="22505"/>
    <cellStyle name="_Tenaska Comparison_2009 GRC Compl Filing - Exhibit D 3" xfId="22506"/>
    <cellStyle name="_Tenaska Comparison_2009 GRC Compl Filing - Exhibit D 3 2" xfId="22507"/>
    <cellStyle name="_Tenaska Comparison_2009 GRC Compl Filing - Exhibit D 3 2 2" xfId="22508"/>
    <cellStyle name="_Tenaska Comparison_2009 GRC Compl Filing - Exhibit D 3 3" xfId="22509"/>
    <cellStyle name="_Tenaska Comparison_2009 GRC Compl Filing - Exhibit D 4" xfId="22510"/>
    <cellStyle name="_Tenaska Comparison_2009 GRC Compl Filing - Exhibit D 4 2" xfId="22511"/>
    <cellStyle name="_Tenaska Comparison_2009 GRC Compl Filing - Exhibit D 4 2 2" xfId="22512"/>
    <cellStyle name="_Tenaska Comparison_2009 GRC Compl Filing - Exhibit D 4 3" xfId="22513"/>
    <cellStyle name="_Tenaska Comparison_2009 GRC Compl Filing - Exhibit D 5" xfId="22514"/>
    <cellStyle name="_Tenaska Comparison_2009 GRC Compl Filing - Exhibit D 5 2" xfId="22515"/>
    <cellStyle name="_Tenaska Comparison_2009 GRC Compl Filing - Exhibit D 6" xfId="22516"/>
    <cellStyle name="_Tenaska Comparison_2009 GRC Compl Filing - Exhibit D 6 2" xfId="22517"/>
    <cellStyle name="_Tenaska Comparison_2009 GRC Compl Filing - Exhibit D 7" xfId="22518"/>
    <cellStyle name="_Tenaska Comparison_2009 GRC Compl Filing - Exhibit D 8" xfId="22519"/>
    <cellStyle name="_Tenaska Comparison_2009 GRC Compl Filing - Exhibit D_DEM-WP(C) ENERG10C--ctn Mid-C_042010 2010GRC" xfId="22520"/>
    <cellStyle name="_Tenaska Comparison_2009 GRC Compl Filing - Exhibit D_DEM-WP(C) ENERG10C--ctn Mid-C_042010 2010GRC 2" xfId="22521"/>
    <cellStyle name="_Tenaska Comparison_2009 GRC Compl Filing - Exhibit D_DEM-WP(C) ENERG10C--ctn Mid-C_042010 2010GRC 2 2" xfId="22522"/>
    <cellStyle name="_Tenaska Comparison_3.01 Income Statement" xfId="22523"/>
    <cellStyle name="_Tenaska Comparison_4 31 Regulatory Assets and Liabilities  7 06- Exhibit D" xfId="22524"/>
    <cellStyle name="_Tenaska Comparison_4 31 Regulatory Assets and Liabilities  7 06- Exhibit D 2" xfId="22525"/>
    <cellStyle name="_Tenaska Comparison_4 31 Regulatory Assets and Liabilities  7 06- Exhibit D 2 2" xfId="22526"/>
    <cellStyle name="_Tenaska Comparison_4 31 Regulatory Assets and Liabilities  7 06- Exhibit D 2 2 2" xfId="22527"/>
    <cellStyle name="_Tenaska Comparison_4 31 Regulatory Assets and Liabilities  7 06- Exhibit D 2 2 2 2" xfId="22528"/>
    <cellStyle name="_Tenaska Comparison_4 31 Regulatory Assets and Liabilities  7 06- Exhibit D 2 2 3" xfId="22529"/>
    <cellStyle name="_Tenaska Comparison_4 31 Regulatory Assets and Liabilities  7 06- Exhibit D 2 2 4" xfId="22530"/>
    <cellStyle name="_Tenaska Comparison_4 31 Regulatory Assets and Liabilities  7 06- Exhibit D 2 3" xfId="22531"/>
    <cellStyle name="_Tenaska Comparison_4 31 Regulatory Assets and Liabilities  7 06- Exhibit D 2 3 2" xfId="22532"/>
    <cellStyle name="_Tenaska Comparison_4 31 Regulatory Assets and Liabilities  7 06- Exhibit D 2 3 2 2" xfId="22533"/>
    <cellStyle name="_Tenaska Comparison_4 31 Regulatory Assets and Liabilities  7 06- Exhibit D 2 3 3" xfId="22534"/>
    <cellStyle name="_Tenaska Comparison_4 31 Regulatory Assets and Liabilities  7 06- Exhibit D 2 4" xfId="22535"/>
    <cellStyle name="_Tenaska Comparison_4 31 Regulatory Assets and Liabilities  7 06- Exhibit D 2 4 2" xfId="22536"/>
    <cellStyle name="_Tenaska Comparison_4 31 Regulatory Assets and Liabilities  7 06- Exhibit D 2 5" xfId="22537"/>
    <cellStyle name="_Tenaska Comparison_4 31 Regulatory Assets and Liabilities  7 06- Exhibit D 2 5 2" xfId="22538"/>
    <cellStyle name="_Tenaska Comparison_4 31 Regulatory Assets and Liabilities  7 06- Exhibit D 2 6" xfId="22539"/>
    <cellStyle name="_Tenaska Comparison_4 31 Regulatory Assets and Liabilities  7 06- Exhibit D 3" xfId="22540"/>
    <cellStyle name="_Tenaska Comparison_4 31 Regulatory Assets and Liabilities  7 06- Exhibit D 3 2" xfId="22541"/>
    <cellStyle name="_Tenaska Comparison_4 31 Regulatory Assets and Liabilities  7 06- Exhibit D 3 2 2" xfId="22542"/>
    <cellStyle name="_Tenaska Comparison_4 31 Regulatory Assets and Liabilities  7 06- Exhibit D 3 3" xfId="22543"/>
    <cellStyle name="_Tenaska Comparison_4 31 Regulatory Assets and Liabilities  7 06- Exhibit D 3 4" xfId="22544"/>
    <cellStyle name="_Tenaska Comparison_4 31 Regulatory Assets and Liabilities  7 06- Exhibit D 4" xfId="22545"/>
    <cellStyle name="_Tenaska Comparison_4 31 Regulatory Assets and Liabilities  7 06- Exhibit D 4 2" xfId="22546"/>
    <cellStyle name="_Tenaska Comparison_4 31 Regulatory Assets and Liabilities  7 06- Exhibit D 4 2 2" xfId="22547"/>
    <cellStyle name="_Tenaska Comparison_4 31 Regulatory Assets and Liabilities  7 06- Exhibit D 4 3" xfId="22548"/>
    <cellStyle name="_Tenaska Comparison_4 31 Regulatory Assets and Liabilities  7 06- Exhibit D 5" xfId="22549"/>
    <cellStyle name="_Tenaska Comparison_4 31 Regulatory Assets and Liabilities  7 06- Exhibit D 5 2" xfId="22550"/>
    <cellStyle name="_Tenaska Comparison_4 31 Regulatory Assets and Liabilities  7 06- Exhibit D 6" xfId="22551"/>
    <cellStyle name="_Tenaska Comparison_4 31 Regulatory Assets and Liabilities  7 06- Exhibit D 6 2" xfId="22552"/>
    <cellStyle name="_Tenaska Comparison_4 31 Regulatory Assets and Liabilities  7 06- Exhibit D 7" xfId="22553"/>
    <cellStyle name="_Tenaska Comparison_4 31 Regulatory Assets and Liabilities  7 06- Exhibit D 8" xfId="22554"/>
    <cellStyle name="_Tenaska Comparison_4 31 Regulatory Assets and Liabilities  7 06- Exhibit D_DEM-WP(C) ENERG10C--ctn Mid-C_042010 2010GRC" xfId="22555"/>
    <cellStyle name="_Tenaska Comparison_4 31 Regulatory Assets and Liabilities  7 06- Exhibit D_DEM-WP(C) ENERG10C--ctn Mid-C_042010 2010GRC 2" xfId="22556"/>
    <cellStyle name="_Tenaska Comparison_4 31 Regulatory Assets and Liabilities  7 06- Exhibit D_DEM-WP(C) ENERG10C--ctn Mid-C_042010 2010GRC 2 2" xfId="22557"/>
    <cellStyle name="_Tenaska Comparison_4 31 Regulatory Assets and Liabilities  7 06- Exhibit D_NIM Summary" xfId="22558"/>
    <cellStyle name="_Tenaska Comparison_4 31 Regulatory Assets and Liabilities  7 06- Exhibit D_NIM Summary 2" xfId="22559"/>
    <cellStyle name="_Tenaska Comparison_4 31 Regulatory Assets and Liabilities  7 06- Exhibit D_NIM Summary 2 2" xfId="22560"/>
    <cellStyle name="_Tenaska Comparison_4 31 Regulatory Assets and Liabilities  7 06- Exhibit D_NIM Summary 2 2 2" xfId="22561"/>
    <cellStyle name="_Tenaska Comparison_4 31 Regulatory Assets and Liabilities  7 06- Exhibit D_NIM Summary 2 2 2 2" xfId="22562"/>
    <cellStyle name="_Tenaska Comparison_4 31 Regulatory Assets and Liabilities  7 06- Exhibit D_NIM Summary 2 2 3" xfId="22563"/>
    <cellStyle name="_Tenaska Comparison_4 31 Regulatory Assets and Liabilities  7 06- Exhibit D_NIM Summary 2 3" xfId="22564"/>
    <cellStyle name="_Tenaska Comparison_4 31 Regulatory Assets and Liabilities  7 06- Exhibit D_NIM Summary 2 3 2" xfId="22565"/>
    <cellStyle name="_Tenaska Comparison_4 31 Regulatory Assets and Liabilities  7 06- Exhibit D_NIM Summary 2 4" xfId="22566"/>
    <cellStyle name="_Tenaska Comparison_4 31 Regulatory Assets and Liabilities  7 06- Exhibit D_NIM Summary 2 4 2" xfId="22567"/>
    <cellStyle name="_Tenaska Comparison_4 31 Regulatory Assets and Liabilities  7 06- Exhibit D_NIM Summary 2 5" xfId="22568"/>
    <cellStyle name="_Tenaska Comparison_4 31 Regulatory Assets and Liabilities  7 06- Exhibit D_NIM Summary 3" xfId="22569"/>
    <cellStyle name="_Tenaska Comparison_4 31 Regulatory Assets and Liabilities  7 06- Exhibit D_NIM Summary 3 2" xfId="22570"/>
    <cellStyle name="_Tenaska Comparison_4 31 Regulatory Assets and Liabilities  7 06- Exhibit D_NIM Summary 3 2 2" xfId="22571"/>
    <cellStyle name="_Tenaska Comparison_4 31 Regulatory Assets and Liabilities  7 06- Exhibit D_NIM Summary 3 3" xfId="22572"/>
    <cellStyle name="_Tenaska Comparison_4 31 Regulatory Assets and Liabilities  7 06- Exhibit D_NIM Summary 4" xfId="22573"/>
    <cellStyle name="_Tenaska Comparison_4 31 Regulatory Assets and Liabilities  7 06- Exhibit D_NIM Summary 4 2" xfId="22574"/>
    <cellStyle name="_Tenaska Comparison_4 31 Regulatory Assets and Liabilities  7 06- Exhibit D_NIM Summary 4 2 2" xfId="22575"/>
    <cellStyle name="_Tenaska Comparison_4 31 Regulatory Assets and Liabilities  7 06- Exhibit D_NIM Summary 4 3" xfId="22576"/>
    <cellStyle name="_Tenaska Comparison_4 31 Regulatory Assets and Liabilities  7 06- Exhibit D_NIM Summary 5" xfId="22577"/>
    <cellStyle name="_Tenaska Comparison_4 31 Regulatory Assets and Liabilities  7 06- Exhibit D_NIM Summary 5 2" xfId="22578"/>
    <cellStyle name="_Tenaska Comparison_4 31 Regulatory Assets and Liabilities  7 06- Exhibit D_NIM Summary 6" xfId="22579"/>
    <cellStyle name="_Tenaska Comparison_4 31 Regulatory Assets and Liabilities  7 06- Exhibit D_NIM Summary 6 2" xfId="22580"/>
    <cellStyle name="_Tenaska Comparison_4 31 Regulatory Assets and Liabilities  7 06- Exhibit D_NIM Summary 7" xfId="22581"/>
    <cellStyle name="_Tenaska Comparison_4 31 Regulatory Assets and Liabilities  7 06- Exhibit D_NIM Summary 8" xfId="22582"/>
    <cellStyle name="_Tenaska Comparison_4 31 Regulatory Assets and Liabilities  7 06- Exhibit D_NIM Summary_DEM-WP(C) ENERG10C--ctn Mid-C_042010 2010GRC" xfId="22583"/>
    <cellStyle name="_Tenaska Comparison_4 31 Regulatory Assets and Liabilities  7 06- Exhibit D_NIM Summary_DEM-WP(C) ENERG10C--ctn Mid-C_042010 2010GRC 2" xfId="22584"/>
    <cellStyle name="_Tenaska Comparison_4 31 Regulatory Assets and Liabilities  7 06- Exhibit D_NIM Summary_DEM-WP(C) ENERG10C--ctn Mid-C_042010 2010GRC 2 2" xfId="22585"/>
    <cellStyle name="_Tenaska Comparison_4 31 Regulatory Assets and Liabilities  7 06- Exhibit D_NIM+O&amp;M" xfId="22586"/>
    <cellStyle name="_Tenaska Comparison_4 31 Regulatory Assets and Liabilities  7 06- Exhibit D_NIM+O&amp;M 2" xfId="22587"/>
    <cellStyle name="_Tenaska Comparison_4 31 Regulatory Assets and Liabilities  7 06- Exhibit D_NIM+O&amp;M 2 2" xfId="22588"/>
    <cellStyle name="_Tenaska Comparison_4 31 Regulatory Assets and Liabilities  7 06- Exhibit D_NIM+O&amp;M 2 2 2" xfId="22589"/>
    <cellStyle name="_Tenaska Comparison_4 31 Regulatory Assets and Liabilities  7 06- Exhibit D_NIM+O&amp;M 3" xfId="22590"/>
    <cellStyle name="_Tenaska Comparison_4 31 Regulatory Assets and Liabilities  7 06- Exhibit D_NIM+O&amp;M 3 2" xfId="22591"/>
    <cellStyle name="_Tenaska Comparison_4 31 Regulatory Assets and Liabilities  7 06- Exhibit D_NIM+O&amp;M 3 2 2" xfId="22592"/>
    <cellStyle name="_Tenaska Comparison_4 31 Regulatory Assets and Liabilities  7 06- Exhibit D_NIM+O&amp;M 3 3" xfId="22593"/>
    <cellStyle name="_Tenaska Comparison_4 31 Regulatory Assets and Liabilities  7 06- Exhibit D_NIM+O&amp;M 4" xfId="22594"/>
    <cellStyle name="_Tenaska Comparison_4 31 Regulatory Assets and Liabilities  7 06- Exhibit D_NIM+O&amp;M 4 2" xfId="22595"/>
    <cellStyle name="_Tenaska Comparison_4 31 Regulatory Assets and Liabilities  7 06- Exhibit D_NIM+O&amp;M 5" xfId="22596"/>
    <cellStyle name="_Tenaska Comparison_4 31 Regulatory Assets and Liabilities  7 06- Exhibit D_NIM+O&amp;M 5 2" xfId="22597"/>
    <cellStyle name="_Tenaska Comparison_4 31 Regulatory Assets and Liabilities  7 06- Exhibit D_NIM+O&amp;M Monthly" xfId="22598"/>
    <cellStyle name="_Tenaska Comparison_4 31 Regulatory Assets and Liabilities  7 06- Exhibit D_NIM+O&amp;M Monthly 2" xfId="22599"/>
    <cellStyle name="_Tenaska Comparison_4 31 Regulatory Assets and Liabilities  7 06- Exhibit D_NIM+O&amp;M Monthly 2 2" xfId="22600"/>
    <cellStyle name="_Tenaska Comparison_4 31 Regulatory Assets and Liabilities  7 06- Exhibit D_NIM+O&amp;M Monthly 2 2 2" xfId="22601"/>
    <cellStyle name="_Tenaska Comparison_4 31 Regulatory Assets and Liabilities  7 06- Exhibit D_NIM+O&amp;M Monthly 3" xfId="22602"/>
    <cellStyle name="_Tenaska Comparison_4 31 Regulatory Assets and Liabilities  7 06- Exhibit D_NIM+O&amp;M Monthly 3 2" xfId="22603"/>
    <cellStyle name="_Tenaska Comparison_4 31 Regulatory Assets and Liabilities  7 06- Exhibit D_NIM+O&amp;M Monthly 3 2 2" xfId="22604"/>
    <cellStyle name="_Tenaska Comparison_4 31 Regulatory Assets and Liabilities  7 06- Exhibit D_NIM+O&amp;M Monthly 3 3" xfId="22605"/>
    <cellStyle name="_Tenaska Comparison_4 31 Regulatory Assets and Liabilities  7 06- Exhibit D_NIM+O&amp;M Monthly 4" xfId="22606"/>
    <cellStyle name="_Tenaska Comparison_4 31 Regulatory Assets and Liabilities  7 06- Exhibit D_NIM+O&amp;M Monthly 4 2" xfId="22607"/>
    <cellStyle name="_Tenaska Comparison_4 31 Regulatory Assets and Liabilities  7 06- Exhibit D_NIM+O&amp;M Monthly 5" xfId="22608"/>
    <cellStyle name="_Tenaska Comparison_4 31 Regulatory Assets and Liabilities  7 06- Exhibit D_NIM+O&amp;M Monthly 5 2" xfId="22609"/>
    <cellStyle name="_Tenaska Comparison_4 31E Reg Asset  Liab and EXH D" xfId="22610"/>
    <cellStyle name="_Tenaska Comparison_4 31E Reg Asset  Liab and EXH D _ Aug 10 Filing (2)" xfId="22611"/>
    <cellStyle name="_Tenaska Comparison_4 31E Reg Asset  Liab and EXH D _ Aug 10 Filing (2) 2" xfId="22612"/>
    <cellStyle name="_Tenaska Comparison_4 31E Reg Asset  Liab and EXH D _ Aug 10 Filing (2) 2 2" xfId="22613"/>
    <cellStyle name="_Tenaska Comparison_4 31E Reg Asset  Liab and EXH D _ Aug 10 Filing (2) 2 2 2" xfId="22614"/>
    <cellStyle name="_Tenaska Comparison_4 31E Reg Asset  Liab and EXH D _ Aug 10 Filing (2) 2 3" xfId="22615"/>
    <cellStyle name="_Tenaska Comparison_4 31E Reg Asset  Liab and EXH D _ Aug 10 Filing (2) 3" xfId="22616"/>
    <cellStyle name="_Tenaska Comparison_4 31E Reg Asset  Liab and EXH D _ Aug 10 Filing (2) 3 2" xfId="22617"/>
    <cellStyle name="_Tenaska Comparison_4 31E Reg Asset  Liab and EXH D _ Aug 10 Filing (2) 3 2 2" xfId="22618"/>
    <cellStyle name="_Tenaska Comparison_4 31E Reg Asset  Liab and EXH D _ Aug 10 Filing (2) 3 3" xfId="22619"/>
    <cellStyle name="_Tenaska Comparison_4 31E Reg Asset  Liab and EXH D _ Aug 10 Filing (2) 4" xfId="22620"/>
    <cellStyle name="_Tenaska Comparison_4 31E Reg Asset  Liab and EXH D _ Aug 10 Filing (2) 4 2" xfId="22621"/>
    <cellStyle name="_Tenaska Comparison_4 31E Reg Asset  Liab and EXH D _ Aug 10 Filing (2) 5" xfId="22622"/>
    <cellStyle name="_Tenaska Comparison_4 31E Reg Asset  Liab and EXH D _ Aug 10 Filing (2) 5 2" xfId="22623"/>
    <cellStyle name="_Tenaska Comparison_4 31E Reg Asset  Liab and EXH D 10" xfId="22624"/>
    <cellStyle name="_Tenaska Comparison_4 31E Reg Asset  Liab and EXH D 10 2" xfId="22625"/>
    <cellStyle name="_Tenaska Comparison_4 31E Reg Asset  Liab and EXH D 10 2 2" xfId="22626"/>
    <cellStyle name="_Tenaska Comparison_4 31E Reg Asset  Liab and EXH D 10 3" xfId="22627"/>
    <cellStyle name="_Tenaska Comparison_4 31E Reg Asset  Liab and EXH D 11" xfId="22628"/>
    <cellStyle name="_Tenaska Comparison_4 31E Reg Asset  Liab and EXH D 11 2" xfId="22629"/>
    <cellStyle name="_Tenaska Comparison_4 31E Reg Asset  Liab and EXH D 11 2 2" xfId="22630"/>
    <cellStyle name="_Tenaska Comparison_4 31E Reg Asset  Liab and EXH D 11 3" xfId="22631"/>
    <cellStyle name="_Tenaska Comparison_4 31E Reg Asset  Liab and EXH D 12" xfId="22632"/>
    <cellStyle name="_Tenaska Comparison_4 31E Reg Asset  Liab and EXH D 12 2" xfId="22633"/>
    <cellStyle name="_Tenaska Comparison_4 31E Reg Asset  Liab and EXH D 12 2 2" xfId="22634"/>
    <cellStyle name="_Tenaska Comparison_4 31E Reg Asset  Liab and EXH D 12 3" xfId="22635"/>
    <cellStyle name="_Tenaska Comparison_4 31E Reg Asset  Liab and EXH D 13" xfId="22636"/>
    <cellStyle name="_Tenaska Comparison_4 31E Reg Asset  Liab and EXH D 13 2" xfId="22637"/>
    <cellStyle name="_Tenaska Comparison_4 31E Reg Asset  Liab and EXH D 13 2 2" xfId="22638"/>
    <cellStyle name="_Tenaska Comparison_4 31E Reg Asset  Liab and EXH D 13 3" xfId="22639"/>
    <cellStyle name="_Tenaska Comparison_4 31E Reg Asset  Liab and EXH D 14" xfId="22640"/>
    <cellStyle name="_Tenaska Comparison_4 31E Reg Asset  Liab and EXH D 14 2" xfId="22641"/>
    <cellStyle name="_Tenaska Comparison_4 31E Reg Asset  Liab and EXH D 14 2 2" xfId="22642"/>
    <cellStyle name="_Tenaska Comparison_4 31E Reg Asset  Liab and EXH D 14 3" xfId="22643"/>
    <cellStyle name="_Tenaska Comparison_4 31E Reg Asset  Liab and EXH D 15" xfId="22644"/>
    <cellStyle name="_Tenaska Comparison_4 31E Reg Asset  Liab and EXH D 15 2" xfId="22645"/>
    <cellStyle name="_Tenaska Comparison_4 31E Reg Asset  Liab and EXH D 15 2 2" xfId="22646"/>
    <cellStyle name="_Tenaska Comparison_4 31E Reg Asset  Liab and EXH D 15 3" xfId="22647"/>
    <cellStyle name="_Tenaska Comparison_4 31E Reg Asset  Liab and EXH D 16" xfId="22648"/>
    <cellStyle name="_Tenaska Comparison_4 31E Reg Asset  Liab and EXH D 16 2" xfId="22649"/>
    <cellStyle name="_Tenaska Comparison_4 31E Reg Asset  Liab and EXH D 16 2 2" xfId="22650"/>
    <cellStyle name="_Tenaska Comparison_4 31E Reg Asset  Liab and EXH D 16 3" xfId="22651"/>
    <cellStyle name="_Tenaska Comparison_4 31E Reg Asset  Liab and EXH D 17" xfId="22652"/>
    <cellStyle name="_Tenaska Comparison_4 31E Reg Asset  Liab and EXH D 17 2" xfId="22653"/>
    <cellStyle name="_Tenaska Comparison_4 31E Reg Asset  Liab and EXH D 18" xfId="22654"/>
    <cellStyle name="_Tenaska Comparison_4 31E Reg Asset  Liab and EXH D 18 2" xfId="22655"/>
    <cellStyle name="_Tenaska Comparison_4 31E Reg Asset  Liab and EXH D 19" xfId="22656"/>
    <cellStyle name="_Tenaska Comparison_4 31E Reg Asset  Liab and EXH D 19 2" xfId="22657"/>
    <cellStyle name="_Tenaska Comparison_4 31E Reg Asset  Liab and EXH D 2" xfId="22658"/>
    <cellStyle name="_Tenaska Comparison_4 31E Reg Asset  Liab and EXH D 2 2" xfId="22659"/>
    <cellStyle name="_Tenaska Comparison_4 31E Reg Asset  Liab and EXH D 2 2 2" xfId="22660"/>
    <cellStyle name="_Tenaska Comparison_4 31E Reg Asset  Liab and EXH D 2 3" xfId="22661"/>
    <cellStyle name="_Tenaska Comparison_4 31E Reg Asset  Liab and EXH D 20" xfId="22662"/>
    <cellStyle name="_Tenaska Comparison_4 31E Reg Asset  Liab and EXH D 20 2" xfId="22663"/>
    <cellStyle name="_Tenaska Comparison_4 31E Reg Asset  Liab and EXH D 21" xfId="22664"/>
    <cellStyle name="_Tenaska Comparison_4 31E Reg Asset  Liab and EXH D 21 2" xfId="22665"/>
    <cellStyle name="_Tenaska Comparison_4 31E Reg Asset  Liab and EXH D 22" xfId="22666"/>
    <cellStyle name="_Tenaska Comparison_4 31E Reg Asset  Liab and EXH D 22 2" xfId="22667"/>
    <cellStyle name="_Tenaska Comparison_4 31E Reg Asset  Liab and EXH D 23" xfId="22668"/>
    <cellStyle name="_Tenaska Comparison_4 31E Reg Asset  Liab and EXH D 23 2" xfId="22669"/>
    <cellStyle name="_Tenaska Comparison_4 31E Reg Asset  Liab and EXH D 24" xfId="22670"/>
    <cellStyle name="_Tenaska Comparison_4 31E Reg Asset  Liab and EXH D 24 2" xfId="22671"/>
    <cellStyle name="_Tenaska Comparison_4 31E Reg Asset  Liab and EXH D 25" xfId="22672"/>
    <cellStyle name="_Tenaska Comparison_4 31E Reg Asset  Liab and EXH D 25 2" xfId="22673"/>
    <cellStyle name="_Tenaska Comparison_4 31E Reg Asset  Liab and EXH D 26" xfId="22674"/>
    <cellStyle name="_Tenaska Comparison_4 31E Reg Asset  Liab and EXH D 26 2" xfId="22675"/>
    <cellStyle name="_Tenaska Comparison_4 31E Reg Asset  Liab and EXH D 27" xfId="22676"/>
    <cellStyle name="_Tenaska Comparison_4 31E Reg Asset  Liab and EXH D 27 2" xfId="22677"/>
    <cellStyle name="_Tenaska Comparison_4 31E Reg Asset  Liab and EXH D 28" xfId="22678"/>
    <cellStyle name="_Tenaska Comparison_4 31E Reg Asset  Liab and EXH D 28 2" xfId="22679"/>
    <cellStyle name="_Tenaska Comparison_4 31E Reg Asset  Liab and EXH D 29" xfId="22680"/>
    <cellStyle name="_Tenaska Comparison_4 31E Reg Asset  Liab and EXH D 29 2" xfId="22681"/>
    <cellStyle name="_Tenaska Comparison_4 31E Reg Asset  Liab and EXH D 3" xfId="22682"/>
    <cellStyle name="_Tenaska Comparison_4 31E Reg Asset  Liab and EXH D 3 2" xfId="22683"/>
    <cellStyle name="_Tenaska Comparison_4 31E Reg Asset  Liab and EXH D 3 2 2" xfId="22684"/>
    <cellStyle name="_Tenaska Comparison_4 31E Reg Asset  Liab and EXH D 3 3" xfId="22685"/>
    <cellStyle name="_Tenaska Comparison_4 31E Reg Asset  Liab and EXH D 30" xfId="22686"/>
    <cellStyle name="_Tenaska Comparison_4 31E Reg Asset  Liab and EXH D 30 2" xfId="22687"/>
    <cellStyle name="_Tenaska Comparison_4 31E Reg Asset  Liab and EXH D 4" xfId="22688"/>
    <cellStyle name="_Tenaska Comparison_4 31E Reg Asset  Liab and EXH D 4 2" xfId="22689"/>
    <cellStyle name="_Tenaska Comparison_4 31E Reg Asset  Liab and EXH D 4 2 2" xfId="22690"/>
    <cellStyle name="_Tenaska Comparison_4 31E Reg Asset  Liab and EXH D 5" xfId="22691"/>
    <cellStyle name="_Tenaska Comparison_4 31E Reg Asset  Liab and EXH D 5 2" xfId="22692"/>
    <cellStyle name="_Tenaska Comparison_4 31E Reg Asset  Liab and EXH D 5 2 2" xfId="22693"/>
    <cellStyle name="_Tenaska Comparison_4 31E Reg Asset  Liab and EXH D 6" xfId="22694"/>
    <cellStyle name="_Tenaska Comparison_4 31E Reg Asset  Liab and EXH D 6 2" xfId="22695"/>
    <cellStyle name="_Tenaska Comparison_4 31E Reg Asset  Liab and EXH D 6 2 2" xfId="22696"/>
    <cellStyle name="_Tenaska Comparison_4 31E Reg Asset  Liab and EXH D 6 3" xfId="22697"/>
    <cellStyle name="_Tenaska Comparison_4 31E Reg Asset  Liab and EXH D 7" xfId="22698"/>
    <cellStyle name="_Tenaska Comparison_4 31E Reg Asset  Liab and EXH D 7 2" xfId="22699"/>
    <cellStyle name="_Tenaska Comparison_4 31E Reg Asset  Liab and EXH D 7 2 2" xfId="22700"/>
    <cellStyle name="_Tenaska Comparison_4 31E Reg Asset  Liab and EXH D 7 3" xfId="22701"/>
    <cellStyle name="_Tenaska Comparison_4 31E Reg Asset  Liab and EXH D 8" xfId="22702"/>
    <cellStyle name="_Tenaska Comparison_4 31E Reg Asset  Liab and EXH D 8 2" xfId="22703"/>
    <cellStyle name="_Tenaska Comparison_4 31E Reg Asset  Liab and EXH D 8 2 2" xfId="22704"/>
    <cellStyle name="_Tenaska Comparison_4 31E Reg Asset  Liab and EXH D 8 3" xfId="22705"/>
    <cellStyle name="_Tenaska Comparison_4 31E Reg Asset  Liab and EXH D 9" xfId="22706"/>
    <cellStyle name="_Tenaska Comparison_4 31E Reg Asset  Liab and EXH D 9 2" xfId="22707"/>
    <cellStyle name="_Tenaska Comparison_4 31E Reg Asset  Liab and EXH D 9 2 2" xfId="22708"/>
    <cellStyle name="_Tenaska Comparison_4 31E Reg Asset  Liab and EXH D 9 3" xfId="22709"/>
    <cellStyle name="_Tenaska Comparison_4 32 Regulatory Assets and Liabilities  7 06- Exhibit D" xfId="22710"/>
    <cellStyle name="_Tenaska Comparison_4 32 Regulatory Assets and Liabilities  7 06- Exhibit D 2" xfId="22711"/>
    <cellStyle name="_Tenaska Comparison_4 32 Regulatory Assets and Liabilities  7 06- Exhibit D 2 2" xfId="22712"/>
    <cellStyle name="_Tenaska Comparison_4 32 Regulatory Assets and Liabilities  7 06- Exhibit D 2 2 2" xfId="22713"/>
    <cellStyle name="_Tenaska Comparison_4 32 Regulatory Assets and Liabilities  7 06- Exhibit D 2 2 2 2" xfId="22714"/>
    <cellStyle name="_Tenaska Comparison_4 32 Regulatory Assets and Liabilities  7 06- Exhibit D 2 2 3" xfId="22715"/>
    <cellStyle name="_Tenaska Comparison_4 32 Regulatory Assets and Liabilities  7 06- Exhibit D 2 2 4" xfId="22716"/>
    <cellStyle name="_Tenaska Comparison_4 32 Regulatory Assets and Liabilities  7 06- Exhibit D 2 3" xfId="22717"/>
    <cellStyle name="_Tenaska Comparison_4 32 Regulatory Assets and Liabilities  7 06- Exhibit D 2 3 2" xfId="22718"/>
    <cellStyle name="_Tenaska Comparison_4 32 Regulatory Assets and Liabilities  7 06- Exhibit D 2 3 2 2" xfId="22719"/>
    <cellStyle name="_Tenaska Comparison_4 32 Regulatory Assets and Liabilities  7 06- Exhibit D 2 3 3" xfId="22720"/>
    <cellStyle name="_Tenaska Comparison_4 32 Regulatory Assets and Liabilities  7 06- Exhibit D 2 4" xfId="22721"/>
    <cellStyle name="_Tenaska Comparison_4 32 Regulatory Assets and Liabilities  7 06- Exhibit D 2 4 2" xfId="22722"/>
    <cellStyle name="_Tenaska Comparison_4 32 Regulatory Assets and Liabilities  7 06- Exhibit D 2 5" xfId="22723"/>
    <cellStyle name="_Tenaska Comparison_4 32 Regulatory Assets and Liabilities  7 06- Exhibit D 2 5 2" xfId="22724"/>
    <cellStyle name="_Tenaska Comparison_4 32 Regulatory Assets and Liabilities  7 06- Exhibit D 2 6" xfId="22725"/>
    <cellStyle name="_Tenaska Comparison_4 32 Regulatory Assets and Liabilities  7 06- Exhibit D 3" xfId="22726"/>
    <cellStyle name="_Tenaska Comparison_4 32 Regulatory Assets and Liabilities  7 06- Exhibit D 3 2" xfId="22727"/>
    <cellStyle name="_Tenaska Comparison_4 32 Regulatory Assets and Liabilities  7 06- Exhibit D 3 2 2" xfId="22728"/>
    <cellStyle name="_Tenaska Comparison_4 32 Regulatory Assets and Liabilities  7 06- Exhibit D 3 3" xfId="22729"/>
    <cellStyle name="_Tenaska Comparison_4 32 Regulatory Assets and Liabilities  7 06- Exhibit D 3 4" xfId="22730"/>
    <cellStyle name="_Tenaska Comparison_4 32 Regulatory Assets and Liabilities  7 06- Exhibit D 4" xfId="22731"/>
    <cellStyle name="_Tenaska Comparison_4 32 Regulatory Assets and Liabilities  7 06- Exhibit D 4 2" xfId="22732"/>
    <cellStyle name="_Tenaska Comparison_4 32 Regulatory Assets and Liabilities  7 06- Exhibit D 4 2 2" xfId="22733"/>
    <cellStyle name="_Tenaska Comparison_4 32 Regulatory Assets and Liabilities  7 06- Exhibit D 4 3" xfId="22734"/>
    <cellStyle name="_Tenaska Comparison_4 32 Regulatory Assets and Liabilities  7 06- Exhibit D 5" xfId="22735"/>
    <cellStyle name="_Tenaska Comparison_4 32 Regulatory Assets and Liabilities  7 06- Exhibit D 5 2" xfId="22736"/>
    <cellStyle name="_Tenaska Comparison_4 32 Regulatory Assets and Liabilities  7 06- Exhibit D 6" xfId="22737"/>
    <cellStyle name="_Tenaska Comparison_4 32 Regulatory Assets and Liabilities  7 06- Exhibit D 6 2" xfId="22738"/>
    <cellStyle name="_Tenaska Comparison_4 32 Regulatory Assets and Liabilities  7 06- Exhibit D 7" xfId="22739"/>
    <cellStyle name="_Tenaska Comparison_4 32 Regulatory Assets and Liabilities  7 06- Exhibit D 8" xfId="22740"/>
    <cellStyle name="_Tenaska Comparison_4 32 Regulatory Assets and Liabilities  7 06- Exhibit D_DEM-WP(C) ENERG10C--ctn Mid-C_042010 2010GRC" xfId="22741"/>
    <cellStyle name="_Tenaska Comparison_4 32 Regulatory Assets and Liabilities  7 06- Exhibit D_DEM-WP(C) ENERG10C--ctn Mid-C_042010 2010GRC 2" xfId="22742"/>
    <cellStyle name="_Tenaska Comparison_4 32 Regulatory Assets and Liabilities  7 06- Exhibit D_DEM-WP(C) ENERG10C--ctn Mid-C_042010 2010GRC 2 2" xfId="22743"/>
    <cellStyle name="_Tenaska Comparison_4 32 Regulatory Assets and Liabilities  7 06- Exhibit D_NIM Summary" xfId="22744"/>
    <cellStyle name="_Tenaska Comparison_4 32 Regulatory Assets and Liabilities  7 06- Exhibit D_NIM Summary 2" xfId="22745"/>
    <cellStyle name="_Tenaska Comparison_4 32 Regulatory Assets and Liabilities  7 06- Exhibit D_NIM Summary 2 2" xfId="22746"/>
    <cellStyle name="_Tenaska Comparison_4 32 Regulatory Assets and Liabilities  7 06- Exhibit D_NIM Summary 2 2 2" xfId="22747"/>
    <cellStyle name="_Tenaska Comparison_4 32 Regulatory Assets and Liabilities  7 06- Exhibit D_NIM Summary 2 2 2 2" xfId="22748"/>
    <cellStyle name="_Tenaska Comparison_4 32 Regulatory Assets and Liabilities  7 06- Exhibit D_NIM Summary 2 2 3" xfId="22749"/>
    <cellStyle name="_Tenaska Comparison_4 32 Regulatory Assets and Liabilities  7 06- Exhibit D_NIM Summary 2 3" xfId="22750"/>
    <cellStyle name="_Tenaska Comparison_4 32 Regulatory Assets and Liabilities  7 06- Exhibit D_NIM Summary 2 3 2" xfId="22751"/>
    <cellStyle name="_Tenaska Comparison_4 32 Regulatory Assets and Liabilities  7 06- Exhibit D_NIM Summary 2 4" xfId="22752"/>
    <cellStyle name="_Tenaska Comparison_4 32 Regulatory Assets and Liabilities  7 06- Exhibit D_NIM Summary 2 4 2" xfId="22753"/>
    <cellStyle name="_Tenaska Comparison_4 32 Regulatory Assets and Liabilities  7 06- Exhibit D_NIM Summary 2 5" xfId="22754"/>
    <cellStyle name="_Tenaska Comparison_4 32 Regulatory Assets and Liabilities  7 06- Exhibit D_NIM Summary 3" xfId="22755"/>
    <cellStyle name="_Tenaska Comparison_4 32 Regulatory Assets and Liabilities  7 06- Exhibit D_NIM Summary 3 2" xfId="22756"/>
    <cellStyle name="_Tenaska Comparison_4 32 Regulatory Assets and Liabilities  7 06- Exhibit D_NIM Summary 3 2 2" xfId="22757"/>
    <cellStyle name="_Tenaska Comparison_4 32 Regulatory Assets and Liabilities  7 06- Exhibit D_NIM Summary 3 3" xfId="22758"/>
    <cellStyle name="_Tenaska Comparison_4 32 Regulatory Assets and Liabilities  7 06- Exhibit D_NIM Summary 4" xfId="22759"/>
    <cellStyle name="_Tenaska Comparison_4 32 Regulatory Assets and Liabilities  7 06- Exhibit D_NIM Summary 4 2" xfId="22760"/>
    <cellStyle name="_Tenaska Comparison_4 32 Regulatory Assets and Liabilities  7 06- Exhibit D_NIM Summary 4 2 2" xfId="22761"/>
    <cellStyle name="_Tenaska Comparison_4 32 Regulatory Assets and Liabilities  7 06- Exhibit D_NIM Summary 4 3" xfId="22762"/>
    <cellStyle name="_Tenaska Comparison_4 32 Regulatory Assets and Liabilities  7 06- Exhibit D_NIM Summary 5" xfId="22763"/>
    <cellStyle name="_Tenaska Comparison_4 32 Regulatory Assets and Liabilities  7 06- Exhibit D_NIM Summary 5 2" xfId="22764"/>
    <cellStyle name="_Tenaska Comparison_4 32 Regulatory Assets and Liabilities  7 06- Exhibit D_NIM Summary 6" xfId="22765"/>
    <cellStyle name="_Tenaska Comparison_4 32 Regulatory Assets and Liabilities  7 06- Exhibit D_NIM Summary 6 2" xfId="22766"/>
    <cellStyle name="_Tenaska Comparison_4 32 Regulatory Assets and Liabilities  7 06- Exhibit D_NIM Summary 7" xfId="22767"/>
    <cellStyle name="_Tenaska Comparison_4 32 Regulatory Assets and Liabilities  7 06- Exhibit D_NIM Summary 8" xfId="22768"/>
    <cellStyle name="_Tenaska Comparison_4 32 Regulatory Assets and Liabilities  7 06- Exhibit D_NIM Summary_DEM-WP(C) ENERG10C--ctn Mid-C_042010 2010GRC" xfId="22769"/>
    <cellStyle name="_Tenaska Comparison_4 32 Regulatory Assets and Liabilities  7 06- Exhibit D_NIM Summary_DEM-WP(C) ENERG10C--ctn Mid-C_042010 2010GRC 2" xfId="22770"/>
    <cellStyle name="_Tenaska Comparison_4 32 Regulatory Assets and Liabilities  7 06- Exhibit D_NIM Summary_DEM-WP(C) ENERG10C--ctn Mid-C_042010 2010GRC 2 2" xfId="22771"/>
    <cellStyle name="_Tenaska Comparison_4 32 Regulatory Assets and Liabilities  7 06- Exhibit D_NIM+O&amp;M" xfId="22772"/>
    <cellStyle name="_Tenaska Comparison_4 32 Regulatory Assets and Liabilities  7 06- Exhibit D_NIM+O&amp;M 2" xfId="22773"/>
    <cellStyle name="_Tenaska Comparison_4 32 Regulatory Assets and Liabilities  7 06- Exhibit D_NIM+O&amp;M 2 2" xfId="22774"/>
    <cellStyle name="_Tenaska Comparison_4 32 Regulatory Assets and Liabilities  7 06- Exhibit D_NIM+O&amp;M 2 2 2" xfId="22775"/>
    <cellStyle name="_Tenaska Comparison_4 32 Regulatory Assets and Liabilities  7 06- Exhibit D_NIM+O&amp;M 3" xfId="22776"/>
    <cellStyle name="_Tenaska Comparison_4 32 Regulatory Assets and Liabilities  7 06- Exhibit D_NIM+O&amp;M 3 2" xfId="22777"/>
    <cellStyle name="_Tenaska Comparison_4 32 Regulatory Assets and Liabilities  7 06- Exhibit D_NIM+O&amp;M 3 2 2" xfId="22778"/>
    <cellStyle name="_Tenaska Comparison_4 32 Regulatory Assets and Liabilities  7 06- Exhibit D_NIM+O&amp;M 3 3" xfId="22779"/>
    <cellStyle name="_Tenaska Comparison_4 32 Regulatory Assets and Liabilities  7 06- Exhibit D_NIM+O&amp;M 4" xfId="22780"/>
    <cellStyle name="_Tenaska Comparison_4 32 Regulatory Assets and Liabilities  7 06- Exhibit D_NIM+O&amp;M 4 2" xfId="22781"/>
    <cellStyle name="_Tenaska Comparison_4 32 Regulatory Assets and Liabilities  7 06- Exhibit D_NIM+O&amp;M 5" xfId="22782"/>
    <cellStyle name="_Tenaska Comparison_4 32 Regulatory Assets and Liabilities  7 06- Exhibit D_NIM+O&amp;M 5 2" xfId="22783"/>
    <cellStyle name="_Tenaska Comparison_4 32 Regulatory Assets and Liabilities  7 06- Exhibit D_NIM+O&amp;M Monthly" xfId="22784"/>
    <cellStyle name="_Tenaska Comparison_4 32 Regulatory Assets and Liabilities  7 06- Exhibit D_NIM+O&amp;M Monthly 2" xfId="22785"/>
    <cellStyle name="_Tenaska Comparison_4 32 Regulatory Assets and Liabilities  7 06- Exhibit D_NIM+O&amp;M Monthly 2 2" xfId="22786"/>
    <cellStyle name="_Tenaska Comparison_4 32 Regulatory Assets and Liabilities  7 06- Exhibit D_NIM+O&amp;M Monthly 2 2 2" xfId="22787"/>
    <cellStyle name="_Tenaska Comparison_4 32 Regulatory Assets and Liabilities  7 06- Exhibit D_NIM+O&amp;M Monthly 3" xfId="22788"/>
    <cellStyle name="_Tenaska Comparison_4 32 Regulatory Assets and Liabilities  7 06- Exhibit D_NIM+O&amp;M Monthly 3 2" xfId="22789"/>
    <cellStyle name="_Tenaska Comparison_4 32 Regulatory Assets and Liabilities  7 06- Exhibit D_NIM+O&amp;M Monthly 3 2 2" xfId="22790"/>
    <cellStyle name="_Tenaska Comparison_4 32 Regulatory Assets and Liabilities  7 06- Exhibit D_NIM+O&amp;M Monthly 3 3" xfId="22791"/>
    <cellStyle name="_Tenaska Comparison_4 32 Regulatory Assets and Liabilities  7 06- Exhibit D_NIM+O&amp;M Monthly 4" xfId="22792"/>
    <cellStyle name="_Tenaska Comparison_4 32 Regulatory Assets and Liabilities  7 06- Exhibit D_NIM+O&amp;M Monthly 4 2" xfId="22793"/>
    <cellStyle name="_Tenaska Comparison_4 32 Regulatory Assets and Liabilities  7 06- Exhibit D_NIM+O&amp;M Monthly 5" xfId="22794"/>
    <cellStyle name="_Tenaska Comparison_4 32 Regulatory Assets and Liabilities  7 06- Exhibit D_NIM+O&amp;M Monthly 5 2" xfId="22795"/>
    <cellStyle name="_Tenaska Comparison_AURORA Total New" xfId="22796"/>
    <cellStyle name="_Tenaska Comparison_AURORA Total New 2" xfId="22797"/>
    <cellStyle name="_Tenaska Comparison_AURORA Total New 2 2" xfId="22798"/>
    <cellStyle name="_Tenaska Comparison_AURORA Total New 2 2 2" xfId="22799"/>
    <cellStyle name="_Tenaska Comparison_AURORA Total New 2 2 2 2" xfId="22800"/>
    <cellStyle name="_Tenaska Comparison_AURORA Total New 2 2 3" xfId="22801"/>
    <cellStyle name="_Tenaska Comparison_AURORA Total New 2 3" xfId="22802"/>
    <cellStyle name="_Tenaska Comparison_AURORA Total New 2 3 2" xfId="22803"/>
    <cellStyle name="_Tenaska Comparison_AURORA Total New 2 4" xfId="22804"/>
    <cellStyle name="_Tenaska Comparison_AURORA Total New 2 4 2" xfId="22805"/>
    <cellStyle name="_Tenaska Comparison_AURORA Total New 2 5" xfId="22806"/>
    <cellStyle name="_Tenaska Comparison_AURORA Total New 3" xfId="22807"/>
    <cellStyle name="_Tenaska Comparison_AURORA Total New 3 2" xfId="22808"/>
    <cellStyle name="_Tenaska Comparison_AURORA Total New 3 2 2" xfId="22809"/>
    <cellStyle name="_Tenaska Comparison_AURORA Total New 3 3" xfId="22810"/>
    <cellStyle name="_Tenaska Comparison_AURORA Total New 4" xfId="22811"/>
    <cellStyle name="_Tenaska Comparison_AURORA Total New 4 2" xfId="22812"/>
    <cellStyle name="_Tenaska Comparison_AURORA Total New 5" xfId="22813"/>
    <cellStyle name="_Tenaska Comparison_AURORA Total New 5 2" xfId="22814"/>
    <cellStyle name="_Tenaska Comparison_AURORA Total New 6" xfId="22815"/>
    <cellStyle name="_Tenaska Comparison_Book1" xfId="22816"/>
    <cellStyle name="_Tenaska Comparison_Book2" xfId="22817"/>
    <cellStyle name="_Tenaska Comparison_Book2 2" xfId="22818"/>
    <cellStyle name="_Tenaska Comparison_Book2 2 2" xfId="22819"/>
    <cellStyle name="_Tenaska Comparison_Book2 2 2 2" xfId="22820"/>
    <cellStyle name="_Tenaska Comparison_Book2 2 2 2 2" xfId="22821"/>
    <cellStyle name="_Tenaska Comparison_Book2 2 2 3" xfId="22822"/>
    <cellStyle name="_Tenaska Comparison_Book2 2 3" xfId="22823"/>
    <cellStyle name="_Tenaska Comparison_Book2 2 3 2" xfId="22824"/>
    <cellStyle name="_Tenaska Comparison_Book2 2 4" xfId="22825"/>
    <cellStyle name="_Tenaska Comparison_Book2 2 4 2" xfId="22826"/>
    <cellStyle name="_Tenaska Comparison_Book2 2 5" xfId="22827"/>
    <cellStyle name="_Tenaska Comparison_Book2 3" xfId="22828"/>
    <cellStyle name="_Tenaska Comparison_Book2 3 2" xfId="22829"/>
    <cellStyle name="_Tenaska Comparison_Book2 3 2 2" xfId="22830"/>
    <cellStyle name="_Tenaska Comparison_Book2 3 3" xfId="22831"/>
    <cellStyle name="_Tenaska Comparison_Book2 3 4" xfId="22832"/>
    <cellStyle name="_Tenaska Comparison_Book2 4" xfId="22833"/>
    <cellStyle name="_Tenaska Comparison_Book2 4 2" xfId="22834"/>
    <cellStyle name="_Tenaska Comparison_Book2 4 2 2" xfId="22835"/>
    <cellStyle name="_Tenaska Comparison_Book2 4 3" xfId="22836"/>
    <cellStyle name="_Tenaska Comparison_Book2 5" xfId="22837"/>
    <cellStyle name="_Tenaska Comparison_Book2 5 2" xfId="22838"/>
    <cellStyle name="_Tenaska Comparison_Book2 6" xfId="22839"/>
    <cellStyle name="_Tenaska Comparison_Book2 6 2" xfId="22840"/>
    <cellStyle name="_Tenaska Comparison_Book2 7" xfId="22841"/>
    <cellStyle name="_Tenaska Comparison_Book2 8" xfId="22842"/>
    <cellStyle name="_Tenaska Comparison_Book2_Adj Bench DR 3 for Initial Briefs (Electric)" xfId="22843"/>
    <cellStyle name="_Tenaska Comparison_Book2_Adj Bench DR 3 for Initial Briefs (Electric) 2" xfId="22844"/>
    <cellStyle name="_Tenaska Comparison_Book2_Adj Bench DR 3 for Initial Briefs (Electric) 2 2" xfId="22845"/>
    <cellStyle name="_Tenaska Comparison_Book2_Adj Bench DR 3 for Initial Briefs (Electric) 2 2 2" xfId="22846"/>
    <cellStyle name="_Tenaska Comparison_Book2_Adj Bench DR 3 for Initial Briefs (Electric) 2 2 2 2" xfId="22847"/>
    <cellStyle name="_Tenaska Comparison_Book2_Adj Bench DR 3 for Initial Briefs (Electric) 2 2 3" xfId="22848"/>
    <cellStyle name="_Tenaska Comparison_Book2_Adj Bench DR 3 for Initial Briefs (Electric) 2 3" xfId="22849"/>
    <cellStyle name="_Tenaska Comparison_Book2_Adj Bench DR 3 for Initial Briefs (Electric) 2 3 2" xfId="22850"/>
    <cellStyle name="_Tenaska Comparison_Book2_Adj Bench DR 3 for Initial Briefs (Electric) 2 4" xfId="22851"/>
    <cellStyle name="_Tenaska Comparison_Book2_Adj Bench DR 3 for Initial Briefs (Electric) 2 4 2" xfId="22852"/>
    <cellStyle name="_Tenaska Comparison_Book2_Adj Bench DR 3 for Initial Briefs (Electric) 2 5" xfId="22853"/>
    <cellStyle name="_Tenaska Comparison_Book2_Adj Bench DR 3 for Initial Briefs (Electric) 3" xfId="22854"/>
    <cellStyle name="_Tenaska Comparison_Book2_Adj Bench DR 3 for Initial Briefs (Electric) 3 2" xfId="22855"/>
    <cellStyle name="_Tenaska Comparison_Book2_Adj Bench DR 3 for Initial Briefs (Electric) 3 2 2" xfId="22856"/>
    <cellStyle name="_Tenaska Comparison_Book2_Adj Bench DR 3 for Initial Briefs (Electric) 3 3" xfId="22857"/>
    <cellStyle name="_Tenaska Comparison_Book2_Adj Bench DR 3 for Initial Briefs (Electric) 3 4" xfId="22858"/>
    <cellStyle name="_Tenaska Comparison_Book2_Adj Bench DR 3 for Initial Briefs (Electric) 4" xfId="22859"/>
    <cellStyle name="_Tenaska Comparison_Book2_Adj Bench DR 3 for Initial Briefs (Electric) 4 2" xfId="22860"/>
    <cellStyle name="_Tenaska Comparison_Book2_Adj Bench DR 3 for Initial Briefs (Electric) 4 2 2" xfId="22861"/>
    <cellStyle name="_Tenaska Comparison_Book2_Adj Bench DR 3 for Initial Briefs (Electric) 4 3" xfId="22862"/>
    <cellStyle name="_Tenaska Comparison_Book2_Adj Bench DR 3 for Initial Briefs (Electric) 5" xfId="22863"/>
    <cellStyle name="_Tenaska Comparison_Book2_Adj Bench DR 3 for Initial Briefs (Electric) 5 2" xfId="22864"/>
    <cellStyle name="_Tenaska Comparison_Book2_Adj Bench DR 3 for Initial Briefs (Electric) 6" xfId="22865"/>
    <cellStyle name="_Tenaska Comparison_Book2_Adj Bench DR 3 for Initial Briefs (Electric) 6 2" xfId="22866"/>
    <cellStyle name="_Tenaska Comparison_Book2_Adj Bench DR 3 for Initial Briefs (Electric) 7" xfId="22867"/>
    <cellStyle name="_Tenaska Comparison_Book2_Adj Bench DR 3 for Initial Briefs (Electric) 8" xfId="22868"/>
    <cellStyle name="_Tenaska Comparison_Book2_Adj Bench DR 3 for Initial Briefs (Electric)_DEM-WP(C) ENERG10C--ctn Mid-C_042010 2010GRC" xfId="22869"/>
    <cellStyle name="_Tenaska Comparison_Book2_Adj Bench DR 3 for Initial Briefs (Electric)_DEM-WP(C) ENERG10C--ctn Mid-C_042010 2010GRC 2" xfId="22870"/>
    <cellStyle name="_Tenaska Comparison_Book2_Adj Bench DR 3 for Initial Briefs (Electric)_DEM-WP(C) ENERG10C--ctn Mid-C_042010 2010GRC 2 2" xfId="22871"/>
    <cellStyle name="_Tenaska Comparison_Book2_DEM-WP(C) ENERG10C--ctn Mid-C_042010 2010GRC" xfId="22872"/>
    <cellStyle name="_Tenaska Comparison_Book2_DEM-WP(C) ENERG10C--ctn Mid-C_042010 2010GRC 2" xfId="22873"/>
    <cellStyle name="_Tenaska Comparison_Book2_DEM-WP(C) ENERG10C--ctn Mid-C_042010 2010GRC 2 2" xfId="22874"/>
    <cellStyle name="_Tenaska Comparison_Book2_Electric Rev Req Model (2009 GRC) Rebuttal" xfId="22875"/>
    <cellStyle name="_Tenaska Comparison_Book2_Electric Rev Req Model (2009 GRC) Rebuttal 2" xfId="22876"/>
    <cellStyle name="_Tenaska Comparison_Book2_Electric Rev Req Model (2009 GRC) Rebuttal 2 2" xfId="22877"/>
    <cellStyle name="_Tenaska Comparison_Book2_Electric Rev Req Model (2009 GRC) Rebuttal 2 2 2" xfId="22878"/>
    <cellStyle name="_Tenaska Comparison_Book2_Electric Rev Req Model (2009 GRC) Rebuttal 2 3" xfId="22879"/>
    <cellStyle name="_Tenaska Comparison_Book2_Electric Rev Req Model (2009 GRC) Rebuttal 2 4" xfId="22880"/>
    <cellStyle name="_Tenaska Comparison_Book2_Electric Rev Req Model (2009 GRC) Rebuttal 3" xfId="22881"/>
    <cellStyle name="_Tenaska Comparison_Book2_Electric Rev Req Model (2009 GRC) Rebuttal 3 2" xfId="22882"/>
    <cellStyle name="_Tenaska Comparison_Book2_Electric Rev Req Model (2009 GRC) Rebuttal 4" xfId="22883"/>
    <cellStyle name="_Tenaska Comparison_Book2_Electric Rev Req Model (2009 GRC) Rebuttal 5" xfId="22884"/>
    <cellStyle name="_Tenaska Comparison_Book2_Electric Rev Req Model (2009 GRC) Rebuttal REmoval of New  WH Solar AdjustMI" xfId="22885"/>
    <cellStyle name="_Tenaska Comparison_Book2_Electric Rev Req Model (2009 GRC) Rebuttal REmoval of New  WH Solar AdjustMI 2" xfId="22886"/>
    <cellStyle name="_Tenaska Comparison_Book2_Electric Rev Req Model (2009 GRC) Rebuttal REmoval of New  WH Solar AdjustMI 2 2" xfId="22887"/>
    <cellStyle name="_Tenaska Comparison_Book2_Electric Rev Req Model (2009 GRC) Rebuttal REmoval of New  WH Solar AdjustMI 2 2 2" xfId="22888"/>
    <cellStyle name="_Tenaska Comparison_Book2_Electric Rev Req Model (2009 GRC) Rebuttal REmoval of New  WH Solar AdjustMI 2 2 2 2" xfId="22889"/>
    <cellStyle name="_Tenaska Comparison_Book2_Electric Rev Req Model (2009 GRC) Rebuttal REmoval of New  WH Solar AdjustMI 2 2 3" xfId="22890"/>
    <cellStyle name="_Tenaska Comparison_Book2_Electric Rev Req Model (2009 GRC) Rebuttal REmoval of New  WH Solar AdjustMI 2 3" xfId="22891"/>
    <cellStyle name="_Tenaska Comparison_Book2_Electric Rev Req Model (2009 GRC) Rebuttal REmoval of New  WH Solar AdjustMI 2 3 2" xfId="22892"/>
    <cellStyle name="_Tenaska Comparison_Book2_Electric Rev Req Model (2009 GRC) Rebuttal REmoval of New  WH Solar AdjustMI 2 4" xfId="22893"/>
    <cellStyle name="_Tenaska Comparison_Book2_Electric Rev Req Model (2009 GRC) Rebuttal REmoval of New  WH Solar AdjustMI 2 4 2" xfId="22894"/>
    <cellStyle name="_Tenaska Comparison_Book2_Electric Rev Req Model (2009 GRC) Rebuttal REmoval of New  WH Solar AdjustMI 2 5" xfId="22895"/>
    <cellStyle name="_Tenaska Comparison_Book2_Electric Rev Req Model (2009 GRC) Rebuttal REmoval of New  WH Solar AdjustMI 3" xfId="22896"/>
    <cellStyle name="_Tenaska Comparison_Book2_Electric Rev Req Model (2009 GRC) Rebuttal REmoval of New  WH Solar AdjustMI 3 2" xfId="22897"/>
    <cellStyle name="_Tenaska Comparison_Book2_Electric Rev Req Model (2009 GRC) Rebuttal REmoval of New  WH Solar AdjustMI 3 2 2" xfId="22898"/>
    <cellStyle name="_Tenaska Comparison_Book2_Electric Rev Req Model (2009 GRC) Rebuttal REmoval of New  WH Solar AdjustMI 3 3" xfId="22899"/>
    <cellStyle name="_Tenaska Comparison_Book2_Electric Rev Req Model (2009 GRC) Rebuttal REmoval of New  WH Solar AdjustMI 3 4" xfId="22900"/>
    <cellStyle name="_Tenaska Comparison_Book2_Electric Rev Req Model (2009 GRC) Rebuttal REmoval of New  WH Solar AdjustMI 4" xfId="22901"/>
    <cellStyle name="_Tenaska Comparison_Book2_Electric Rev Req Model (2009 GRC) Rebuttal REmoval of New  WH Solar AdjustMI 4 2" xfId="22902"/>
    <cellStyle name="_Tenaska Comparison_Book2_Electric Rev Req Model (2009 GRC) Rebuttal REmoval of New  WH Solar AdjustMI 4 2 2" xfId="22903"/>
    <cellStyle name="_Tenaska Comparison_Book2_Electric Rev Req Model (2009 GRC) Rebuttal REmoval of New  WH Solar AdjustMI 4 3" xfId="22904"/>
    <cellStyle name="_Tenaska Comparison_Book2_Electric Rev Req Model (2009 GRC) Rebuttal REmoval of New  WH Solar AdjustMI 5" xfId="22905"/>
    <cellStyle name="_Tenaska Comparison_Book2_Electric Rev Req Model (2009 GRC) Rebuttal REmoval of New  WH Solar AdjustMI 5 2" xfId="22906"/>
    <cellStyle name="_Tenaska Comparison_Book2_Electric Rev Req Model (2009 GRC) Rebuttal REmoval of New  WH Solar AdjustMI 6" xfId="22907"/>
    <cellStyle name="_Tenaska Comparison_Book2_Electric Rev Req Model (2009 GRC) Rebuttal REmoval of New  WH Solar AdjustMI 6 2" xfId="22908"/>
    <cellStyle name="_Tenaska Comparison_Book2_Electric Rev Req Model (2009 GRC) Rebuttal REmoval of New  WH Solar AdjustMI 7" xfId="22909"/>
    <cellStyle name="_Tenaska Comparison_Book2_Electric Rev Req Model (2009 GRC) Rebuttal REmoval of New  WH Solar AdjustMI 8" xfId="22910"/>
    <cellStyle name="_Tenaska Comparison_Book2_Electric Rev Req Model (2009 GRC) Rebuttal REmoval of New  WH Solar AdjustMI_DEM-WP(C) ENERG10C--ctn Mid-C_042010 2010GRC" xfId="22911"/>
    <cellStyle name="_Tenaska Comparison_Book2_Electric Rev Req Model (2009 GRC) Rebuttal REmoval of New  WH Solar AdjustMI_DEM-WP(C) ENERG10C--ctn Mid-C_042010 2010GRC 2" xfId="22912"/>
    <cellStyle name="_Tenaska Comparison_Book2_Electric Rev Req Model (2009 GRC) Rebuttal REmoval of New  WH Solar AdjustMI_DEM-WP(C) ENERG10C--ctn Mid-C_042010 2010GRC 2 2" xfId="22913"/>
    <cellStyle name="_Tenaska Comparison_Book2_Electric Rev Req Model (2009 GRC) Revised 01-18-2010" xfId="22914"/>
    <cellStyle name="_Tenaska Comparison_Book2_Electric Rev Req Model (2009 GRC) Revised 01-18-2010 2" xfId="22915"/>
    <cellStyle name="_Tenaska Comparison_Book2_Electric Rev Req Model (2009 GRC) Revised 01-18-2010 2 2" xfId="22916"/>
    <cellStyle name="_Tenaska Comparison_Book2_Electric Rev Req Model (2009 GRC) Revised 01-18-2010 2 2 2" xfId="22917"/>
    <cellStyle name="_Tenaska Comparison_Book2_Electric Rev Req Model (2009 GRC) Revised 01-18-2010 2 2 2 2" xfId="22918"/>
    <cellStyle name="_Tenaska Comparison_Book2_Electric Rev Req Model (2009 GRC) Revised 01-18-2010 2 2 3" xfId="22919"/>
    <cellStyle name="_Tenaska Comparison_Book2_Electric Rev Req Model (2009 GRC) Revised 01-18-2010 2 3" xfId="22920"/>
    <cellStyle name="_Tenaska Comparison_Book2_Electric Rev Req Model (2009 GRC) Revised 01-18-2010 2 3 2" xfId="22921"/>
    <cellStyle name="_Tenaska Comparison_Book2_Electric Rev Req Model (2009 GRC) Revised 01-18-2010 2 4" xfId="22922"/>
    <cellStyle name="_Tenaska Comparison_Book2_Electric Rev Req Model (2009 GRC) Revised 01-18-2010 2 4 2" xfId="22923"/>
    <cellStyle name="_Tenaska Comparison_Book2_Electric Rev Req Model (2009 GRC) Revised 01-18-2010 2 5" xfId="22924"/>
    <cellStyle name="_Tenaska Comparison_Book2_Electric Rev Req Model (2009 GRC) Revised 01-18-2010 3" xfId="22925"/>
    <cellStyle name="_Tenaska Comparison_Book2_Electric Rev Req Model (2009 GRC) Revised 01-18-2010 3 2" xfId="22926"/>
    <cellStyle name="_Tenaska Comparison_Book2_Electric Rev Req Model (2009 GRC) Revised 01-18-2010 3 2 2" xfId="22927"/>
    <cellStyle name="_Tenaska Comparison_Book2_Electric Rev Req Model (2009 GRC) Revised 01-18-2010 3 3" xfId="22928"/>
    <cellStyle name="_Tenaska Comparison_Book2_Electric Rev Req Model (2009 GRC) Revised 01-18-2010 3 4" xfId="22929"/>
    <cellStyle name="_Tenaska Comparison_Book2_Electric Rev Req Model (2009 GRC) Revised 01-18-2010 4" xfId="22930"/>
    <cellStyle name="_Tenaska Comparison_Book2_Electric Rev Req Model (2009 GRC) Revised 01-18-2010 4 2" xfId="22931"/>
    <cellStyle name="_Tenaska Comparison_Book2_Electric Rev Req Model (2009 GRC) Revised 01-18-2010 4 2 2" xfId="22932"/>
    <cellStyle name="_Tenaska Comparison_Book2_Electric Rev Req Model (2009 GRC) Revised 01-18-2010 4 3" xfId="22933"/>
    <cellStyle name="_Tenaska Comparison_Book2_Electric Rev Req Model (2009 GRC) Revised 01-18-2010 5" xfId="22934"/>
    <cellStyle name="_Tenaska Comparison_Book2_Electric Rev Req Model (2009 GRC) Revised 01-18-2010 5 2" xfId="22935"/>
    <cellStyle name="_Tenaska Comparison_Book2_Electric Rev Req Model (2009 GRC) Revised 01-18-2010 6" xfId="22936"/>
    <cellStyle name="_Tenaska Comparison_Book2_Electric Rev Req Model (2009 GRC) Revised 01-18-2010 6 2" xfId="22937"/>
    <cellStyle name="_Tenaska Comparison_Book2_Electric Rev Req Model (2009 GRC) Revised 01-18-2010 7" xfId="22938"/>
    <cellStyle name="_Tenaska Comparison_Book2_Electric Rev Req Model (2009 GRC) Revised 01-18-2010 8" xfId="22939"/>
    <cellStyle name="_Tenaska Comparison_Book2_Electric Rev Req Model (2009 GRC) Revised 01-18-2010_DEM-WP(C) ENERG10C--ctn Mid-C_042010 2010GRC" xfId="22940"/>
    <cellStyle name="_Tenaska Comparison_Book2_Electric Rev Req Model (2009 GRC) Revised 01-18-2010_DEM-WP(C) ENERG10C--ctn Mid-C_042010 2010GRC 2" xfId="22941"/>
    <cellStyle name="_Tenaska Comparison_Book2_Electric Rev Req Model (2009 GRC) Revised 01-18-2010_DEM-WP(C) ENERG10C--ctn Mid-C_042010 2010GRC 2 2" xfId="22942"/>
    <cellStyle name="_Tenaska Comparison_Book2_Final Order Electric EXHIBIT A-1" xfId="22943"/>
    <cellStyle name="_Tenaska Comparison_Book2_Final Order Electric EXHIBIT A-1 2" xfId="22944"/>
    <cellStyle name="_Tenaska Comparison_Book2_Final Order Electric EXHIBIT A-1 2 2" xfId="22945"/>
    <cellStyle name="_Tenaska Comparison_Book2_Final Order Electric EXHIBIT A-1 2 2 2" xfId="22946"/>
    <cellStyle name="_Tenaska Comparison_Book2_Final Order Electric EXHIBIT A-1 2 3" xfId="22947"/>
    <cellStyle name="_Tenaska Comparison_Book2_Final Order Electric EXHIBIT A-1 2 4" xfId="22948"/>
    <cellStyle name="_Tenaska Comparison_Book2_Final Order Electric EXHIBIT A-1 3" xfId="22949"/>
    <cellStyle name="_Tenaska Comparison_Book2_Final Order Electric EXHIBIT A-1 3 2" xfId="22950"/>
    <cellStyle name="_Tenaska Comparison_Book2_Final Order Electric EXHIBIT A-1 3 2 2" xfId="22951"/>
    <cellStyle name="_Tenaska Comparison_Book2_Final Order Electric EXHIBIT A-1 3 3" xfId="22952"/>
    <cellStyle name="_Tenaska Comparison_Book2_Final Order Electric EXHIBIT A-1 4" xfId="22953"/>
    <cellStyle name="_Tenaska Comparison_Book2_Final Order Electric EXHIBIT A-1 4 2" xfId="22954"/>
    <cellStyle name="_Tenaska Comparison_Book2_Final Order Electric EXHIBIT A-1 5" xfId="22955"/>
    <cellStyle name="_Tenaska Comparison_Book2_Final Order Electric EXHIBIT A-1 6" xfId="22956"/>
    <cellStyle name="_Tenaska Comparison_Book2_Final Order Electric EXHIBIT A-1 7" xfId="22957"/>
    <cellStyle name="_Tenaska Comparison_Book4" xfId="22958"/>
    <cellStyle name="_Tenaska Comparison_Book4 2" xfId="22959"/>
    <cellStyle name="_Tenaska Comparison_Book4 2 2" xfId="22960"/>
    <cellStyle name="_Tenaska Comparison_Book4 2 2 2" xfId="22961"/>
    <cellStyle name="_Tenaska Comparison_Book4 2 2 2 2" xfId="22962"/>
    <cellStyle name="_Tenaska Comparison_Book4 2 2 3" xfId="22963"/>
    <cellStyle name="_Tenaska Comparison_Book4 2 3" xfId="22964"/>
    <cellStyle name="_Tenaska Comparison_Book4 2 3 2" xfId="22965"/>
    <cellStyle name="_Tenaska Comparison_Book4 2 4" xfId="22966"/>
    <cellStyle name="_Tenaska Comparison_Book4 2 4 2" xfId="22967"/>
    <cellStyle name="_Tenaska Comparison_Book4 2 5" xfId="22968"/>
    <cellStyle name="_Tenaska Comparison_Book4 3" xfId="22969"/>
    <cellStyle name="_Tenaska Comparison_Book4 3 2" xfId="22970"/>
    <cellStyle name="_Tenaska Comparison_Book4 3 2 2" xfId="22971"/>
    <cellStyle name="_Tenaska Comparison_Book4 3 3" xfId="22972"/>
    <cellStyle name="_Tenaska Comparison_Book4 3 4" xfId="22973"/>
    <cellStyle name="_Tenaska Comparison_Book4 4" xfId="22974"/>
    <cellStyle name="_Tenaska Comparison_Book4 4 2" xfId="22975"/>
    <cellStyle name="_Tenaska Comparison_Book4 4 2 2" xfId="22976"/>
    <cellStyle name="_Tenaska Comparison_Book4 4 3" xfId="22977"/>
    <cellStyle name="_Tenaska Comparison_Book4 5" xfId="22978"/>
    <cellStyle name="_Tenaska Comparison_Book4 5 2" xfId="22979"/>
    <cellStyle name="_Tenaska Comparison_Book4 6" xfId="22980"/>
    <cellStyle name="_Tenaska Comparison_Book4 6 2" xfId="22981"/>
    <cellStyle name="_Tenaska Comparison_Book4 7" xfId="22982"/>
    <cellStyle name="_Tenaska Comparison_Book4 8" xfId="22983"/>
    <cellStyle name="_Tenaska Comparison_Book4_DEM-WP(C) ENERG10C--ctn Mid-C_042010 2010GRC" xfId="22984"/>
    <cellStyle name="_Tenaska Comparison_Book4_DEM-WP(C) ENERG10C--ctn Mid-C_042010 2010GRC 2" xfId="22985"/>
    <cellStyle name="_Tenaska Comparison_Book4_DEM-WP(C) ENERG10C--ctn Mid-C_042010 2010GRC 2 2" xfId="22986"/>
    <cellStyle name="_Tenaska Comparison_Book9" xfId="22987"/>
    <cellStyle name="_Tenaska Comparison_Book9 2" xfId="22988"/>
    <cellStyle name="_Tenaska Comparison_Book9 2 2" xfId="22989"/>
    <cellStyle name="_Tenaska Comparison_Book9 2 2 2" xfId="22990"/>
    <cellStyle name="_Tenaska Comparison_Book9 2 2 2 2" xfId="22991"/>
    <cellStyle name="_Tenaska Comparison_Book9 2 2 3" xfId="22992"/>
    <cellStyle name="_Tenaska Comparison_Book9 2 3" xfId="22993"/>
    <cellStyle name="_Tenaska Comparison_Book9 2 3 2" xfId="22994"/>
    <cellStyle name="_Tenaska Comparison_Book9 2 4" xfId="22995"/>
    <cellStyle name="_Tenaska Comparison_Book9 2 4 2" xfId="22996"/>
    <cellStyle name="_Tenaska Comparison_Book9 2 5" xfId="22997"/>
    <cellStyle name="_Tenaska Comparison_Book9 3" xfId="22998"/>
    <cellStyle name="_Tenaska Comparison_Book9 3 2" xfId="22999"/>
    <cellStyle name="_Tenaska Comparison_Book9 3 2 2" xfId="23000"/>
    <cellStyle name="_Tenaska Comparison_Book9 3 3" xfId="23001"/>
    <cellStyle name="_Tenaska Comparison_Book9 3 4" xfId="23002"/>
    <cellStyle name="_Tenaska Comparison_Book9 4" xfId="23003"/>
    <cellStyle name="_Tenaska Comparison_Book9 4 2" xfId="23004"/>
    <cellStyle name="_Tenaska Comparison_Book9 4 2 2" xfId="23005"/>
    <cellStyle name="_Tenaska Comparison_Book9 4 3" xfId="23006"/>
    <cellStyle name="_Tenaska Comparison_Book9 5" xfId="23007"/>
    <cellStyle name="_Tenaska Comparison_Book9 5 2" xfId="23008"/>
    <cellStyle name="_Tenaska Comparison_Book9 6" xfId="23009"/>
    <cellStyle name="_Tenaska Comparison_Book9 6 2" xfId="23010"/>
    <cellStyle name="_Tenaska Comparison_Book9 7" xfId="23011"/>
    <cellStyle name="_Tenaska Comparison_Book9 8" xfId="23012"/>
    <cellStyle name="_Tenaska Comparison_Book9_DEM-WP(C) ENERG10C--ctn Mid-C_042010 2010GRC" xfId="23013"/>
    <cellStyle name="_Tenaska Comparison_Book9_DEM-WP(C) ENERG10C--ctn Mid-C_042010 2010GRC 2" xfId="23014"/>
    <cellStyle name="_Tenaska Comparison_Book9_DEM-WP(C) ENERG10C--ctn Mid-C_042010 2010GRC 2 2" xfId="23015"/>
    <cellStyle name="_Tenaska Comparison_Chelan PUD Power Costs (8-10)" xfId="23016"/>
    <cellStyle name="_Tenaska Comparison_Chelan PUD Power Costs (8-10) 2" xfId="23017"/>
    <cellStyle name="_Tenaska Comparison_DEM-WP(C) Chelan Power Costs" xfId="23018"/>
    <cellStyle name="_Tenaska Comparison_DEM-WP(C) Chelan Power Costs 2" xfId="23019"/>
    <cellStyle name="_Tenaska Comparison_DEM-WP(C) Chelan Power Costs 2 2" xfId="23020"/>
    <cellStyle name="_Tenaska Comparison_DEM-WP(C) Chelan Power Costs 2 2 2" xfId="23021"/>
    <cellStyle name="_Tenaska Comparison_DEM-WP(C) Chelan Power Costs 2 3" xfId="23022"/>
    <cellStyle name="_Tenaska Comparison_DEM-WP(C) Chelan Power Costs 3" xfId="23023"/>
    <cellStyle name="_Tenaska Comparison_DEM-WP(C) Chelan Power Costs 3 2" xfId="23024"/>
    <cellStyle name="_Tenaska Comparison_DEM-WP(C) Chelan Power Costs 3 2 2" xfId="23025"/>
    <cellStyle name="_Tenaska Comparison_DEM-WP(C) Chelan Power Costs 3 3" xfId="23026"/>
    <cellStyle name="_Tenaska Comparison_DEM-WP(C) Chelan Power Costs 4" xfId="23027"/>
    <cellStyle name="_Tenaska Comparison_DEM-WP(C) Chelan Power Costs 4 2" xfId="23028"/>
    <cellStyle name="_Tenaska Comparison_DEM-WP(C) Chelan Power Costs 5" xfId="23029"/>
    <cellStyle name="_Tenaska Comparison_DEM-WP(C) Chelan Power Costs 5 2" xfId="23030"/>
    <cellStyle name="_Tenaska Comparison_DEM-WP(C) ENERG10C--ctn Mid-C_042010 2010GRC" xfId="23031"/>
    <cellStyle name="_Tenaska Comparison_DEM-WP(C) ENERG10C--ctn Mid-C_042010 2010GRC 2" xfId="23032"/>
    <cellStyle name="_Tenaska Comparison_DEM-WP(C) ENERG10C--ctn Mid-C_042010 2010GRC 2 2" xfId="23033"/>
    <cellStyle name="_Tenaska Comparison_DEM-WP(C) Gas Transport 2010GRC" xfId="23034"/>
    <cellStyle name="_Tenaska Comparison_DEM-WP(C) Gas Transport 2010GRC 2" xfId="23035"/>
    <cellStyle name="_Tenaska Comparison_DEM-WP(C) Gas Transport 2010GRC 2 2" xfId="23036"/>
    <cellStyle name="_Tenaska Comparison_DEM-WP(C) Gas Transport 2010GRC 2 2 2" xfId="23037"/>
    <cellStyle name="_Tenaska Comparison_DEM-WP(C) Gas Transport 2010GRC 2 3" xfId="23038"/>
    <cellStyle name="_Tenaska Comparison_DEM-WP(C) Gas Transport 2010GRC 3" xfId="23039"/>
    <cellStyle name="_Tenaska Comparison_DEM-WP(C) Gas Transport 2010GRC 3 2" xfId="23040"/>
    <cellStyle name="_Tenaska Comparison_DEM-WP(C) Gas Transport 2010GRC 3 2 2" xfId="23041"/>
    <cellStyle name="_Tenaska Comparison_DEM-WP(C) Gas Transport 2010GRC 3 3" xfId="23042"/>
    <cellStyle name="_Tenaska Comparison_DEM-WP(C) Gas Transport 2010GRC 4" xfId="23043"/>
    <cellStyle name="_Tenaska Comparison_DEM-WP(C) Gas Transport 2010GRC 4 2" xfId="23044"/>
    <cellStyle name="_Tenaska Comparison_DEM-WP(C) Gas Transport 2010GRC 5" xfId="23045"/>
    <cellStyle name="_Tenaska Comparison_DEM-WP(C) Gas Transport 2010GRC 5 2" xfId="23046"/>
    <cellStyle name="_Tenaska Comparison_Electric COS Inputs" xfId="23047"/>
    <cellStyle name="_Tenaska Comparison_Electric COS Inputs 2" xfId="23048"/>
    <cellStyle name="_Tenaska Comparison_Electric COS Inputs 2 2" xfId="23049"/>
    <cellStyle name="_Tenaska Comparison_Electric COS Inputs 2 2 2" xfId="23050"/>
    <cellStyle name="_Tenaska Comparison_Electric COS Inputs 2 2 2 2" xfId="23051"/>
    <cellStyle name="_Tenaska Comparison_Electric COS Inputs 2 2 3" xfId="23052"/>
    <cellStyle name="_Tenaska Comparison_Electric COS Inputs 2 3" xfId="23053"/>
    <cellStyle name="_Tenaska Comparison_Electric COS Inputs 2 3 2" xfId="23054"/>
    <cellStyle name="_Tenaska Comparison_Electric COS Inputs 2 3 2 2" xfId="23055"/>
    <cellStyle name="_Tenaska Comparison_Electric COS Inputs 2 3 3" xfId="23056"/>
    <cellStyle name="_Tenaska Comparison_Electric COS Inputs 2 4" xfId="23057"/>
    <cellStyle name="_Tenaska Comparison_Electric COS Inputs 2 4 2" xfId="23058"/>
    <cellStyle name="_Tenaska Comparison_Electric COS Inputs 2 4 2 2" xfId="23059"/>
    <cellStyle name="_Tenaska Comparison_Electric COS Inputs 2 4 3" xfId="23060"/>
    <cellStyle name="_Tenaska Comparison_Electric COS Inputs 2 5" xfId="23061"/>
    <cellStyle name="_Tenaska Comparison_Electric COS Inputs 3" xfId="23062"/>
    <cellStyle name="_Tenaska Comparison_Electric COS Inputs 3 2" xfId="23063"/>
    <cellStyle name="_Tenaska Comparison_Electric COS Inputs 3 2 2" xfId="23064"/>
    <cellStyle name="_Tenaska Comparison_Electric COS Inputs 3 3" xfId="23065"/>
    <cellStyle name="_Tenaska Comparison_Electric COS Inputs 4" xfId="23066"/>
    <cellStyle name="_Tenaska Comparison_Electric COS Inputs 4 2" xfId="23067"/>
    <cellStyle name="_Tenaska Comparison_Electric COS Inputs 4 2 2" xfId="23068"/>
    <cellStyle name="_Tenaska Comparison_Electric COS Inputs 4 3" xfId="23069"/>
    <cellStyle name="_Tenaska Comparison_Electric COS Inputs 5" xfId="23070"/>
    <cellStyle name="_Tenaska Comparison_Electric COS Inputs 5 2" xfId="23071"/>
    <cellStyle name="_Tenaska Comparison_Electric COS Inputs 6" xfId="23072"/>
    <cellStyle name="_Tenaska Comparison_Exh A-1 resulting from UE-112050 effective Jan 1 2012" xfId="23073"/>
    <cellStyle name="_Tenaska Comparison_Exh A-1 resulting from UE-112050 effective Jan 1 2012 2" xfId="23074"/>
    <cellStyle name="_Tenaska Comparison_Exh A-1 resulting from UE-112050 effective Jan 1 2012 2 2" xfId="23075"/>
    <cellStyle name="_Tenaska Comparison_Exhibit A-1 effective 4-1-11 fr S Free 12-11" xfId="23076"/>
    <cellStyle name="_Tenaska Comparison_Exhibit A-1 effective 4-1-11 fr S Free 12-11 2" xfId="23077"/>
    <cellStyle name="_Tenaska Comparison_Exhibit A-1 effective 4-1-11 fr S Free 12-11 2 2" xfId="23078"/>
    <cellStyle name="_Tenaska Comparison_LSRWEP LGIA like Acctg Petition Aug 2010" xfId="23079"/>
    <cellStyle name="_Tenaska Comparison_LSRWEP LGIA like Acctg Petition Aug 2010 2" xfId="23080"/>
    <cellStyle name="_Tenaska Comparison_LSRWEP LGIA like Acctg Petition Aug 2010 2 2" xfId="23081"/>
    <cellStyle name="_Tenaska Comparison_LSRWEP LGIA like Acctg Petition Aug 2010 2 2 2" xfId="23082"/>
    <cellStyle name="_Tenaska Comparison_LSRWEP LGIA like Acctg Petition Aug 2010 3" xfId="23083"/>
    <cellStyle name="_Tenaska Comparison_LSRWEP LGIA like Acctg Petition Aug 2010 3 2" xfId="23084"/>
    <cellStyle name="_Tenaska Comparison_LSRWEP LGIA like Acctg Petition Aug 2010 3 2 2" xfId="23085"/>
    <cellStyle name="_Tenaska Comparison_LSRWEP LGIA like Acctg Petition Aug 2010 3 3" xfId="23086"/>
    <cellStyle name="_Tenaska Comparison_LSRWEP LGIA like Acctg Petition Aug 2010 4" xfId="23087"/>
    <cellStyle name="_Tenaska Comparison_LSRWEP LGIA like Acctg Petition Aug 2010 4 2" xfId="23088"/>
    <cellStyle name="_Tenaska Comparison_LSRWEP LGIA like Acctg Petition Aug 2010 5" xfId="23089"/>
    <cellStyle name="_Tenaska Comparison_LSRWEP LGIA like Acctg Petition Aug 2010 5 2" xfId="23090"/>
    <cellStyle name="_Tenaska Comparison_Mint Farm Generation BPA" xfId="23091"/>
    <cellStyle name="_Tenaska Comparison_NIM Summary" xfId="23092"/>
    <cellStyle name="_Tenaska Comparison_NIM Summary 09GRC" xfId="23093"/>
    <cellStyle name="_Tenaska Comparison_NIM Summary 09GRC 2" xfId="23094"/>
    <cellStyle name="_Tenaska Comparison_NIM Summary 09GRC 2 2" xfId="23095"/>
    <cellStyle name="_Tenaska Comparison_NIM Summary 09GRC 2 2 2" xfId="23096"/>
    <cellStyle name="_Tenaska Comparison_NIM Summary 09GRC 2 2 2 2" xfId="23097"/>
    <cellStyle name="_Tenaska Comparison_NIM Summary 09GRC 2 2 3" xfId="23098"/>
    <cellStyle name="_Tenaska Comparison_NIM Summary 09GRC 2 3" xfId="23099"/>
    <cellStyle name="_Tenaska Comparison_NIM Summary 09GRC 2 3 2" xfId="23100"/>
    <cellStyle name="_Tenaska Comparison_NIM Summary 09GRC 2 4" xfId="23101"/>
    <cellStyle name="_Tenaska Comparison_NIM Summary 09GRC 2 4 2" xfId="23102"/>
    <cellStyle name="_Tenaska Comparison_NIM Summary 09GRC 2 5" xfId="23103"/>
    <cellStyle name="_Tenaska Comparison_NIM Summary 09GRC 3" xfId="23104"/>
    <cellStyle name="_Tenaska Comparison_NIM Summary 09GRC 3 2" xfId="23105"/>
    <cellStyle name="_Tenaska Comparison_NIM Summary 09GRC 3 2 2" xfId="23106"/>
    <cellStyle name="_Tenaska Comparison_NIM Summary 09GRC 3 3" xfId="23107"/>
    <cellStyle name="_Tenaska Comparison_NIM Summary 09GRC 4" xfId="23108"/>
    <cellStyle name="_Tenaska Comparison_NIM Summary 09GRC 4 2" xfId="23109"/>
    <cellStyle name="_Tenaska Comparison_NIM Summary 09GRC 4 2 2" xfId="23110"/>
    <cellStyle name="_Tenaska Comparison_NIM Summary 09GRC 4 3" xfId="23111"/>
    <cellStyle name="_Tenaska Comparison_NIM Summary 09GRC 5" xfId="23112"/>
    <cellStyle name="_Tenaska Comparison_NIM Summary 09GRC 5 2" xfId="23113"/>
    <cellStyle name="_Tenaska Comparison_NIM Summary 09GRC 6" xfId="23114"/>
    <cellStyle name="_Tenaska Comparison_NIM Summary 09GRC 6 2" xfId="23115"/>
    <cellStyle name="_Tenaska Comparison_NIM Summary 09GRC 7" xfId="23116"/>
    <cellStyle name="_Tenaska Comparison_NIM Summary 09GRC 8" xfId="23117"/>
    <cellStyle name="_Tenaska Comparison_NIM Summary 09GRC_DEM-WP(C) ENERG10C--ctn Mid-C_042010 2010GRC" xfId="23118"/>
    <cellStyle name="_Tenaska Comparison_NIM Summary 09GRC_DEM-WP(C) ENERG10C--ctn Mid-C_042010 2010GRC 2" xfId="23119"/>
    <cellStyle name="_Tenaska Comparison_NIM Summary 09GRC_DEM-WP(C) ENERG10C--ctn Mid-C_042010 2010GRC 2 2" xfId="23120"/>
    <cellStyle name="_Tenaska Comparison_NIM Summary 10" xfId="23121"/>
    <cellStyle name="_Tenaska Comparison_NIM Summary 10 2" xfId="23122"/>
    <cellStyle name="_Tenaska Comparison_NIM Summary 10 2 2" xfId="23123"/>
    <cellStyle name="_Tenaska Comparison_NIM Summary 10 3" xfId="23124"/>
    <cellStyle name="_Tenaska Comparison_NIM Summary 10 4" xfId="23125"/>
    <cellStyle name="_Tenaska Comparison_NIM Summary 11" xfId="23126"/>
    <cellStyle name="_Tenaska Comparison_NIM Summary 11 2" xfId="23127"/>
    <cellStyle name="_Tenaska Comparison_NIM Summary 11 2 2" xfId="23128"/>
    <cellStyle name="_Tenaska Comparison_NIM Summary 11 3" xfId="23129"/>
    <cellStyle name="_Tenaska Comparison_NIM Summary 11 4" xfId="23130"/>
    <cellStyle name="_Tenaska Comparison_NIM Summary 12" xfId="23131"/>
    <cellStyle name="_Tenaska Comparison_NIM Summary 12 2" xfId="23132"/>
    <cellStyle name="_Tenaska Comparison_NIM Summary 12 2 2" xfId="23133"/>
    <cellStyle name="_Tenaska Comparison_NIM Summary 12 3" xfId="23134"/>
    <cellStyle name="_Tenaska Comparison_NIM Summary 12 4" xfId="23135"/>
    <cellStyle name="_Tenaska Comparison_NIM Summary 13" xfId="23136"/>
    <cellStyle name="_Tenaska Comparison_NIM Summary 13 2" xfId="23137"/>
    <cellStyle name="_Tenaska Comparison_NIM Summary 13 2 2" xfId="23138"/>
    <cellStyle name="_Tenaska Comparison_NIM Summary 13 3" xfId="23139"/>
    <cellStyle name="_Tenaska Comparison_NIM Summary 13 4" xfId="23140"/>
    <cellStyle name="_Tenaska Comparison_NIM Summary 14" xfId="23141"/>
    <cellStyle name="_Tenaska Comparison_NIM Summary 14 2" xfId="23142"/>
    <cellStyle name="_Tenaska Comparison_NIM Summary 14 2 2" xfId="23143"/>
    <cellStyle name="_Tenaska Comparison_NIM Summary 14 3" xfId="23144"/>
    <cellStyle name="_Tenaska Comparison_NIM Summary 14 4" xfId="23145"/>
    <cellStyle name="_Tenaska Comparison_NIM Summary 15" xfId="23146"/>
    <cellStyle name="_Tenaska Comparison_NIM Summary 15 2" xfId="23147"/>
    <cellStyle name="_Tenaska Comparison_NIM Summary 15 2 2" xfId="23148"/>
    <cellStyle name="_Tenaska Comparison_NIM Summary 15 3" xfId="23149"/>
    <cellStyle name="_Tenaska Comparison_NIM Summary 15 4" xfId="23150"/>
    <cellStyle name="_Tenaska Comparison_NIM Summary 16" xfId="23151"/>
    <cellStyle name="_Tenaska Comparison_NIM Summary 16 2" xfId="23152"/>
    <cellStyle name="_Tenaska Comparison_NIM Summary 16 2 2" xfId="23153"/>
    <cellStyle name="_Tenaska Comparison_NIM Summary 16 3" xfId="23154"/>
    <cellStyle name="_Tenaska Comparison_NIM Summary 16 4" xfId="23155"/>
    <cellStyle name="_Tenaska Comparison_NIM Summary 17" xfId="23156"/>
    <cellStyle name="_Tenaska Comparison_NIM Summary 17 2" xfId="23157"/>
    <cellStyle name="_Tenaska Comparison_NIM Summary 17 2 2" xfId="23158"/>
    <cellStyle name="_Tenaska Comparison_NIM Summary 17 3" xfId="23159"/>
    <cellStyle name="_Tenaska Comparison_NIM Summary 17 4" xfId="23160"/>
    <cellStyle name="_Tenaska Comparison_NIM Summary 18" xfId="23161"/>
    <cellStyle name="_Tenaska Comparison_NIM Summary 18 2" xfId="23162"/>
    <cellStyle name="_Tenaska Comparison_NIM Summary 18 2 2" xfId="23163"/>
    <cellStyle name="_Tenaska Comparison_NIM Summary 18 3" xfId="23164"/>
    <cellStyle name="_Tenaska Comparison_NIM Summary 19" xfId="23165"/>
    <cellStyle name="_Tenaska Comparison_NIM Summary 19 2" xfId="23166"/>
    <cellStyle name="_Tenaska Comparison_NIM Summary 19 2 2" xfId="23167"/>
    <cellStyle name="_Tenaska Comparison_NIM Summary 19 3" xfId="23168"/>
    <cellStyle name="_Tenaska Comparison_NIM Summary 2" xfId="23169"/>
    <cellStyle name="_Tenaska Comparison_NIM Summary 2 2" xfId="23170"/>
    <cellStyle name="_Tenaska Comparison_NIM Summary 2 2 2" xfId="23171"/>
    <cellStyle name="_Tenaska Comparison_NIM Summary 2 2 2 2" xfId="23172"/>
    <cellStyle name="_Tenaska Comparison_NIM Summary 2 2 3" xfId="23173"/>
    <cellStyle name="_Tenaska Comparison_NIM Summary 2 3" xfId="23174"/>
    <cellStyle name="_Tenaska Comparison_NIM Summary 2 3 2" xfId="23175"/>
    <cellStyle name="_Tenaska Comparison_NIM Summary 2 4" xfId="23176"/>
    <cellStyle name="_Tenaska Comparison_NIM Summary 2 4 2" xfId="23177"/>
    <cellStyle name="_Tenaska Comparison_NIM Summary 2 5" xfId="23178"/>
    <cellStyle name="_Tenaska Comparison_NIM Summary 20" xfId="23179"/>
    <cellStyle name="_Tenaska Comparison_NIM Summary 20 2" xfId="23180"/>
    <cellStyle name="_Tenaska Comparison_NIM Summary 20 2 2" xfId="23181"/>
    <cellStyle name="_Tenaska Comparison_NIM Summary 20 3" xfId="23182"/>
    <cellStyle name="_Tenaska Comparison_NIM Summary 21" xfId="23183"/>
    <cellStyle name="_Tenaska Comparison_NIM Summary 21 2" xfId="23184"/>
    <cellStyle name="_Tenaska Comparison_NIM Summary 21 2 2" xfId="23185"/>
    <cellStyle name="_Tenaska Comparison_NIM Summary 21 3" xfId="23186"/>
    <cellStyle name="_Tenaska Comparison_NIM Summary 22" xfId="23187"/>
    <cellStyle name="_Tenaska Comparison_NIM Summary 22 2" xfId="23188"/>
    <cellStyle name="_Tenaska Comparison_NIM Summary 22 2 2" xfId="23189"/>
    <cellStyle name="_Tenaska Comparison_NIM Summary 22 3" xfId="23190"/>
    <cellStyle name="_Tenaska Comparison_NIM Summary 23" xfId="23191"/>
    <cellStyle name="_Tenaska Comparison_NIM Summary 23 2" xfId="23192"/>
    <cellStyle name="_Tenaska Comparison_NIM Summary 23 2 2" xfId="23193"/>
    <cellStyle name="_Tenaska Comparison_NIM Summary 23 3" xfId="23194"/>
    <cellStyle name="_Tenaska Comparison_NIM Summary 24" xfId="23195"/>
    <cellStyle name="_Tenaska Comparison_NIM Summary 24 2" xfId="23196"/>
    <cellStyle name="_Tenaska Comparison_NIM Summary 24 2 2" xfId="23197"/>
    <cellStyle name="_Tenaska Comparison_NIM Summary 24 3" xfId="23198"/>
    <cellStyle name="_Tenaska Comparison_NIM Summary 25" xfId="23199"/>
    <cellStyle name="_Tenaska Comparison_NIM Summary 25 2" xfId="23200"/>
    <cellStyle name="_Tenaska Comparison_NIM Summary 25 2 2" xfId="23201"/>
    <cellStyle name="_Tenaska Comparison_NIM Summary 25 3" xfId="23202"/>
    <cellStyle name="_Tenaska Comparison_NIM Summary 26" xfId="23203"/>
    <cellStyle name="_Tenaska Comparison_NIM Summary 26 2" xfId="23204"/>
    <cellStyle name="_Tenaska Comparison_NIM Summary 26 2 2" xfId="23205"/>
    <cellStyle name="_Tenaska Comparison_NIM Summary 26 3" xfId="23206"/>
    <cellStyle name="_Tenaska Comparison_NIM Summary 27" xfId="23207"/>
    <cellStyle name="_Tenaska Comparison_NIM Summary 27 2" xfId="23208"/>
    <cellStyle name="_Tenaska Comparison_NIM Summary 27 2 2" xfId="23209"/>
    <cellStyle name="_Tenaska Comparison_NIM Summary 27 3" xfId="23210"/>
    <cellStyle name="_Tenaska Comparison_NIM Summary 28" xfId="23211"/>
    <cellStyle name="_Tenaska Comparison_NIM Summary 28 2" xfId="23212"/>
    <cellStyle name="_Tenaska Comparison_NIM Summary 28 2 2" xfId="23213"/>
    <cellStyle name="_Tenaska Comparison_NIM Summary 28 3" xfId="23214"/>
    <cellStyle name="_Tenaska Comparison_NIM Summary 29" xfId="23215"/>
    <cellStyle name="_Tenaska Comparison_NIM Summary 29 2" xfId="23216"/>
    <cellStyle name="_Tenaska Comparison_NIM Summary 29 2 2" xfId="23217"/>
    <cellStyle name="_Tenaska Comparison_NIM Summary 29 3" xfId="23218"/>
    <cellStyle name="_Tenaska Comparison_NIM Summary 3" xfId="23219"/>
    <cellStyle name="_Tenaska Comparison_NIM Summary 3 2" xfId="23220"/>
    <cellStyle name="_Tenaska Comparison_NIM Summary 3 2 2" xfId="23221"/>
    <cellStyle name="_Tenaska Comparison_NIM Summary 3 2 3" xfId="23222"/>
    <cellStyle name="_Tenaska Comparison_NIM Summary 3 3" xfId="23223"/>
    <cellStyle name="_Tenaska Comparison_NIM Summary 3 4" xfId="23224"/>
    <cellStyle name="_Tenaska Comparison_NIM Summary 30" xfId="23225"/>
    <cellStyle name="_Tenaska Comparison_NIM Summary 30 2" xfId="23226"/>
    <cellStyle name="_Tenaska Comparison_NIM Summary 30 2 2" xfId="23227"/>
    <cellStyle name="_Tenaska Comparison_NIM Summary 30 3" xfId="23228"/>
    <cellStyle name="_Tenaska Comparison_NIM Summary 31" xfId="23229"/>
    <cellStyle name="_Tenaska Comparison_NIM Summary 31 2" xfId="23230"/>
    <cellStyle name="_Tenaska Comparison_NIM Summary 31 2 2" xfId="23231"/>
    <cellStyle name="_Tenaska Comparison_NIM Summary 31 3" xfId="23232"/>
    <cellStyle name="_Tenaska Comparison_NIM Summary 32" xfId="23233"/>
    <cellStyle name="_Tenaska Comparison_NIM Summary 32 2" xfId="23234"/>
    <cellStyle name="_Tenaska Comparison_NIM Summary 32 2 2" xfId="23235"/>
    <cellStyle name="_Tenaska Comparison_NIM Summary 33" xfId="23236"/>
    <cellStyle name="_Tenaska Comparison_NIM Summary 33 2" xfId="23237"/>
    <cellStyle name="_Tenaska Comparison_NIM Summary 33 2 2" xfId="23238"/>
    <cellStyle name="_Tenaska Comparison_NIM Summary 34" xfId="23239"/>
    <cellStyle name="_Tenaska Comparison_NIM Summary 34 2" xfId="23240"/>
    <cellStyle name="_Tenaska Comparison_NIM Summary 34 2 2" xfId="23241"/>
    <cellStyle name="_Tenaska Comparison_NIM Summary 35" xfId="23242"/>
    <cellStyle name="_Tenaska Comparison_NIM Summary 35 2" xfId="23243"/>
    <cellStyle name="_Tenaska Comparison_NIM Summary 35 2 2" xfId="23244"/>
    <cellStyle name="_Tenaska Comparison_NIM Summary 36" xfId="23245"/>
    <cellStyle name="_Tenaska Comparison_NIM Summary 36 2" xfId="23246"/>
    <cellStyle name="_Tenaska Comparison_NIM Summary 36 2 2" xfId="23247"/>
    <cellStyle name="_Tenaska Comparison_NIM Summary 37" xfId="23248"/>
    <cellStyle name="_Tenaska Comparison_NIM Summary 37 2" xfId="23249"/>
    <cellStyle name="_Tenaska Comparison_NIM Summary 37 2 2" xfId="23250"/>
    <cellStyle name="_Tenaska Comparison_NIM Summary 38" xfId="23251"/>
    <cellStyle name="_Tenaska Comparison_NIM Summary 38 2" xfId="23252"/>
    <cellStyle name="_Tenaska Comparison_NIM Summary 38 2 2" xfId="23253"/>
    <cellStyle name="_Tenaska Comparison_NIM Summary 39" xfId="23254"/>
    <cellStyle name="_Tenaska Comparison_NIM Summary 39 2" xfId="23255"/>
    <cellStyle name="_Tenaska Comparison_NIM Summary 39 2 2" xfId="23256"/>
    <cellStyle name="_Tenaska Comparison_NIM Summary 4" xfId="23257"/>
    <cellStyle name="_Tenaska Comparison_NIM Summary 4 2" xfId="23258"/>
    <cellStyle name="_Tenaska Comparison_NIM Summary 4 2 2" xfId="23259"/>
    <cellStyle name="_Tenaska Comparison_NIM Summary 4 2 3" xfId="23260"/>
    <cellStyle name="_Tenaska Comparison_NIM Summary 4 3" xfId="23261"/>
    <cellStyle name="_Tenaska Comparison_NIM Summary 4 4" xfId="23262"/>
    <cellStyle name="_Tenaska Comparison_NIM Summary 40" xfId="23263"/>
    <cellStyle name="_Tenaska Comparison_NIM Summary 40 2" xfId="23264"/>
    <cellStyle name="_Tenaska Comparison_NIM Summary 40 2 2" xfId="23265"/>
    <cellStyle name="_Tenaska Comparison_NIM Summary 41" xfId="23266"/>
    <cellStyle name="_Tenaska Comparison_NIM Summary 41 2" xfId="23267"/>
    <cellStyle name="_Tenaska Comparison_NIM Summary 41 2 2" xfId="23268"/>
    <cellStyle name="_Tenaska Comparison_NIM Summary 42" xfId="23269"/>
    <cellStyle name="_Tenaska Comparison_NIM Summary 42 2" xfId="23270"/>
    <cellStyle name="_Tenaska Comparison_NIM Summary 42 2 2" xfId="23271"/>
    <cellStyle name="_Tenaska Comparison_NIM Summary 43" xfId="23272"/>
    <cellStyle name="_Tenaska Comparison_NIM Summary 43 2" xfId="23273"/>
    <cellStyle name="_Tenaska Comparison_NIM Summary 43 2 2" xfId="23274"/>
    <cellStyle name="_Tenaska Comparison_NIM Summary 44" xfId="23275"/>
    <cellStyle name="_Tenaska Comparison_NIM Summary 44 2" xfId="23276"/>
    <cellStyle name="_Tenaska Comparison_NIM Summary 44 2 2" xfId="23277"/>
    <cellStyle name="_Tenaska Comparison_NIM Summary 45" xfId="23278"/>
    <cellStyle name="_Tenaska Comparison_NIM Summary 45 2" xfId="23279"/>
    <cellStyle name="_Tenaska Comparison_NIM Summary 45 2 2" xfId="23280"/>
    <cellStyle name="_Tenaska Comparison_NIM Summary 46" xfId="23281"/>
    <cellStyle name="_Tenaska Comparison_NIM Summary 46 2" xfId="23282"/>
    <cellStyle name="_Tenaska Comparison_NIM Summary 46 2 2" xfId="23283"/>
    <cellStyle name="_Tenaska Comparison_NIM Summary 47" xfId="23284"/>
    <cellStyle name="_Tenaska Comparison_NIM Summary 47 2" xfId="23285"/>
    <cellStyle name="_Tenaska Comparison_NIM Summary 47 2 2" xfId="23286"/>
    <cellStyle name="_Tenaska Comparison_NIM Summary 48" xfId="23287"/>
    <cellStyle name="_Tenaska Comparison_NIM Summary 48 2" xfId="23288"/>
    <cellStyle name="_Tenaska Comparison_NIM Summary 49" xfId="23289"/>
    <cellStyle name="_Tenaska Comparison_NIM Summary 5" xfId="23290"/>
    <cellStyle name="_Tenaska Comparison_NIM Summary 5 2" xfId="23291"/>
    <cellStyle name="_Tenaska Comparison_NIM Summary 5 2 2" xfId="23292"/>
    <cellStyle name="_Tenaska Comparison_NIM Summary 5 2 3" xfId="23293"/>
    <cellStyle name="_Tenaska Comparison_NIM Summary 5 3" xfId="23294"/>
    <cellStyle name="_Tenaska Comparison_NIM Summary 5 4" xfId="23295"/>
    <cellStyle name="_Tenaska Comparison_NIM Summary 50" xfId="23296"/>
    <cellStyle name="_Tenaska Comparison_NIM Summary 51" xfId="23297"/>
    <cellStyle name="_Tenaska Comparison_NIM Summary 52" xfId="23298"/>
    <cellStyle name="_Tenaska Comparison_NIM Summary 53" xfId="23299"/>
    <cellStyle name="_Tenaska Comparison_NIM Summary 54" xfId="23300"/>
    <cellStyle name="_Tenaska Comparison_NIM Summary 55" xfId="23301"/>
    <cellStyle name="_Tenaska Comparison_NIM Summary 56" xfId="23302"/>
    <cellStyle name="_Tenaska Comparison_NIM Summary 57" xfId="23303"/>
    <cellStyle name="_Tenaska Comparison_NIM Summary 58" xfId="23304"/>
    <cellStyle name="_Tenaska Comparison_NIM Summary 59" xfId="23305"/>
    <cellStyle name="_Tenaska Comparison_NIM Summary 6" xfId="23306"/>
    <cellStyle name="_Tenaska Comparison_NIM Summary 6 2" xfId="23307"/>
    <cellStyle name="_Tenaska Comparison_NIM Summary 6 2 2" xfId="23308"/>
    <cellStyle name="_Tenaska Comparison_NIM Summary 6 2 3" xfId="23309"/>
    <cellStyle name="_Tenaska Comparison_NIM Summary 6 3" xfId="23310"/>
    <cellStyle name="_Tenaska Comparison_NIM Summary 6 4" xfId="23311"/>
    <cellStyle name="_Tenaska Comparison_NIM Summary 60" xfId="23312"/>
    <cellStyle name="_Tenaska Comparison_NIM Summary 61" xfId="23313"/>
    <cellStyle name="_Tenaska Comparison_NIM Summary 62" xfId="23314"/>
    <cellStyle name="_Tenaska Comparison_NIM Summary 63" xfId="23315"/>
    <cellStyle name="_Tenaska Comparison_NIM Summary 64" xfId="23316"/>
    <cellStyle name="_Tenaska Comparison_NIM Summary 65" xfId="23317"/>
    <cellStyle name="_Tenaska Comparison_NIM Summary 66" xfId="23318"/>
    <cellStyle name="_Tenaska Comparison_NIM Summary 67" xfId="23319"/>
    <cellStyle name="_Tenaska Comparison_NIM Summary 68" xfId="23320"/>
    <cellStyle name="_Tenaska Comparison_NIM Summary 69" xfId="23321"/>
    <cellStyle name="_Tenaska Comparison_NIM Summary 7" xfId="23322"/>
    <cellStyle name="_Tenaska Comparison_NIM Summary 7 2" xfId="23323"/>
    <cellStyle name="_Tenaska Comparison_NIM Summary 7 2 2" xfId="23324"/>
    <cellStyle name="_Tenaska Comparison_NIM Summary 7 2 3" xfId="23325"/>
    <cellStyle name="_Tenaska Comparison_NIM Summary 7 3" xfId="23326"/>
    <cellStyle name="_Tenaska Comparison_NIM Summary 7 4" xfId="23327"/>
    <cellStyle name="_Tenaska Comparison_NIM Summary 7 5" xfId="23328"/>
    <cellStyle name="_Tenaska Comparison_NIM Summary 70" xfId="23329"/>
    <cellStyle name="_Tenaska Comparison_NIM Summary 71" xfId="23330"/>
    <cellStyle name="_Tenaska Comparison_NIM Summary 72" xfId="23331"/>
    <cellStyle name="_Tenaska Comparison_NIM Summary 73" xfId="23332"/>
    <cellStyle name="_Tenaska Comparison_NIM Summary 74" xfId="23333"/>
    <cellStyle name="_Tenaska Comparison_NIM Summary 75" xfId="23334"/>
    <cellStyle name="_Tenaska Comparison_NIM Summary 76" xfId="23335"/>
    <cellStyle name="_Tenaska Comparison_NIM Summary 77" xfId="23336"/>
    <cellStyle name="_Tenaska Comparison_NIM Summary 78" xfId="23337"/>
    <cellStyle name="_Tenaska Comparison_NIM Summary 79" xfId="23338"/>
    <cellStyle name="_Tenaska Comparison_NIM Summary 8" xfId="23339"/>
    <cellStyle name="_Tenaska Comparison_NIM Summary 8 2" xfId="23340"/>
    <cellStyle name="_Tenaska Comparison_NIM Summary 8 2 2" xfId="23341"/>
    <cellStyle name="_Tenaska Comparison_NIM Summary 8 2 3" xfId="23342"/>
    <cellStyle name="_Tenaska Comparison_NIM Summary 8 3" xfId="23343"/>
    <cellStyle name="_Tenaska Comparison_NIM Summary 8 4" xfId="23344"/>
    <cellStyle name="_Tenaska Comparison_NIM Summary 8 5" xfId="23345"/>
    <cellStyle name="_Tenaska Comparison_NIM Summary 80" xfId="23346"/>
    <cellStyle name="_Tenaska Comparison_NIM Summary 81" xfId="23347"/>
    <cellStyle name="_Tenaska Comparison_NIM Summary 82" xfId="23348"/>
    <cellStyle name="_Tenaska Comparison_NIM Summary 83" xfId="23349"/>
    <cellStyle name="_Tenaska Comparison_NIM Summary 84" xfId="23350"/>
    <cellStyle name="_Tenaska Comparison_NIM Summary 85" xfId="23351"/>
    <cellStyle name="_Tenaska Comparison_NIM Summary 86" xfId="23352"/>
    <cellStyle name="_Tenaska Comparison_NIM Summary 87" xfId="23353"/>
    <cellStyle name="_Tenaska Comparison_NIM Summary 88" xfId="23354"/>
    <cellStyle name="_Tenaska Comparison_NIM Summary 9" xfId="23355"/>
    <cellStyle name="_Tenaska Comparison_NIM Summary 9 2" xfId="23356"/>
    <cellStyle name="_Tenaska Comparison_NIM Summary 9 2 2" xfId="23357"/>
    <cellStyle name="_Tenaska Comparison_NIM Summary 9 2 3" xfId="23358"/>
    <cellStyle name="_Tenaska Comparison_NIM Summary 9 3" xfId="23359"/>
    <cellStyle name="_Tenaska Comparison_NIM Summary 9 4" xfId="23360"/>
    <cellStyle name="_Tenaska Comparison_NIM Summary 9 5" xfId="23361"/>
    <cellStyle name="_Tenaska Comparison_NIM Summary_DEM-WP(C) ENERG10C--ctn Mid-C_042010 2010GRC" xfId="23362"/>
    <cellStyle name="_Tenaska Comparison_NIM Summary_DEM-WP(C) ENERG10C--ctn Mid-C_042010 2010GRC 2" xfId="23363"/>
    <cellStyle name="_Tenaska Comparison_NIM Summary_DEM-WP(C) ENERG10C--ctn Mid-C_042010 2010GRC 2 2" xfId="23364"/>
    <cellStyle name="_Tenaska Comparison_NIM+O&amp;M" xfId="23365"/>
    <cellStyle name="_Tenaska Comparison_NIM+O&amp;M 2" xfId="23366"/>
    <cellStyle name="_Tenaska Comparison_NIM+O&amp;M 2 2" xfId="23367"/>
    <cellStyle name="_Tenaska Comparison_NIM+O&amp;M 2 2 2" xfId="23368"/>
    <cellStyle name="_Tenaska Comparison_NIM+O&amp;M 2 2 2 2" xfId="23369"/>
    <cellStyle name="_Tenaska Comparison_NIM+O&amp;M 2 3" xfId="23370"/>
    <cellStyle name="_Tenaska Comparison_NIM+O&amp;M 2 3 2" xfId="23371"/>
    <cellStyle name="_Tenaska Comparison_NIM+O&amp;M 2 4" xfId="23372"/>
    <cellStyle name="_Tenaska Comparison_NIM+O&amp;M 2 4 2" xfId="23373"/>
    <cellStyle name="_Tenaska Comparison_NIM+O&amp;M 3" xfId="23374"/>
    <cellStyle name="_Tenaska Comparison_NIM+O&amp;M 3 2" xfId="23375"/>
    <cellStyle name="_Tenaska Comparison_NIM+O&amp;M 3 2 2" xfId="23376"/>
    <cellStyle name="_Tenaska Comparison_NIM+O&amp;M 4" xfId="23377"/>
    <cellStyle name="_Tenaska Comparison_NIM+O&amp;M 4 2" xfId="23378"/>
    <cellStyle name="_Tenaska Comparison_NIM+O&amp;M 4 2 2" xfId="23379"/>
    <cellStyle name="_Tenaska Comparison_NIM+O&amp;M 4 3" xfId="23380"/>
    <cellStyle name="_Tenaska Comparison_NIM+O&amp;M 5" xfId="23381"/>
    <cellStyle name="_Tenaska Comparison_NIM+O&amp;M 5 2" xfId="23382"/>
    <cellStyle name="_Tenaska Comparison_NIM+O&amp;M 6" xfId="23383"/>
    <cellStyle name="_Tenaska Comparison_NIM+O&amp;M 6 2" xfId="23384"/>
    <cellStyle name="_Tenaska Comparison_NIM+O&amp;M Monthly" xfId="23385"/>
    <cellStyle name="_Tenaska Comparison_NIM+O&amp;M Monthly 2" xfId="23386"/>
    <cellStyle name="_Tenaska Comparison_NIM+O&amp;M Monthly 2 2" xfId="23387"/>
    <cellStyle name="_Tenaska Comparison_NIM+O&amp;M Monthly 2 2 2" xfId="23388"/>
    <cellStyle name="_Tenaska Comparison_NIM+O&amp;M Monthly 2 2 2 2" xfId="23389"/>
    <cellStyle name="_Tenaska Comparison_NIM+O&amp;M Monthly 2 3" xfId="23390"/>
    <cellStyle name="_Tenaska Comparison_NIM+O&amp;M Monthly 2 3 2" xfId="23391"/>
    <cellStyle name="_Tenaska Comparison_NIM+O&amp;M Monthly 2 4" xfId="23392"/>
    <cellStyle name="_Tenaska Comparison_NIM+O&amp;M Monthly 2 4 2" xfId="23393"/>
    <cellStyle name="_Tenaska Comparison_NIM+O&amp;M Monthly 3" xfId="23394"/>
    <cellStyle name="_Tenaska Comparison_NIM+O&amp;M Monthly 3 2" xfId="23395"/>
    <cellStyle name="_Tenaska Comparison_NIM+O&amp;M Monthly 3 2 2" xfId="23396"/>
    <cellStyle name="_Tenaska Comparison_NIM+O&amp;M Monthly 4" xfId="23397"/>
    <cellStyle name="_Tenaska Comparison_NIM+O&amp;M Monthly 4 2" xfId="23398"/>
    <cellStyle name="_Tenaska Comparison_NIM+O&amp;M Monthly 4 2 2" xfId="23399"/>
    <cellStyle name="_Tenaska Comparison_NIM+O&amp;M Monthly 4 3" xfId="23400"/>
    <cellStyle name="_Tenaska Comparison_NIM+O&amp;M Monthly 5" xfId="23401"/>
    <cellStyle name="_Tenaska Comparison_NIM+O&amp;M Monthly 5 2" xfId="23402"/>
    <cellStyle name="_Tenaska Comparison_NIM+O&amp;M Monthly 6" xfId="23403"/>
    <cellStyle name="_Tenaska Comparison_NIM+O&amp;M Monthly 6 2" xfId="23404"/>
    <cellStyle name="_Tenaska Comparison_PCA 10 -  Exhibit D Dec 2011" xfId="23405"/>
    <cellStyle name="_Tenaska Comparison_PCA 10 -  Exhibit D Dec 2011 2" xfId="23406"/>
    <cellStyle name="_Tenaska Comparison_PCA 10 -  Exhibit D Dec 2011 2 2" xfId="23407"/>
    <cellStyle name="_Tenaska Comparison_PCA 10 -  Exhibit D from A Kellogg Jan 2011" xfId="23408"/>
    <cellStyle name="_Tenaska Comparison_PCA 10 -  Exhibit D from A Kellogg Jan 2011 2" xfId="23409"/>
    <cellStyle name="_Tenaska Comparison_PCA 10 -  Exhibit D from A Kellogg Jan 2011 2 2" xfId="23410"/>
    <cellStyle name="_Tenaska Comparison_PCA 10 -  Exhibit D from A Kellogg July 2011" xfId="23411"/>
    <cellStyle name="_Tenaska Comparison_PCA 10 -  Exhibit D from A Kellogg July 2011 2" xfId="23412"/>
    <cellStyle name="_Tenaska Comparison_PCA 10 -  Exhibit D from A Kellogg July 2011 2 2" xfId="23413"/>
    <cellStyle name="_Tenaska Comparison_PCA 10 -  Exhibit D from S Free Rcv'd 12-11" xfId="23414"/>
    <cellStyle name="_Tenaska Comparison_PCA 10 -  Exhibit D from S Free Rcv'd 12-11 2" xfId="23415"/>
    <cellStyle name="_Tenaska Comparison_PCA 10 -  Exhibit D from S Free Rcv'd 12-11 2 2" xfId="23416"/>
    <cellStyle name="_Tenaska Comparison_PCA 11 -  Exhibit D Apr 2012 fr A Kellogg v2" xfId="23417"/>
    <cellStyle name="_Tenaska Comparison_PCA 11 -  Exhibit D Jan 2012 fr A Kellogg" xfId="23418"/>
    <cellStyle name="_Tenaska Comparison_PCA 11 -  Exhibit D Jan 2012 fr A Kellogg 2" xfId="23419"/>
    <cellStyle name="_Tenaska Comparison_PCA 11 -  Exhibit D Jan 2012 fr A Kellogg 2 2" xfId="23420"/>
    <cellStyle name="_Tenaska Comparison_PCA 11 -  Exhibit D Jan 2012 WF" xfId="23421"/>
    <cellStyle name="_Tenaska Comparison_PCA 11 -  Exhibit D Jan 2012 WF 2" xfId="23422"/>
    <cellStyle name="_Tenaska Comparison_PCA 11 -  Exhibit D Jan 2012 WF 2 2" xfId="23423"/>
    <cellStyle name="_Tenaska Comparison_PCA 9 -  Exhibit D April 2010" xfId="23424"/>
    <cellStyle name="_Tenaska Comparison_PCA 9 -  Exhibit D April 2010 (3)" xfId="23425"/>
    <cellStyle name="_Tenaska Comparison_PCA 9 -  Exhibit D April 2010 (3) 2" xfId="23426"/>
    <cellStyle name="_Tenaska Comparison_PCA 9 -  Exhibit D April 2010 (3) 2 2" xfId="23427"/>
    <cellStyle name="_Tenaska Comparison_PCA 9 -  Exhibit D April 2010 (3) 2 2 2" xfId="23428"/>
    <cellStyle name="_Tenaska Comparison_PCA 9 -  Exhibit D April 2010 (3) 2 2 2 2" xfId="23429"/>
    <cellStyle name="_Tenaska Comparison_PCA 9 -  Exhibit D April 2010 (3) 2 2 3" xfId="23430"/>
    <cellStyle name="_Tenaska Comparison_PCA 9 -  Exhibit D April 2010 (3) 2 3" xfId="23431"/>
    <cellStyle name="_Tenaska Comparison_PCA 9 -  Exhibit D April 2010 (3) 2 3 2" xfId="23432"/>
    <cellStyle name="_Tenaska Comparison_PCA 9 -  Exhibit D April 2010 (3) 2 4" xfId="23433"/>
    <cellStyle name="_Tenaska Comparison_PCA 9 -  Exhibit D April 2010 (3) 2 4 2" xfId="23434"/>
    <cellStyle name="_Tenaska Comparison_PCA 9 -  Exhibit D April 2010 (3) 2 5" xfId="23435"/>
    <cellStyle name="_Tenaska Comparison_PCA 9 -  Exhibit D April 2010 (3) 3" xfId="23436"/>
    <cellStyle name="_Tenaska Comparison_PCA 9 -  Exhibit D April 2010 (3) 3 2" xfId="23437"/>
    <cellStyle name="_Tenaska Comparison_PCA 9 -  Exhibit D April 2010 (3) 3 2 2" xfId="23438"/>
    <cellStyle name="_Tenaska Comparison_PCA 9 -  Exhibit D April 2010 (3) 3 3" xfId="23439"/>
    <cellStyle name="_Tenaska Comparison_PCA 9 -  Exhibit D April 2010 (3) 4" xfId="23440"/>
    <cellStyle name="_Tenaska Comparison_PCA 9 -  Exhibit D April 2010 (3) 4 2" xfId="23441"/>
    <cellStyle name="_Tenaska Comparison_PCA 9 -  Exhibit D April 2010 (3) 4 2 2" xfId="23442"/>
    <cellStyle name="_Tenaska Comparison_PCA 9 -  Exhibit D April 2010 (3) 4 3" xfId="23443"/>
    <cellStyle name="_Tenaska Comparison_PCA 9 -  Exhibit D April 2010 (3) 5" xfId="23444"/>
    <cellStyle name="_Tenaska Comparison_PCA 9 -  Exhibit D April 2010 (3) 5 2" xfId="23445"/>
    <cellStyle name="_Tenaska Comparison_PCA 9 -  Exhibit D April 2010 (3) 6" xfId="23446"/>
    <cellStyle name="_Tenaska Comparison_PCA 9 -  Exhibit D April 2010 (3) 6 2" xfId="23447"/>
    <cellStyle name="_Tenaska Comparison_PCA 9 -  Exhibit D April 2010 (3) 7" xfId="23448"/>
    <cellStyle name="_Tenaska Comparison_PCA 9 -  Exhibit D April 2010 (3) 8" xfId="23449"/>
    <cellStyle name="_Tenaska Comparison_PCA 9 -  Exhibit D April 2010 (3)_DEM-WP(C) ENERG10C--ctn Mid-C_042010 2010GRC" xfId="23450"/>
    <cellStyle name="_Tenaska Comparison_PCA 9 -  Exhibit D April 2010 (3)_DEM-WP(C) ENERG10C--ctn Mid-C_042010 2010GRC 2" xfId="23451"/>
    <cellStyle name="_Tenaska Comparison_PCA 9 -  Exhibit D April 2010 (3)_DEM-WP(C) ENERG10C--ctn Mid-C_042010 2010GRC 2 2" xfId="23452"/>
    <cellStyle name="_Tenaska Comparison_PCA 9 -  Exhibit D April 2010 2" xfId="23453"/>
    <cellStyle name="_Tenaska Comparison_PCA 9 -  Exhibit D April 2010 2 2" xfId="23454"/>
    <cellStyle name="_Tenaska Comparison_PCA 9 -  Exhibit D April 2010 2 2 2" xfId="23455"/>
    <cellStyle name="_Tenaska Comparison_PCA 9 -  Exhibit D April 2010 3" xfId="23456"/>
    <cellStyle name="_Tenaska Comparison_PCA 9 -  Exhibit D April 2010 3 2" xfId="23457"/>
    <cellStyle name="_Tenaska Comparison_PCA 9 -  Exhibit D April 2010 3 2 2" xfId="23458"/>
    <cellStyle name="_Tenaska Comparison_PCA 9 -  Exhibit D April 2010 4" xfId="23459"/>
    <cellStyle name="_Tenaska Comparison_PCA 9 -  Exhibit D April 2010 4 2" xfId="23460"/>
    <cellStyle name="_Tenaska Comparison_PCA 9 -  Exhibit D April 2010 4 2 2" xfId="23461"/>
    <cellStyle name="_Tenaska Comparison_PCA 9 -  Exhibit D April 2010 5" xfId="23462"/>
    <cellStyle name="_Tenaska Comparison_PCA 9 -  Exhibit D April 2010 5 2" xfId="23463"/>
    <cellStyle name="_Tenaska Comparison_PCA 9 -  Exhibit D April 2010 5 2 2" xfId="23464"/>
    <cellStyle name="_Tenaska Comparison_PCA 9 -  Exhibit D April 2010 6" xfId="23465"/>
    <cellStyle name="_Tenaska Comparison_PCA 9 -  Exhibit D April 2010 6 2" xfId="23466"/>
    <cellStyle name="_Tenaska Comparison_PCA 9 -  Exhibit D April 2010 6 2 2" xfId="23467"/>
    <cellStyle name="_Tenaska Comparison_PCA 9 -  Exhibit D April 2010 7" xfId="23468"/>
    <cellStyle name="_Tenaska Comparison_PCA 9 -  Exhibit D April 2010 7 2" xfId="23469"/>
    <cellStyle name="_Tenaska Comparison_PCA 9 -  Exhibit D Nov 2010" xfId="23470"/>
    <cellStyle name="_Tenaska Comparison_PCA 9 -  Exhibit D Nov 2010 2" xfId="23471"/>
    <cellStyle name="_Tenaska Comparison_PCA 9 -  Exhibit D Nov 2010 2 2" xfId="23472"/>
    <cellStyle name="_Tenaska Comparison_PCA 9 -  Exhibit D Nov 2010 2 2 2" xfId="23473"/>
    <cellStyle name="_Tenaska Comparison_PCA 9 -  Exhibit D Nov 2010 3" xfId="23474"/>
    <cellStyle name="_Tenaska Comparison_PCA 9 -  Exhibit D Nov 2010 3 2" xfId="23475"/>
    <cellStyle name="_Tenaska Comparison_PCA 9 - Exhibit D at August 2010" xfId="23476"/>
    <cellStyle name="_Tenaska Comparison_PCA 9 - Exhibit D at August 2010 2" xfId="23477"/>
    <cellStyle name="_Tenaska Comparison_PCA 9 - Exhibit D at August 2010 2 2" xfId="23478"/>
    <cellStyle name="_Tenaska Comparison_PCA 9 - Exhibit D at August 2010 2 2 2" xfId="23479"/>
    <cellStyle name="_Tenaska Comparison_PCA 9 - Exhibit D at August 2010 3" xfId="23480"/>
    <cellStyle name="_Tenaska Comparison_PCA 9 - Exhibit D at August 2010 3 2" xfId="23481"/>
    <cellStyle name="_Tenaska Comparison_PCA 9 - Exhibit D June 2010 GRC" xfId="23482"/>
    <cellStyle name="_Tenaska Comparison_PCA 9 - Exhibit D June 2010 GRC 2" xfId="23483"/>
    <cellStyle name="_Tenaska Comparison_PCA 9 - Exhibit D June 2010 GRC 2 2" xfId="23484"/>
    <cellStyle name="_Tenaska Comparison_PCA 9 - Exhibit D June 2010 GRC 2 2 2" xfId="23485"/>
    <cellStyle name="_Tenaska Comparison_PCA 9 - Exhibit D June 2010 GRC 3" xfId="23486"/>
    <cellStyle name="_Tenaska Comparison_PCA 9 - Exhibit D June 2010 GRC 3 2" xfId="23487"/>
    <cellStyle name="_Tenaska Comparison_Power Costs - Comparison bx Rbtl-Staff-Jt-PC" xfId="23488"/>
    <cellStyle name="_Tenaska Comparison_Power Costs - Comparison bx Rbtl-Staff-Jt-PC 2" xfId="23489"/>
    <cellStyle name="_Tenaska Comparison_Power Costs - Comparison bx Rbtl-Staff-Jt-PC 2 2" xfId="23490"/>
    <cellStyle name="_Tenaska Comparison_Power Costs - Comparison bx Rbtl-Staff-Jt-PC 2 2 2" xfId="23491"/>
    <cellStyle name="_Tenaska Comparison_Power Costs - Comparison bx Rbtl-Staff-Jt-PC 2 2 2 2" xfId="23492"/>
    <cellStyle name="_Tenaska Comparison_Power Costs - Comparison bx Rbtl-Staff-Jt-PC 2 2 3" xfId="23493"/>
    <cellStyle name="_Tenaska Comparison_Power Costs - Comparison bx Rbtl-Staff-Jt-PC 2 3" xfId="23494"/>
    <cellStyle name="_Tenaska Comparison_Power Costs - Comparison bx Rbtl-Staff-Jt-PC 2 3 2" xfId="23495"/>
    <cellStyle name="_Tenaska Comparison_Power Costs - Comparison bx Rbtl-Staff-Jt-PC 2 4" xfId="23496"/>
    <cellStyle name="_Tenaska Comparison_Power Costs - Comparison bx Rbtl-Staff-Jt-PC 2 4 2" xfId="23497"/>
    <cellStyle name="_Tenaska Comparison_Power Costs - Comparison bx Rbtl-Staff-Jt-PC 2 5" xfId="23498"/>
    <cellStyle name="_Tenaska Comparison_Power Costs - Comparison bx Rbtl-Staff-Jt-PC 3" xfId="23499"/>
    <cellStyle name="_Tenaska Comparison_Power Costs - Comparison bx Rbtl-Staff-Jt-PC 3 2" xfId="23500"/>
    <cellStyle name="_Tenaska Comparison_Power Costs - Comparison bx Rbtl-Staff-Jt-PC 3 2 2" xfId="23501"/>
    <cellStyle name="_Tenaska Comparison_Power Costs - Comparison bx Rbtl-Staff-Jt-PC 3 3" xfId="23502"/>
    <cellStyle name="_Tenaska Comparison_Power Costs - Comparison bx Rbtl-Staff-Jt-PC 3 4" xfId="23503"/>
    <cellStyle name="_Tenaska Comparison_Power Costs - Comparison bx Rbtl-Staff-Jt-PC 4" xfId="23504"/>
    <cellStyle name="_Tenaska Comparison_Power Costs - Comparison bx Rbtl-Staff-Jt-PC 4 2" xfId="23505"/>
    <cellStyle name="_Tenaska Comparison_Power Costs - Comparison bx Rbtl-Staff-Jt-PC 4 2 2" xfId="23506"/>
    <cellStyle name="_Tenaska Comparison_Power Costs - Comparison bx Rbtl-Staff-Jt-PC 4 3" xfId="23507"/>
    <cellStyle name="_Tenaska Comparison_Power Costs - Comparison bx Rbtl-Staff-Jt-PC 5" xfId="23508"/>
    <cellStyle name="_Tenaska Comparison_Power Costs - Comparison bx Rbtl-Staff-Jt-PC 5 2" xfId="23509"/>
    <cellStyle name="_Tenaska Comparison_Power Costs - Comparison bx Rbtl-Staff-Jt-PC 6" xfId="23510"/>
    <cellStyle name="_Tenaska Comparison_Power Costs - Comparison bx Rbtl-Staff-Jt-PC 6 2" xfId="23511"/>
    <cellStyle name="_Tenaska Comparison_Power Costs - Comparison bx Rbtl-Staff-Jt-PC 7" xfId="23512"/>
    <cellStyle name="_Tenaska Comparison_Power Costs - Comparison bx Rbtl-Staff-Jt-PC 8" xfId="23513"/>
    <cellStyle name="_Tenaska Comparison_Power Costs - Comparison bx Rbtl-Staff-Jt-PC_Adj Bench DR 3 for Initial Briefs (Electric)" xfId="23514"/>
    <cellStyle name="_Tenaska Comparison_Power Costs - Comparison bx Rbtl-Staff-Jt-PC_Adj Bench DR 3 for Initial Briefs (Electric) 2" xfId="23515"/>
    <cellStyle name="_Tenaska Comparison_Power Costs - Comparison bx Rbtl-Staff-Jt-PC_Adj Bench DR 3 for Initial Briefs (Electric) 2 2" xfId="23516"/>
    <cellStyle name="_Tenaska Comparison_Power Costs - Comparison bx Rbtl-Staff-Jt-PC_Adj Bench DR 3 for Initial Briefs (Electric) 2 2 2" xfId="23517"/>
    <cellStyle name="_Tenaska Comparison_Power Costs - Comparison bx Rbtl-Staff-Jt-PC_Adj Bench DR 3 for Initial Briefs (Electric) 2 2 2 2" xfId="23518"/>
    <cellStyle name="_Tenaska Comparison_Power Costs - Comparison bx Rbtl-Staff-Jt-PC_Adj Bench DR 3 for Initial Briefs (Electric) 2 2 3" xfId="23519"/>
    <cellStyle name="_Tenaska Comparison_Power Costs - Comparison bx Rbtl-Staff-Jt-PC_Adj Bench DR 3 for Initial Briefs (Electric) 2 3" xfId="23520"/>
    <cellStyle name="_Tenaska Comparison_Power Costs - Comparison bx Rbtl-Staff-Jt-PC_Adj Bench DR 3 for Initial Briefs (Electric) 2 3 2" xfId="23521"/>
    <cellStyle name="_Tenaska Comparison_Power Costs - Comparison bx Rbtl-Staff-Jt-PC_Adj Bench DR 3 for Initial Briefs (Electric) 2 4" xfId="23522"/>
    <cellStyle name="_Tenaska Comparison_Power Costs - Comparison bx Rbtl-Staff-Jt-PC_Adj Bench DR 3 for Initial Briefs (Electric) 2 4 2" xfId="23523"/>
    <cellStyle name="_Tenaska Comparison_Power Costs - Comparison bx Rbtl-Staff-Jt-PC_Adj Bench DR 3 for Initial Briefs (Electric) 2 5" xfId="23524"/>
    <cellStyle name="_Tenaska Comparison_Power Costs - Comparison bx Rbtl-Staff-Jt-PC_Adj Bench DR 3 for Initial Briefs (Electric) 3" xfId="23525"/>
    <cellStyle name="_Tenaska Comparison_Power Costs - Comparison bx Rbtl-Staff-Jt-PC_Adj Bench DR 3 for Initial Briefs (Electric) 3 2" xfId="23526"/>
    <cellStyle name="_Tenaska Comparison_Power Costs - Comparison bx Rbtl-Staff-Jt-PC_Adj Bench DR 3 for Initial Briefs (Electric) 3 2 2" xfId="23527"/>
    <cellStyle name="_Tenaska Comparison_Power Costs - Comparison bx Rbtl-Staff-Jt-PC_Adj Bench DR 3 for Initial Briefs (Electric) 3 3" xfId="23528"/>
    <cellStyle name="_Tenaska Comparison_Power Costs - Comparison bx Rbtl-Staff-Jt-PC_Adj Bench DR 3 for Initial Briefs (Electric) 3 4" xfId="23529"/>
    <cellStyle name="_Tenaska Comparison_Power Costs - Comparison bx Rbtl-Staff-Jt-PC_Adj Bench DR 3 for Initial Briefs (Electric) 4" xfId="23530"/>
    <cellStyle name="_Tenaska Comparison_Power Costs - Comparison bx Rbtl-Staff-Jt-PC_Adj Bench DR 3 for Initial Briefs (Electric) 4 2" xfId="23531"/>
    <cellStyle name="_Tenaska Comparison_Power Costs - Comparison bx Rbtl-Staff-Jt-PC_Adj Bench DR 3 for Initial Briefs (Electric) 4 2 2" xfId="23532"/>
    <cellStyle name="_Tenaska Comparison_Power Costs - Comparison bx Rbtl-Staff-Jt-PC_Adj Bench DR 3 for Initial Briefs (Electric) 4 3" xfId="23533"/>
    <cellStyle name="_Tenaska Comparison_Power Costs - Comparison bx Rbtl-Staff-Jt-PC_Adj Bench DR 3 for Initial Briefs (Electric) 5" xfId="23534"/>
    <cellStyle name="_Tenaska Comparison_Power Costs - Comparison bx Rbtl-Staff-Jt-PC_Adj Bench DR 3 for Initial Briefs (Electric) 5 2" xfId="23535"/>
    <cellStyle name="_Tenaska Comparison_Power Costs - Comparison bx Rbtl-Staff-Jt-PC_Adj Bench DR 3 for Initial Briefs (Electric) 6" xfId="23536"/>
    <cellStyle name="_Tenaska Comparison_Power Costs - Comparison bx Rbtl-Staff-Jt-PC_Adj Bench DR 3 for Initial Briefs (Electric) 6 2" xfId="23537"/>
    <cellStyle name="_Tenaska Comparison_Power Costs - Comparison bx Rbtl-Staff-Jt-PC_Adj Bench DR 3 for Initial Briefs (Electric) 7" xfId="23538"/>
    <cellStyle name="_Tenaska Comparison_Power Costs - Comparison bx Rbtl-Staff-Jt-PC_Adj Bench DR 3 for Initial Briefs (Electric) 8" xfId="23539"/>
    <cellStyle name="_Tenaska Comparison_Power Costs - Comparison bx Rbtl-Staff-Jt-PC_Adj Bench DR 3 for Initial Briefs (Electric)_DEM-WP(C) ENERG10C--ctn Mid-C_042010 2010GRC" xfId="23540"/>
    <cellStyle name="_Tenaska Comparison_Power Costs - Comparison bx Rbtl-Staff-Jt-PC_Adj Bench DR 3 for Initial Briefs (Electric)_DEM-WP(C) ENERG10C--ctn Mid-C_042010 2010GRC 2" xfId="23541"/>
    <cellStyle name="_Tenaska Comparison_Power Costs - Comparison bx Rbtl-Staff-Jt-PC_Adj Bench DR 3 for Initial Briefs (Electric)_DEM-WP(C) ENERG10C--ctn Mid-C_042010 2010GRC 2 2" xfId="23542"/>
    <cellStyle name="_Tenaska Comparison_Power Costs - Comparison bx Rbtl-Staff-Jt-PC_DEM-WP(C) ENERG10C--ctn Mid-C_042010 2010GRC" xfId="23543"/>
    <cellStyle name="_Tenaska Comparison_Power Costs - Comparison bx Rbtl-Staff-Jt-PC_DEM-WP(C) ENERG10C--ctn Mid-C_042010 2010GRC 2" xfId="23544"/>
    <cellStyle name="_Tenaska Comparison_Power Costs - Comparison bx Rbtl-Staff-Jt-PC_DEM-WP(C) ENERG10C--ctn Mid-C_042010 2010GRC 2 2" xfId="23545"/>
    <cellStyle name="_Tenaska Comparison_Power Costs - Comparison bx Rbtl-Staff-Jt-PC_Electric Rev Req Model (2009 GRC) Rebuttal" xfId="23546"/>
    <cellStyle name="_Tenaska Comparison_Power Costs - Comparison bx Rbtl-Staff-Jt-PC_Electric Rev Req Model (2009 GRC) Rebuttal 2" xfId="23547"/>
    <cellStyle name="_Tenaska Comparison_Power Costs - Comparison bx Rbtl-Staff-Jt-PC_Electric Rev Req Model (2009 GRC) Rebuttal 2 2" xfId="23548"/>
    <cellStyle name="_Tenaska Comparison_Power Costs - Comparison bx Rbtl-Staff-Jt-PC_Electric Rev Req Model (2009 GRC) Rebuttal 2 2 2" xfId="23549"/>
    <cellStyle name="_Tenaska Comparison_Power Costs - Comparison bx Rbtl-Staff-Jt-PC_Electric Rev Req Model (2009 GRC) Rebuttal 2 3" xfId="23550"/>
    <cellStyle name="_Tenaska Comparison_Power Costs - Comparison bx Rbtl-Staff-Jt-PC_Electric Rev Req Model (2009 GRC) Rebuttal 2 4" xfId="23551"/>
    <cellStyle name="_Tenaska Comparison_Power Costs - Comparison bx Rbtl-Staff-Jt-PC_Electric Rev Req Model (2009 GRC) Rebuttal 3" xfId="23552"/>
    <cellStyle name="_Tenaska Comparison_Power Costs - Comparison bx Rbtl-Staff-Jt-PC_Electric Rev Req Model (2009 GRC) Rebuttal 3 2" xfId="23553"/>
    <cellStyle name="_Tenaska Comparison_Power Costs - Comparison bx Rbtl-Staff-Jt-PC_Electric Rev Req Model (2009 GRC) Rebuttal 4" xfId="23554"/>
    <cellStyle name="_Tenaska Comparison_Power Costs - Comparison bx Rbtl-Staff-Jt-PC_Electric Rev Req Model (2009 GRC) Rebuttal 5" xfId="23555"/>
    <cellStyle name="_Tenaska Comparison_Power Costs - Comparison bx Rbtl-Staff-Jt-PC_Electric Rev Req Model (2009 GRC) Rebuttal REmoval of New  WH Solar AdjustMI" xfId="23556"/>
    <cellStyle name="_Tenaska Comparison_Power Costs - Comparison bx Rbtl-Staff-Jt-PC_Electric Rev Req Model (2009 GRC) Rebuttal REmoval of New  WH Solar AdjustMI 2" xfId="23557"/>
    <cellStyle name="_Tenaska Comparison_Power Costs - Comparison bx Rbtl-Staff-Jt-PC_Electric Rev Req Model (2009 GRC) Rebuttal REmoval of New  WH Solar AdjustMI 2 2" xfId="23558"/>
    <cellStyle name="_Tenaska Comparison_Power Costs - Comparison bx Rbtl-Staff-Jt-PC_Electric Rev Req Model (2009 GRC) Rebuttal REmoval of New  WH Solar AdjustMI 2 2 2" xfId="23559"/>
    <cellStyle name="_Tenaska Comparison_Power Costs - Comparison bx Rbtl-Staff-Jt-PC_Electric Rev Req Model (2009 GRC) Rebuttal REmoval of New  WH Solar AdjustMI 2 2 2 2" xfId="23560"/>
    <cellStyle name="_Tenaska Comparison_Power Costs - Comparison bx Rbtl-Staff-Jt-PC_Electric Rev Req Model (2009 GRC) Rebuttal REmoval of New  WH Solar AdjustMI 2 2 3" xfId="23561"/>
    <cellStyle name="_Tenaska Comparison_Power Costs - Comparison bx Rbtl-Staff-Jt-PC_Electric Rev Req Model (2009 GRC) Rebuttal REmoval of New  WH Solar AdjustMI 2 3" xfId="23562"/>
    <cellStyle name="_Tenaska Comparison_Power Costs - Comparison bx Rbtl-Staff-Jt-PC_Electric Rev Req Model (2009 GRC) Rebuttal REmoval of New  WH Solar AdjustMI 2 3 2" xfId="23563"/>
    <cellStyle name="_Tenaska Comparison_Power Costs - Comparison bx Rbtl-Staff-Jt-PC_Electric Rev Req Model (2009 GRC) Rebuttal REmoval of New  WH Solar AdjustMI 2 4" xfId="23564"/>
    <cellStyle name="_Tenaska Comparison_Power Costs - Comparison bx Rbtl-Staff-Jt-PC_Electric Rev Req Model (2009 GRC) Rebuttal REmoval of New  WH Solar AdjustMI 2 4 2" xfId="23565"/>
    <cellStyle name="_Tenaska Comparison_Power Costs - Comparison bx Rbtl-Staff-Jt-PC_Electric Rev Req Model (2009 GRC) Rebuttal REmoval of New  WH Solar AdjustMI 2 5" xfId="23566"/>
    <cellStyle name="_Tenaska Comparison_Power Costs - Comparison bx Rbtl-Staff-Jt-PC_Electric Rev Req Model (2009 GRC) Rebuttal REmoval of New  WH Solar AdjustMI 3" xfId="23567"/>
    <cellStyle name="_Tenaska Comparison_Power Costs - Comparison bx Rbtl-Staff-Jt-PC_Electric Rev Req Model (2009 GRC) Rebuttal REmoval of New  WH Solar AdjustMI 3 2" xfId="23568"/>
    <cellStyle name="_Tenaska Comparison_Power Costs - Comparison bx Rbtl-Staff-Jt-PC_Electric Rev Req Model (2009 GRC) Rebuttal REmoval of New  WH Solar AdjustMI 3 2 2" xfId="23569"/>
    <cellStyle name="_Tenaska Comparison_Power Costs - Comparison bx Rbtl-Staff-Jt-PC_Electric Rev Req Model (2009 GRC) Rebuttal REmoval of New  WH Solar AdjustMI 3 3" xfId="23570"/>
    <cellStyle name="_Tenaska Comparison_Power Costs - Comparison bx Rbtl-Staff-Jt-PC_Electric Rev Req Model (2009 GRC) Rebuttal REmoval of New  WH Solar AdjustMI 3 4" xfId="23571"/>
    <cellStyle name="_Tenaska Comparison_Power Costs - Comparison bx Rbtl-Staff-Jt-PC_Electric Rev Req Model (2009 GRC) Rebuttal REmoval of New  WH Solar AdjustMI 4" xfId="23572"/>
    <cellStyle name="_Tenaska Comparison_Power Costs - Comparison bx Rbtl-Staff-Jt-PC_Electric Rev Req Model (2009 GRC) Rebuttal REmoval of New  WH Solar AdjustMI 4 2" xfId="23573"/>
    <cellStyle name="_Tenaska Comparison_Power Costs - Comparison bx Rbtl-Staff-Jt-PC_Electric Rev Req Model (2009 GRC) Rebuttal REmoval of New  WH Solar AdjustMI 4 2 2" xfId="23574"/>
    <cellStyle name="_Tenaska Comparison_Power Costs - Comparison bx Rbtl-Staff-Jt-PC_Electric Rev Req Model (2009 GRC) Rebuttal REmoval of New  WH Solar AdjustMI 4 3" xfId="23575"/>
    <cellStyle name="_Tenaska Comparison_Power Costs - Comparison bx Rbtl-Staff-Jt-PC_Electric Rev Req Model (2009 GRC) Rebuttal REmoval of New  WH Solar AdjustMI 5" xfId="23576"/>
    <cellStyle name="_Tenaska Comparison_Power Costs - Comparison bx Rbtl-Staff-Jt-PC_Electric Rev Req Model (2009 GRC) Rebuttal REmoval of New  WH Solar AdjustMI 5 2" xfId="23577"/>
    <cellStyle name="_Tenaska Comparison_Power Costs - Comparison bx Rbtl-Staff-Jt-PC_Electric Rev Req Model (2009 GRC) Rebuttal REmoval of New  WH Solar AdjustMI 6" xfId="23578"/>
    <cellStyle name="_Tenaska Comparison_Power Costs - Comparison bx Rbtl-Staff-Jt-PC_Electric Rev Req Model (2009 GRC) Rebuttal REmoval of New  WH Solar AdjustMI 6 2" xfId="23579"/>
    <cellStyle name="_Tenaska Comparison_Power Costs - Comparison bx Rbtl-Staff-Jt-PC_Electric Rev Req Model (2009 GRC) Rebuttal REmoval of New  WH Solar AdjustMI 7" xfId="23580"/>
    <cellStyle name="_Tenaska Comparison_Power Costs - Comparison bx Rbtl-Staff-Jt-PC_Electric Rev Req Model (2009 GRC) Rebuttal REmoval of New  WH Solar AdjustMI 8" xfId="23581"/>
    <cellStyle name="_Tenaska Comparison_Power Costs - Comparison bx Rbtl-Staff-Jt-PC_Electric Rev Req Model (2009 GRC) Rebuttal REmoval of New  WH Solar AdjustMI_DEM-WP(C) ENERG10C--ctn Mid-C_042010 2010GRC" xfId="23582"/>
    <cellStyle name="_Tenaska Comparison_Power Costs - Comparison bx Rbtl-Staff-Jt-PC_Electric Rev Req Model (2009 GRC) Rebuttal REmoval of New  WH Solar AdjustMI_DEM-WP(C) ENERG10C--ctn Mid-C_042010 2010GRC 2" xfId="23583"/>
    <cellStyle name="_Tenaska Comparison_Power Costs - Comparison bx Rbtl-Staff-Jt-PC_Electric Rev Req Model (2009 GRC) Rebuttal REmoval of New  WH Solar AdjustMI_DEM-WP(C) ENERG10C--ctn Mid-C_042010 2010GRC 2 2" xfId="23584"/>
    <cellStyle name="_Tenaska Comparison_Power Costs - Comparison bx Rbtl-Staff-Jt-PC_Electric Rev Req Model (2009 GRC) Revised 01-18-2010" xfId="23585"/>
    <cellStyle name="_Tenaska Comparison_Power Costs - Comparison bx Rbtl-Staff-Jt-PC_Electric Rev Req Model (2009 GRC) Revised 01-18-2010 2" xfId="23586"/>
    <cellStyle name="_Tenaska Comparison_Power Costs - Comparison bx Rbtl-Staff-Jt-PC_Electric Rev Req Model (2009 GRC) Revised 01-18-2010 2 2" xfId="23587"/>
    <cellStyle name="_Tenaska Comparison_Power Costs - Comparison bx Rbtl-Staff-Jt-PC_Electric Rev Req Model (2009 GRC) Revised 01-18-2010 2 2 2" xfId="23588"/>
    <cellStyle name="_Tenaska Comparison_Power Costs - Comparison bx Rbtl-Staff-Jt-PC_Electric Rev Req Model (2009 GRC) Revised 01-18-2010 2 2 2 2" xfId="23589"/>
    <cellStyle name="_Tenaska Comparison_Power Costs - Comparison bx Rbtl-Staff-Jt-PC_Electric Rev Req Model (2009 GRC) Revised 01-18-2010 2 2 3" xfId="23590"/>
    <cellStyle name="_Tenaska Comparison_Power Costs - Comparison bx Rbtl-Staff-Jt-PC_Electric Rev Req Model (2009 GRC) Revised 01-18-2010 2 3" xfId="23591"/>
    <cellStyle name="_Tenaska Comparison_Power Costs - Comparison bx Rbtl-Staff-Jt-PC_Electric Rev Req Model (2009 GRC) Revised 01-18-2010 2 3 2" xfId="23592"/>
    <cellStyle name="_Tenaska Comparison_Power Costs - Comparison bx Rbtl-Staff-Jt-PC_Electric Rev Req Model (2009 GRC) Revised 01-18-2010 2 4" xfId="23593"/>
    <cellStyle name="_Tenaska Comparison_Power Costs - Comparison bx Rbtl-Staff-Jt-PC_Electric Rev Req Model (2009 GRC) Revised 01-18-2010 2 4 2" xfId="23594"/>
    <cellStyle name="_Tenaska Comparison_Power Costs - Comparison bx Rbtl-Staff-Jt-PC_Electric Rev Req Model (2009 GRC) Revised 01-18-2010 2 5" xfId="23595"/>
    <cellStyle name="_Tenaska Comparison_Power Costs - Comparison bx Rbtl-Staff-Jt-PC_Electric Rev Req Model (2009 GRC) Revised 01-18-2010 3" xfId="23596"/>
    <cellStyle name="_Tenaska Comparison_Power Costs - Comparison bx Rbtl-Staff-Jt-PC_Electric Rev Req Model (2009 GRC) Revised 01-18-2010 3 2" xfId="23597"/>
    <cellStyle name="_Tenaska Comparison_Power Costs - Comparison bx Rbtl-Staff-Jt-PC_Electric Rev Req Model (2009 GRC) Revised 01-18-2010 3 2 2" xfId="23598"/>
    <cellStyle name="_Tenaska Comparison_Power Costs - Comparison bx Rbtl-Staff-Jt-PC_Electric Rev Req Model (2009 GRC) Revised 01-18-2010 3 3" xfId="23599"/>
    <cellStyle name="_Tenaska Comparison_Power Costs - Comparison bx Rbtl-Staff-Jt-PC_Electric Rev Req Model (2009 GRC) Revised 01-18-2010 3 4" xfId="23600"/>
    <cellStyle name="_Tenaska Comparison_Power Costs - Comparison bx Rbtl-Staff-Jt-PC_Electric Rev Req Model (2009 GRC) Revised 01-18-2010 4" xfId="23601"/>
    <cellStyle name="_Tenaska Comparison_Power Costs - Comparison bx Rbtl-Staff-Jt-PC_Electric Rev Req Model (2009 GRC) Revised 01-18-2010 4 2" xfId="23602"/>
    <cellStyle name="_Tenaska Comparison_Power Costs - Comparison bx Rbtl-Staff-Jt-PC_Electric Rev Req Model (2009 GRC) Revised 01-18-2010 4 2 2" xfId="23603"/>
    <cellStyle name="_Tenaska Comparison_Power Costs - Comparison bx Rbtl-Staff-Jt-PC_Electric Rev Req Model (2009 GRC) Revised 01-18-2010 4 3" xfId="23604"/>
    <cellStyle name="_Tenaska Comparison_Power Costs - Comparison bx Rbtl-Staff-Jt-PC_Electric Rev Req Model (2009 GRC) Revised 01-18-2010 5" xfId="23605"/>
    <cellStyle name="_Tenaska Comparison_Power Costs - Comparison bx Rbtl-Staff-Jt-PC_Electric Rev Req Model (2009 GRC) Revised 01-18-2010 5 2" xfId="23606"/>
    <cellStyle name="_Tenaska Comparison_Power Costs - Comparison bx Rbtl-Staff-Jt-PC_Electric Rev Req Model (2009 GRC) Revised 01-18-2010 6" xfId="23607"/>
    <cellStyle name="_Tenaska Comparison_Power Costs - Comparison bx Rbtl-Staff-Jt-PC_Electric Rev Req Model (2009 GRC) Revised 01-18-2010 6 2" xfId="23608"/>
    <cellStyle name="_Tenaska Comparison_Power Costs - Comparison bx Rbtl-Staff-Jt-PC_Electric Rev Req Model (2009 GRC) Revised 01-18-2010 7" xfId="23609"/>
    <cellStyle name="_Tenaska Comparison_Power Costs - Comparison bx Rbtl-Staff-Jt-PC_Electric Rev Req Model (2009 GRC) Revised 01-18-2010 8" xfId="23610"/>
    <cellStyle name="_Tenaska Comparison_Power Costs - Comparison bx Rbtl-Staff-Jt-PC_Electric Rev Req Model (2009 GRC) Revised 01-18-2010_DEM-WP(C) ENERG10C--ctn Mid-C_042010 2010GRC" xfId="23611"/>
    <cellStyle name="_Tenaska Comparison_Power Costs - Comparison bx Rbtl-Staff-Jt-PC_Electric Rev Req Model (2009 GRC) Revised 01-18-2010_DEM-WP(C) ENERG10C--ctn Mid-C_042010 2010GRC 2" xfId="23612"/>
    <cellStyle name="_Tenaska Comparison_Power Costs - Comparison bx Rbtl-Staff-Jt-PC_Electric Rev Req Model (2009 GRC) Revised 01-18-2010_DEM-WP(C) ENERG10C--ctn Mid-C_042010 2010GRC 2 2" xfId="23613"/>
    <cellStyle name="_Tenaska Comparison_Power Costs - Comparison bx Rbtl-Staff-Jt-PC_Final Order Electric EXHIBIT A-1" xfId="23614"/>
    <cellStyle name="_Tenaska Comparison_Power Costs - Comparison bx Rbtl-Staff-Jt-PC_Final Order Electric EXHIBIT A-1 2" xfId="23615"/>
    <cellStyle name="_Tenaska Comparison_Power Costs - Comparison bx Rbtl-Staff-Jt-PC_Final Order Electric EXHIBIT A-1 2 2" xfId="23616"/>
    <cellStyle name="_Tenaska Comparison_Power Costs - Comparison bx Rbtl-Staff-Jt-PC_Final Order Electric EXHIBIT A-1 2 2 2" xfId="23617"/>
    <cellStyle name="_Tenaska Comparison_Power Costs - Comparison bx Rbtl-Staff-Jt-PC_Final Order Electric EXHIBIT A-1 2 3" xfId="23618"/>
    <cellStyle name="_Tenaska Comparison_Power Costs - Comparison bx Rbtl-Staff-Jt-PC_Final Order Electric EXHIBIT A-1 2 4" xfId="23619"/>
    <cellStyle name="_Tenaska Comparison_Power Costs - Comparison bx Rbtl-Staff-Jt-PC_Final Order Electric EXHIBIT A-1 3" xfId="23620"/>
    <cellStyle name="_Tenaska Comparison_Power Costs - Comparison bx Rbtl-Staff-Jt-PC_Final Order Electric EXHIBIT A-1 3 2" xfId="23621"/>
    <cellStyle name="_Tenaska Comparison_Power Costs - Comparison bx Rbtl-Staff-Jt-PC_Final Order Electric EXHIBIT A-1 3 2 2" xfId="23622"/>
    <cellStyle name="_Tenaska Comparison_Power Costs - Comparison bx Rbtl-Staff-Jt-PC_Final Order Electric EXHIBIT A-1 3 3" xfId="23623"/>
    <cellStyle name="_Tenaska Comparison_Power Costs - Comparison bx Rbtl-Staff-Jt-PC_Final Order Electric EXHIBIT A-1 4" xfId="23624"/>
    <cellStyle name="_Tenaska Comparison_Power Costs - Comparison bx Rbtl-Staff-Jt-PC_Final Order Electric EXHIBIT A-1 4 2" xfId="23625"/>
    <cellStyle name="_Tenaska Comparison_Power Costs - Comparison bx Rbtl-Staff-Jt-PC_Final Order Electric EXHIBIT A-1 5" xfId="23626"/>
    <cellStyle name="_Tenaska Comparison_Power Costs - Comparison bx Rbtl-Staff-Jt-PC_Final Order Electric EXHIBIT A-1 6" xfId="23627"/>
    <cellStyle name="_Tenaska Comparison_Power Costs - Comparison bx Rbtl-Staff-Jt-PC_Final Order Electric EXHIBIT A-1 7" xfId="23628"/>
    <cellStyle name="_Tenaska Comparison_Production Adj 4.37" xfId="23629"/>
    <cellStyle name="_Tenaska Comparison_Production Adj 4.37 2" xfId="23630"/>
    <cellStyle name="_Tenaska Comparison_Production Adj 4.37 2 2" xfId="23631"/>
    <cellStyle name="_Tenaska Comparison_Production Adj 4.37 2 2 2" xfId="23632"/>
    <cellStyle name="_Tenaska Comparison_Production Adj 4.37 2 3" xfId="23633"/>
    <cellStyle name="_Tenaska Comparison_Production Adj 4.37 3" xfId="23634"/>
    <cellStyle name="_Tenaska Comparison_Production Adj 4.37 3 2" xfId="23635"/>
    <cellStyle name="_Tenaska Comparison_Production Adj 4.37 4" xfId="23636"/>
    <cellStyle name="_Tenaska Comparison_Purchased Power Adj 4.03" xfId="23637"/>
    <cellStyle name="_Tenaska Comparison_Purchased Power Adj 4.03 2" xfId="23638"/>
    <cellStyle name="_Tenaska Comparison_Purchased Power Adj 4.03 2 2" xfId="23639"/>
    <cellStyle name="_Tenaska Comparison_Purchased Power Adj 4.03 2 2 2" xfId="23640"/>
    <cellStyle name="_Tenaska Comparison_Purchased Power Adj 4.03 2 3" xfId="23641"/>
    <cellStyle name="_Tenaska Comparison_Purchased Power Adj 4.03 3" xfId="23642"/>
    <cellStyle name="_Tenaska Comparison_Purchased Power Adj 4.03 3 2" xfId="23643"/>
    <cellStyle name="_Tenaska Comparison_Purchased Power Adj 4.03 4" xfId="23644"/>
    <cellStyle name="_Tenaska Comparison_Rebuttal Power Costs" xfId="23645"/>
    <cellStyle name="_Tenaska Comparison_Rebuttal Power Costs 2" xfId="23646"/>
    <cellStyle name="_Tenaska Comparison_Rebuttal Power Costs 2 2" xfId="23647"/>
    <cellStyle name="_Tenaska Comparison_Rebuttal Power Costs 2 2 2" xfId="23648"/>
    <cellStyle name="_Tenaska Comparison_Rebuttal Power Costs 2 2 2 2" xfId="23649"/>
    <cellStyle name="_Tenaska Comparison_Rebuttal Power Costs 2 2 3" xfId="23650"/>
    <cellStyle name="_Tenaska Comparison_Rebuttal Power Costs 2 3" xfId="23651"/>
    <cellStyle name="_Tenaska Comparison_Rebuttal Power Costs 2 3 2" xfId="23652"/>
    <cellStyle name="_Tenaska Comparison_Rebuttal Power Costs 2 4" xfId="23653"/>
    <cellStyle name="_Tenaska Comparison_Rebuttal Power Costs 2 4 2" xfId="23654"/>
    <cellStyle name="_Tenaska Comparison_Rebuttal Power Costs 2 5" xfId="23655"/>
    <cellStyle name="_Tenaska Comparison_Rebuttal Power Costs 3" xfId="23656"/>
    <cellStyle name="_Tenaska Comparison_Rebuttal Power Costs 3 2" xfId="23657"/>
    <cellStyle name="_Tenaska Comparison_Rebuttal Power Costs 3 2 2" xfId="23658"/>
    <cellStyle name="_Tenaska Comparison_Rebuttal Power Costs 3 3" xfId="23659"/>
    <cellStyle name="_Tenaska Comparison_Rebuttal Power Costs 3 4" xfId="23660"/>
    <cellStyle name="_Tenaska Comparison_Rebuttal Power Costs 4" xfId="23661"/>
    <cellStyle name="_Tenaska Comparison_Rebuttal Power Costs 4 2" xfId="23662"/>
    <cellStyle name="_Tenaska Comparison_Rebuttal Power Costs 4 2 2" xfId="23663"/>
    <cellStyle name="_Tenaska Comparison_Rebuttal Power Costs 4 3" xfId="23664"/>
    <cellStyle name="_Tenaska Comparison_Rebuttal Power Costs 5" xfId="23665"/>
    <cellStyle name="_Tenaska Comparison_Rebuttal Power Costs 5 2" xfId="23666"/>
    <cellStyle name="_Tenaska Comparison_Rebuttal Power Costs 6" xfId="23667"/>
    <cellStyle name="_Tenaska Comparison_Rebuttal Power Costs 6 2" xfId="23668"/>
    <cellStyle name="_Tenaska Comparison_Rebuttal Power Costs 7" xfId="23669"/>
    <cellStyle name="_Tenaska Comparison_Rebuttal Power Costs 8" xfId="23670"/>
    <cellStyle name="_Tenaska Comparison_Rebuttal Power Costs_Adj Bench DR 3 for Initial Briefs (Electric)" xfId="23671"/>
    <cellStyle name="_Tenaska Comparison_Rebuttal Power Costs_Adj Bench DR 3 for Initial Briefs (Electric) 2" xfId="23672"/>
    <cellStyle name="_Tenaska Comparison_Rebuttal Power Costs_Adj Bench DR 3 for Initial Briefs (Electric) 2 2" xfId="23673"/>
    <cellStyle name="_Tenaska Comparison_Rebuttal Power Costs_Adj Bench DR 3 for Initial Briefs (Electric) 2 2 2" xfId="23674"/>
    <cellStyle name="_Tenaska Comparison_Rebuttal Power Costs_Adj Bench DR 3 for Initial Briefs (Electric) 2 2 2 2" xfId="23675"/>
    <cellStyle name="_Tenaska Comparison_Rebuttal Power Costs_Adj Bench DR 3 for Initial Briefs (Electric) 2 2 3" xfId="23676"/>
    <cellStyle name="_Tenaska Comparison_Rebuttal Power Costs_Adj Bench DR 3 for Initial Briefs (Electric) 2 3" xfId="23677"/>
    <cellStyle name="_Tenaska Comparison_Rebuttal Power Costs_Adj Bench DR 3 for Initial Briefs (Electric) 2 3 2" xfId="23678"/>
    <cellStyle name="_Tenaska Comparison_Rebuttal Power Costs_Adj Bench DR 3 for Initial Briefs (Electric) 2 4" xfId="23679"/>
    <cellStyle name="_Tenaska Comparison_Rebuttal Power Costs_Adj Bench DR 3 for Initial Briefs (Electric) 2 4 2" xfId="23680"/>
    <cellStyle name="_Tenaska Comparison_Rebuttal Power Costs_Adj Bench DR 3 for Initial Briefs (Electric) 2 5" xfId="23681"/>
    <cellStyle name="_Tenaska Comparison_Rebuttal Power Costs_Adj Bench DR 3 for Initial Briefs (Electric) 3" xfId="23682"/>
    <cellStyle name="_Tenaska Comparison_Rebuttal Power Costs_Adj Bench DR 3 for Initial Briefs (Electric) 3 2" xfId="23683"/>
    <cellStyle name="_Tenaska Comparison_Rebuttal Power Costs_Adj Bench DR 3 for Initial Briefs (Electric) 3 2 2" xfId="23684"/>
    <cellStyle name="_Tenaska Comparison_Rebuttal Power Costs_Adj Bench DR 3 for Initial Briefs (Electric) 3 3" xfId="23685"/>
    <cellStyle name="_Tenaska Comparison_Rebuttal Power Costs_Adj Bench DR 3 for Initial Briefs (Electric) 3 4" xfId="23686"/>
    <cellStyle name="_Tenaska Comparison_Rebuttal Power Costs_Adj Bench DR 3 for Initial Briefs (Electric) 4" xfId="23687"/>
    <cellStyle name="_Tenaska Comparison_Rebuttal Power Costs_Adj Bench DR 3 for Initial Briefs (Electric) 4 2" xfId="23688"/>
    <cellStyle name="_Tenaska Comparison_Rebuttal Power Costs_Adj Bench DR 3 for Initial Briefs (Electric) 4 2 2" xfId="23689"/>
    <cellStyle name="_Tenaska Comparison_Rebuttal Power Costs_Adj Bench DR 3 for Initial Briefs (Electric) 4 3" xfId="23690"/>
    <cellStyle name="_Tenaska Comparison_Rebuttal Power Costs_Adj Bench DR 3 for Initial Briefs (Electric) 5" xfId="23691"/>
    <cellStyle name="_Tenaska Comparison_Rebuttal Power Costs_Adj Bench DR 3 for Initial Briefs (Electric) 5 2" xfId="23692"/>
    <cellStyle name="_Tenaska Comparison_Rebuttal Power Costs_Adj Bench DR 3 for Initial Briefs (Electric) 6" xfId="23693"/>
    <cellStyle name="_Tenaska Comparison_Rebuttal Power Costs_Adj Bench DR 3 for Initial Briefs (Electric) 6 2" xfId="23694"/>
    <cellStyle name="_Tenaska Comparison_Rebuttal Power Costs_Adj Bench DR 3 for Initial Briefs (Electric) 7" xfId="23695"/>
    <cellStyle name="_Tenaska Comparison_Rebuttal Power Costs_Adj Bench DR 3 for Initial Briefs (Electric) 8" xfId="23696"/>
    <cellStyle name="_Tenaska Comparison_Rebuttal Power Costs_Adj Bench DR 3 for Initial Briefs (Electric)_DEM-WP(C) ENERG10C--ctn Mid-C_042010 2010GRC" xfId="23697"/>
    <cellStyle name="_Tenaska Comparison_Rebuttal Power Costs_Adj Bench DR 3 for Initial Briefs (Electric)_DEM-WP(C) ENERG10C--ctn Mid-C_042010 2010GRC 2" xfId="23698"/>
    <cellStyle name="_Tenaska Comparison_Rebuttal Power Costs_Adj Bench DR 3 for Initial Briefs (Electric)_DEM-WP(C) ENERG10C--ctn Mid-C_042010 2010GRC 2 2" xfId="23699"/>
    <cellStyle name="_Tenaska Comparison_Rebuttal Power Costs_DEM-WP(C) ENERG10C--ctn Mid-C_042010 2010GRC" xfId="23700"/>
    <cellStyle name="_Tenaska Comparison_Rebuttal Power Costs_DEM-WP(C) ENERG10C--ctn Mid-C_042010 2010GRC 2" xfId="23701"/>
    <cellStyle name="_Tenaska Comparison_Rebuttal Power Costs_DEM-WP(C) ENERG10C--ctn Mid-C_042010 2010GRC 2 2" xfId="23702"/>
    <cellStyle name="_Tenaska Comparison_Rebuttal Power Costs_Electric Rev Req Model (2009 GRC) Rebuttal" xfId="23703"/>
    <cellStyle name="_Tenaska Comparison_Rebuttal Power Costs_Electric Rev Req Model (2009 GRC) Rebuttal 2" xfId="23704"/>
    <cellStyle name="_Tenaska Comparison_Rebuttal Power Costs_Electric Rev Req Model (2009 GRC) Rebuttal 2 2" xfId="23705"/>
    <cellStyle name="_Tenaska Comparison_Rebuttal Power Costs_Electric Rev Req Model (2009 GRC) Rebuttal 2 2 2" xfId="23706"/>
    <cellStyle name="_Tenaska Comparison_Rebuttal Power Costs_Electric Rev Req Model (2009 GRC) Rebuttal 2 3" xfId="23707"/>
    <cellStyle name="_Tenaska Comparison_Rebuttal Power Costs_Electric Rev Req Model (2009 GRC) Rebuttal 2 4" xfId="23708"/>
    <cellStyle name="_Tenaska Comparison_Rebuttal Power Costs_Electric Rev Req Model (2009 GRC) Rebuttal 3" xfId="23709"/>
    <cellStyle name="_Tenaska Comparison_Rebuttal Power Costs_Electric Rev Req Model (2009 GRC) Rebuttal 3 2" xfId="23710"/>
    <cellStyle name="_Tenaska Comparison_Rebuttal Power Costs_Electric Rev Req Model (2009 GRC) Rebuttal 4" xfId="23711"/>
    <cellStyle name="_Tenaska Comparison_Rebuttal Power Costs_Electric Rev Req Model (2009 GRC) Rebuttal 5" xfId="23712"/>
    <cellStyle name="_Tenaska Comparison_Rebuttal Power Costs_Electric Rev Req Model (2009 GRC) Rebuttal REmoval of New  WH Solar AdjustMI" xfId="23713"/>
    <cellStyle name="_Tenaska Comparison_Rebuttal Power Costs_Electric Rev Req Model (2009 GRC) Rebuttal REmoval of New  WH Solar AdjustMI 2" xfId="23714"/>
    <cellStyle name="_Tenaska Comparison_Rebuttal Power Costs_Electric Rev Req Model (2009 GRC) Rebuttal REmoval of New  WH Solar AdjustMI 2 2" xfId="23715"/>
    <cellStyle name="_Tenaska Comparison_Rebuttal Power Costs_Electric Rev Req Model (2009 GRC) Rebuttal REmoval of New  WH Solar AdjustMI 2 2 2" xfId="23716"/>
    <cellStyle name="_Tenaska Comparison_Rebuttal Power Costs_Electric Rev Req Model (2009 GRC) Rebuttal REmoval of New  WH Solar AdjustMI 2 2 2 2" xfId="23717"/>
    <cellStyle name="_Tenaska Comparison_Rebuttal Power Costs_Electric Rev Req Model (2009 GRC) Rebuttal REmoval of New  WH Solar AdjustMI 2 2 3" xfId="23718"/>
    <cellStyle name="_Tenaska Comparison_Rebuttal Power Costs_Electric Rev Req Model (2009 GRC) Rebuttal REmoval of New  WH Solar AdjustMI 2 3" xfId="23719"/>
    <cellStyle name="_Tenaska Comparison_Rebuttal Power Costs_Electric Rev Req Model (2009 GRC) Rebuttal REmoval of New  WH Solar AdjustMI 2 3 2" xfId="23720"/>
    <cellStyle name="_Tenaska Comparison_Rebuttal Power Costs_Electric Rev Req Model (2009 GRC) Rebuttal REmoval of New  WH Solar AdjustMI 2 4" xfId="23721"/>
    <cellStyle name="_Tenaska Comparison_Rebuttal Power Costs_Electric Rev Req Model (2009 GRC) Rebuttal REmoval of New  WH Solar AdjustMI 2 4 2" xfId="23722"/>
    <cellStyle name="_Tenaska Comparison_Rebuttal Power Costs_Electric Rev Req Model (2009 GRC) Rebuttal REmoval of New  WH Solar AdjustMI 2 5" xfId="23723"/>
    <cellStyle name="_Tenaska Comparison_Rebuttal Power Costs_Electric Rev Req Model (2009 GRC) Rebuttal REmoval of New  WH Solar AdjustMI 3" xfId="23724"/>
    <cellStyle name="_Tenaska Comparison_Rebuttal Power Costs_Electric Rev Req Model (2009 GRC) Rebuttal REmoval of New  WH Solar AdjustMI 3 2" xfId="23725"/>
    <cellStyle name="_Tenaska Comparison_Rebuttal Power Costs_Electric Rev Req Model (2009 GRC) Rebuttal REmoval of New  WH Solar AdjustMI 3 2 2" xfId="23726"/>
    <cellStyle name="_Tenaska Comparison_Rebuttal Power Costs_Electric Rev Req Model (2009 GRC) Rebuttal REmoval of New  WH Solar AdjustMI 3 3" xfId="23727"/>
    <cellStyle name="_Tenaska Comparison_Rebuttal Power Costs_Electric Rev Req Model (2009 GRC) Rebuttal REmoval of New  WH Solar AdjustMI 3 4" xfId="23728"/>
    <cellStyle name="_Tenaska Comparison_Rebuttal Power Costs_Electric Rev Req Model (2009 GRC) Rebuttal REmoval of New  WH Solar AdjustMI 4" xfId="23729"/>
    <cellStyle name="_Tenaska Comparison_Rebuttal Power Costs_Electric Rev Req Model (2009 GRC) Rebuttal REmoval of New  WH Solar AdjustMI 4 2" xfId="23730"/>
    <cellStyle name="_Tenaska Comparison_Rebuttal Power Costs_Electric Rev Req Model (2009 GRC) Rebuttal REmoval of New  WH Solar AdjustMI 4 2 2" xfId="23731"/>
    <cellStyle name="_Tenaska Comparison_Rebuttal Power Costs_Electric Rev Req Model (2009 GRC) Rebuttal REmoval of New  WH Solar AdjustMI 4 3" xfId="23732"/>
    <cellStyle name="_Tenaska Comparison_Rebuttal Power Costs_Electric Rev Req Model (2009 GRC) Rebuttal REmoval of New  WH Solar AdjustMI 5" xfId="23733"/>
    <cellStyle name="_Tenaska Comparison_Rebuttal Power Costs_Electric Rev Req Model (2009 GRC) Rebuttal REmoval of New  WH Solar AdjustMI 5 2" xfId="23734"/>
    <cellStyle name="_Tenaska Comparison_Rebuttal Power Costs_Electric Rev Req Model (2009 GRC) Rebuttal REmoval of New  WH Solar AdjustMI 6" xfId="23735"/>
    <cellStyle name="_Tenaska Comparison_Rebuttal Power Costs_Electric Rev Req Model (2009 GRC) Rebuttal REmoval of New  WH Solar AdjustMI 6 2" xfId="23736"/>
    <cellStyle name="_Tenaska Comparison_Rebuttal Power Costs_Electric Rev Req Model (2009 GRC) Rebuttal REmoval of New  WH Solar AdjustMI 7" xfId="23737"/>
    <cellStyle name="_Tenaska Comparison_Rebuttal Power Costs_Electric Rev Req Model (2009 GRC) Rebuttal REmoval of New  WH Solar AdjustMI 8" xfId="23738"/>
    <cellStyle name="_Tenaska Comparison_Rebuttal Power Costs_Electric Rev Req Model (2009 GRC) Rebuttal REmoval of New  WH Solar AdjustMI_DEM-WP(C) ENERG10C--ctn Mid-C_042010 2010GRC" xfId="23739"/>
    <cellStyle name="_Tenaska Comparison_Rebuttal Power Costs_Electric Rev Req Model (2009 GRC) Rebuttal REmoval of New  WH Solar AdjustMI_DEM-WP(C) ENERG10C--ctn Mid-C_042010 2010GRC 2" xfId="23740"/>
    <cellStyle name="_Tenaska Comparison_Rebuttal Power Costs_Electric Rev Req Model (2009 GRC) Rebuttal REmoval of New  WH Solar AdjustMI_DEM-WP(C) ENERG10C--ctn Mid-C_042010 2010GRC 2 2" xfId="23741"/>
    <cellStyle name="_Tenaska Comparison_Rebuttal Power Costs_Electric Rev Req Model (2009 GRC) Revised 01-18-2010" xfId="23742"/>
    <cellStyle name="_Tenaska Comparison_Rebuttal Power Costs_Electric Rev Req Model (2009 GRC) Revised 01-18-2010 2" xfId="23743"/>
    <cellStyle name="_Tenaska Comparison_Rebuttal Power Costs_Electric Rev Req Model (2009 GRC) Revised 01-18-2010 2 2" xfId="23744"/>
    <cellStyle name="_Tenaska Comparison_Rebuttal Power Costs_Electric Rev Req Model (2009 GRC) Revised 01-18-2010 2 2 2" xfId="23745"/>
    <cellStyle name="_Tenaska Comparison_Rebuttal Power Costs_Electric Rev Req Model (2009 GRC) Revised 01-18-2010 2 2 2 2" xfId="23746"/>
    <cellStyle name="_Tenaska Comparison_Rebuttal Power Costs_Electric Rev Req Model (2009 GRC) Revised 01-18-2010 2 2 3" xfId="23747"/>
    <cellStyle name="_Tenaska Comparison_Rebuttal Power Costs_Electric Rev Req Model (2009 GRC) Revised 01-18-2010 2 3" xfId="23748"/>
    <cellStyle name="_Tenaska Comparison_Rebuttal Power Costs_Electric Rev Req Model (2009 GRC) Revised 01-18-2010 2 3 2" xfId="23749"/>
    <cellStyle name="_Tenaska Comparison_Rebuttal Power Costs_Electric Rev Req Model (2009 GRC) Revised 01-18-2010 2 4" xfId="23750"/>
    <cellStyle name="_Tenaska Comparison_Rebuttal Power Costs_Electric Rev Req Model (2009 GRC) Revised 01-18-2010 2 4 2" xfId="23751"/>
    <cellStyle name="_Tenaska Comparison_Rebuttal Power Costs_Electric Rev Req Model (2009 GRC) Revised 01-18-2010 2 5" xfId="23752"/>
    <cellStyle name="_Tenaska Comparison_Rebuttal Power Costs_Electric Rev Req Model (2009 GRC) Revised 01-18-2010 3" xfId="23753"/>
    <cellStyle name="_Tenaska Comparison_Rebuttal Power Costs_Electric Rev Req Model (2009 GRC) Revised 01-18-2010 3 2" xfId="23754"/>
    <cellStyle name="_Tenaska Comparison_Rebuttal Power Costs_Electric Rev Req Model (2009 GRC) Revised 01-18-2010 3 2 2" xfId="23755"/>
    <cellStyle name="_Tenaska Comparison_Rebuttal Power Costs_Electric Rev Req Model (2009 GRC) Revised 01-18-2010 3 3" xfId="23756"/>
    <cellStyle name="_Tenaska Comparison_Rebuttal Power Costs_Electric Rev Req Model (2009 GRC) Revised 01-18-2010 3 4" xfId="23757"/>
    <cellStyle name="_Tenaska Comparison_Rebuttal Power Costs_Electric Rev Req Model (2009 GRC) Revised 01-18-2010 4" xfId="23758"/>
    <cellStyle name="_Tenaska Comparison_Rebuttal Power Costs_Electric Rev Req Model (2009 GRC) Revised 01-18-2010 4 2" xfId="23759"/>
    <cellStyle name="_Tenaska Comparison_Rebuttal Power Costs_Electric Rev Req Model (2009 GRC) Revised 01-18-2010 4 2 2" xfId="23760"/>
    <cellStyle name="_Tenaska Comparison_Rebuttal Power Costs_Electric Rev Req Model (2009 GRC) Revised 01-18-2010 4 3" xfId="23761"/>
    <cellStyle name="_Tenaska Comparison_Rebuttal Power Costs_Electric Rev Req Model (2009 GRC) Revised 01-18-2010 5" xfId="23762"/>
    <cellStyle name="_Tenaska Comparison_Rebuttal Power Costs_Electric Rev Req Model (2009 GRC) Revised 01-18-2010 5 2" xfId="23763"/>
    <cellStyle name="_Tenaska Comparison_Rebuttal Power Costs_Electric Rev Req Model (2009 GRC) Revised 01-18-2010 6" xfId="23764"/>
    <cellStyle name="_Tenaska Comparison_Rebuttal Power Costs_Electric Rev Req Model (2009 GRC) Revised 01-18-2010 6 2" xfId="23765"/>
    <cellStyle name="_Tenaska Comparison_Rebuttal Power Costs_Electric Rev Req Model (2009 GRC) Revised 01-18-2010 7" xfId="23766"/>
    <cellStyle name="_Tenaska Comparison_Rebuttal Power Costs_Electric Rev Req Model (2009 GRC) Revised 01-18-2010 8" xfId="23767"/>
    <cellStyle name="_Tenaska Comparison_Rebuttal Power Costs_Electric Rev Req Model (2009 GRC) Revised 01-18-2010_DEM-WP(C) ENERG10C--ctn Mid-C_042010 2010GRC" xfId="23768"/>
    <cellStyle name="_Tenaska Comparison_Rebuttal Power Costs_Electric Rev Req Model (2009 GRC) Revised 01-18-2010_DEM-WP(C) ENERG10C--ctn Mid-C_042010 2010GRC 2" xfId="23769"/>
    <cellStyle name="_Tenaska Comparison_Rebuttal Power Costs_Electric Rev Req Model (2009 GRC) Revised 01-18-2010_DEM-WP(C) ENERG10C--ctn Mid-C_042010 2010GRC 2 2" xfId="23770"/>
    <cellStyle name="_Tenaska Comparison_Rebuttal Power Costs_Final Order Electric EXHIBIT A-1" xfId="23771"/>
    <cellStyle name="_Tenaska Comparison_Rebuttal Power Costs_Final Order Electric EXHIBIT A-1 2" xfId="23772"/>
    <cellStyle name="_Tenaska Comparison_Rebuttal Power Costs_Final Order Electric EXHIBIT A-1 2 2" xfId="23773"/>
    <cellStyle name="_Tenaska Comparison_Rebuttal Power Costs_Final Order Electric EXHIBIT A-1 2 2 2" xfId="23774"/>
    <cellStyle name="_Tenaska Comparison_Rebuttal Power Costs_Final Order Electric EXHIBIT A-1 2 3" xfId="23775"/>
    <cellStyle name="_Tenaska Comparison_Rebuttal Power Costs_Final Order Electric EXHIBIT A-1 2 4" xfId="23776"/>
    <cellStyle name="_Tenaska Comparison_Rebuttal Power Costs_Final Order Electric EXHIBIT A-1 3" xfId="23777"/>
    <cellStyle name="_Tenaska Comparison_Rebuttal Power Costs_Final Order Electric EXHIBIT A-1 3 2" xfId="23778"/>
    <cellStyle name="_Tenaska Comparison_Rebuttal Power Costs_Final Order Electric EXHIBIT A-1 3 2 2" xfId="23779"/>
    <cellStyle name="_Tenaska Comparison_Rebuttal Power Costs_Final Order Electric EXHIBIT A-1 3 3" xfId="23780"/>
    <cellStyle name="_Tenaska Comparison_Rebuttal Power Costs_Final Order Electric EXHIBIT A-1 4" xfId="23781"/>
    <cellStyle name="_Tenaska Comparison_Rebuttal Power Costs_Final Order Electric EXHIBIT A-1 4 2" xfId="23782"/>
    <cellStyle name="_Tenaska Comparison_Rebuttal Power Costs_Final Order Electric EXHIBIT A-1 5" xfId="23783"/>
    <cellStyle name="_Tenaska Comparison_Rebuttal Power Costs_Final Order Electric EXHIBIT A-1 6" xfId="23784"/>
    <cellStyle name="_Tenaska Comparison_Rebuttal Power Costs_Final Order Electric EXHIBIT A-1 7" xfId="23785"/>
    <cellStyle name="_Tenaska Comparison_revised april pca for Annette" xfId="23786"/>
    <cellStyle name="_Tenaska Comparison_ROR 5.02" xfId="23787"/>
    <cellStyle name="_Tenaska Comparison_ROR 5.02 2" xfId="23788"/>
    <cellStyle name="_Tenaska Comparison_ROR 5.02 2 2" xfId="23789"/>
    <cellStyle name="_Tenaska Comparison_ROR 5.02 2 2 2" xfId="23790"/>
    <cellStyle name="_Tenaska Comparison_ROR 5.02 2 3" xfId="23791"/>
    <cellStyle name="_Tenaska Comparison_ROR 5.02 3" xfId="23792"/>
    <cellStyle name="_Tenaska Comparison_ROR 5.02 3 2" xfId="23793"/>
    <cellStyle name="_Tenaska Comparison_ROR 5.02 4" xfId="23794"/>
    <cellStyle name="_Tenaska Comparison_Transmission Workbook for May BOD" xfId="23795"/>
    <cellStyle name="_Tenaska Comparison_Transmission Workbook for May BOD 2" xfId="23796"/>
    <cellStyle name="_Tenaska Comparison_Transmission Workbook for May BOD 2 2" xfId="23797"/>
    <cellStyle name="_Tenaska Comparison_Transmission Workbook for May BOD 2 2 2" xfId="23798"/>
    <cellStyle name="_Tenaska Comparison_Transmission Workbook for May BOD 2 2 2 2" xfId="23799"/>
    <cellStyle name="_Tenaska Comparison_Transmission Workbook for May BOD 2 2 3" xfId="23800"/>
    <cellStyle name="_Tenaska Comparison_Transmission Workbook for May BOD 2 3" xfId="23801"/>
    <cellStyle name="_Tenaska Comparison_Transmission Workbook for May BOD 2 3 2" xfId="23802"/>
    <cellStyle name="_Tenaska Comparison_Transmission Workbook for May BOD 2 4" xfId="23803"/>
    <cellStyle name="_Tenaska Comparison_Transmission Workbook for May BOD 2 4 2" xfId="23804"/>
    <cellStyle name="_Tenaska Comparison_Transmission Workbook for May BOD 2 5" xfId="23805"/>
    <cellStyle name="_Tenaska Comparison_Transmission Workbook for May BOD 3" xfId="23806"/>
    <cellStyle name="_Tenaska Comparison_Transmission Workbook for May BOD 3 2" xfId="23807"/>
    <cellStyle name="_Tenaska Comparison_Transmission Workbook for May BOD 3 2 2" xfId="23808"/>
    <cellStyle name="_Tenaska Comparison_Transmission Workbook for May BOD 3 3" xfId="23809"/>
    <cellStyle name="_Tenaska Comparison_Transmission Workbook for May BOD 4" xfId="23810"/>
    <cellStyle name="_Tenaska Comparison_Transmission Workbook for May BOD 4 2" xfId="23811"/>
    <cellStyle name="_Tenaska Comparison_Transmission Workbook for May BOD 4 2 2" xfId="23812"/>
    <cellStyle name="_Tenaska Comparison_Transmission Workbook for May BOD 4 3" xfId="23813"/>
    <cellStyle name="_Tenaska Comparison_Transmission Workbook for May BOD 5" xfId="23814"/>
    <cellStyle name="_Tenaska Comparison_Transmission Workbook for May BOD 5 2" xfId="23815"/>
    <cellStyle name="_Tenaska Comparison_Transmission Workbook for May BOD 6" xfId="23816"/>
    <cellStyle name="_Tenaska Comparison_Transmission Workbook for May BOD 6 2" xfId="23817"/>
    <cellStyle name="_Tenaska Comparison_Transmission Workbook for May BOD 7" xfId="23818"/>
    <cellStyle name="_Tenaska Comparison_Transmission Workbook for May BOD 8" xfId="23819"/>
    <cellStyle name="_Tenaska Comparison_Transmission Workbook for May BOD_DEM-WP(C) ENERG10C--ctn Mid-C_042010 2010GRC" xfId="23820"/>
    <cellStyle name="_Tenaska Comparison_Transmission Workbook for May BOD_DEM-WP(C) ENERG10C--ctn Mid-C_042010 2010GRC 2" xfId="23821"/>
    <cellStyle name="_Tenaska Comparison_Transmission Workbook for May BOD_DEM-WP(C) ENERG10C--ctn Mid-C_042010 2010GRC 2 2" xfId="23822"/>
    <cellStyle name="_Tenaska Comparison_Wind Integration 10GRC" xfId="23823"/>
    <cellStyle name="_Tenaska Comparison_Wind Integration 10GRC 2" xfId="23824"/>
    <cellStyle name="_Tenaska Comparison_Wind Integration 10GRC 2 2" xfId="23825"/>
    <cellStyle name="_Tenaska Comparison_Wind Integration 10GRC 2 2 2" xfId="23826"/>
    <cellStyle name="_Tenaska Comparison_Wind Integration 10GRC 2 2 2 2" xfId="23827"/>
    <cellStyle name="_Tenaska Comparison_Wind Integration 10GRC 2 2 3" xfId="23828"/>
    <cellStyle name="_Tenaska Comparison_Wind Integration 10GRC 2 3" xfId="23829"/>
    <cellStyle name="_Tenaska Comparison_Wind Integration 10GRC 2 3 2" xfId="23830"/>
    <cellStyle name="_Tenaska Comparison_Wind Integration 10GRC 2 4" xfId="23831"/>
    <cellStyle name="_Tenaska Comparison_Wind Integration 10GRC 2 4 2" xfId="23832"/>
    <cellStyle name="_Tenaska Comparison_Wind Integration 10GRC 2 5" xfId="23833"/>
    <cellStyle name="_Tenaska Comparison_Wind Integration 10GRC 3" xfId="23834"/>
    <cellStyle name="_Tenaska Comparison_Wind Integration 10GRC 3 2" xfId="23835"/>
    <cellStyle name="_Tenaska Comparison_Wind Integration 10GRC 3 2 2" xfId="23836"/>
    <cellStyle name="_Tenaska Comparison_Wind Integration 10GRC 3 3" xfId="23837"/>
    <cellStyle name="_Tenaska Comparison_Wind Integration 10GRC 4" xfId="23838"/>
    <cellStyle name="_Tenaska Comparison_Wind Integration 10GRC 4 2" xfId="23839"/>
    <cellStyle name="_Tenaska Comparison_Wind Integration 10GRC 4 2 2" xfId="23840"/>
    <cellStyle name="_Tenaska Comparison_Wind Integration 10GRC 4 3" xfId="23841"/>
    <cellStyle name="_Tenaska Comparison_Wind Integration 10GRC 5" xfId="23842"/>
    <cellStyle name="_Tenaska Comparison_Wind Integration 10GRC 5 2" xfId="23843"/>
    <cellStyle name="_Tenaska Comparison_Wind Integration 10GRC 6" xfId="23844"/>
    <cellStyle name="_Tenaska Comparison_Wind Integration 10GRC 6 2" xfId="23845"/>
    <cellStyle name="_Tenaska Comparison_Wind Integration 10GRC 7" xfId="23846"/>
    <cellStyle name="_Tenaska Comparison_Wind Integration 10GRC 8" xfId="23847"/>
    <cellStyle name="_Tenaska Comparison_Wind Integration 10GRC_DEM-WP(C) ENERG10C--ctn Mid-C_042010 2010GRC" xfId="23848"/>
    <cellStyle name="_Tenaska Comparison_Wind Integration 10GRC_DEM-WP(C) ENERG10C--ctn Mid-C_042010 2010GRC 2" xfId="23849"/>
    <cellStyle name="_Tenaska Comparison_Wind Integration 10GRC_DEM-WP(C) ENERG10C--ctn Mid-C_042010 2010GRC 2 2" xfId="23850"/>
    <cellStyle name="_x0013__TENASKA REGULATORY ASSET" xfId="23851"/>
    <cellStyle name="_x0013__TENASKA REGULATORY ASSET 2" xfId="23852"/>
    <cellStyle name="_x0013__TENASKA REGULATORY ASSET 2 2" xfId="23853"/>
    <cellStyle name="_x0013__TENASKA REGULATORY ASSET 2 2 2" xfId="23854"/>
    <cellStyle name="_x0013__TENASKA REGULATORY ASSET 2 3" xfId="23855"/>
    <cellStyle name="_x0013__TENASKA REGULATORY ASSET 3" xfId="23856"/>
    <cellStyle name="_x0013__TENASKA REGULATORY ASSET 3 2" xfId="23857"/>
    <cellStyle name="_x0013__TENASKA REGULATORY ASSET 4" xfId="23858"/>
    <cellStyle name="_Therms Data" xfId="23859"/>
    <cellStyle name="_Therms Data 2" xfId="23860"/>
    <cellStyle name="_Therms Data_Pro Forma Rev 09 GRC" xfId="23861"/>
    <cellStyle name="_Therms Data_Pro Forma Rev 09 GRC 2" xfId="23862"/>
    <cellStyle name="_Therms Data_Pro Forma Rev 2010 GRC" xfId="23863"/>
    <cellStyle name="_Therms Data_Pro Forma Rev 2010 GRC 2" xfId="23864"/>
    <cellStyle name="_Therms Data_Pro Forma Rev 2010 GRC_Preliminary" xfId="23865"/>
    <cellStyle name="_Therms Data_Pro Forma Rev 2010 GRC_Preliminary 2" xfId="23866"/>
    <cellStyle name="_Therms Data_Revenue (Feb 09 - Jan 10)" xfId="23867"/>
    <cellStyle name="_Therms Data_Revenue (Feb 09 - Jan 10) 2" xfId="23868"/>
    <cellStyle name="_Therms Data_Revenue (Jan 09 - Dec 09)" xfId="23869"/>
    <cellStyle name="_Therms Data_Revenue (Jan 09 - Dec 09) 2" xfId="23870"/>
    <cellStyle name="_Therms Data_Revenue (Mar 09 - Feb 10)" xfId="23871"/>
    <cellStyle name="_Therms Data_Revenue (Mar 09 - Feb 10) 2" xfId="23872"/>
    <cellStyle name="_Therms Data_Volume Exhibit (Jan09 - Dec09)" xfId="23873"/>
    <cellStyle name="_Therms Data_Volume Exhibit (Jan09 - Dec09) 2" xfId="23874"/>
    <cellStyle name="_Value Copy 11 30 05 gas 12 09 05 AURORA at 12 14 05" xfId="23875"/>
    <cellStyle name="_Value Copy 11 30 05 gas 12 09 05 AURORA at 12 14 05 10" xfId="23876"/>
    <cellStyle name="_Value Copy 11 30 05 gas 12 09 05 AURORA at 12 14 05 10 2" xfId="23877"/>
    <cellStyle name="_Value Copy 11 30 05 gas 12 09 05 AURORA at 12 14 05 11" xfId="23878"/>
    <cellStyle name="_Value Copy 11 30 05 gas 12 09 05 AURORA at 12 14 05 11 2" xfId="23879"/>
    <cellStyle name="_Value Copy 11 30 05 gas 12 09 05 AURORA at 12 14 05 11 3" xfId="23880"/>
    <cellStyle name="_Value Copy 11 30 05 gas 12 09 05 AURORA at 12 14 05 12" xfId="23881"/>
    <cellStyle name="_Value Copy 11 30 05 gas 12 09 05 AURORA at 12 14 05 2" xfId="23882"/>
    <cellStyle name="_Value Copy 11 30 05 gas 12 09 05 AURORA at 12 14 05 2 2" xfId="23883"/>
    <cellStyle name="_Value Copy 11 30 05 gas 12 09 05 AURORA at 12 14 05 2 2 2" xfId="23884"/>
    <cellStyle name="_Value Copy 11 30 05 gas 12 09 05 AURORA at 12 14 05 2 2 2 2" xfId="23885"/>
    <cellStyle name="_Value Copy 11 30 05 gas 12 09 05 AURORA at 12 14 05 2 2 2 2 2" xfId="23886"/>
    <cellStyle name="_Value Copy 11 30 05 gas 12 09 05 AURORA at 12 14 05 2 2 2 3" xfId="23887"/>
    <cellStyle name="_Value Copy 11 30 05 gas 12 09 05 AURORA at 12 14 05 2 2 3" xfId="23888"/>
    <cellStyle name="_Value Copy 11 30 05 gas 12 09 05 AURORA at 12 14 05 2 2 3 2" xfId="23889"/>
    <cellStyle name="_Value Copy 11 30 05 gas 12 09 05 AURORA at 12 14 05 2 2 4" xfId="23890"/>
    <cellStyle name="_Value Copy 11 30 05 gas 12 09 05 AURORA at 12 14 05 2 2 4 2" xfId="23891"/>
    <cellStyle name="_Value Copy 11 30 05 gas 12 09 05 AURORA at 12 14 05 2 2 5" xfId="23892"/>
    <cellStyle name="_Value Copy 11 30 05 gas 12 09 05 AURORA at 12 14 05 2 3" xfId="23893"/>
    <cellStyle name="_Value Copy 11 30 05 gas 12 09 05 AURORA at 12 14 05 2 3 2" xfId="23894"/>
    <cellStyle name="_Value Copy 11 30 05 gas 12 09 05 AURORA at 12 14 05 2 3 2 2" xfId="23895"/>
    <cellStyle name="_Value Copy 11 30 05 gas 12 09 05 AURORA at 12 14 05 2 3 3" xfId="23896"/>
    <cellStyle name="_Value Copy 11 30 05 gas 12 09 05 AURORA at 12 14 05 2 3 4" xfId="23897"/>
    <cellStyle name="_Value Copy 11 30 05 gas 12 09 05 AURORA at 12 14 05 2 4" xfId="23898"/>
    <cellStyle name="_Value Copy 11 30 05 gas 12 09 05 AURORA at 12 14 05 2 4 2" xfId="23899"/>
    <cellStyle name="_Value Copy 11 30 05 gas 12 09 05 AURORA at 12 14 05 2 4 2 2" xfId="23900"/>
    <cellStyle name="_Value Copy 11 30 05 gas 12 09 05 AURORA at 12 14 05 2 4 3" xfId="23901"/>
    <cellStyle name="_Value Copy 11 30 05 gas 12 09 05 AURORA at 12 14 05 2 5" xfId="23902"/>
    <cellStyle name="_Value Copy 11 30 05 gas 12 09 05 AURORA at 12 14 05 2 5 2" xfId="23903"/>
    <cellStyle name="_Value Copy 11 30 05 gas 12 09 05 AURORA at 12 14 05 2 6" xfId="23904"/>
    <cellStyle name="_Value Copy 11 30 05 gas 12 09 05 AURORA at 12 14 05 2 6 2" xfId="23905"/>
    <cellStyle name="_Value Copy 11 30 05 gas 12 09 05 AURORA at 12 14 05 2 7" xfId="23906"/>
    <cellStyle name="_Value Copy 11 30 05 gas 12 09 05 AURORA at 12 14 05 3" xfId="23907"/>
    <cellStyle name="_Value Copy 11 30 05 gas 12 09 05 AURORA at 12 14 05 3 2" xfId="23908"/>
    <cellStyle name="_Value Copy 11 30 05 gas 12 09 05 AURORA at 12 14 05 3 2 2" xfId="23909"/>
    <cellStyle name="_Value Copy 11 30 05 gas 12 09 05 AURORA at 12 14 05 3 2 2 2" xfId="23910"/>
    <cellStyle name="_Value Copy 11 30 05 gas 12 09 05 AURORA at 12 14 05 3 2 3" xfId="23911"/>
    <cellStyle name="_Value Copy 11 30 05 gas 12 09 05 AURORA at 12 14 05 3 2 4" xfId="23912"/>
    <cellStyle name="_Value Copy 11 30 05 gas 12 09 05 AURORA at 12 14 05 3 3" xfId="23913"/>
    <cellStyle name="_Value Copy 11 30 05 gas 12 09 05 AURORA at 12 14 05 3 3 2" xfId="23914"/>
    <cellStyle name="_Value Copy 11 30 05 gas 12 09 05 AURORA at 12 14 05 3 3 2 2" xfId="23915"/>
    <cellStyle name="_Value Copy 11 30 05 gas 12 09 05 AURORA at 12 14 05 3 3 3" xfId="23916"/>
    <cellStyle name="_Value Copy 11 30 05 gas 12 09 05 AURORA at 12 14 05 3 4" xfId="23917"/>
    <cellStyle name="_Value Copy 11 30 05 gas 12 09 05 AURORA at 12 14 05 3 4 2" xfId="23918"/>
    <cellStyle name="_Value Copy 11 30 05 gas 12 09 05 AURORA at 12 14 05 3 5" xfId="23919"/>
    <cellStyle name="_Value Copy 11 30 05 gas 12 09 05 AURORA at 12 14 05 3 5 2" xfId="23920"/>
    <cellStyle name="_Value Copy 11 30 05 gas 12 09 05 AURORA at 12 14 05 3 6" xfId="23921"/>
    <cellStyle name="_Value Copy 11 30 05 gas 12 09 05 AURORA at 12 14 05 4" xfId="23922"/>
    <cellStyle name="_Value Copy 11 30 05 gas 12 09 05 AURORA at 12 14 05 4 2" xfId="23923"/>
    <cellStyle name="_Value Copy 11 30 05 gas 12 09 05 AURORA at 12 14 05 4 2 2" xfId="23924"/>
    <cellStyle name="_Value Copy 11 30 05 gas 12 09 05 AURORA at 12 14 05 4 2 2 2" xfId="23925"/>
    <cellStyle name="_Value Copy 11 30 05 gas 12 09 05 AURORA at 12 14 05 4 2 2 2 2" xfId="23926"/>
    <cellStyle name="_Value Copy 11 30 05 gas 12 09 05 AURORA at 12 14 05 4 2 2 3" xfId="23927"/>
    <cellStyle name="_Value Copy 11 30 05 gas 12 09 05 AURORA at 12 14 05 4 2 3" xfId="23928"/>
    <cellStyle name="_Value Copy 11 30 05 gas 12 09 05 AURORA at 12 14 05 4 2 3 2" xfId="23929"/>
    <cellStyle name="_Value Copy 11 30 05 gas 12 09 05 AURORA at 12 14 05 4 2 4" xfId="23930"/>
    <cellStyle name="_Value Copy 11 30 05 gas 12 09 05 AURORA at 12 14 05 4 2 4 2" xfId="23931"/>
    <cellStyle name="_Value Copy 11 30 05 gas 12 09 05 AURORA at 12 14 05 4 2 5" xfId="23932"/>
    <cellStyle name="_Value Copy 11 30 05 gas 12 09 05 AURORA at 12 14 05 4 3" xfId="23933"/>
    <cellStyle name="_Value Copy 11 30 05 gas 12 09 05 AURORA at 12 14 05 4 3 2" xfId="23934"/>
    <cellStyle name="_Value Copy 11 30 05 gas 12 09 05 AURORA at 12 14 05 4 3 2 2" xfId="23935"/>
    <cellStyle name="_Value Copy 11 30 05 gas 12 09 05 AURORA at 12 14 05 4 3 3" xfId="23936"/>
    <cellStyle name="_Value Copy 11 30 05 gas 12 09 05 AURORA at 12 14 05 4 4" xfId="23937"/>
    <cellStyle name="_Value Copy 11 30 05 gas 12 09 05 AURORA at 12 14 05 4 4 2" xfId="23938"/>
    <cellStyle name="_Value Copy 11 30 05 gas 12 09 05 AURORA at 12 14 05 4 4 2 2" xfId="23939"/>
    <cellStyle name="_Value Copy 11 30 05 gas 12 09 05 AURORA at 12 14 05 4 4 3" xfId="23940"/>
    <cellStyle name="_Value Copy 11 30 05 gas 12 09 05 AURORA at 12 14 05 4 5" xfId="23941"/>
    <cellStyle name="_Value Copy 11 30 05 gas 12 09 05 AURORA at 12 14 05 4 5 2" xfId="23942"/>
    <cellStyle name="_Value Copy 11 30 05 gas 12 09 05 AURORA at 12 14 05 4 6" xfId="23943"/>
    <cellStyle name="_Value Copy 11 30 05 gas 12 09 05 AURORA at 12 14 05 4 6 2" xfId="23944"/>
    <cellStyle name="_Value Copy 11 30 05 gas 12 09 05 AURORA at 12 14 05 4 7" xfId="23945"/>
    <cellStyle name="_Value Copy 11 30 05 gas 12 09 05 AURORA at 12 14 05 5" xfId="23946"/>
    <cellStyle name="_Value Copy 11 30 05 gas 12 09 05 AURORA at 12 14 05 5 2" xfId="23947"/>
    <cellStyle name="_Value Copy 11 30 05 gas 12 09 05 AURORA at 12 14 05 5 2 2" xfId="23948"/>
    <cellStyle name="_Value Copy 11 30 05 gas 12 09 05 AURORA at 12 14 05 5 2 2 2" xfId="23949"/>
    <cellStyle name="_Value Copy 11 30 05 gas 12 09 05 AURORA at 12 14 05 5 2 2 2 2" xfId="23950"/>
    <cellStyle name="_Value Copy 11 30 05 gas 12 09 05 AURORA at 12 14 05 5 2 3" xfId="23951"/>
    <cellStyle name="_Value Copy 11 30 05 gas 12 09 05 AURORA at 12 14 05 5 2 3 2" xfId="23952"/>
    <cellStyle name="_Value Copy 11 30 05 gas 12 09 05 AURORA at 12 14 05 5 2 4" xfId="23953"/>
    <cellStyle name="_Value Copy 11 30 05 gas 12 09 05 AURORA at 12 14 05 5 2 4 2" xfId="23954"/>
    <cellStyle name="_Value Copy 11 30 05 gas 12 09 05 AURORA at 12 14 05 5 2 5" xfId="23955"/>
    <cellStyle name="_Value Copy 11 30 05 gas 12 09 05 AURORA at 12 14 05 5 3" xfId="23956"/>
    <cellStyle name="_Value Copy 11 30 05 gas 12 09 05 AURORA at 12 14 05 5 3 2" xfId="23957"/>
    <cellStyle name="_Value Copy 11 30 05 gas 12 09 05 AURORA at 12 14 05 5 3 2 2" xfId="23958"/>
    <cellStyle name="_Value Copy 11 30 05 gas 12 09 05 AURORA at 12 14 05 5 4" xfId="23959"/>
    <cellStyle name="_Value Copy 11 30 05 gas 12 09 05 AURORA at 12 14 05 5 4 2" xfId="23960"/>
    <cellStyle name="_Value Copy 11 30 05 gas 12 09 05 AURORA at 12 14 05 5 5" xfId="23961"/>
    <cellStyle name="_Value Copy 11 30 05 gas 12 09 05 AURORA at 12 14 05 5 5 2" xfId="23962"/>
    <cellStyle name="_Value Copy 11 30 05 gas 12 09 05 AURORA at 12 14 05 5 6" xfId="23963"/>
    <cellStyle name="_Value Copy 11 30 05 gas 12 09 05 AURORA at 12 14 05 6" xfId="23964"/>
    <cellStyle name="_Value Copy 11 30 05 gas 12 09 05 AURORA at 12 14 05 6 2" xfId="23965"/>
    <cellStyle name="_Value Copy 11 30 05 gas 12 09 05 AURORA at 12 14 05 6 2 2" xfId="23966"/>
    <cellStyle name="_Value Copy 11 30 05 gas 12 09 05 AURORA at 12 14 05 6 2 2 2" xfId="23967"/>
    <cellStyle name="_Value Copy 11 30 05 gas 12 09 05 AURORA at 12 14 05 6 3" xfId="23968"/>
    <cellStyle name="_Value Copy 11 30 05 gas 12 09 05 AURORA at 12 14 05 6 3 2" xfId="23969"/>
    <cellStyle name="_Value Copy 11 30 05 gas 12 09 05 AURORA at 12 14 05 6 4" xfId="23970"/>
    <cellStyle name="_Value Copy 11 30 05 gas 12 09 05 AURORA at 12 14 05 6 4 2" xfId="23971"/>
    <cellStyle name="_Value Copy 11 30 05 gas 12 09 05 AURORA at 12 14 05 7" xfId="23972"/>
    <cellStyle name="_Value Copy 11 30 05 gas 12 09 05 AURORA at 12 14 05 7 2" xfId="23973"/>
    <cellStyle name="_Value Copy 11 30 05 gas 12 09 05 AURORA at 12 14 05 7 2 2" xfId="23974"/>
    <cellStyle name="_Value Copy 11 30 05 gas 12 09 05 AURORA at 12 14 05 7 2 2 2" xfId="23975"/>
    <cellStyle name="_Value Copy 11 30 05 gas 12 09 05 AURORA at 12 14 05 7 3" xfId="23976"/>
    <cellStyle name="_Value Copy 11 30 05 gas 12 09 05 AURORA at 12 14 05 7 3 2" xfId="23977"/>
    <cellStyle name="_Value Copy 11 30 05 gas 12 09 05 AURORA at 12 14 05 8" xfId="23978"/>
    <cellStyle name="_Value Copy 11 30 05 gas 12 09 05 AURORA at 12 14 05 8 2" xfId="23979"/>
    <cellStyle name="_Value Copy 11 30 05 gas 12 09 05 AURORA at 12 14 05 8 2 2" xfId="23980"/>
    <cellStyle name="_Value Copy 11 30 05 gas 12 09 05 AURORA at 12 14 05 8 3" xfId="23981"/>
    <cellStyle name="_Value Copy 11 30 05 gas 12 09 05 AURORA at 12 14 05 9" xfId="23982"/>
    <cellStyle name="_Value Copy 11 30 05 gas 12 09 05 AURORA at 12 14 05 9 2" xfId="23983"/>
    <cellStyle name="_Value Copy 11 30 05 gas 12 09 05 AURORA at 12 14 05 9 2 2" xfId="23984"/>
    <cellStyle name="_Value Copy 11 30 05 gas 12 09 05 AURORA at 12 14 05 9 2 2 2" xfId="23985"/>
    <cellStyle name="_Value Copy 11 30 05 gas 12 09 05 AURORA at 12 14 05 9 2 3" xfId="23986"/>
    <cellStyle name="_Value Copy 11 30 05 gas 12 09 05 AURORA at 12 14 05 9 3" xfId="23987"/>
    <cellStyle name="_Value Copy 11 30 05 gas 12 09 05 AURORA at 12 14 05 9 3 2" xfId="23988"/>
    <cellStyle name="_Value Copy 11 30 05 gas 12 09 05 AURORA at 12 14 05 9 4" xfId="23989"/>
    <cellStyle name="_Value Copy 11 30 05 gas 12 09 05 AURORA at 12 14 05_04 07E Wild Horse Wind Expansion (C) (2)" xfId="23990"/>
    <cellStyle name="_Value Copy 11 30 05 gas 12 09 05 AURORA at 12 14 05_04 07E Wild Horse Wind Expansion (C) (2) 2" xfId="23991"/>
    <cellStyle name="_Value Copy 11 30 05 gas 12 09 05 AURORA at 12 14 05_04 07E Wild Horse Wind Expansion (C) (2) 2 2" xfId="23992"/>
    <cellStyle name="_Value Copy 11 30 05 gas 12 09 05 AURORA at 12 14 05_04 07E Wild Horse Wind Expansion (C) (2) 2 2 2" xfId="23993"/>
    <cellStyle name="_Value Copy 11 30 05 gas 12 09 05 AURORA at 12 14 05_04 07E Wild Horse Wind Expansion (C) (2) 2 2 2 2" xfId="23994"/>
    <cellStyle name="_Value Copy 11 30 05 gas 12 09 05 AURORA at 12 14 05_04 07E Wild Horse Wind Expansion (C) (2) 2 2 3" xfId="23995"/>
    <cellStyle name="_Value Copy 11 30 05 gas 12 09 05 AURORA at 12 14 05_04 07E Wild Horse Wind Expansion (C) (2) 2 3" xfId="23996"/>
    <cellStyle name="_Value Copy 11 30 05 gas 12 09 05 AURORA at 12 14 05_04 07E Wild Horse Wind Expansion (C) (2) 2 3 2" xfId="23997"/>
    <cellStyle name="_Value Copy 11 30 05 gas 12 09 05 AURORA at 12 14 05_04 07E Wild Horse Wind Expansion (C) (2) 2 4" xfId="23998"/>
    <cellStyle name="_Value Copy 11 30 05 gas 12 09 05 AURORA at 12 14 05_04 07E Wild Horse Wind Expansion (C) (2) 2 4 2" xfId="23999"/>
    <cellStyle name="_Value Copy 11 30 05 gas 12 09 05 AURORA at 12 14 05_04 07E Wild Horse Wind Expansion (C) (2) 2 5" xfId="24000"/>
    <cellStyle name="_Value Copy 11 30 05 gas 12 09 05 AURORA at 12 14 05_04 07E Wild Horse Wind Expansion (C) (2) 3" xfId="24001"/>
    <cellStyle name="_Value Copy 11 30 05 gas 12 09 05 AURORA at 12 14 05_04 07E Wild Horse Wind Expansion (C) (2) 3 2" xfId="24002"/>
    <cellStyle name="_Value Copy 11 30 05 gas 12 09 05 AURORA at 12 14 05_04 07E Wild Horse Wind Expansion (C) (2) 3 2 2" xfId="24003"/>
    <cellStyle name="_Value Copy 11 30 05 gas 12 09 05 AURORA at 12 14 05_04 07E Wild Horse Wind Expansion (C) (2) 3 3" xfId="24004"/>
    <cellStyle name="_Value Copy 11 30 05 gas 12 09 05 AURORA at 12 14 05_04 07E Wild Horse Wind Expansion (C) (2) 3 4" xfId="24005"/>
    <cellStyle name="_Value Copy 11 30 05 gas 12 09 05 AURORA at 12 14 05_04 07E Wild Horse Wind Expansion (C) (2) 4" xfId="24006"/>
    <cellStyle name="_Value Copy 11 30 05 gas 12 09 05 AURORA at 12 14 05_04 07E Wild Horse Wind Expansion (C) (2) 4 2" xfId="24007"/>
    <cellStyle name="_Value Copy 11 30 05 gas 12 09 05 AURORA at 12 14 05_04 07E Wild Horse Wind Expansion (C) (2) 4 2 2" xfId="24008"/>
    <cellStyle name="_Value Copy 11 30 05 gas 12 09 05 AURORA at 12 14 05_04 07E Wild Horse Wind Expansion (C) (2) 4 3" xfId="24009"/>
    <cellStyle name="_Value Copy 11 30 05 gas 12 09 05 AURORA at 12 14 05_04 07E Wild Horse Wind Expansion (C) (2) 5" xfId="24010"/>
    <cellStyle name="_Value Copy 11 30 05 gas 12 09 05 AURORA at 12 14 05_04 07E Wild Horse Wind Expansion (C) (2) 5 2" xfId="24011"/>
    <cellStyle name="_Value Copy 11 30 05 gas 12 09 05 AURORA at 12 14 05_04 07E Wild Horse Wind Expansion (C) (2) 6" xfId="24012"/>
    <cellStyle name="_Value Copy 11 30 05 gas 12 09 05 AURORA at 12 14 05_04 07E Wild Horse Wind Expansion (C) (2) 6 2" xfId="24013"/>
    <cellStyle name="_Value Copy 11 30 05 gas 12 09 05 AURORA at 12 14 05_04 07E Wild Horse Wind Expansion (C) (2) 7" xfId="24014"/>
    <cellStyle name="_Value Copy 11 30 05 gas 12 09 05 AURORA at 12 14 05_04 07E Wild Horse Wind Expansion (C) (2) 8" xfId="24015"/>
    <cellStyle name="_Value Copy 11 30 05 gas 12 09 05 AURORA at 12 14 05_04 07E Wild Horse Wind Expansion (C) (2)_Adj Bench DR 3 for Initial Briefs (Electric)" xfId="24016"/>
    <cellStyle name="_Value Copy 11 30 05 gas 12 09 05 AURORA at 12 14 05_04 07E Wild Horse Wind Expansion (C) (2)_Adj Bench DR 3 for Initial Briefs (Electric) 2" xfId="24017"/>
    <cellStyle name="_Value Copy 11 30 05 gas 12 09 05 AURORA at 12 14 05_04 07E Wild Horse Wind Expansion (C) (2)_Adj Bench DR 3 for Initial Briefs (Electric) 2 2" xfId="24018"/>
    <cellStyle name="_Value Copy 11 30 05 gas 12 09 05 AURORA at 12 14 05_04 07E Wild Horse Wind Expansion (C) (2)_Adj Bench DR 3 for Initial Briefs (Electric) 2 2 2" xfId="24019"/>
    <cellStyle name="_Value Copy 11 30 05 gas 12 09 05 AURORA at 12 14 05_04 07E Wild Horse Wind Expansion (C) (2)_Adj Bench DR 3 for Initial Briefs (Electric) 2 2 2 2" xfId="24020"/>
    <cellStyle name="_Value Copy 11 30 05 gas 12 09 05 AURORA at 12 14 05_04 07E Wild Horse Wind Expansion (C) (2)_Adj Bench DR 3 for Initial Briefs (Electric) 2 2 3" xfId="24021"/>
    <cellStyle name="_Value Copy 11 30 05 gas 12 09 05 AURORA at 12 14 05_04 07E Wild Horse Wind Expansion (C) (2)_Adj Bench DR 3 for Initial Briefs (Electric) 2 3" xfId="24022"/>
    <cellStyle name="_Value Copy 11 30 05 gas 12 09 05 AURORA at 12 14 05_04 07E Wild Horse Wind Expansion (C) (2)_Adj Bench DR 3 for Initial Briefs (Electric) 2 3 2" xfId="24023"/>
    <cellStyle name="_Value Copy 11 30 05 gas 12 09 05 AURORA at 12 14 05_04 07E Wild Horse Wind Expansion (C) (2)_Adj Bench DR 3 for Initial Briefs (Electric) 2 4" xfId="24024"/>
    <cellStyle name="_Value Copy 11 30 05 gas 12 09 05 AURORA at 12 14 05_04 07E Wild Horse Wind Expansion (C) (2)_Adj Bench DR 3 for Initial Briefs (Electric) 2 4 2" xfId="24025"/>
    <cellStyle name="_Value Copy 11 30 05 gas 12 09 05 AURORA at 12 14 05_04 07E Wild Horse Wind Expansion (C) (2)_Adj Bench DR 3 for Initial Briefs (Electric) 2 5" xfId="24026"/>
    <cellStyle name="_Value Copy 11 30 05 gas 12 09 05 AURORA at 12 14 05_04 07E Wild Horse Wind Expansion (C) (2)_Adj Bench DR 3 for Initial Briefs (Electric) 3" xfId="24027"/>
    <cellStyle name="_Value Copy 11 30 05 gas 12 09 05 AURORA at 12 14 05_04 07E Wild Horse Wind Expansion (C) (2)_Adj Bench DR 3 for Initial Briefs (Electric) 3 2" xfId="24028"/>
    <cellStyle name="_Value Copy 11 30 05 gas 12 09 05 AURORA at 12 14 05_04 07E Wild Horse Wind Expansion (C) (2)_Adj Bench DR 3 for Initial Briefs (Electric) 3 2 2" xfId="24029"/>
    <cellStyle name="_Value Copy 11 30 05 gas 12 09 05 AURORA at 12 14 05_04 07E Wild Horse Wind Expansion (C) (2)_Adj Bench DR 3 for Initial Briefs (Electric) 3 3" xfId="24030"/>
    <cellStyle name="_Value Copy 11 30 05 gas 12 09 05 AURORA at 12 14 05_04 07E Wild Horse Wind Expansion (C) (2)_Adj Bench DR 3 for Initial Briefs (Electric) 3 4" xfId="24031"/>
    <cellStyle name="_Value Copy 11 30 05 gas 12 09 05 AURORA at 12 14 05_04 07E Wild Horse Wind Expansion (C) (2)_Adj Bench DR 3 for Initial Briefs (Electric) 4" xfId="24032"/>
    <cellStyle name="_Value Copy 11 30 05 gas 12 09 05 AURORA at 12 14 05_04 07E Wild Horse Wind Expansion (C) (2)_Adj Bench DR 3 for Initial Briefs (Electric) 4 2" xfId="24033"/>
    <cellStyle name="_Value Copy 11 30 05 gas 12 09 05 AURORA at 12 14 05_04 07E Wild Horse Wind Expansion (C) (2)_Adj Bench DR 3 for Initial Briefs (Electric) 4 2 2" xfId="24034"/>
    <cellStyle name="_Value Copy 11 30 05 gas 12 09 05 AURORA at 12 14 05_04 07E Wild Horse Wind Expansion (C) (2)_Adj Bench DR 3 for Initial Briefs (Electric) 4 3" xfId="24035"/>
    <cellStyle name="_Value Copy 11 30 05 gas 12 09 05 AURORA at 12 14 05_04 07E Wild Horse Wind Expansion (C) (2)_Adj Bench DR 3 for Initial Briefs (Electric) 5" xfId="24036"/>
    <cellStyle name="_Value Copy 11 30 05 gas 12 09 05 AURORA at 12 14 05_04 07E Wild Horse Wind Expansion (C) (2)_Adj Bench DR 3 for Initial Briefs (Electric) 5 2" xfId="24037"/>
    <cellStyle name="_Value Copy 11 30 05 gas 12 09 05 AURORA at 12 14 05_04 07E Wild Horse Wind Expansion (C) (2)_Adj Bench DR 3 for Initial Briefs (Electric) 6" xfId="24038"/>
    <cellStyle name="_Value Copy 11 30 05 gas 12 09 05 AURORA at 12 14 05_04 07E Wild Horse Wind Expansion (C) (2)_Adj Bench DR 3 for Initial Briefs (Electric) 6 2" xfId="24039"/>
    <cellStyle name="_Value Copy 11 30 05 gas 12 09 05 AURORA at 12 14 05_04 07E Wild Horse Wind Expansion (C) (2)_Adj Bench DR 3 for Initial Briefs (Electric) 7" xfId="24040"/>
    <cellStyle name="_Value Copy 11 30 05 gas 12 09 05 AURORA at 12 14 05_04 07E Wild Horse Wind Expansion (C) (2)_Adj Bench DR 3 for Initial Briefs (Electric) 8" xfId="24041"/>
    <cellStyle name="_Value Copy 11 30 05 gas 12 09 05 AURORA at 12 14 05_04 07E Wild Horse Wind Expansion (C) (2)_Adj Bench DR 3 for Initial Briefs (Electric)_DEM-WP(C) ENERG10C--ctn Mid-C_042010 2010GRC" xfId="24042"/>
    <cellStyle name="_Value Copy 11 30 05 gas 12 09 05 AURORA at 12 14 05_04 07E Wild Horse Wind Expansion (C) (2)_Adj Bench DR 3 for Initial Briefs (Electric)_DEM-WP(C) ENERG10C--ctn Mid-C_042010 2010GRC 2" xfId="24043"/>
    <cellStyle name="_Value Copy 11 30 05 gas 12 09 05 AURORA at 12 14 05_04 07E Wild Horse Wind Expansion (C) (2)_Adj Bench DR 3 for Initial Briefs (Electric)_DEM-WP(C) ENERG10C--ctn Mid-C_042010 2010GRC 2 2" xfId="24044"/>
    <cellStyle name="_Value Copy 11 30 05 gas 12 09 05 AURORA at 12 14 05_04 07E Wild Horse Wind Expansion (C) (2)_Book1" xfId="24045"/>
    <cellStyle name="_Value Copy 11 30 05 gas 12 09 05 AURORA at 12 14 05_04 07E Wild Horse Wind Expansion (C) (2)_Book1 2" xfId="24046"/>
    <cellStyle name="_Value Copy 11 30 05 gas 12 09 05 AURORA at 12 14 05_04 07E Wild Horse Wind Expansion (C) (2)_Book1 2 2" xfId="24047"/>
    <cellStyle name="_Value Copy 11 30 05 gas 12 09 05 AURORA at 12 14 05_04 07E Wild Horse Wind Expansion (C) (2)_DEM-WP(C) ENERG10C--ctn Mid-C_042010 2010GRC" xfId="24048"/>
    <cellStyle name="_Value Copy 11 30 05 gas 12 09 05 AURORA at 12 14 05_04 07E Wild Horse Wind Expansion (C) (2)_DEM-WP(C) ENERG10C--ctn Mid-C_042010 2010GRC 2" xfId="24049"/>
    <cellStyle name="_Value Copy 11 30 05 gas 12 09 05 AURORA at 12 14 05_04 07E Wild Horse Wind Expansion (C) (2)_DEM-WP(C) ENERG10C--ctn Mid-C_042010 2010GRC 2 2" xfId="24050"/>
    <cellStyle name="_Value Copy 11 30 05 gas 12 09 05 AURORA at 12 14 05_04 07E Wild Horse Wind Expansion (C) (2)_Electric Rev Req Model (2009 GRC) " xfId="24051"/>
    <cellStyle name="_Value Copy 11 30 05 gas 12 09 05 AURORA at 12 14 05_04 07E Wild Horse Wind Expansion (C) (2)_Electric Rev Req Model (2009 GRC)  2" xfId="24052"/>
    <cellStyle name="_Value Copy 11 30 05 gas 12 09 05 AURORA at 12 14 05_04 07E Wild Horse Wind Expansion (C) (2)_Electric Rev Req Model (2009 GRC)  2 2" xfId="24053"/>
    <cellStyle name="_Value Copy 11 30 05 gas 12 09 05 AURORA at 12 14 05_04 07E Wild Horse Wind Expansion (C) (2)_Electric Rev Req Model (2009 GRC)  2 2 2" xfId="24054"/>
    <cellStyle name="_Value Copy 11 30 05 gas 12 09 05 AURORA at 12 14 05_04 07E Wild Horse Wind Expansion (C) (2)_Electric Rev Req Model (2009 GRC)  2 2 2 2" xfId="24055"/>
    <cellStyle name="_Value Copy 11 30 05 gas 12 09 05 AURORA at 12 14 05_04 07E Wild Horse Wind Expansion (C) (2)_Electric Rev Req Model (2009 GRC)  2 2 3" xfId="24056"/>
    <cellStyle name="_Value Copy 11 30 05 gas 12 09 05 AURORA at 12 14 05_04 07E Wild Horse Wind Expansion (C) (2)_Electric Rev Req Model (2009 GRC)  2 3" xfId="24057"/>
    <cellStyle name="_Value Copy 11 30 05 gas 12 09 05 AURORA at 12 14 05_04 07E Wild Horse Wind Expansion (C) (2)_Electric Rev Req Model (2009 GRC)  2 3 2" xfId="24058"/>
    <cellStyle name="_Value Copy 11 30 05 gas 12 09 05 AURORA at 12 14 05_04 07E Wild Horse Wind Expansion (C) (2)_Electric Rev Req Model (2009 GRC)  2 4" xfId="24059"/>
    <cellStyle name="_Value Copy 11 30 05 gas 12 09 05 AURORA at 12 14 05_04 07E Wild Horse Wind Expansion (C) (2)_Electric Rev Req Model (2009 GRC)  2 4 2" xfId="24060"/>
    <cellStyle name="_Value Copy 11 30 05 gas 12 09 05 AURORA at 12 14 05_04 07E Wild Horse Wind Expansion (C) (2)_Electric Rev Req Model (2009 GRC)  2 5" xfId="24061"/>
    <cellStyle name="_Value Copy 11 30 05 gas 12 09 05 AURORA at 12 14 05_04 07E Wild Horse Wind Expansion (C) (2)_Electric Rev Req Model (2009 GRC)  3" xfId="24062"/>
    <cellStyle name="_Value Copy 11 30 05 gas 12 09 05 AURORA at 12 14 05_04 07E Wild Horse Wind Expansion (C) (2)_Electric Rev Req Model (2009 GRC)  3 2" xfId="24063"/>
    <cellStyle name="_Value Copy 11 30 05 gas 12 09 05 AURORA at 12 14 05_04 07E Wild Horse Wind Expansion (C) (2)_Electric Rev Req Model (2009 GRC)  3 2 2" xfId="24064"/>
    <cellStyle name="_Value Copy 11 30 05 gas 12 09 05 AURORA at 12 14 05_04 07E Wild Horse Wind Expansion (C) (2)_Electric Rev Req Model (2009 GRC)  3 3" xfId="24065"/>
    <cellStyle name="_Value Copy 11 30 05 gas 12 09 05 AURORA at 12 14 05_04 07E Wild Horse Wind Expansion (C) (2)_Electric Rev Req Model (2009 GRC)  3 4" xfId="24066"/>
    <cellStyle name="_Value Copy 11 30 05 gas 12 09 05 AURORA at 12 14 05_04 07E Wild Horse Wind Expansion (C) (2)_Electric Rev Req Model (2009 GRC)  4" xfId="24067"/>
    <cellStyle name="_Value Copy 11 30 05 gas 12 09 05 AURORA at 12 14 05_04 07E Wild Horse Wind Expansion (C) (2)_Electric Rev Req Model (2009 GRC)  4 2" xfId="24068"/>
    <cellStyle name="_Value Copy 11 30 05 gas 12 09 05 AURORA at 12 14 05_04 07E Wild Horse Wind Expansion (C) (2)_Electric Rev Req Model (2009 GRC)  4 2 2" xfId="24069"/>
    <cellStyle name="_Value Copy 11 30 05 gas 12 09 05 AURORA at 12 14 05_04 07E Wild Horse Wind Expansion (C) (2)_Electric Rev Req Model (2009 GRC)  4 3" xfId="24070"/>
    <cellStyle name="_Value Copy 11 30 05 gas 12 09 05 AURORA at 12 14 05_04 07E Wild Horse Wind Expansion (C) (2)_Electric Rev Req Model (2009 GRC)  5" xfId="24071"/>
    <cellStyle name="_Value Copy 11 30 05 gas 12 09 05 AURORA at 12 14 05_04 07E Wild Horse Wind Expansion (C) (2)_Electric Rev Req Model (2009 GRC)  5 2" xfId="24072"/>
    <cellStyle name="_Value Copy 11 30 05 gas 12 09 05 AURORA at 12 14 05_04 07E Wild Horse Wind Expansion (C) (2)_Electric Rev Req Model (2009 GRC)  6" xfId="24073"/>
    <cellStyle name="_Value Copy 11 30 05 gas 12 09 05 AURORA at 12 14 05_04 07E Wild Horse Wind Expansion (C) (2)_Electric Rev Req Model (2009 GRC)  6 2" xfId="24074"/>
    <cellStyle name="_Value Copy 11 30 05 gas 12 09 05 AURORA at 12 14 05_04 07E Wild Horse Wind Expansion (C) (2)_Electric Rev Req Model (2009 GRC)  7" xfId="24075"/>
    <cellStyle name="_Value Copy 11 30 05 gas 12 09 05 AURORA at 12 14 05_04 07E Wild Horse Wind Expansion (C) (2)_Electric Rev Req Model (2009 GRC)  8" xfId="24076"/>
    <cellStyle name="_Value Copy 11 30 05 gas 12 09 05 AURORA at 12 14 05_04 07E Wild Horse Wind Expansion (C) (2)_Electric Rev Req Model (2009 GRC) _DEM-WP(C) ENERG10C--ctn Mid-C_042010 2010GRC" xfId="24077"/>
    <cellStyle name="_Value Copy 11 30 05 gas 12 09 05 AURORA at 12 14 05_04 07E Wild Horse Wind Expansion (C) (2)_Electric Rev Req Model (2009 GRC) _DEM-WP(C) ENERG10C--ctn Mid-C_042010 2010GRC 2" xfId="24078"/>
    <cellStyle name="_Value Copy 11 30 05 gas 12 09 05 AURORA at 12 14 05_04 07E Wild Horse Wind Expansion (C) (2)_Electric Rev Req Model (2009 GRC) _DEM-WP(C) ENERG10C--ctn Mid-C_042010 2010GRC 2 2" xfId="24079"/>
    <cellStyle name="_Value Copy 11 30 05 gas 12 09 05 AURORA at 12 14 05_04 07E Wild Horse Wind Expansion (C) (2)_Electric Rev Req Model (2009 GRC) Rebuttal" xfId="24080"/>
    <cellStyle name="_Value Copy 11 30 05 gas 12 09 05 AURORA at 12 14 05_04 07E Wild Horse Wind Expansion (C) (2)_Electric Rev Req Model (2009 GRC) Rebuttal 2" xfId="24081"/>
    <cellStyle name="_Value Copy 11 30 05 gas 12 09 05 AURORA at 12 14 05_04 07E Wild Horse Wind Expansion (C) (2)_Electric Rev Req Model (2009 GRC) Rebuttal 2 2" xfId="24082"/>
    <cellStyle name="_Value Copy 11 30 05 gas 12 09 05 AURORA at 12 14 05_04 07E Wild Horse Wind Expansion (C) (2)_Electric Rev Req Model (2009 GRC) Rebuttal 2 2 2" xfId="24083"/>
    <cellStyle name="_Value Copy 11 30 05 gas 12 09 05 AURORA at 12 14 05_04 07E Wild Horse Wind Expansion (C) (2)_Electric Rev Req Model (2009 GRC) Rebuttal 2 3" xfId="24084"/>
    <cellStyle name="_Value Copy 11 30 05 gas 12 09 05 AURORA at 12 14 05_04 07E Wild Horse Wind Expansion (C) (2)_Electric Rev Req Model (2009 GRC) Rebuttal 2 4" xfId="24085"/>
    <cellStyle name="_Value Copy 11 30 05 gas 12 09 05 AURORA at 12 14 05_04 07E Wild Horse Wind Expansion (C) (2)_Electric Rev Req Model (2009 GRC) Rebuttal 3" xfId="24086"/>
    <cellStyle name="_Value Copy 11 30 05 gas 12 09 05 AURORA at 12 14 05_04 07E Wild Horse Wind Expansion (C) (2)_Electric Rev Req Model (2009 GRC) Rebuttal 3 2" xfId="24087"/>
    <cellStyle name="_Value Copy 11 30 05 gas 12 09 05 AURORA at 12 14 05_04 07E Wild Horse Wind Expansion (C) (2)_Electric Rev Req Model (2009 GRC) Rebuttal 4" xfId="24088"/>
    <cellStyle name="_Value Copy 11 30 05 gas 12 09 05 AURORA at 12 14 05_04 07E Wild Horse Wind Expansion (C) (2)_Electric Rev Req Model (2009 GRC) Rebuttal 5" xfId="24089"/>
    <cellStyle name="_Value Copy 11 30 05 gas 12 09 05 AURORA at 12 14 05_04 07E Wild Horse Wind Expansion (C) (2)_Electric Rev Req Model (2009 GRC) Rebuttal REmoval of New  WH Solar AdjustMI" xfId="24090"/>
    <cellStyle name="_Value Copy 11 30 05 gas 12 09 05 AURORA at 12 14 05_04 07E Wild Horse Wind Expansion (C) (2)_Electric Rev Req Model (2009 GRC) Rebuttal REmoval of New  WH Solar AdjustMI 2" xfId="24091"/>
    <cellStyle name="_Value Copy 11 30 05 gas 12 09 05 AURORA at 12 14 05_04 07E Wild Horse Wind Expansion (C) (2)_Electric Rev Req Model (2009 GRC) Rebuttal REmoval of New  WH Solar AdjustMI 2 2" xfId="24092"/>
    <cellStyle name="_Value Copy 11 30 05 gas 12 09 05 AURORA at 12 14 05_04 07E Wild Horse Wind Expansion (C) (2)_Electric Rev Req Model (2009 GRC) Rebuttal REmoval of New  WH Solar AdjustMI 2 2 2" xfId="24093"/>
    <cellStyle name="_Value Copy 11 30 05 gas 12 09 05 AURORA at 12 14 05_04 07E Wild Horse Wind Expansion (C) (2)_Electric Rev Req Model (2009 GRC) Rebuttal REmoval of New  WH Solar AdjustMI 2 2 2 2" xfId="24094"/>
    <cellStyle name="_Value Copy 11 30 05 gas 12 09 05 AURORA at 12 14 05_04 07E Wild Horse Wind Expansion (C) (2)_Electric Rev Req Model (2009 GRC) Rebuttal REmoval of New  WH Solar AdjustMI 2 2 3" xfId="24095"/>
    <cellStyle name="_Value Copy 11 30 05 gas 12 09 05 AURORA at 12 14 05_04 07E Wild Horse Wind Expansion (C) (2)_Electric Rev Req Model (2009 GRC) Rebuttal REmoval of New  WH Solar AdjustMI 2 3" xfId="24096"/>
    <cellStyle name="_Value Copy 11 30 05 gas 12 09 05 AURORA at 12 14 05_04 07E Wild Horse Wind Expansion (C) (2)_Electric Rev Req Model (2009 GRC) Rebuttal REmoval of New  WH Solar AdjustMI 2 3 2" xfId="24097"/>
    <cellStyle name="_Value Copy 11 30 05 gas 12 09 05 AURORA at 12 14 05_04 07E Wild Horse Wind Expansion (C) (2)_Electric Rev Req Model (2009 GRC) Rebuttal REmoval of New  WH Solar AdjustMI 2 4" xfId="24098"/>
    <cellStyle name="_Value Copy 11 30 05 gas 12 09 05 AURORA at 12 14 05_04 07E Wild Horse Wind Expansion (C) (2)_Electric Rev Req Model (2009 GRC) Rebuttal REmoval of New  WH Solar AdjustMI 2 4 2" xfId="24099"/>
    <cellStyle name="_Value Copy 11 30 05 gas 12 09 05 AURORA at 12 14 05_04 07E Wild Horse Wind Expansion (C) (2)_Electric Rev Req Model (2009 GRC) Rebuttal REmoval of New  WH Solar AdjustMI 2 5" xfId="24100"/>
    <cellStyle name="_Value Copy 11 30 05 gas 12 09 05 AURORA at 12 14 05_04 07E Wild Horse Wind Expansion (C) (2)_Electric Rev Req Model (2009 GRC) Rebuttal REmoval of New  WH Solar AdjustMI 3" xfId="24101"/>
    <cellStyle name="_Value Copy 11 30 05 gas 12 09 05 AURORA at 12 14 05_04 07E Wild Horse Wind Expansion (C) (2)_Electric Rev Req Model (2009 GRC) Rebuttal REmoval of New  WH Solar AdjustMI 3 2" xfId="24102"/>
    <cellStyle name="_Value Copy 11 30 05 gas 12 09 05 AURORA at 12 14 05_04 07E Wild Horse Wind Expansion (C) (2)_Electric Rev Req Model (2009 GRC) Rebuttal REmoval of New  WH Solar AdjustMI 3 2 2" xfId="24103"/>
    <cellStyle name="_Value Copy 11 30 05 gas 12 09 05 AURORA at 12 14 05_04 07E Wild Horse Wind Expansion (C) (2)_Electric Rev Req Model (2009 GRC) Rebuttal REmoval of New  WH Solar AdjustMI 3 3" xfId="24104"/>
    <cellStyle name="_Value Copy 11 30 05 gas 12 09 05 AURORA at 12 14 05_04 07E Wild Horse Wind Expansion (C) (2)_Electric Rev Req Model (2009 GRC) Rebuttal REmoval of New  WH Solar AdjustMI 3 4" xfId="24105"/>
    <cellStyle name="_Value Copy 11 30 05 gas 12 09 05 AURORA at 12 14 05_04 07E Wild Horse Wind Expansion (C) (2)_Electric Rev Req Model (2009 GRC) Rebuttal REmoval of New  WH Solar AdjustMI 4" xfId="24106"/>
    <cellStyle name="_Value Copy 11 30 05 gas 12 09 05 AURORA at 12 14 05_04 07E Wild Horse Wind Expansion (C) (2)_Electric Rev Req Model (2009 GRC) Rebuttal REmoval of New  WH Solar AdjustMI 4 2" xfId="24107"/>
    <cellStyle name="_Value Copy 11 30 05 gas 12 09 05 AURORA at 12 14 05_04 07E Wild Horse Wind Expansion (C) (2)_Electric Rev Req Model (2009 GRC) Rebuttal REmoval of New  WH Solar AdjustMI 4 2 2" xfId="24108"/>
    <cellStyle name="_Value Copy 11 30 05 gas 12 09 05 AURORA at 12 14 05_04 07E Wild Horse Wind Expansion (C) (2)_Electric Rev Req Model (2009 GRC) Rebuttal REmoval of New  WH Solar AdjustMI 4 3" xfId="24109"/>
    <cellStyle name="_Value Copy 11 30 05 gas 12 09 05 AURORA at 12 14 05_04 07E Wild Horse Wind Expansion (C) (2)_Electric Rev Req Model (2009 GRC) Rebuttal REmoval of New  WH Solar AdjustMI 5" xfId="24110"/>
    <cellStyle name="_Value Copy 11 30 05 gas 12 09 05 AURORA at 12 14 05_04 07E Wild Horse Wind Expansion (C) (2)_Electric Rev Req Model (2009 GRC) Rebuttal REmoval of New  WH Solar AdjustMI 5 2" xfId="24111"/>
    <cellStyle name="_Value Copy 11 30 05 gas 12 09 05 AURORA at 12 14 05_04 07E Wild Horse Wind Expansion (C) (2)_Electric Rev Req Model (2009 GRC) Rebuttal REmoval of New  WH Solar AdjustMI 6" xfId="24112"/>
    <cellStyle name="_Value Copy 11 30 05 gas 12 09 05 AURORA at 12 14 05_04 07E Wild Horse Wind Expansion (C) (2)_Electric Rev Req Model (2009 GRC) Rebuttal REmoval of New  WH Solar AdjustMI 6 2" xfId="24113"/>
    <cellStyle name="_Value Copy 11 30 05 gas 12 09 05 AURORA at 12 14 05_04 07E Wild Horse Wind Expansion (C) (2)_Electric Rev Req Model (2009 GRC) Rebuttal REmoval of New  WH Solar AdjustMI 7" xfId="24114"/>
    <cellStyle name="_Value Copy 11 30 05 gas 12 09 05 AURORA at 12 14 05_04 07E Wild Horse Wind Expansion (C) (2)_Electric Rev Req Model (2009 GRC) Rebuttal REmoval of New  WH Solar AdjustMI 8" xfId="24115"/>
    <cellStyle name="_Value Copy 11 30 05 gas 12 09 05 AURORA at 12 14 05_04 07E Wild Horse Wind Expansion (C) (2)_Electric Rev Req Model (2009 GRC) Rebuttal REmoval of New  WH Solar AdjustMI_DEM-WP(C) ENERG10C--ctn Mid-C_042010 2010GRC" xfId="24116"/>
    <cellStyle name="_Value Copy 11 30 05 gas 12 09 05 AURORA at 12 14 05_04 07E Wild Horse Wind Expansion (C) (2)_Electric Rev Req Model (2009 GRC) Rebuttal REmoval of New  WH Solar AdjustMI_DEM-WP(C) ENERG10C--ctn Mid-C_042010 2010GRC 2" xfId="24117"/>
    <cellStyle name="_Value Copy 11 30 05 gas 12 09 05 AURORA at 12 14 05_04 07E Wild Horse Wind Expansion (C) (2)_Electric Rev Req Model (2009 GRC) Rebuttal REmoval of New  WH Solar AdjustMI_DEM-WP(C) ENERG10C--ctn Mid-C_042010 2010GRC 2 2" xfId="24118"/>
    <cellStyle name="_Value Copy 11 30 05 gas 12 09 05 AURORA at 12 14 05_04 07E Wild Horse Wind Expansion (C) (2)_Electric Rev Req Model (2009 GRC) Revised 01-18-2010" xfId="24119"/>
    <cellStyle name="_Value Copy 11 30 05 gas 12 09 05 AURORA at 12 14 05_04 07E Wild Horse Wind Expansion (C) (2)_Electric Rev Req Model (2009 GRC) Revised 01-18-2010 2" xfId="24120"/>
    <cellStyle name="_Value Copy 11 30 05 gas 12 09 05 AURORA at 12 14 05_04 07E Wild Horse Wind Expansion (C) (2)_Electric Rev Req Model (2009 GRC) Revised 01-18-2010 2 2" xfId="24121"/>
    <cellStyle name="_Value Copy 11 30 05 gas 12 09 05 AURORA at 12 14 05_04 07E Wild Horse Wind Expansion (C) (2)_Electric Rev Req Model (2009 GRC) Revised 01-18-2010 2 2 2" xfId="24122"/>
    <cellStyle name="_Value Copy 11 30 05 gas 12 09 05 AURORA at 12 14 05_04 07E Wild Horse Wind Expansion (C) (2)_Electric Rev Req Model (2009 GRC) Revised 01-18-2010 2 2 2 2" xfId="24123"/>
    <cellStyle name="_Value Copy 11 30 05 gas 12 09 05 AURORA at 12 14 05_04 07E Wild Horse Wind Expansion (C) (2)_Electric Rev Req Model (2009 GRC) Revised 01-18-2010 2 2 3" xfId="24124"/>
    <cellStyle name="_Value Copy 11 30 05 gas 12 09 05 AURORA at 12 14 05_04 07E Wild Horse Wind Expansion (C) (2)_Electric Rev Req Model (2009 GRC) Revised 01-18-2010 2 3" xfId="24125"/>
    <cellStyle name="_Value Copy 11 30 05 gas 12 09 05 AURORA at 12 14 05_04 07E Wild Horse Wind Expansion (C) (2)_Electric Rev Req Model (2009 GRC) Revised 01-18-2010 2 3 2" xfId="24126"/>
    <cellStyle name="_Value Copy 11 30 05 gas 12 09 05 AURORA at 12 14 05_04 07E Wild Horse Wind Expansion (C) (2)_Electric Rev Req Model (2009 GRC) Revised 01-18-2010 2 4" xfId="24127"/>
    <cellStyle name="_Value Copy 11 30 05 gas 12 09 05 AURORA at 12 14 05_04 07E Wild Horse Wind Expansion (C) (2)_Electric Rev Req Model (2009 GRC) Revised 01-18-2010 2 4 2" xfId="24128"/>
    <cellStyle name="_Value Copy 11 30 05 gas 12 09 05 AURORA at 12 14 05_04 07E Wild Horse Wind Expansion (C) (2)_Electric Rev Req Model (2009 GRC) Revised 01-18-2010 2 5" xfId="24129"/>
    <cellStyle name="_Value Copy 11 30 05 gas 12 09 05 AURORA at 12 14 05_04 07E Wild Horse Wind Expansion (C) (2)_Electric Rev Req Model (2009 GRC) Revised 01-18-2010 3" xfId="24130"/>
    <cellStyle name="_Value Copy 11 30 05 gas 12 09 05 AURORA at 12 14 05_04 07E Wild Horse Wind Expansion (C) (2)_Electric Rev Req Model (2009 GRC) Revised 01-18-2010 3 2" xfId="24131"/>
    <cellStyle name="_Value Copy 11 30 05 gas 12 09 05 AURORA at 12 14 05_04 07E Wild Horse Wind Expansion (C) (2)_Electric Rev Req Model (2009 GRC) Revised 01-18-2010 3 2 2" xfId="24132"/>
    <cellStyle name="_Value Copy 11 30 05 gas 12 09 05 AURORA at 12 14 05_04 07E Wild Horse Wind Expansion (C) (2)_Electric Rev Req Model (2009 GRC) Revised 01-18-2010 3 3" xfId="24133"/>
    <cellStyle name="_Value Copy 11 30 05 gas 12 09 05 AURORA at 12 14 05_04 07E Wild Horse Wind Expansion (C) (2)_Electric Rev Req Model (2009 GRC) Revised 01-18-2010 3 4" xfId="24134"/>
    <cellStyle name="_Value Copy 11 30 05 gas 12 09 05 AURORA at 12 14 05_04 07E Wild Horse Wind Expansion (C) (2)_Electric Rev Req Model (2009 GRC) Revised 01-18-2010 4" xfId="24135"/>
    <cellStyle name="_Value Copy 11 30 05 gas 12 09 05 AURORA at 12 14 05_04 07E Wild Horse Wind Expansion (C) (2)_Electric Rev Req Model (2009 GRC) Revised 01-18-2010 4 2" xfId="24136"/>
    <cellStyle name="_Value Copy 11 30 05 gas 12 09 05 AURORA at 12 14 05_04 07E Wild Horse Wind Expansion (C) (2)_Electric Rev Req Model (2009 GRC) Revised 01-18-2010 4 2 2" xfId="24137"/>
    <cellStyle name="_Value Copy 11 30 05 gas 12 09 05 AURORA at 12 14 05_04 07E Wild Horse Wind Expansion (C) (2)_Electric Rev Req Model (2009 GRC) Revised 01-18-2010 4 3" xfId="24138"/>
    <cellStyle name="_Value Copy 11 30 05 gas 12 09 05 AURORA at 12 14 05_04 07E Wild Horse Wind Expansion (C) (2)_Electric Rev Req Model (2009 GRC) Revised 01-18-2010 5" xfId="24139"/>
    <cellStyle name="_Value Copy 11 30 05 gas 12 09 05 AURORA at 12 14 05_04 07E Wild Horse Wind Expansion (C) (2)_Electric Rev Req Model (2009 GRC) Revised 01-18-2010 5 2" xfId="24140"/>
    <cellStyle name="_Value Copy 11 30 05 gas 12 09 05 AURORA at 12 14 05_04 07E Wild Horse Wind Expansion (C) (2)_Electric Rev Req Model (2009 GRC) Revised 01-18-2010 6" xfId="24141"/>
    <cellStyle name="_Value Copy 11 30 05 gas 12 09 05 AURORA at 12 14 05_04 07E Wild Horse Wind Expansion (C) (2)_Electric Rev Req Model (2009 GRC) Revised 01-18-2010 6 2" xfId="24142"/>
    <cellStyle name="_Value Copy 11 30 05 gas 12 09 05 AURORA at 12 14 05_04 07E Wild Horse Wind Expansion (C) (2)_Electric Rev Req Model (2009 GRC) Revised 01-18-2010 7" xfId="24143"/>
    <cellStyle name="_Value Copy 11 30 05 gas 12 09 05 AURORA at 12 14 05_04 07E Wild Horse Wind Expansion (C) (2)_Electric Rev Req Model (2009 GRC) Revised 01-18-2010 8" xfId="24144"/>
    <cellStyle name="_Value Copy 11 30 05 gas 12 09 05 AURORA at 12 14 05_04 07E Wild Horse Wind Expansion (C) (2)_Electric Rev Req Model (2009 GRC) Revised 01-18-2010_DEM-WP(C) ENERG10C--ctn Mid-C_042010 2010GRC" xfId="24145"/>
    <cellStyle name="_Value Copy 11 30 05 gas 12 09 05 AURORA at 12 14 05_04 07E Wild Horse Wind Expansion (C) (2)_Electric Rev Req Model (2009 GRC) Revised 01-18-2010_DEM-WP(C) ENERG10C--ctn Mid-C_042010 2010GRC 2" xfId="24146"/>
    <cellStyle name="_Value Copy 11 30 05 gas 12 09 05 AURORA at 12 14 05_04 07E Wild Horse Wind Expansion (C) (2)_Electric Rev Req Model (2009 GRC) Revised 01-18-2010_DEM-WP(C) ENERG10C--ctn Mid-C_042010 2010GRC 2 2" xfId="24147"/>
    <cellStyle name="_Value Copy 11 30 05 gas 12 09 05 AURORA at 12 14 05_04 07E Wild Horse Wind Expansion (C) (2)_Electric Rev Req Model (2010 GRC)" xfId="24148"/>
    <cellStyle name="_Value Copy 11 30 05 gas 12 09 05 AURORA at 12 14 05_04 07E Wild Horse Wind Expansion (C) (2)_Electric Rev Req Model (2010 GRC) 2" xfId="24149"/>
    <cellStyle name="_Value Copy 11 30 05 gas 12 09 05 AURORA at 12 14 05_04 07E Wild Horse Wind Expansion (C) (2)_Electric Rev Req Model (2010 GRC) 2 2" xfId="24150"/>
    <cellStyle name="_Value Copy 11 30 05 gas 12 09 05 AURORA at 12 14 05_04 07E Wild Horse Wind Expansion (C) (2)_Electric Rev Req Model (2010 GRC) SF" xfId="24151"/>
    <cellStyle name="_Value Copy 11 30 05 gas 12 09 05 AURORA at 12 14 05_04 07E Wild Horse Wind Expansion (C) (2)_Electric Rev Req Model (2010 GRC) SF 2" xfId="24152"/>
    <cellStyle name="_Value Copy 11 30 05 gas 12 09 05 AURORA at 12 14 05_04 07E Wild Horse Wind Expansion (C) (2)_Electric Rev Req Model (2010 GRC) SF 2 2" xfId="24153"/>
    <cellStyle name="_Value Copy 11 30 05 gas 12 09 05 AURORA at 12 14 05_04 07E Wild Horse Wind Expansion (C) (2)_Final Order Electric EXHIBIT A-1" xfId="24154"/>
    <cellStyle name="_Value Copy 11 30 05 gas 12 09 05 AURORA at 12 14 05_04 07E Wild Horse Wind Expansion (C) (2)_Final Order Electric EXHIBIT A-1 2" xfId="24155"/>
    <cellStyle name="_Value Copy 11 30 05 gas 12 09 05 AURORA at 12 14 05_04 07E Wild Horse Wind Expansion (C) (2)_Final Order Electric EXHIBIT A-1 2 2" xfId="24156"/>
    <cellStyle name="_Value Copy 11 30 05 gas 12 09 05 AURORA at 12 14 05_04 07E Wild Horse Wind Expansion (C) (2)_Final Order Electric EXHIBIT A-1 2 2 2" xfId="24157"/>
    <cellStyle name="_Value Copy 11 30 05 gas 12 09 05 AURORA at 12 14 05_04 07E Wild Horse Wind Expansion (C) (2)_Final Order Electric EXHIBIT A-1 2 3" xfId="24158"/>
    <cellStyle name="_Value Copy 11 30 05 gas 12 09 05 AURORA at 12 14 05_04 07E Wild Horse Wind Expansion (C) (2)_Final Order Electric EXHIBIT A-1 2 4" xfId="24159"/>
    <cellStyle name="_Value Copy 11 30 05 gas 12 09 05 AURORA at 12 14 05_04 07E Wild Horse Wind Expansion (C) (2)_Final Order Electric EXHIBIT A-1 3" xfId="24160"/>
    <cellStyle name="_Value Copy 11 30 05 gas 12 09 05 AURORA at 12 14 05_04 07E Wild Horse Wind Expansion (C) (2)_Final Order Electric EXHIBIT A-1 3 2" xfId="24161"/>
    <cellStyle name="_Value Copy 11 30 05 gas 12 09 05 AURORA at 12 14 05_04 07E Wild Horse Wind Expansion (C) (2)_Final Order Electric EXHIBIT A-1 3 2 2" xfId="24162"/>
    <cellStyle name="_Value Copy 11 30 05 gas 12 09 05 AURORA at 12 14 05_04 07E Wild Horse Wind Expansion (C) (2)_Final Order Electric EXHIBIT A-1 3 3" xfId="24163"/>
    <cellStyle name="_Value Copy 11 30 05 gas 12 09 05 AURORA at 12 14 05_04 07E Wild Horse Wind Expansion (C) (2)_Final Order Electric EXHIBIT A-1 4" xfId="24164"/>
    <cellStyle name="_Value Copy 11 30 05 gas 12 09 05 AURORA at 12 14 05_04 07E Wild Horse Wind Expansion (C) (2)_Final Order Electric EXHIBIT A-1 4 2" xfId="24165"/>
    <cellStyle name="_Value Copy 11 30 05 gas 12 09 05 AURORA at 12 14 05_04 07E Wild Horse Wind Expansion (C) (2)_Final Order Electric EXHIBIT A-1 5" xfId="24166"/>
    <cellStyle name="_Value Copy 11 30 05 gas 12 09 05 AURORA at 12 14 05_04 07E Wild Horse Wind Expansion (C) (2)_Final Order Electric EXHIBIT A-1 6" xfId="24167"/>
    <cellStyle name="_Value Copy 11 30 05 gas 12 09 05 AURORA at 12 14 05_04 07E Wild Horse Wind Expansion (C) (2)_Final Order Electric EXHIBIT A-1 7" xfId="24168"/>
    <cellStyle name="_Value Copy 11 30 05 gas 12 09 05 AURORA at 12 14 05_04 07E Wild Horse Wind Expansion (C) (2)_TENASKA REGULATORY ASSET" xfId="24169"/>
    <cellStyle name="_Value Copy 11 30 05 gas 12 09 05 AURORA at 12 14 05_04 07E Wild Horse Wind Expansion (C) (2)_TENASKA REGULATORY ASSET 2" xfId="24170"/>
    <cellStyle name="_Value Copy 11 30 05 gas 12 09 05 AURORA at 12 14 05_04 07E Wild Horse Wind Expansion (C) (2)_TENASKA REGULATORY ASSET 2 2" xfId="24171"/>
    <cellStyle name="_Value Copy 11 30 05 gas 12 09 05 AURORA at 12 14 05_04 07E Wild Horse Wind Expansion (C) (2)_TENASKA REGULATORY ASSET 2 2 2" xfId="24172"/>
    <cellStyle name="_Value Copy 11 30 05 gas 12 09 05 AURORA at 12 14 05_04 07E Wild Horse Wind Expansion (C) (2)_TENASKA REGULATORY ASSET 2 3" xfId="24173"/>
    <cellStyle name="_Value Copy 11 30 05 gas 12 09 05 AURORA at 12 14 05_04 07E Wild Horse Wind Expansion (C) (2)_TENASKA REGULATORY ASSET 2 4" xfId="24174"/>
    <cellStyle name="_Value Copy 11 30 05 gas 12 09 05 AURORA at 12 14 05_04 07E Wild Horse Wind Expansion (C) (2)_TENASKA REGULATORY ASSET 3" xfId="24175"/>
    <cellStyle name="_Value Copy 11 30 05 gas 12 09 05 AURORA at 12 14 05_04 07E Wild Horse Wind Expansion (C) (2)_TENASKA REGULATORY ASSET 3 2" xfId="24176"/>
    <cellStyle name="_Value Copy 11 30 05 gas 12 09 05 AURORA at 12 14 05_04 07E Wild Horse Wind Expansion (C) (2)_TENASKA REGULATORY ASSET 3 2 2" xfId="24177"/>
    <cellStyle name="_Value Copy 11 30 05 gas 12 09 05 AURORA at 12 14 05_04 07E Wild Horse Wind Expansion (C) (2)_TENASKA REGULATORY ASSET 3 3" xfId="24178"/>
    <cellStyle name="_Value Copy 11 30 05 gas 12 09 05 AURORA at 12 14 05_04 07E Wild Horse Wind Expansion (C) (2)_TENASKA REGULATORY ASSET 4" xfId="24179"/>
    <cellStyle name="_Value Copy 11 30 05 gas 12 09 05 AURORA at 12 14 05_04 07E Wild Horse Wind Expansion (C) (2)_TENASKA REGULATORY ASSET 4 2" xfId="24180"/>
    <cellStyle name="_Value Copy 11 30 05 gas 12 09 05 AURORA at 12 14 05_04 07E Wild Horse Wind Expansion (C) (2)_TENASKA REGULATORY ASSET 5" xfId="24181"/>
    <cellStyle name="_Value Copy 11 30 05 gas 12 09 05 AURORA at 12 14 05_04 07E Wild Horse Wind Expansion (C) (2)_TENASKA REGULATORY ASSET 6" xfId="24182"/>
    <cellStyle name="_Value Copy 11 30 05 gas 12 09 05 AURORA at 12 14 05_04 07E Wild Horse Wind Expansion (C) (2)_TENASKA REGULATORY ASSET 7" xfId="24183"/>
    <cellStyle name="_Value Copy 11 30 05 gas 12 09 05 AURORA at 12 14 05_16.37E Wild Horse Expansion DeferralRevwrkingfile SF" xfId="24184"/>
    <cellStyle name="_Value Copy 11 30 05 gas 12 09 05 AURORA at 12 14 05_16.37E Wild Horse Expansion DeferralRevwrkingfile SF 2" xfId="24185"/>
    <cellStyle name="_Value Copy 11 30 05 gas 12 09 05 AURORA at 12 14 05_16.37E Wild Horse Expansion DeferralRevwrkingfile SF 2 2" xfId="24186"/>
    <cellStyle name="_Value Copy 11 30 05 gas 12 09 05 AURORA at 12 14 05_16.37E Wild Horse Expansion DeferralRevwrkingfile SF 2 2 2" xfId="24187"/>
    <cellStyle name="_Value Copy 11 30 05 gas 12 09 05 AURORA at 12 14 05_16.37E Wild Horse Expansion DeferralRevwrkingfile SF 2 2 2 2" xfId="24188"/>
    <cellStyle name="_Value Copy 11 30 05 gas 12 09 05 AURORA at 12 14 05_16.37E Wild Horse Expansion DeferralRevwrkingfile SF 2 2 3" xfId="24189"/>
    <cellStyle name="_Value Copy 11 30 05 gas 12 09 05 AURORA at 12 14 05_16.37E Wild Horse Expansion DeferralRevwrkingfile SF 2 3" xfId="24190"/>
    <cellStyle name="_Value Copy 11 30 05 gas 12 09 05 AURORA at 12 14 05_16.37E Wild Horse Expansion DeferralRevwrkingfile SF 2 3 2" xfId="24191"/>
    <cellStyle name="_Value Copy 11 30 05 gas 12 09 05 AURORA at 12 14 05_16.37E Wild Horse Expansion DeferralRevwrkingfile SF 2 4" xfId="24192"/>
    <cellStyle name="_Value Copy 11 30 05 gas 12 09 05 AURORA at 12 14 05_16.37E Wild Horse Expansion DeferralRevwrkingfile SF 2 4 2" xfId="24193"/>
    <cellStyle name="_Value Copy 11 30 05 gas 12 09 05 AURORA at 12 14 05_16.37E Wild Horse Expansion DeferralRevwrkingfile SF 2 5" xfId="24194"/>
    <cellStyle name="_Value Copy 11 30 05 gas 12 09 05 AURORA at 12 14 05_16.37E Wild Horse Expansion DeferralRevwrkingfile SF 3" xfId="24195"/>
    <cellStyle name="_Value Copy 11 30 05 gas 12 09 05 AURORA at 12 14 05_16.37E Wild Horse Expansion DeferralRevwrkingfile SF 3 2" xfId="24196"/>
    <cellStyle name="_Value Copy 11 30 05 gas 12 09 05 AURORA at 12 14 05_16.37E Wild Horse Expansion DeferralRevwrkingfile SF 3 2 2" xfId="24197"/>
    <cellStyle name="_Value Copy 11 30 05 gas 12 09 05 AURORA at 12 14 05_16.37E Wild Horse Expansion DeferralRevwrkingfile SF 3 3" xfId="24198"/>
    <cellStyle name="_Value Copy 11 30 05 gas 12 09 05 AURORA at 12 14 05_16.37E Wild Horse Expansion DeferralRevwrkingfile SF 3 4" xfId="24199"/>
    <cellStyle name="_Value Copy 11 30 05 gas 12 09 05 AURORA at 12 14 05_16.37E Wild Horse Expansion DeferralRevwrkingfile SF 4" xfId="24200"/>
    <cellStyle name="_Value Copy 11 30 05 gas 12 09 05 AURORA at 12 14 05_16.37E Wild Horse Expansion DeferralRevwrkingfile SF 4 2" xfId="24201"/>
    <cellStyle name="_Value Copy 11 30 05 gas 12 09 05 AURORA at 12 14 05_16.37E Wild Horse Expansion DeferralRevwrkingfile SF 4 2 2" xfId="24202"/>
    <cellStyle name="_Value Copy 11 30 05 gas 12 09 05 AURORA at 12 14 05_16.37E Wild Horse Expansion DeferralRevwrkingfile SF 4 3" xfId="24203"/>
    <cellStyle name="_Value Copy 11 30 05 gas 12 09 05 AURORA at 12 14 05_16.37E Wild Horse Expansion DeferralRevwrkingfile SF 5" xfId="24204"/>
    <cellStyle name="_Value Copy 11 30 05 gas 12 09 05 AURORA at 12 14 05_16.37E Wild Horse Expansion DeferralRevwrkingfile SF 5 2" xfId="24205"/>
    <cellStyle name="_Value Copy 11 30 05 gas 12 09 05 AURORA at 12 14 05_16.37E Wild Horse Expansion DeferralRevwrkingfile SF 6" xfId="24206"/>
    <cellStyle name="_Value Copy 11 30 05 gas 12 09 05 AURORA at 12 14 05_16.37E Wild Horse Expansion DeferralRevwrkingfile SF 6 2" xfId="24207"/>
    <cellStyle name="_Value Copy 11 30 05 gas 12 09 05 AURORA at 12 14 05_16.37E Wild Horse Expansion DeferralRevwrkingfile SF 7" xfId="24208"/>
    <cellStyle name="_Value Copy 11 30 05 gas 12 09 05 AURORA at 12 14 05_16.37E Wild Horse Expansion DeferralRevwrkingfile SF 8" xfId="24209"/>
    <cellStyle name="_Value Copy 11 30 05 gas 12 09 05 AURORA at 12 14 05_16.37E Wild Horse Expansion DeferralRevwrkingfile SF_DEM-WP(C) ENERG10C--ctn Mid-C_042010 2010GRC" xfId="24210"/>
    <cellStyle name="_Value Copy 11 30 05 gas 12 09 05 AURORA at 12 14 05_16.37E Wild Horse Expansion DeferralRevwrkingfile SF_DEM-WP(C) ENERG10C--ctn Mid-C_042010 2010GRC 2" xfId="24211"/>
    <cellStyle name="_Value Copy 11 30 05 gas 12 09 05 AURORA at 12 14 05_16.37E Wild Horse Expansion DeferralRevwrkingfile SF_DEM-WP(C) ENERG10C--ctn Mid-C_042010 2010GRC 2 2" xfId="24212"/>
    <cellStyle name="_Value Copy 11 30 05 gas 12 09 05 AURORA at 12 14 05_2009 Compliance Filing PCA Exhibits for GRC" xfId="24213"/>
    <cellStyle name="_Value Copy 11 30 05 gas 12 09 05 AURORA at 12 14 05_2009 Compliance Filing PCA Exhibits for GRC 2" xfId="24214"/>
    <cellStyle name="_Value Copy 11 30 05 gas 12 09 05 AURORA at 12 14 05_2009 Compliance Filing PCA Exhibits for GRC 2 2" xfId="24215"/>
    <cellStyle name="_Value Copy 11 30 05 gas 12 09 05 AURORA at 12 14 05_2009 Compliance Filing PCA Exhibits for GRC 2 2 2" xfId="24216"/>
    <cellStyle name="_Value Copy 11 30 05 gas 12 09 05 AURORA at 12 14 05_2009 Compliance Filing PCA Exhibits for GRC 3" xfId="24217"/>
    <cellStyle name="_Value Copy 11 30 05 gas 12 09 05 AURORA at 12 14 05_2009 Compliance Filing PCA Exhibits for GRC 3 2" xfId="24218"/>
    <cellStyle name="_Value Copy 11 30 05 gas 12 09 05 AURORA at 12 14 05_2009 GRC Compl Filing - Exhibit D" xfId="24219"/>
    <cellStyle name="_Value Copy 11 30 05 gas 12 09 05 AURORA at 12 14 05_2009 GRC Compl Filing - Exhibit D 2" xfId="24220"/>
    <cellStyle name="_Value Copy 11 30 05 gas 12 09 05 AURORA at 12 14 05_2009 GRC Compl Filing - Exhibit D 2 2" xfId="24221"/>
    <cellStyle name="_Value Copy 11 30 05 gas 12 09 05 AURORA at 12 14 05_2009 GRC Compl Filing - Exhibit D 2 2 2" xfId="24222"/>
    <cellStyle name="_Value Copy 11 30 05 gas 12 09 05 AURORA at 12 14 05_2009 GRC Compl Filing - Exhibit D 2 2 2 2" xfId="24223"/>
    <cellStyle name="_Value Copy 11 30 05 gas 12 09 05 AURORA at 12 14 05_2009 GRC Compl Filing - Exhibit D 2 2 3" xfId="24224"/>
    <cellStyle name="_Value Copy 11 30 05 gas 12 09 05 AURORA at 12 14 05_2009 GRC Compl Filing - Exhibit D 2 3" xfId="24225"/>
    <cellStyle name="_Value Copy 11 30 05 gas 12 09 05 AURORA at 12 14 05_2009 GRC Compl Filing - Exhibit D 2 3 2" xfId="24226"/>
    <cellStyle name="_Value Copy 11 30 05 gas 12 09 05 AURORA at 12 14 05_2009 GRC Compl Filing - Exhibit D 2 4" xfId="24227"/>
    <cellStyle name="_Value Copy 11 30 05 gas 12 09 05 AURORA at 12 14 05_2009 GRC Compl Filing - Exhibit D 2 4 2" xfId="24228"/>
    <cellStyle name="_Value Copy 11 30 05 gas 12 09 05 AURORA at 12 14 05_2009 GRC Compl Filing - Exhibit D 2 5" xfId="24229"/>
    <cellStyle name="_Value Copy 11 30 05 gas 12 09 05 AURORA at 12 14 05_2009 GRC Compl Filing - Exhibit D 3" xfId="24230"/>
    <cellStyle name="_Value Copy 11 30 05 gas 12 09 05 AURORA at 12 14 05_2009 GRC Compl Filing - Exhibit D 3 2" xfId="24231"/>
    <cellStyle name="_Value Copy 11 30 05 gas 12 09 05 AURORA at 12 14 05_2009 GRC Compl Filing - Exhibit D 3 2 2" xfId="24232"/>
    <cellStyle name="_Value Copy 11 30 05 gas 12 09 05 AURORA at 12 14 05_2009 GRC Compl Filing - Exhibit D 3 3" xfId="24233"/>
    <cellStyle name="_Value Copy 11 30 05 gas 12 09 05 AURORA at 12 14 05_2009 GRC Compl Filing - Exhibit D 4" xfId="24234"/>
    <cellStyle name="_Value Copy 11 30 05 gas 12 09 05 AURORA at 12 14 05_2009 GRC Compl Filing - Exhibit D 4 2" xfId="24235"/>
    <cellStyle name="_Value Copy 11 30 05 gas 12 09 05 AURORA at 12 14 05_2009 GRC Compl Filing - Exhibit D 4 2 2" xfId="24236"/>
    <cellStyle name="_Value Copy 11 30 05 gas 12 09 05 AURORA at 12 14 05_2009 GRC Compl Filing - Exhibit D 4 3" xfId="24237"/>
    <cellStyle name="_Value Copy 11 30 05 gas 12 09 05 AURORA at 12 14 05_2009 GRC Compl Filing - Exhibit D 5" xfId="24238"/>
    <cellStyle name="_Value Copy 11 30 05 gas 12 09 05 AURORA at 12 14 05_2009 GRC Compl Filing - Exhibit D 5 2" xfId="24239"/>
    <cellStyle name="_Value Copy 11 30 05 gas 12 09 05 AURORA at 12 14 05_2009 GRC Compl Filing - Exhibit D 6" xfId="24240"/>
    <cellStyle name="_Value Copy 11 30 05 gas 12 09 05 AURORA at 12 14 05_2009 GRC Compl Filing - Exhibit D 6 2" xfId="24241"/>
    <cellStyle name="_Value Copy 11 30 05 gas 12 09 05 AURORA at 12 14 05_2009 GRC Compl Filing - Exhibit D 7" xfId="24242"/>
    <cellStyle name="_Value Copy 11 30 05 gas 12 09 05 AURORA at 12 14 05_2009 GRC Compl Filing - Exhibit D 8" xfId="24243"/>
    <cellStyle name="_Value Copy 11 30 05 gas 12 09 05 AURORA at 12 14 05_2009 GRC Compl Filing - Exhibit D_DEM-WP(C) ENERG10C--ctn Mid-C_042010 2010GRC" xfId="24244"/>
    <cellStyle name="_Value Copy 11 30 05 gas 12 09 05 AURORA at 12 14 05_2009 GRC Compl Filing - Exhibit D_DEM-WP(C) ENERG10C--ctn Mid-C_042010 2010GRC 2" xfId="24245"/>
    <cellStyle name="_Value Copy 11 30 05 gas 12 09 05 AURORA at 12 14 05_2009 GRC Compl Filing - Exhibit D_DEM-WP(C) ENERG10C--ctn Mid-C_042010 2010GRC 2 2" xfId="24246"/>
    <cellStyle name="_Value Copy 11 30 05 gas 12 09 05 AURORA at 12 14 05_2010 PTC's July1_Dec31 2010 " xfId="24247"/>
    <cellStyle name="_Value Copy 11 30 05 gas 12 09 05 AURORA at 12 14 05_2010 PTC's Sept10_Aug11 (Version 4)" xfId="24248"/>
    <cellStyle name="_Value Copy 11 30 05 gas 12 09 05 AURORA at 12 14 05_3.01 Income Statement" xfId="24249"/>
    <cellStyle name="_Value Copy 11 30 05 gas 12 09 05 AURORA at 12 14 05_4 31 Regulatory Assets and Liabilities  7 06- Exhibit D" xfId="24250"/>
    <cellStyle name="_Value Copy 11 30 05 gas 12 09 05 AURORA at 12 14 05_4 31 Regulatory Assets and Liabilities  7 06- Exhibit D 2" xfId="24251"/>
    <cellStyle name="_Value Copy 11 30 05 gas 12 09 05 AURORA at 12 14 05_4 31 Regulatory Assets and Liabilities  7 06- Exhibit D 2 2" xfId="24252"/>
    <cellStyle name="_Value Copy 11 30 05 gas 12 09 05 AURORA at 12 14 05_4 31 Regulatory Assets and Liabilities  7 06- Exhibit D 2 2 2" xfId="24253"/>
    <cellStyle name="_Value Copy 11 30 05 gas 12 09 05 AURORA at 12 14 05_4 31 Regulatory Assets and Liabilities  7 06- Exhibit D 2 2 2 2" xfId="24254"/>
    <cellStyle name="_Value Copy 11 30 05 gas 12 09 05 AURORA at 12 14 05_4 31 Regulatory Assets and Liabilities  7 06- Exhibit D 2 2 3" xfId="24255"/>
    <cellStyle name="_Value Copy 11 30 05 gas 12 09 05 AURORA at 12 14 05_4 31 Regulatory Assets and Liabilities  7 06- Exhibit D 2 3" xfId="24256"/>
    <cellStyle name="_Value Copy 11 30 05 gas 12 09 05 AURORA at 12 14 05_4 31 Regulatory Assets and Liabilities  7 06- Exhibit D 2 3 2" xfId="24257"/>
    <cellStyle name="_Value Copy 11 30 05 gas 12 09 05 AURORA at 12 14 05_4 31 Regulatory Assets and Liabilities  7 06- Exhibit D 2 4" xfId="24258"/>
    <cellStyle name="_Value Copy 11 30 05 gas 12 09 05 AURORA at 12 14 05_4 31 Regulatory Assets and Liabilities  7 06- Exhibit D 2 4 2" xfId="24259"/>
    <cellStyle name="_Value Copy 11 30 05 gas 12 09 05 AURORA at 12 14 05_4 31 Regulatory Assets and Liabilities  7 06- Exhibit D 2 5" xfId="24260"/>
    <cellStyle name="_Value Copy 11 30 05 gas 12 09 05 AURORA at 12 14 05_4 31 Regulatory Assets and Liabilities  7 06- Exhibit D 3" xfId="24261"/>
    <cellStyle name="_Value Copy 11 30 05 gas 12 09 05 AURORA at 12 14 05_4 31 Regulatory Assets and Liabilities  7 06- Exhibit D 3 2" xfId="24262"/>
    <cellStyle name="_Value Copy 11 30 05 gas 12 09 05 AURORA at 12 14 05_4 31 Regulatory Assets and Liabilities  7 06- Exhibit D 3 2 2" xfId="24263"/>
    <cellStyle name="_Value Copy 11 30 05 gas 12 09 05 AURORA at 12 14 05_4 31 Regulatory Assets and Liabilities  7 06- Exhibit D 3 3" xfId="24264"/>
    <cellStyle name="_Value Copy 11 30 05 gas 12 09 05 AURORA at 12 14 05_4 31 Regulatory Assets and Liabilities  7 06- Exhibit D 3 4" xfId="24265"/>
    <cellStyle name="_Value Copy 11 30 05 gas 12 09 05 AURORA at 12 14 05_4 31 Regulatory Assets and Liabilities  7 06- Exhibit D 4" xfId="24266"/>
    <cellStyle name="_Value Copy 11 30 05 gas 12 09 05 AURORA at 12 14 05_4 31 Regulatory Assets and Liabilities  7 06- Exhibit D 4 2" xfId="24267"/>
    <cellStyle name="_Value Copy 11 30 05 gas 12 09 05 AURORA at 12 14 05_4 31 Regulatory Assets and Liabilities  7 06- Exhibit D 4 2 2" xfId="24268"/>
    <cellStyle name="_Value Copy 11 30 05 gas 12 09 05 AURORA at 12 14 05_4 31 Regulatory Assets and Liabilities  7 06- Exhibit D 4 3" xfId="24269"/>
    <cellStyle name="_Value Copy 11 30 05 gas 12 09 05 AURORA at 12 14 05_4 31 Regulatory Assets and Liabilities  7 06- Exhibit D 5" xfId="24270"/>
    <cellStyle name="_Value Copy 11 30 05 gas 12 09 05 AURORA at 12 14 05_4 31 Regulatory Assets and Liabilities  7 06- Exhibit D 5 2" xfId="24271"/>
    <cellStyle name="_Value Copy 11 30 05 gas 12 09 05 AURORA at 12 14 05_4 31 Regulatory Assets and Liabilities  7 06- Exhibit D 6" xfId="24272"/>
    <cellStyle name="_Value Copy 11 30 05 gas 12 09 05 AURORA at 12 14 05_4 31 Regulatory Assets and Liabilities  7 06- Exhibit D 6 2" xfId="24273"/>
    <cellStyle name="_Value Copy 11 30 05 gas 12 09 05 AURORA at 12 14 05_4 31 Regulatory Assets and Liabilities  7 06- Exhibit D 7" xfId="24274"/>
    <cellStyle name="_Value Copy 11 30 05 gas 12 09 05 AURORA at 12 14 05_4 31 Regulatory Assets and Liabilities  7 06- Exhibit D 8" xfId="24275"/>
    <cellStyle name="_Value Copy 11 30 05 gas 12 09 05 AURORA at 12 14 05_4 31 Regulatory Assets and Liabilities  7 06- Exhibit D_DEM-WP(C) ENERG10C--ctn Mid-C_042010 2010GRC" xfId="24276"/>
    <cellStyle name="_Value Copy 11 30 05 gas 12 09 05 AURORA at 12 14 05_4 31 Regulatory Assets and Liabilities  7 06- Exhibit D_DEM-WP(C) ENERG10C--ctn Mid-C_042010 2010GRC 2" xfId="24277"/>
    <cellStyle name="_Value Copy 11 30 05 gas 12 09 05 AURORA at 12 14 05_4 31 Regulatory Assets and Liabilities  7 06- Exhibit D_DEM-WP(C) ENERG10C--ctn Mid-C_042010 2010GRC 2 2" xfId="24278"/>
    <cellStyle name="_Value Copy 11 30 05 gas 12 09 05 AURORA at 12 14 05_4 31 Regulatory Assets and Liabilities  7 06- Exhibit D_NIM Summary" xfId="24279"/>
    <cellStyle name="_Value Copy 11 30 05 gas 12 09 05 AURORA at 12 14 05_4 31 Regulatory Assets and Liabilities  7 06- Exhibit D_NIM Summary 2" xfId="24280"/>
    <cellStyle name="_Value Copy 11 30 05 gas 12 09 05 AURORA at 12 14 05_4 31 Regulatory Assets and Liabilities  7 06- Exhibit D_NIM Summary 2 2" xfId="24281"/>
    <cellStyle name="_Value Copy 11 30 05 gas 12 09 05 AURORA at 12 14 05_4 31 Regulatory Assets and Liabilities  7 06- Exhibit D_NIM Summary 2 2 2" xfId="24282"/>
    <cellStyle name="_Value Copy 11 30 05 gas 12 09 05 AURORA at 12 14 05_4 31 Regulatory Assets and Liabilities  7 06- Exhibit D_NIM Summary 2 2 2 2" xfId="24283"/>
    <cellStyle name="_Value Copy 11 30 05 gas 12 09 05 AURORA at 12 14 05_4 31 Regulatory Assets and Liabilities  7 06- Exhibit D_NIM Summary 2 2 3" xfId="24284"/>
    <cellStyle name="_Value Copy 11 30 05 gas 12 09 05 AURORA at 12 14 05_4 31 Regulatory Assets and Liabilities  7 06- Exhibit D_NIM Summary 2 3" xfId="24285"/>
    <cellStyle name="_Value Copy 11 30 05 gas 12 09 05 AURORA at 12 14 05_4 31 Regulatory Assets and Liabilities  7 06- Exhibit D_NIM Summary 2 3 2" xfId="24286"/>
    <cellStyle name="_Value Copy 11 30 05 gas 12 09 05 AURORA at 12 14 05_4 31 Regulatory Assets and Liabilities  7 06- Exhibit D_NIM Summary 2 4" xfId="24287"/>
    <cellStyle name="_Value Copy 11 30 05 gas 12 09 05 AURORA at 12 14 05_4 31 Regulatory Assets and Liabilities  7 06- Exhibit D_NIM Summary 2 4 2" xfId="24288"/>
    <cellStyle name="_Value Copy 11 30 05 gas 12 09 05 AURORA at 12 14 05_4 31 Regulatory Assets and Liabilities  7 06- Exhibit D_NIM Summary 2 5" xfId="24289"/>
    <cellStyle name="_Value Copy 11 30 05 gas 12 09 05 AURORA at 12 14 05_4 31 Regulatory Assets and Liabilities  7 06- Exhibit D_NIM Summary 3" xfId="24290"/>
    <cellStyle name="_Value Copy 11 30 05 gas 12 09 05 AURORA at 12 14 05_4 31 Regulatory Assets and Liabilities  7 06- Exhibit D_NIM Summary 3 2" xfId="24291"/>
    <cellStyle name="_Value Copy 11 30 05 gas 12 09 05 AURORA at 12 14 05_4 31 Regulatory Assets and Liabilities  7 06- Exhibit D_NIM Summary 3 2 2" xfId="24292"/>
    <cellStyle name="_Value Copy 11 30 05 gas 12 09 05 AURORA at 12 14 05_4 31 Regulatory Assets and Liabilities  7 06- Exhibit D_NIM Summary 3 3" xfId="24293"/>
    <cellStyle name="_Value Copy 11 30 05 gas 12 09 05 AURORA at 12 14 05_4 31 Regulatory Assets and Liabilities  7 06- Exhibit D_NIM Summary 4" xfId="24294"/>
    <cellStyle name="_Value Copy 11 30 05 gas 12 09 05 AURORA at 12 14 05_4 31 Regulatory Assets and Liabilities  7 06- Exhibit D_NIM Summary 4 2" xfId="24295"/>
    <cellStyle name="_Value Copy 11 30 05 gas 12 09 05 AURORA at 12 14 05_4 31 Regulatory Assets and Liabilities  7 06- Exhibit D_NIM Summary 4 2 2" xfId="24296"/>
    <cellStyle name="_Value Copy 11 30 05 gas 12 09 05 AURORA at 12 14 05_4 31 Regulatory Assets and Liabilities  7 06- Exhibit D_NIM Summary 4 3" xfId="24297"/>
    <cellStyle name="_Value Copy 11 30 05 gas 12 09 05 AURORA at 12 14 05_4 31 Regulatory Assets and Liabilities  7 06- Exhibit D_NIM Summary 5" xfId="24298"/>
    <cellStyle name="_Value Copy 11 30 05 gas 12 09 05 AURORA at 12 14 05_4 31 Regulatory Assets and Liabilities  7 06- Exhibit D_NIM Summary 5 2" xfId="24299"/>
    <cellStyle name="_Value Copy 11 30 05 gas 12 09 05 AURORA at 12 14 05_4 31 Regulatory Assets and Liabilities  7 06- Exhibit D_NIM Summary 6" xfId="24300"/>
    <cellStyle name="_Value Copy 11 30 05 gas 12 09 05 AURORA at 12 14 05_4 31 Regulatory Assets and Liabilities  7 06- Exhibit D_NIM Summary 6 2" xfId="24301"/>
    <cellStyle name="_Value Copy 11 30 05 gas 12 09 05 AURORA at 12 14 05_4 31 Regulatory Assets and Liabilities  7 06- Exhibit D_NIM Summary 7" xfId="24302"/>
    <cellStyle name="_Value Copy 11 30 05 gas 12 09 05 AURORA at 12 14 05_4 31 Regulatory Assets and Liabilities  7 06- Exhibit D_NIM Summary 8" xfId="24303"/>
    <cellStyle name="_Value Copy 11 30 05 gas 12 09 05 AURORA at 12 14 05_4 31 Regulatory Assets and Liabilities  7 06- Exhibit D_NIM Summary_DEM-WP(C) ENERG10C--ctn Mid-C_042010 2010GRC" xfId="24304"/>
    <cellStyle name="_Value Copy 11 30 05 gas 12 09 05 AURORA at 12 14 05_4 31 Regulatory Assets and Liabilities  7 06- Exhibit D_NIM Summary_DEM-WP(C) ENERG10C--ctn Mid-C_042010 2010GRC 2" xfId="24305"/>
    <cellStyle name="_Value Copy 11 30 05 gas 12 09 05 AURORA at 12 14 05_4 31 Regulatory Assets and Liabilities  7 06- Exhibit D_NIM Summary_DEM-WP(C) ENERG10C--ctn Mid-C_042010 2010GRC 2 2" xfId="24306"/>
    <cellStyle name="_Value Copy 11 30 05 gas 12 09 05 AURORA at 12 14 05_4 31E Reg Asset  Liab and EXH D" xfId="24307"/>
    <cellStyle name="_Value Copy 11 30 05 gas 12 09 05 AURORA at 12 14 05_4 31E Reg Asset  Liab and EXH D _ Aug 10 Filing (2)" xfId="24308"/>
    <cellStyle name="_Value Copy 11 30 05 gas 12 09 05 AURORA at 12 14 05_4 31E Reg Asset  Liab and EXH D _ Aug 10 Filing (2) 2" xfId="24309"/>
    <cellStyle name="_Value Copy 11 30 05 gas 12 09 05 AURORA at 12 14 05_4 31E Reg Asset  Liab and EXH D _ Aug 10 Filing (2) 2 2" xfId="24310"/>
    <cellStyle name="_Value Copy 11 30 05 gas 12 09 05 AURORA at 12 14 05_4 31E Reg Asset  Liab and EXH D _ Aug 10 Filing (2) 2 2 2" xfId="24311"/>
    <cellStyle name="_Value Copy 11 30 05 gas 12 09 05 AURORA at 12 14 05_4 31E Reg Asset  Liab and EXH D _ Aug 10 Filing (2) 2 3" xfId="24312"/>
    <cellStyle name="_Value Copy 11 30 05 gas 12 09 05 AURORA at 12 14 05_4 31E Reg Asset  Liab and EXH D _ Aug 10 Filing (2) 3" xfId="24313"/>
    <cellStyle name="_Value Copy 11 30 05 gas 12 09 05 AURORA at 12 14 05_4 31E Reg Asset  Liab and EXH D _ Aug 10 Filing (2) 3 2" xfId="24314"/>
    <cellStyle name="_Value Copy 11 30 05 gas 12 09 05 AURORA at 12 14 05_4 31E Reg Asset  Liab and EXH D _ Aug 10 Filing (2) 3 2 2" xfId="24315"/>
    <cellStyle name="_Value Copy 11 30 05 gas 12 09 05 AURORA at 12 14 05_4 31E Reg Asset  Liab and EXH D _ Aug 10 Filing (2) 3 3" xfId="24316"/>
    <cellStyle name="_Value Copy 11 30 05 gas 12 09 05 AURORA at 12 14 05_4 31E Reg Asset  Liab and EXH D _ Aug 10 Filing (2) 4" xfId="24317"/>
    <cellStyle name="_Value Copy 11 30 05 gas 12 09 05 AURORA at 12 14 05_4 31E Reg Asset  Liab and EXH D _ Aug 10 Filing (2) 4 2" xfId="24318"/>
    <cellStyle name="_Value Copy 11 30 05 gas 12 09 05 AURORA at 12 14 05_4 31E Reg Asset  Liab and EXH D _ Aug 10 Filing (2) 5" xfId="24319"/>
    <cellStyle name="_Value Copy 11 30 05 gas 12 09 05 AURORA at 12 14 05_4 31E Reg Asset  Liab and EXH D _ Aug 10 Filing (2) 5 2" xfId="24320"/>
    <cellStyle name="_Value Copy 11 30 05 gas 12 09 05 AURORA at 12 14 05_4 31E Reg Asset  Liab and EXH D 10" xfId="24321"/>
    <cellStyle name="_Value Copy 11 30 05 gas 12 09 05 AURORA at 12 14 05_4 31E Reg Asset  Liab and EXH D 10 2" xfId="24322"/>
    <cellStyle name="_Value Copy 11 30 05 gas 12 09 05 AURORA at 12 14 05_4 31E Reg Asset  Liab and EXH D 10 2 2" xfId="24323"/>
    <cellStyle name="_Value Copy 11 30 05 gas 12 09 05 AURORA at 12 14 05_4 31E Reg Asset  Liab and EXH D 10 3" xfId="24324"/>
    <cellStyle name="_Value Copy 11 30 05 gas 12 09 05 AURORA at 12 14 05_4 31E Reg Asset  Liab and EXH D 11" xfId="24325"/>
    <cellStyle name="_Value Copy 11 30 05 gas 12 09 05 AURORA at 12 14 05_4 31E Reg Asset  Liab and EXH D 11 2" xfId="24326"/>
    <cellStyle name="_Value Copy 11 30 05 gas 12 09 05 AURORA at 12 14 05_4 31E Reg Asset  Liab and EXH D 11 2 2" xfId="24327"/>
    <cellStyle name="_Value Copy 11 30 05 gas 12 09 05 AURORA at 12 14 05_4 31E Reg Asset  Liab and EXH D 11 3" xfId="24328"/>
    <cellStyle name="_Value Copy 11 30 05 gas 12 09 05 AURORA at 12 14 05_4 31E Reg Asset  Liab and EXH D 12" xfId="24329"/>
    <cellStyle name="_Value Copy 11 30 05 gas 12 09 05 AURORA at 12 14 05_4 31E Reg Asset  Liab and EXH D 12 2" xfId="24330"/>
    <cellStyle name="_Value Copy 11 30 05 gas 12 09 05 AURORA at 12 14 05_4 31E Reg Asset  Liab and EXH D 12 2 2" xfId="24331"/>
    <cellStyle name="_Value Copy 11 30 05 gas 12 09 05 AURORA at 12 14 05_4 31E Reg Asset  Liab and EXH D 12 3" xfId="24332"/>
    <cellStyle name="_Value Copy 11 30 05 gas 12 09 05 AURORA at 12 14 05_4 31E Reg Asset  Liab and EXH D 13" xfId="24333"/>
    <cellStyle name="_Value Copy 11 30 05 gas 12 09 05 AURORA at 12 14 05_4 31E Reg Asset  Liab and EXH D 13 2" xfId="24334"/>
    <cellStyle name="_Value Copy 11 30 05 gas 12 09 05 AURORA at 12 14 05_4 31E Reg Asset  Liab and EXH D 13 2 2" xfId="24335"/>
    <cellStyle name="_Value Copy 11 30 05 gas 12 09 05 AURORA at 12 14 05_4 31E Reg Asset  Liab and EXH D 13 3" xfId="24336"/>
    <cellStyle name="_Value Copy 11 30 05 gas 12 09 05 AURORA at 12 14 05_4 31E Reg Asset  Liab and EXH D 14" xfId="24337"/>
    <cellStyle name="_Value Copy 11 30 05 gas 12 09 05 AURORA at 12 14 05_4 31E Reg Asset  Liab and EXH D 14 2" xfId="24338"/>
    <cellStyle name="_Value Copy 11 30 05 gas 12 09 05 AURORA at 12 14 05_4 31E Reg Asset  Liab and EXH D 14 2 2" xfId="24339"/>
    <cellStyle name="_Value Copy 11 30 05 gas 12 09 05 AURORA at 12 14 05_4 31E Reg Asset  Liab and EXH D 14 3" xfId="24340"/>
    <cellStyle name="_Value Copy 11 30 05 gas 12 09 05 AURORA at 12 14 05_4 31E Reg Asset  Liab and EXH D 15" xfId="24341"/>
    <cellStyle name="_Value Copy 11 30 05 gas 12 09 05 AURORA at 12 14 05_4 31E Reg Asset  Liab and EXH D 15 2" xfId="24342"/>
    <cellStyle name="_Value Copy 11 30 05 gas 12 09 05 AURORA at 12 14 05_4 31E Reg Asset  Liab and EXH D 15 2 2" xfId="24343"/>
    <cellStyle name="_Value Copy 11 30 05 gas 12 09 05 AURORA at 12 14 05_4 31E Reg Asset  Liab and EXH D 15 3" xfId="24344"/>
    <cellStyle name="_Value Copy 11 30 05 gas 12 09 05 AURORA at 12 14 05_4 31E Reg Asset  Liab and EXH D 16" xfId="24345"/>
    <cellStyle name="_Value Copy 11 30 05 gas 12 09 05 AURORA at 12 14 05_4 31E Reg Asset  Liab and EXH D 16 2" xfId="24346"/>
    <cellStyle name="_Value Copy 11 30 05 gas 12 09 05 AURORA at 12 14 05_4 31E Reg Asset  Liab and EXH D 16 2 2" xfId="24347"/>
    <cellStyle name="_Value Copy 11 30 05 gas 12 09 05 AURORA at 12 14 05_4 31E Reg Asset  Liab and EXH D 16 3" xfId="24348"/>
    <cellStyle name="_Value Copy 11 30 05 gas 12 09 05 AURORA at 12 14 05_4 31E Reg Asset  Liab and EXH D 17" xfId="24349"/>
    <cellStyle name="_Value Copy 11 30 05 gas 12 09 05 AURORA at 12 14 05_4 31E Reg Asset  Liab and EXH D 17 2" xfId="24350"/>
    <cellStyle name="_Value Copy 11 30 05 gas 12 09 05 AURORA at 12 14 05_4 31E Reg Asset  Liab and EXH D 18" xfId="24351"/>
    <cellStyle name="_Value Copy 11 30 05 gas 12 09 05 AURORA at 12 14 05_4 31E Reg Asset  Liab and EXH D 18 2" xfId="24352"/>
    <cellStyle name="_Value Copy 11 30 05 gas 12 09 05 AURORA at 12 14 05_4 31E Reg Asset  Liab and EXH D 19" xfId="24353"/>
    <cellStyle name="_Value Copy 11 30 05 gas 12 09 05 AURORA at 12 14 05_4 31E Reg Asset  Liab and EXH D 19 2" xfId="24354"/>
    <cellStyle name="_Value Copy 11 30 05 gas 12 09 05 AURORA at 12 14 05_4 31E Reg Asset  Liab and EXH D 2" xfId="24355"/>
    <cellStyle name="_Value Copy 11 30 05 gas 12 09 05 AURORA at 12 14 05_4 31E Reg Asset  Liab and EXH D 2 2" xfId="24356"/>
    <cellStyle name="_Value Copy 11 30 05 gas 12 09 05 AURORA at 12 14 05_4 31E Reg Asset  Liab and EXH D 2 2 2" xfId="24357"/>
    <cellStyle name="_Value Copy 11 30 05 gas 12 09 05 AURORA at 12 14 05_4 31E Reg Asset  Liab and EXH D 2 3" xfId="24358"/>
    <cellStyle name="_Value Copy 11 30 05 gas 12 09 05 AURORA at 12 14 05_4 31E Reg Asset  Liab and EXH D 20" xfId="24359"/>
    <cellStyle name="_Value Copy 11 30 05 gas 12 09 05 AURORA at 12 14 05_4 31E Reg Asset  Liab and EXH D 20 2" xfId="24360"/>
    <cellStyle name="_Value Copy 11 30 05 gas 12 09 05 AURORA at 12 14 05_4 31E Reg Asset  Liab and EXH D 21" xfId="24361"/>
    <cellStyle name="_Value Copy 11 30 05 gas 12 09 05 AURORA at 12 14 05_4 31E Reg Asset  Liab and EXH D 21 2" xfId="24362"/>
    <cellStyle name="_Value Copy 11 30 05 gas 12 09 05 AURORA at 12 14 05_4 31E Reg Asset  Liab and EXH D 22" xfId="24363"/>
    <cellStyle name="_Value Copy 11 30 05 gas 12 09 05 AURORA at 12 14 05_4 31E Reg Asset  Liab and EXH D 22 2" xfId="24364"/>
    <cellStyle name="_Value Copy 11 30 05 gas 12 09 05 AURORA at 12 14 05_4 31E Reg Asset  Liab and EXH D 23" xfId="24365"/>
    <cellStyle name="_Value Copy 11 30 05 gas 12 09 05 AURORA at 12 14 05_4 31E Reg Asset  Liab and EXH D 23 2" xfId="24366"/>
    <cellStyle name="_Value Copy 11 30 05 gas 12 09 05 AURORA at 12 14 05_4 31E Reg Asset  Liab and EXH D 24" xfId="24367"/>
    <cellStyle name="_Value Copy 11 30 05 gas 12 09 05 AURORA at 12 14 05_4 31E Reg Asset  Liab and EXH D 24 2" xfId="24368"/>
    <cellStyle name="_Value Copy 11 30 05 gas 12 09 05 AURORA at 12 14 05_4 31E Reg Asset  Liab and EXH D 25" xfId="24369"/>
    <cellStyle name="_Value Copy 11 30 05 gas 12 09 05 AURORA at 12 14 05_4 31E Reg Asset  Liab and EXH D 25 2" xfId="24370"/>
    <cellStyle name="_Value Copy 11 30 05 gas 12 09 05 AURORA at 12 14 05_4 31E Reg Asset  Liab and EXH D 26" xfId="24371"/>
    <cellStyle name="_Value Copy 11 30 05 gas 12 09 05 AURORA at 12 14 05_4 31E Reg Asset  Liab and EXH D 26 2" xfId="24372"/>
    <cellStyle name="_Value Copy 11 30 05 gas 12 09 05 AURORA at 12 14 05_4 31E Reg Asset  Liab and EXH D 27" xfId="24373"/>
    <cellStyle name="_Value Copy 11 30 05 gas 12 09 05 AURORA at 12 14 05_4 31E Reg Asset  Liab and EXH D 27 2" xfId="24374"/>
    <cellStyle name="_Value Copy 11 30 05 gas 12 09 05 AURORA at 12 14 05_4 31E Reg Asset  Liab and EXH D 28" xfId="24375"/>
    <cellStyle name="_Value Copy 11 30 05 gas 12 09 05 AURORA at 12 14 05_4 31E Reg Asset  Liab and EXH D 28 2" xfId="24376"/>
    <cellStyle name="_Value Copy 11 30 05 gas 12 09 05 AURORA at 12 14 05_4 31E Reg Asset  Liab and EXH D 29" xfId="24377"/>
    <cellStyle name="_Value Copy 11 30 05 gas 12 09 05 AURORA at 12 14 05_4 31E Reg Asset  Liab and EXH D 29 2" xfId="24378"/>
    <cellStyle name="_Value Copy 11 30 05 gas 12 09 05 AURORA at 12 14 05_4 31E Reg Asset  Liab and EXH D 3" xfId="24379"/>
    <cellStyle name="_Value Copy 11 30 05 gas 12 09 05 AURORA at 12 14 05_4 31E Reg Asset  Liab and EXH D 3 2" xfId="24380"/>
    <cellStyle name="_Value Copy 11 30 05 gas 12 09 05 AURORA at 12 14 05_4 31E Reg Asset  Liab and EXH D 3 2 2" xfId="24381"/>
    <cellStyle name="_Value Copy 11 30 05 gas 12 09 05 AURORA at 12 14 05_4 31E Reg Asset  Liab and EXH D 3 3" xfId="24382"/>
    <cellStyle name="_Value Copy 11 30 05 gas 12 09 05 AURORA at 12 14 05_4 31E Reg Asset  Liab and EXH D 30" xfId="24383"/>
    <cellStyle name="_Value Copy 11 30 05 gas 12 09 05 AURORA at 12 14 05_4 31E Reg Asset  Liab and EXH D 30 2" xfId="24384"/>
    <cellStyle name="_Value Copy 11 30 05 gas 12 09 05 AURORA at 12 14 05_4 31E Reg Asset  Liab and EXH D 4" xfId="24385"/>
    <cellStyle name="_Value Copy 11 30 05 gas 12 09 05 AURORA at 12 14 05_4 31E Reg Asset  Liab and EXH D 4 2" xfId="24386"/>
    <cellStyle name="_Value Copy 11 30 05 gas 12 09 05 AURORA at 12 14 05_4 31E Reg Asset  Liab and EXH D 4 2 2" xfId="24387"/>
    <cellStyle name="_Value Copy 11 30 05 gas 12 09 05 AURORA at 12 14 05_4 31E Reg Asset  Liab and EXH D 5" xfId="24388"/>
    <cellStyle name="_Value Copy 11 30 05 gas 12 09 05 AURORA at 12 14 05_4 31E Reg Asset  Liab and EXH D 5 2" xfId="24389"/>
    <cellStyle name="_Value Copy 11 30 05 gas 12 09 05 AURORA at 12 14 05_4 31E Reg Asset  Liab and EXH D 5 2 2" xfId="24390"/>
    <cellStyle name="_Value Copy 11 30 05 gas 12 09 05 AURORA at 12 14 05_4 31E Reg Asset  Liab and EXH D 6" xfId="24391"/>
    <cellStyle name="_Value Copy 11 30 05 gas 12 09 05 AURORA at 12 14 05_4 31E Reg Asset  Liab and EXH D 6 2" xfId="24392"/>
    <cellStyle name="_Value Copy 11 30 05 gas 12 09 05 AURORA at 12 14 05_4 31E Reg Asset  Liab and EXH D 6 2 2" xfId="24393"/>
    <cellStyle name="_Value Copy 11 30 05 gas 12 09 05 AURORA at 12 14 05_4 31E Reg Asset  Liab and EXH D 6 3" xfId="24394"/>
    <cellStyle name="_Value Copy 11 30 05 gas 12 09 05 AURORA at 12 14 05_4 31E Reg Asset  Liab and EXH D 7" xfId="24395"/>
    <cellStyle name="_Value Copy 11 30 05 gas 12 09 05 AURORA at 12 14 05_4 31E Reg Asset  Liab and EXH D 7 2" xfId="24396"/>
    <cellStyle name="_Value Copy 11 30 05 gas 12 09 05 AURORA at 12 14 05_4 31E Reg Asset  Liab and EXH D 7 2 2" xfId="24397"/>
    <cellStyle name="_Value Copy 11 30 05 gas 12 09 05 AURORA at 12 14 05_4 31E Reg Asset  Liab and EXH D 7 3" xfId="24398"/>
    <cellStyle name="_Value Copy 11 30 05 gas 12 09 05 AURORA at 12 14 05_4 31E Reg Asset  Liab and EXH D 8" xfId="24399"/>
    <cellStyle name="_Value Copy 11 30 05 gas 12 09 05 AURORA at 12 14 05_4 31E Reg Asset  Liab and EXH D 8 2" xfId="24400"/>
    <cellStyle name="_Value Copy 11 30 05 gas 12 09 05 AURORA at 12 14 05_4 31E Reg Asset  Liab and EXH D 8 2 2" xfId="24401"/>
    <cellStyle name="_Value Copy 11 30 05 gas 12 09 05 AURORA at 12 14 05_4 31E Reg Asset  Liab and EXH D 8 3" xfId="24402"/>
    <cellStyle name="_Value Copy 11 30 05 gas 12 09 05 AURORA at 12 14 05_4 31E Reg Asset  Liab and EXH D 9" xfId="24403"/>
    <cellStyle name="_Value Copy 11 30 05 gas 12 09 05 AURORA at 12 14 05_4 31E Reg Asset  Liab and EXH D 9 2" xfId="24404"/>
    <cellStyle name="_Value Copy 11 30 05 gas 12 09 05 AURORA at 12 14 05_4 31E Reg Asset  Liab and EXH D 9 2 2" xfId="24405"/>
    <cellStyle name="_Value Copy 11 30 05 gas 12 09 05 AURORA at 12 14 05_4 31E Reg Asset  Liab and EXH D 9 3" xfId="24406"/>
    <cellStyle name="_Value Copy 11 30 05 gas 12 09 05 AURORA at 12 14 05_4 32 Regulatory Assets and Liabilities  7 06- Exhibit D" xfId="24407"/>
    <cellStyle name="_Value Copy 11 30 05 gas 12 09 05 AURORA at 12 14 05_4 32 Regulatory Assets and Liabilities  7 06- Exhibit D 2" xfId="24408"/>
    <cellStyle name="_Value Copy 11 30 05 gas 12 09 05 AURORA at 12 14 05_4 32 Regulatory Assets and Liabilities  7 06- Exhibit D 2 2" xfId="24409"/>
    <cellStyle name="_Value Copy 11 30 05 gas 12 09 05 AURORA at 12 14 05_4 32 Regulatory Assets and Liabilities  7 06- Exhibit D 2 2 2" xfId="24410"/>
    <cellStyle name="_Value Copy 11 30 05 gas 12 09 05 AURORA at 12 14 05_4 32 Regulatory Assets and Liabilities  7 06- Exhibit D 2 2 2 2" xfId="24411"/>
    <cellStyle name="_Value Copy 11 30 05 gas 12 09 05 AURORA at 12 14 05_4 32 Regulatory Assets and Liabilities  7 06- Exhibit D 2 2 3" xfId="24412"/>
    <cellStyle name="_Value Copy 11 30 05 gas 12 09 05 AURORA at 12 14 05_4 32 Regulatory Assets and Liabilities  7 06- Exhibit D 2 3" xfId="24413"/>
    <cellStyle name="_Value Copy 11 30 05 gas 12 09 05 AURORA at 12 14 05_4 32 Regulatory Assets and Liabilities  7 06- Exhibit D 2 3 2" xfId="24414"/>
    <cellStyle name="_Value Copy 11 30 05 gas 12 09 05 AURORA at 12 14 05_4 32 Regulatory Assets and Liabilities  7 06- Exhibit D 2 4" xfId="24415"/>
    <cellStyle name="_Value Copy 11 30 05 gas 12 09 05 AURORA at 12 14 05_4 32 Regulatory Assets and Liabilities  7 06- Exhibit D 2 4 2" xfId="24416"/>
    <cellStyle name="_Value Copy 11 30 05 gas 12 09 05 AURORA at 12 14 05_4 32 Regulatory Assets and Liabilities  7 06- Exhibit D 2 5" xfId="24417"/>
    <cellStyle name="_Value Copy 11 30 05 gas 12 09 05 AURORA at 12 14 05_4 32 Regulatory Assets and Liabilities  7 06- Exhibit D 3" xfId="24418"/>
    <cellStyle name="_Value Copy 11 30 05 gas 12 09 05 AURORA at 12 14 05_4 32 Regulatory Assets and Liabilities  7 06- Exhibit D 3 2" xfId="24419"/>
    <cellStyle name="_Value Copy 11 30 05 gas 12 09 05 AURORA at 12 14 05_4 32 Regulatory Assets and Liabilities  7 06- Exhibit D 3 2 2" xfId="24420"/>
    <cellStyle name="_Value Copy 11 30 05 gas 12 09 05 AURORA at 12 14 05_4 32 Regulatory Assets and Liabilities  7 06- Exhibit D 3 3" xfId="24421"/>
    <cellStyle name="_Value Copy 11 30 05 gas 12 09 05 AURORA at 12 14 05_4 32 Regulatory Assets and Liabilities  7 06- Exhibit D 3 4" xfId="24422"/>
    <cellStyle name="_Value Copy 11 30 05 gas 12 09 05 AURORA at 12 14 05_4 32 Regulatory Assets and Liabilities  7 06- Exhibit D 4" xfId="24423"/>
    <cellStyle name="_Value Copy 11 30 05 gas 12 09 05 AURORA at 12 14 05_4 32 Regulatory Assets and Liabilities  7 06- Exhibit D 4 2" xfId="24424"/>
    <cellStyle name="_Value Copy 11 30 05 gas 12 09 05 AURORA at 12 14 05_4 32 Regulatory Assets and Liabilities  7 06- Exhibit D 4 2 2" xfId="24425"/>
    <cellStyle name="_Value Copy 11 30 05 gas 12 09 05 AURORA at 12 14 05_4 32 Regulatory Assets and Liabilities  7 06- Exhibit D 4 3" xfId="24426"/>
    <cellStyle name="_Value Copy 11 30 05 gas 12 09 05 AURORA at 12 14 05_4 32 Regulatory Assets and Liabilities  7 06- Exhibit D 5" xfId="24427"/>
    <cellStyle name="_Value Copy 11 30 05 gas 12 09 05 AURORA at 12 14 05_4 32 Regulatory Assets and Liabilities  7 06- Exhibit D 5 2" xfId="24428"/>
    <cellStyle name="_Value Copy 11 30 05 gas 12 09 05 AURORA at 12 14 05_4 32 Regulatory Assets and Liabilities  7 06- Exhibit D 6" xfId="24429"/>
    <cellStyle name="_Value Copy 11 30 05 gas 12 09 05 AURORA at 12 14 05_4 32 Regulatory Assets and Liabilities  7 06- Exhibit D 6 2" xfId="24430"/>
    <cellStyle name="_Value Copy 11 30 05 gas 12 09 05 AURORA at 12 14 05_4 32 Regulatory Assets and Liabilities  7 06- Exhibit D 7" xfId="24431"/>
    <cellStyle name="_Value Copy 11 30 05 gas 12 09 05 AURORA at 12 14 05_4 32 Regulatory Assets and Liabilities  7 06- Exhibit D 8" xfId="24432"/>
    <cellStyle name="_Value Copy 11 30 05 gas 12 09 05 AURORA at 12 14 05_4 32 Regulatory Assets and Liabilities  7 06- Exhibit D_DEM-WP(C) ENERG10C--ctn Mid-C_042010 2010GRC" xfId="24433"/>
    <cellStyle name="_Value Copy 11 30 05 gas 12 09 05 AURORA at 12 14 05_4 32 Regulatory Assets and Liabilities  7 06- Exhibit D_DEM-WP(C) ENERG10C--ctn Mid-C_042010 2010GRC 2" xfId="24434"/>
    <cellStyle name="_Value Copy 11 30 05 gas 12 09 05 AURORA at 12 14 05_4 32 Regulatory Assets and Liabilities  7 06- Exhibit D_DEM-WP(C) ENERG10C--ctn Mid-C_042010 2010GRC 2 2" xfId="24435"/>
    <cellStyle name="_Value Copy 11 30 05 gas 12 09 05 AURORA at 12 14 05_4 32 Regulatory Assets and Liabilities  7 06- Exhibit D_NIM Summary" xfId="24436"/>
    <cellStyle name="_Value Copy 11 30 05 gas 12 09 05 AURORA at 12 14 05_4 32 Regulatory Assets and Liabilities  7 06- Exhibit D_NIM Summary 2" xfId="24437"/>
    <cellStyle name="_Value Copy 11 30 05 gas 12 09 05 AURORA at 12 14 05_4 32 Regulatory Assets and Liabilities  7 06- Exhibit D_NIM Summary 2 2" xfId="24438"/>
    <cellStyle name="_Value Copy 11 30 05 gas 12 09 05 AURORA at 12 14 05_4 32 Regulatory Assets and Liabilities  7 06- Exhibit D_NIM Summary 2 2 2" xfId="24439"/>
    <cellStyle name="_Value Copy 11 30 05 gas 12 09 05 AURORA at 12 14 05_4 32 Regulatory Assets and Liabilities  7 06- Exhibit D_NIM Summary 2 2 2 2" xfId="24440"/>
    <cellStyle name="_Value Copy 11 30 05 gas 12 09 05 AURORA at 12 14 05_4 32 Regulatory Assets and Liabilities  7 06- Exhibit D_NIM Summary 2 2 3" xfId="24441"/>
    <cellStyle name="_Value Copy 11 30 05 gas 12 09 05 AURORA at 12 14 05_4 32 Regulatory Assets and Liabilities  7 06- Exhibit D_NIM Summary 2 3" xfId="24442"/>
    <cellStyle name="_Value Copy 11 30 05 gas 12 09 05 AURORA at 12 14 05_4 32 Regulatory Assets and Liabilities  7 06- Exhibit D_NIM Summary 2 3 2" xfId="24443"/>
    <cellStyle name="_Value Copy 11 30 05 gas 12 09 05 AURORA at 12 14 05_4 32 Regulatory Assets and Liabilities  7 06- Exhibit D_NIM Summary 2 4" xfId="24444"/>
    <cellStyle name="_Value Copy 11 30 05 gas 12 09 05 AURORA at 12 14 05_4 32 Regulatory Assets and Liabilities  7 06- Exhibit D_NIM Summary 2 4 2" xfId="24445"/>
    <cellStyle name="_Value Copy 11 30 05 gas 12 09 05 AURORA at 12 14 05_4 32 Regulatory Assets and Liabilities  7 06- Exhibit D_NIM Summary 2 5" xfId="24446"/>
    <cellStyle name="_Value Copy 11 30 05 gas 12 09 05 AURORA at 12 14 05_4 32 Regulatory Assets and Liabilities  7 06- Exhibit D_NIM Summary 3" xfId="24447"/>
    <cellStyle name="_Value Copy 11 30 05 gas 12 09 05 AURORA at 12 14 05_4 32 Regulatory Assets and Liabilities  7 06- Exhibit D_NIM Summary 3 2" xfId="24448"/>
    <cellStyle name="_Value Copy 11 30 05 gas 12 09 05 AURORA at 12 14 05_4 32 Regulatory Assets and Liabilities  7 06- Exhibit D_NIM Summary 3 2 2" xfId="24449"/>
    <cellStyle name="_Value Copy 11 30 05 gas 12 09 05 AURORA at 12 14 05_4 32 Regulatory Assets and Liabilities  7 06- Exhibit D_NIM Summary 3 3" xfId="24450"/>
    <cellStyle name="_Value Copy 11 30 05 gas 12 09 05 AURORA at 12 14 05_4 32 Regulatory Assets and Liabilities  7 06- Exhibit D_NIM Summary 4" xfId="24451"/>
    <cellStyle name="_Value Copy 11 30 05 gas 12 09 05 AURORA at 12 14 05_4 32 Regulatory Assets and Liabilities  7 06- Exhibit D_NIM Summary 4 2" xfId="24452"/>
    <cellStyle name="_Value Copy 11 30 05 gas 12 09 05 AURORA at 12 14 05_4 32 Regulatory Assets and Liabilities  7 06- Exhibit D_NIM Summary 4 2 2" xfId="24453"/>
    <cellStyle name="_Value Copy 11 30 05 gas 12 09 05 AURORA at 12 14 05_4 32 Regulatory Assets and Liabilities  7 06- Exhibit D_NIM Summary 4 3" xfId="24454"/>
    <cellStyle name="_Value Copy 11 30 05 gas 12 09 05 AURORA at 12 14 05_4 32 Regulatory Assets and Liabilities  7 06- Exhibit D_NIM Summary 5" xfId="24455"/>
    <cellStyle name="_Value Copy 11 30 05 gas 12 09 05 AURORA at 12 14 05_4 32 Regulatory Assets and Liabilities  7 06- Exhibit D_NIM Summary 5 2" xfId="24456"/>
    <cellStyle name="_Value Copy 11 30 05 gas 12 09 05 AURORA at 12 14 05_4 32 Regulatory Assets and Liabilities  7 06- Exhibit D_NIM Summary 6" xfId="24457"/>
    <cellStyle name="_Value Copy 11 30 05 gas 12 09 05 AURORA at 12 14 05_4 32 Regulatory Assets and Liabilities  7 06- Exhibit D_NIM Summary 6 2" xfId="24458"/>
    <cellStyle name="_Value Copy 11 30 05 gas 12 09 05 AURORA at 12 14 05_4 32 Regulatory Assets and Liabilities  7 06- Exhibit D_NIM Summary 7" xfId="24459"/>
    <cellStyle name="_Value Copy 11 30 05 gas 12 09 05 AURORA at 12 14 05_4 32 Regulatory Assets and Liabilities  7 06- Exhibit D_NIM Summary 8" xfId="24460"/>
    <cellStyle name="_Value Copy 11 30 05 gas 12 09 05 AURORA at 12 14 05_4 32 Regulatory Assets and Liabilities  7 06- Exhibit D_NIM Summary_DEM-WP(C) ENERG10C--ctn Mid-C_042010 2010GRC" xfId="24461"/>
    <cellStyle name="_Value Copy 11 30 05 gas 12 09 05 AURORA at 12 14 05_4 32 Regulatory Assets and Liabilities  7 06- Exhibit D_NIM Summary_DEM-WP(C) ENERG10C--ctn Mid-C_042010 2010GRC 2" xfId="24462"/>
    <cellStyle name="_Value Copy 11 30 05 gas 12 09 05 AURORA at 12 14 05_4 32 Regulatory Assets and Liabilities  7 06- Exhibit D_NIM Summary_DEM-WP(C) ENERG10C--ctn Mid-C_042010 2010GRC 2 2" xfId="24463"/>
    <cellStyle name="_Value Copy 11 30 05 gas 12 09 05 AURORA at 12 14 05_ACCOUNTS" xfId="24464"/>
    <cellStyle name="_Value Copy 11 30 05 gas 12 09 05 AURORA at 12 14 05_Att B to RECs proceeds proposal" xfId="24465"/>
    <cellStyle name="_Value Copy 11 30 05 gas 12 09 05 AURORA at 12 14 05_AURORA Total New" xfId="24466"/>
    <cellStyle name="_Value Copy 11 30 05 gas 12 09 05 AURORA at 12 14 05_AURORA Total New 2" xfId="24467"/>
    <cellStyle name="_Value Copy 11 30 05 gas 12 09 05 AURORA at 12 14 05_AURORA Total New 2 2" xfId="24468"/>
    <cellStyle name="_Value Copy 11 30 05 gas 12 09 05 AURORA at 12 14 05_AURORA Total New 2 2 2" xfId="24469"/>
    <cellStyle name="_Value Copy 11 30 05 gas 12 09 05 AURORA at 12 14 05_AURORA Total New 2 2 2 2" xfId="24470"/>
    <cellStyle name="_Value Copy 11 30 05 gas 12 09 05 AURORA at 12 14 05_AURORA Total New 2 2 3" xfId="24471"/>
    <cellStyle name="_Value Copy 11 30 05 gas 12 09 05 AURORA at 12 14 05_AURORA Total New 2 3" xfId="24472"/>
    <cellStyle name="_Value Copy 11 30 05 gas 12 09 05 AURORA at 12 14 05_AURORA Total New 2 3 2" xfId="24473"/>
    <cellStyle name="_Value Copy 11 30 05 gas 12 09 05 AURORA at 12 14 05_AURORA Total New 2 4" xfId="24474"/>
    <cellStyle name="_Value Copy 11 30 05 gas 12 09 05 AURORA at 12 14 05_AURORA Total New 2 4 2" xfId="24475"/>
    <cellStyle name="_Value Copy 11 30 05 gas 12 09 05 AURORA at 12 14 05_AURORA Total New 2 5" xfId="24476"/>
    <cellStyle name="_Value Copy 11 30 05 gas 12 09 05 AURORA at 12 14 05_AURORA Total New 3" xfId="24477"/>
    <cellStyle name="_Value Copy 11 30 05 gas 12 09 05 AURORA at 12 14 05_AURORA Total New 3 2" xfId="24478"/>
    <cellStyle name="_Value Copy 11 30 05 gas 12 09 05 AURORA at 12 14 05_AURORA Total New 3 2 2" xfId="24479"/>
    <cellStyle name="_Value Copy 11 30 05 gas 12 09 05 AURORA at 12 14 05_AURORA Total New 3 3" xfId="24480"/>
    <cellStyle name="_Value Copy 11 30 05 gas 12 09 05 AURORA at 12 14 05_AURORA Total New 4" xfId="24481"/>
    <cellStyle name="_Value Copy 11 30 05 gas 12 09 05 AURORA at 12 14 05_AURORA Total New 4 2" xfId="24482"/>
    <cellStyle name="_Value Copy 11 30 05 gas 12 09 05 AURORA at 12 14 05_AURORA Total New 5" xfId="24483"/>
    <cellStyle name="_Value Copy 11 30 05 gas 12 09 05 AURORA at 12 14 05_AURORA Total New 5 2" xfId="24484"/>
    <cellStyle name="_Value Copy 11 30 05 gas 12 09 05 AURORA at 12 14 05_AURORA Total New 6" xfId="24485"/>
    <cellStyle name="_Value Copy 11 30 05 gas 12 09 05 AURORA at 12 14 05_Backup for Attachment B 2010-09-09" xfId="24486"/>
    <cellStyle name="_Value Copy 11 30 05 gas 12 09 05 AURORA at 12 14 05_Bench Request - Attachment B" xfId="24487"/>
    <cellStyle name="_Value Copy 11 30 05 gas 12 09 05 AURORA at 12 14 05_Book2" xfId="24488"/>
    <cellStyle name="_Value Copy 11 30 05 gas 12 09 05 AURORA at 12 14 05_Book2 2" xfId="24489"/>
    <cellStyle name="_Value Copy 11 30 05 gas 12 09 05 AURORA at 12 14 05_Book2 2 2" xfId="24490"/>
    <cellStyle name="_Value Copy 11 30 05 gas 12 09 05 AURORA at 12 14 05_Book2 2 2 2" xfId="24491"/>
    <cellStyle name="_Value Copy 11 30 05 gas 12 09 05 AURORA at 12 14 05_Book2 2 2 2 2" xfId="24492"/>
    <cellStyle name="_Value Copy 11 30 05 gas 12 09 05 AURORA at 12 14 05_Book2 2 2 3" xfId="24493"/>
    <cellStyle name="_Value Copy 11 30 05 gas 12 09 05 AURORA at 12 14 05_Book2 2 3" xfId="24494"/>
    <cellStyle name="_Value Copy 11 30 05 gas 12 09 05 AURORA at 12 14 05_Book2 2 3 2" xfId="24495"/>
    <cellStyle name="_Value Copy 11 30 05 gas 12 09 05 AURORA at 12 14 05_Book2 2 4" xfId="24496"/>
    <cellStyle name="_Value Copy 11 30 05 gas 12 09 05 AURORA at 12 14 05_Book2 2 4 2" xfId="24497"/>
    <cellStyle name="_Value Copy 11 30 05 gas 12 09 05 AURORA at 12 14 05_Book2 2 5" xfId="24498"/>
    <cellStyle name="_Value Copy 11 30 05 gas 12 09 05 AURORA at 12 14 05_Book2 3" xfId="24499"/>
    <cellStyle name="_Value Copy 11 30 05 gas 12 09 05 AURORA at 12 14 05_Book2 3 2" xfId="24500"/>
    <cellStyle name="_Value Copy 11 30 05 gas 12 09 05 AURORA at 12 14 05_Book2 3 2 2" xfId="24501"/>
    <cellStyle name="_Value Copy 11 30 05 gas 12 09 05 AURORA at 12 14 05_Book2 3 3" xfId="24502"/>
    <cellStyle name="_Value Copy 11 30 05 gas 12 09 05 AURORA at 12 14 05_Book2 3 4" xfId="24503"/>
    <cellStyle name="_Value Copy 11 30 05 gas 12 09 05 AURORA at 12 14 05_Book2 4" xfId="24504"/>
    <cellStyle name="_Value Copy 11 30 05 gas 12 09 05 AURORA at 12 14 05_Book2 4 2" xfId="24505"/>
    <cellStyle name="_Value Copy 11 30 05 gas 12 09 05 AURORA at 12 14 05_Book2 4 2 2" xfId="24506"/>
    <cellStyle name="_Value Copy 11 30 05 gas 12 09 05 AURORA at 12 14 05_Book2 4 3" xfId="24507"/>
    <cellStyle name="_Value Copy 11 30 05 gas 12 09 05 AURORA at 12 14 05_Book2 5" xfId="24508"/>
    <cellStyle name="_Value Copy 11 30 05 gas 12 09 05 AURORA at 12 14 05_Book2 5 2" xfId="24509"/>
    <cellStyle name="_Value Copy 11 30 05 gas 12 09 05 AURORA at 12 14 05_Book2 6" xfId="24510"/>
    <cellStyle name="_Value Copy 11 30 05 gas 12 09 05 AURORA at 12 14 05_Book2 6 2" xfId="24511"/>
    <cellStyle name="_Value Copy 11 30 05 gas 12 09 05 AURORA at 12 14 05_Book2 7" xfId="24512"/>
    <cellStyle name="_Value Copy 11 30 05 gas 12 09 05 AURORA at 12 14 05_Book2 8" xfId="24513"/>
    <cellStyle name="_Value Copy 11 30 05 gas 12 09 05 AURORA at 12 14 05_Book2_Adj Bench DR 3 for Initial Briefs (Electric)" xfId="24514"/>
    <cellStyle name="_Value Copy 11 30 05 gas 12 09 05 AURORA at 12 14 05_Book2_Adj Bench DR 3 for Initial Briefs (Electric) 2" xfId="24515"/>
    <cellStyle name="_Value Copy 11 30 05 gas 12 09 05 AURORA at 12 14 05_Book2_Adj Bench DR 3 for Initial Briefs (Electric) 2 2" xfId="24516"/>
    <cellStyle name="_Value Copy 11 30 05 gas 12 09 05 AURORA at 12 14 05_Book2_Adj Bench DR 3 for Initial Briefs (Electric) 2 2 2" xfId="24517"/>
    <cellStyle name="_Value Copy 11 30 05 gas 12 09 05 AURORA at 12 14 05_Book2_Adj Bench DR 3 for Initial Briefs (Electric) 2 2 2 2" xfId="24518"/>
    <cellStyle name="_Value Copy 11 30 05 gas 12 09 05 AURORA at 12 14 05_Book2_Adj Bench DR 3 for Initial Briefs (Electric) 2 2 3" xfId="24519"/>
    <cellStyle name="_Value Copy 11 30 05 gas 12 09 05 AURORA at 12 14 05_Book2_Adj Bench DR 3 for Initial Briefs (Electric) 2 3" xfId="24520"/>
    <cellStyle name="_Value Copy 11 30 05 gas 12 09 05 AURORA at 12 14 05_Book2_Adj Bench DR 3 for Initial Briefs (Electric) 2 3 2" xfId="24521"/>
    <cellStyle name="_Value Copy 11 30 05 gas 12 09 05 AURORA at 12 14 05_Book2_Adj Bench DR 3 for Initial Briefs (Electric) 2 4" xfId="24522"/>
    <cellStyle name="_Value Copy 11 30 05 gas 12 09 05 AURORA at 12 14 05_Book2_Adj Bench DR 3 for Initial Briefs (Electric) 2 4 2" xfId="24523"/>
    <cellStyle name="_Value Copy 11 30 05 gas 12 09 05 AURORA at 12 14 05_Book2_Adj Bench DR 3 for Initial Briefs (Electric) 2 5" xfId="24524"/>
    <cellStyle name="_Value Copy 11 30 05 gas 12 09 05 AURORA at 12 14 05_Book2_Adj Bench DR 3 for Initial Briefs (Electric) 3" xfId="24525"/>
    <cellStyle name="_Value Copy 11 30 05 gas 12 09 05 AURORA at 12 14 05_Book2_Adj Bench DR 3 for Initial Briefs (Electric) 3 2" xfId="24526"/>
    <cellStyle name="_Value Copy 11 30 05 gas 12 09 05 AURORA at 12 14 05_Book2_Adj Bench DR 3 for Initial Briefs (Electric) 3 2 2" xfId="24527"/>
    <cellStyle name="_Value Copy 11 30 05 gas 12 09 05 AURORA at 12 14 05_Book2_Adj Bench DR 3 for Initial Briefs (Electric) 3 3" xfId="24528"/>
    <cellStyle name="_Value Copy 11 30 05 gas 12 09 05 AURORA at 12 14 05_Book2_Adj Bench DR 3 for Initial Briefs (Electric) 3 4" xfId="24529"/>
    <cellStyle name="_Value Copy 11 30 05 gas 12 09 05 AURORA at 12 14 05_Book2_Adj Bench DR 3 for Initial Briefs (Electric) 4" xfId="24530"/>
    <cellStyle name="_Value Copy 11 30 05 gas 12 09 05 AURORA at 12 14 05_Book2_Adj Bench DR 3 for Initial Briefs (Electric) 4 2" xfId="24531"/>
    <cellStyle name="_Value Copy 11 30 05 gas 12 09 05 AURORA at 12 14 05_Book2_Adj Bench DR 3 for Initial Briefs (Electric) 4 2 2" xfId="24532"/>
    <cellStyle name="_Value Copy 11 30 05 gas 12 09 05 AURORA at 12 14 05_Book2_Adj Bench DR 3 for Initial Briefs (Electric) 4 3" xfId="24533"/>
    <cellStyle name="_Value Copy 11 30 05 gas 12 09 05 AURORA at 12 14 05_Book2_Adj Bench DR 3 for Initial Briefs (Electric) 5" xfId="24534"/>
    <cellStyle name="_Value Copy 11 30 05 gas 12 09 05 AURORA at 12 14 05_Book2_Adj Bench DR 3 for Initial Briefs (Electric) 5 2" xfId="24535"/>
    <cellStyle name="_Value Copy 11 30 05 gas 12 09 05 AURORA at 12 14 05_Book2_Adj Bench DR 3 for Initial Briefs (Electric) 6" xfId="24536"/>
    <cellStyle name="_Value Copy 11 30 05 gas 12 09 05 AURORA at 12 14 05_Book2_Adj Bench DR 3 for Initial Briefs (Electric) 6 2" xfId="24537"/>
    <cellStyle name="_Value Copy 11 30 05 gas 12 09 05 AURORA at 12 14 05_Book2_Adj Bench DR 3 for Initial Briefs (Electric) 7" xfId="24538"/>
    <cellStyle name="_Value Copy 11 30 05 gas 12 09 05 AURORA at 12 14 05_Book2_Adj Bench DR 3 for Initial Briefs (Electric) 8" xfId="24539"/>
    <cellStyle name="_Value Copy 11 30 05 gas 12 09 05 AURORA at 12 14 05_Book2_Adj Bench DR 3 for Initial Briefs (Electric)_DEM-WP(C) ENERG10C--ctn Mid-C_042010 2010GRC" xfId="24540"/>
    <cellStyle name="_Value Copy 11 30 05 gas 12 09 05 AURORA at 12 14 05_Book2_Adj Bench DR 3 for Initial Briefs (Electric)_DEM-WP(C) ENERG10C--ctn Mid-C_042010 2010GRC 2" xfId="24541"/>
    <cellStyle name="_Value Copy 11 30 05 gas 12 09 05 AURORA at 12 14 05_Book2_Adj Bench DR 3 for Initial Briefs (Electric)_DEM-WP(C) ENERG10C--ctn Mid-C_042010 2010GRC 2 2" xfId="24542"/>
    <cellStyle name="_Value Copy 11 30 05 gas 12 09 05 AURORA at 12 14 05_Book2_DEM-WP(C) ENERG10C--ctn Mid-C_042010 2010GRC" xfId="24543"/>
    <cellStyle name="_Value Copy 11 30 05 gas 12 09 05 AURORA at 12 14 05_Book2_DEM-WP(C) ENERG10C--ctn Mid-C_042010 2010GRC 2" xfId="24544"/>
    <cellStyle name="_Value Copy 11 30 05 gas 12 09 05 AURORA at 12 14 05_Book2_DEM-WP(C) ENERG10C--ctn Mid-C_042010 2010GRC 2 2" xfId="24545"/>
    <cellStyle name="_Value Copy 11 30 05 gas 12 09 05 AURORA at 12 14 05_Book2_Electric Rev Req Model (2009 GRC) Rebuttal" xfId="24546"/>
    <cellStyle name="_Value Copy 11 30 05 gas 12 09 05 AURORA at 12 14 05_Book2_Electric Rev Req Model (2009 GRC) Rebuttal 2" xfId="24547"/>
    <cellStyle name="_Value Copy 11 30 05 gas 12 09 05 AURORA at 12 14 05_Book2_Electric Rev Req Model (2009 GRC) Rebuttal 2 2" xfId="24548"/>
    <cellStyle name="_Value Copy 11 30 05 gas 12 09 05 AURORA at 12 14 05_Book2_Electric Rev Req Model (2009 GRC) Rebuttal 2 2 2" xfId="24549"/>
    <cellStyle name="_Value Copy 11 30 05 gas 12 09 05 AURORA at 12 14 05_Book2_Electric Rev Req Model (2009 GRC) Rebuttal 2 3" xfId="24550"/>
    <cellStyle name="_Value Copy 11 30 05 gas 12 09 05 AURORA at 12 14 05_Book2_Electric Rev Req Model (2009 GRC) Rebuttal 2 4" xfId="24551"/>
    <cellStyle name="_Value Copy 11 30 05 gas 12 09 05 AURORA at 12 14 05_Book2_Electric Rev Req Model (2009 GRC) Rebuttal 3" xfId="24552"/>
    <cellStyle name="_Value Copy 11 30 05 gas 12 09 05 AURORA at 12 14 05_Book2_Electric Rev Req Model (2009 GRC) Rebuttal 3 2" xfId="24553"/>
    <cellStyle name="_Value Copy 11 30 05 gas 12 09 05 AURORA at 12 14 05_Book2_Electric Rev Req Model (2009 GRC) Rebuttal 4" xfId="24554"/>
    <cellStyle name="_Value Copy 11 30 05 gas 12 09 05 AURORA at 12 14 05_Book2_Electric Rev Req Model (2009 GRC) Rebuttal 5" xfId="24555"/>
    <cellStyle name="_Value Copy 11 30 05 gas 12 09 05 AURORA at 12 14 05_Book2_Electric Rev Req Model (2009 GRC) Rebuttal REmoval of New  WH Solar AdjustMI" xfId="24556"/>
    <cellStyle name="_Value Copy 11 30 05 gas 12 09 05 AURORA at 12 14 05_Book2_Electric Rev Req Model (2009 GRC) Rebuttal REmoval of New  WH Solar AdjustMI 2" xfId="24557"/>
    <cellStyle name="_Value Copy 11 30 05 gas 12 09 05 AURORA at 12 14 05_Book2_Electric Rev Req Model (2009 GRC) Rebuttal REmoval of New  WH Solar AdjustMI 2 2" xfId="24558"/>
    <cellStyle name="_Value Copy 11 30 05 gas 12 09 05 AURORA at 12 14 05_Book2_Electric Rev Req Model (2009 GRC) Rebuttal REmoval of New  WH Solar AdjustMI 2 2 2" xfId="24559"/>
    <cellStyle name="_Value Copy 11 30 05 gas 12 09 05 AURORA at 12 14 05_Book2_Electric Rev Req Model (2009 GRC) Rebuttal REmoval of New  WH Solar AdjustMI 2 2 2 2" xfId="24560"/>
    <cellStyle name="_Value Copy 11 30 05 gas 12 09 05 AURORA at 12 14 05_Book2_Electric Rev Req Model (2009 GRC) Rebuttal REmoval of New  WH Solar AdjustMI 2 2 3" xfId="24561"/>
    <cellStyle name="_Value Copy 11 30 05 gas 12 09 05 AURORA at 12 14 05_Book2_Electric Rev Req Model (2009 GRC) Rebuttal REmoval of New  WH Solar AdjustMI 2 3" xfId="24562"/>
    <cellStyle name="_Value Copy 11 30 05 gas 12 09 05 AURORA at 12 14 05_Book2_Electric Rev Req Model (2009 GRC) Rebuttal REmoval of New  WH Solar AdjustMI 2 3 2" xfId="24563"/>
    <cellStyle name="_Value Copy 11 30 05 gas 12 09 05 AURORA at 12 14 05_Book2_Electric Rev Req Model (2009 GRC) Rebuttal REmoval of New  WH Solar AdjustMI 2 4" xfId="24564"/>
    <cellStyle name="_Value Copy 11 30 05 gas 12 09 05 AURORA at 12 14 05_Book2_Electric Rev Req Model (2009 GRC) Rebuttal REmoval of New  WH Solar AdjustMI 2 4 2" xfId="24565"/>
    <cellStyle name="_Value Copy 11 30 05 gas 12 09 05 AURORA at 12 14 05_Book2_Electric Rev Req Model (2009 GRC) Rebuttal REmoval of New  WH Solar AdjustMI 2 5" xfId="24566"/>
    <cellStyle name="_Value Copy 11 30 05 gas 12 09 05 AURORA at 12 14 05_Book2_Electric Rev Req Model (2009 GRC) Rebuttal REmoval of New  WH Solar AdjustMI 3" xfId="24567"/>
    <cellStyle name="_Value Copy 11 30 05 gas 12 09 05 AURORA at 12 14 05_Book2_Electric Rev Req Model (2009 GRC) Rebuttal REmoval of New  WH Solar AdjustMI 3 2" xfId="24568"/>
    <cellStyle name="_Value Copy 11 30 05 gas 12 09 05 AURORA at 12 14 05_Book2_Electric Rev Req Model (2009 GRC) Rebuttal REmoval of New  WH Solar AdjustMI 3 2 2" xfId="24569"/>
    <cellStyle name="_Value Copy 11 30 05 gas 12 09 05 AURORA at 12 14 05_Book2_Electric Rev Req Model (2009 GRC) Rebuttal REmoval of New  WH Solar AdjustMI 3 3" xfId="24570"/>
    <cellStyle name="_Value Copy 11 30 05 gas 12 09 05 AURORA at 12 14 05_Book2_Electric Rev Req Model (2009 GRC) Rebuttal REmoval of New  WH Solar AdjustMI 3 4" xfId="24571"/>
    <cellStyle name="_Value Copy 11 30 05 gas 12 09 05 AURORA at 12 14 05_Book2_Electric Rev Req Model (2009 GRC) Rebuttal REmoval of New  WH Solar AdjustMI 4" xfId="24572"/>
    <cellStyle name="_Value Copy 11 30 05 gas 12 09 05 AURORA at 12 14 05_Book2_Electric Rev Req Model (2009 GRC) Rebuttal REmoval of New  WH Solar AdjustMI 4 2" xfId="24573"/>
    <cellStyle name="_Value Copy 11 30 05 gas 12 09 05 AURORA at 12 14 05_Book2_Electric Rev Req Model (2009 GRC) Rebuttal REmoval of New  WH Solar AdjustMI 4 2 2" xfId="24574"/>
    <cellStyle name="_Value Copy 11 30 05 gas 12 09 05 AURORA at 12 14 05_Book2_Electric Rev Req Model (2009 GRC) Rebuttal REmoval of New  WH Solar AdjustMI 4 3" xfId="24575"/>
    <cellStyle name="_Value Copy 11 30 05 gas 12 09 05 AURORA at 12 14 05_Book2_Electric Rev Req Model (2009 GRC) Rebuttal REmoval of New  WH Solar AdjustMI 5" xfId="24576"/>
    <cellStyle name="_Value Copy 11 30 05 gas 12 09 05 AURORA at 12 14 05_Book2_Electric Rev Req Model (2009 GRC) Rebuttal REmoval of New  WH Solar AdjustMI 5 2" xfId="24577"/>
    <cellStyle name="_Value Copy 11 30 05 gas 12 09 05 AURORA at 12 14 05_Book2_Electric Rev Req Model (2009 GRC) Rebuttal REmoval of New  WH Solar AdjustMI 6" xfId="24578"/>
    <cellStyle name="_Value Copy 11 30 05 gas 12 09 05 AURORA at 12 14 05_Book2_Electric Rev Req Model (2009 GRC) Rebuttal REmoval of New  WH Solar AdjustMI 6 2" xfId="24579"/>
    <cellStyle name="_Value Copy 11 30 05 gas 12 09 05 AURORA at 12 14 05_Book2_Electric Rev Req Model (2009 GRC) Rebuttal REmoval of New  WH Solar AdjustMI 7" xfId="24580"/>
    <cellStyle name="_Value Copy 11 30 05 gas 12 09 05 AURORA at 12 14 05_Book2_Electric Rev Req Model (2009 GRC) Rebuttal REmoval of New  WH Solar AdjustMI 8" xfId="24581"/>
    <cellStyle name="_Value Copy 11 30 05 gas 12 09 05 AURORA at 12 14 05_Book2_Electric Rev Req Model (2009 GRC) Rebuttal REmoval of New  WH Solar AdjustMI_DEM-WP(C) ENERG10C--ctn Mid-C_042010 2010GRC" xfId="24582"/>
    <cellStyle name="_Value Copy 11 30 05 gas 12 09 05 AURORA at 12 14 05_Book2_Electric Rev Req Model (2009 GRC) Rebuttal REmoval of New  WH Solar AdjustMI_DEM-WP(C) ENERG10C--ctn Mid-C_042010 2010GRC 2" xfId="24583"/>
    <cellStyle name="_Value Copy 11 30 05 gas 12 09 05 AURORA at 12 14 05_Book2_Electric Rev Req Model (2009 GRC) Rebuttal REmoval of New  WH Solar AdjustMI_DEM-WP(C) ENERG10C--ctn Mid-C_042010 2010GRC 2 2" xfId="24584"/>
    <cellStyle name="_Value Copy 11 30 05 gas 12 09 05 AURORA at 12 14 05_Book2_Electric Rev Req Model (2009 GRC) Revised 01-18-2010" xfId="24585"/>
    <cellStyle name="_Value Copy 11 30 05 gas 12 09 05 AURORA at 12 14 05_Book2_Electric Rev Req Model (2009 GRC) Revised 01-18-2010 2" xfId="24586"/>
    <cellStyle name="_Value Copy 11 30 05 gas 12 09 05 AURORA at 12 14 05_Book2_Electric Rev Req Model (2009 GRC) Revised 01-18-2010 2 2" xfId="24587"/>
    <cellStyle name="_Value Copy 11 30 05 gas 12 09 05 AURORA at 12 14 05_Book2_Electric Rev Req Model (2009 GRC) Revised 01-18-2010 2 2 2" xfId="24588"/>
    <cellStyle name="_Value Copy 11 30 05 gas 12 09 05 AURORA at 12 14 05_Book2_Electric Rev Req Model (2009 GRC) Revised 01-18-2010 2 2 2 2" xfId="24589"/>
    <cellStyle name="_Value Copy 11 30 05 gas 12 09 05 AURORA at 12 14 05_Book2_Electric Rev Req Model (2009 GRC) Revised 01-18-2010 2 2 3" xfId="24590"/>
    <cellStyle name="_Value Copy 11 30 05 gas 12 09 05 AURORA at 12 14 05_Book2_Electric Rev Req Model (2009 GRC) Revised 01-18-2010 2 3" xfId="24591"/>
    <cellStyle name="_Value Copy 11 30 05 gas 12 09 05 AURORA at 12 14 05_Book2_Electric Rev Req Model (2009 GRC) Revised 01-18-2010 2 3 2" xfId="24592"/>
    <cellStyle name="_Value Copy 11 30 05 gas 12 09 05 AURORA at 12 14 05_Book2_Electric Rev Req Model (2009 GRC) Revised 01-18-2010 2 4" xfId="24593"/>
    <cellStyle name="_Value Copy 11 30 05 gas 12 09 05 AURORA at 12 14 05_Book2_Electric Rev Req Model (2009 GRC) Revised 01-18-2010 2 4 2" xfId="24594"/>
    <cellStyle name="_Value Copy 11 30 05 gas 12 09 05 AURORA at 12 14 05_Book2_Electric Rev Req Model (2009 GRC) Revised 01-18-2010 2 5" xfId="24595"/>
    <cellStyle name="_Value Copy 11 30 05 gas 12 09 05 AURORA at 12 14 05_Book2_Electric Rev Req Model (2009 GRC) Revised 01-18-2010 3" xfId="24596"/>
    <cellStyle name="_Value Copy 11 30 05 gas 12 09 05 AURORA at 12 14 05_Book2_Electric Rev Req Model (2009 GRC) Revised 01-18-2010 3 2" xfId="24597"/>
    <cellStyle name="_Value Copy 11 30 05 gas 12 09 05 AURORA at 12 14 05_Book2_Electric Rev Req Model (2009 GRC) Revised 01-18-2010 3 2 2" xfId="24598"/>
    <cellStyle name="_Value Copy 11 30 05 gas 12 09 05 AURORA at 12 14 05_Book2_Electric Rev Req Model (2009 GRC) Revised 01-18-2010 3 3" xfId="24599"/>
    <cellStyle name="_Value Copy 11 30 05 gas 12 09 05 AURORA at 12 14 05_Book2_Electric Rev Req Model (2009 GRC) Revised 01-18-2010 3 4" xfId="24600"/>
    <cellStyle name="_Value Copy 11 30 05 gas 12 09 05 AURORA at 12 14 05_Book2_Electric Rev Req Model (2009 GRC) Revised 01-18-2010 4" xfId="24601"/>
    <cellStyle name="_Value Copy 11 30 05 gas 12 09 05 AURORA at 12 14 05_Book2_Electric Rev Req Model (2009 GRC) Revised 01-18-2010 4 2" xfId="24602"/>
    <cellStyle name="_Value Copy 11 30 05 gas 12 09 05 AURORA at 12 14 05_Book2_Electric Rev Req Model (2009 GRC) Revised 01-18-2010 4 2 2" xfId="24603"/>
    <cellStyle name="_Value Copy 11 30 05 gas 12 09 05 AURORA at 12 14 05_Book2_Electric Rev Req Model (2009 GRC) Revised 01-18-2010 4 3" xfId="24604"/>
    <cellStyle name="_Value Copy 11 30 05 gas 12 09 05 AURORA at 12 14 05_Book2_Electric Rev Req Model (2009 GRC) Revised 01-18-2010 5" xfId="24605"/>
    <cellStyle name="_Value Copy 11 30 05 gas 12 09 05 AURORA at 12 14 05_Book2_Electric Rev Req Model (2009 GRC) Revised 01-18-2010 5 2" xfId="24606"/>
    <cellStyle name="_Value Copy 11 30 05 gas 12 09 05 AURORA at 12 14 05_Book2_Electric Rev Req Model (2009 GRC) Revised 01-18-2010 6" xfId="24607"/>
    <cellStyle name="_Value Copy 11 30 05 gas 12 09 05 AURORA at 12 14 05_Book2_Electric Rev Req Model (2009 GRC) Revised 01-18-2010 6 2" xfId="24608"/>
    <cellStyle name="_Value Copy 11 30 05 gas 12 09 05 AURORA at 12 14 05_Book2_Electric Rev Req Model (2009 GRC) Revised 01-18-2010 7" xfId="24609"/>
    <cellStyle name="_Value Copy 11 30 05 gas 12 09 05 AURORA at 12 14 05_Book2_Electric Rev Req Model (2009 GRC) Revised 01-18-2010 8" xfId="24610"/>
    <cellStyle name="_Value Copy 11 30 05 gas 12 09 05 AURORA at 12 14 05_Book2_Electric Rev Req Model (2009 GRC) Revised 01-18-2010_DEM-WP(C) ENERG10C--ctn Mid-C_042010 2010GRC" xfId="24611"/>
    <cellStyle name="_Value Copy 11 30 05 gas 12 09 05 AURORA at 12 14 05_Book2_Electric Rev Req Model (2009 GRC) Revised 01-18-2010_DEM-WP(C) ENERG10C--ctn Mid-C_042010 2010GRC 2" xfId="24612"/>
    <cellStyle name="_Value Copy 11 30 05 gas 12 09 05 AURORA at 12 14 05_Book2_Electric Rev Req Model (2009 GRC) Revised 01-18-2010_DEM-WP(C) ENERG10C--ctn Mid-C_042010 2010GRC 2 2" xfId="24613"/>
    <cellStyle name="_Value Copy 11 30 05 gas 12 09 05 AURORA at 12 14 05_Book2_Final Order Electric EXHIBIT A-1" xfId="24614"/>
    <cellStyle name="_Value Copy 11 30 05 gas 12 09 05 AURORA at 12 14 05_Book2_Final Order Electric EXHIBIT A-1 2" xfId="24615"/>
    <cellStyle name="_Value Copy 11 30 05 gas 12 09 05 AURORA at 12 14 05_Book2_Final Order Electric EXHIBIT A-1 2 2" xfId="24616"/>
    <cellStyle name="_Value Copy 11 30 05 gas 12 09 05 AURORA at 12 14 05_Book2_Final Order Electric EXHIBIT A-1 2 2 2" xfId="24617"/>
    <cellStyle name="_Value Copy 11 30 05 gas 12 09 05 AURORA at 12 14 05_Book2_Final Order Electric EXHIBIT A-1 2 3" xfId="24618"/>
    <cellStyle name="_Value Copy 11 30 05 gas 12 09 05 AURORA at 12 14 05_Book2_Final Order Electric EXHIBIT A-1 2 4" xfId="24619"/>
    <cellStyle name="_Value Copy 11 30 05 gas 12 09 05 AURORA at 12 14 05_Book2_Final Order Electric EXHIBIT A-1 3" xfId="24620"/>
    <cellStyle name="_Value Copy 11 30 05 gas 12 09 05 AURORA at 12 14 05_Book2_Final Order Electric EXHIBIT A-1 3 2" xfId="24621"/>
    <cellStyle name="_Value Copy 11 30 05 gas 12 09 05 AURORA at 12 14 05_Book2_Final Order Electric EXHIBIT A-1 3 2 2" xfId="24622"/>
    <cellStyle name="_Value Copy 11 30 05 gas 12 09 05 AURORA at 12 14 05_Book2_Final Order Electric EXHIBIT A-1 3 3" xfId="24623"/>
    <cellStyle name="_Value Copy 11 30 05 gas 12 09 05 AURORA at 12 14 05_Book2_Final Order Electric EXHIBIT A-1 4" xfId="24624"/>
    <cellStyle name="_Value Copy 11 30 05 gas 12 09 05 AURORA at 12 14 05_Book2_Final Order Electric EXHIBIT A-1 4 2" xfId="24625"/>
    <cellStyle name="_Value Copy 11 30 05 gas 12 09 05 AURORA at 12 14 05_Book2_Final Order Electric EXHIBIT A-1 5" xfId="24626"/>
    <cellStyle name="_Value Copy 11 30 05 gas 12 09 05 AURORA at 12 14 05_Book2_Final Order Electric EXHIBIT A-1 6" xfId="24627"/>
    <cellStyle name="_Value Copy 11 30 05 gas 12 09 05 AURORA at 12 14 05_Book2_Final Order Electric EXHIBIT A-1 7" xfId="24628"/>
    <cellStyle name="_Value Copy 11 30 05 gas 12 09 05 AURORA at 12 14 05_Book4" xfId="24629"/>
    <cellStyle name="_Value Copy 11 30 05 gas 12 09 05 AURORA at 12 14 05_Book4 2" xfId="24630"/>
    <cellStyle name="_Value Copy 11 30 05 gas 12 09 05 AURORA at 12 14 05_Book4 2 2" xfId="24631"/>
    <cellStyle name="_Value Copy 11 30 05 gas 12 09 05 AURORA at 12 14 05_Book4 2 2 2" xfId="24632"/>
    <cellStyle name="_Value Copy 11 30 05 gas 12 09 05 AURORA at 12 14 05_Book4 2 2 2 2" xfId="24633"/>
    <cellStyle name="_Value Copy 11 30 05 gas 12 09 05 AURORA at 12 14 05_Book4 2 2 3" xfId="24634"/>
    <cellStyle name="_Value Copy 11 30 05 gas 12 09 05 AURORA at 12 14 05_Book4 2 3" xfId="24635"/>
    <cellStyle name="_Value Copy 11 30 05 gas 12 09 05 AURORA at 12 14 05_Book4 2 3 2" xfId="24636"/>
    <cellStyle name="_Value Copy 11 30 05 gas 12 09 05 AURORA at 12 14 05_Book4 2 4" xfId="24637"/>
    <cellStyle name="_Value Copy 11 30 05 gas 12 09 05 AURORA at 12 14 05_Book4 2 4 2" xfId="24638"/>
    <cellStyle name="_Value Copy 11 30 05 gas 12 09 05 AURORA at 12 14 05_Book4 2 5" xfId="24639"/>
    <cellStyle name="_Value Copy 11 30 05 gas 12 09 05 AURORA at 12 14 05_Book4 3" xfId="24640"/>
    <cellStyle name="_Value Copy 11 30 05 gas 12 09 05 AURORA at 12 14 05_Book4 3 2" xfId="24641"/>
    <cellStyle name="_Value Copy 11 30 05 gas 12 09 05 AURORA at 12 14 05_Book4 3 2 2" xfId="24642"/>
    <cellStyle name="_Value Copy 11 30 05 gas 12 09 05 AURORA at 12 14 05_Book4 3 3" xfId="24643"/>
    <cellStyle name="_Value Copy 11 30 05 gas 12 09 05 AURORA at 12 14 05_Book4 3 4" xfId="24644"/>
    <cellStyle name="_Value Copy 11 30 05 gas 12 09 05 AURORA at 12 14 05_Book4 4" xfId="24645"/>
    <cellStyle name="_Value Copy 11 30 05 gas 12 09 05 AURORA at 12 14 05_Book4 4 2" xfId="24646"/>
    <cellStyle name="_Value Copy 11 30 05 gas 12 09 05 AURORA at 12 14 05_Book4 4 2 2" xfId="24647"/>
    <cellStyle name="_Value Copy 11 30 05 gas 12 09 05 AURORA at 12 14 05_Book4 4 3" xfId="24648"/>
    <cellStyle name="_Value Copy 11 30 05 gas 12 09 05 AURORA at 12 14 05_Book4 5" xfId="24649"/>
    <cellStyle name="_Value Copy 11 30 05 gas 12 09 05 AURORA at 12 14 05_Book4 5 2" xfId="24650"/>
    <cellStyle name="_Value Copy 11 30 05 gas 12 09 05 AURORA at 12 14 05_Book4 6" xfId="24651"/>
    <cellStyle name="_Value Copy 11 30 05 gas 12 09 05 AURORA at 12 14 05_Book4 6 2" xfId="24652"/>
    <cellStyle name="_Value Copy 11 30 05 gas 12 09 05 AURORA at 12 14 05_Book4 7" xfId="24653"/>
    <cellStyle name="_Value Copy 11 30 05 gas 12 09 05 AURORA at 12 14 05_Book4 8" xfId="24654"/>
    <cellStyle name="_Value Copy 11 30 05 gas 12 09 05 AURORA at 12 14 05_Book4_DEM-WP(C) ENERG10C--ctn Mid-C_042010 2010GRC" xfId="24655"/>
    <cellStyle name="_Value Copy 11 30 05 gas 12 09 05 AURORA at 12 14 05_Book4_DEM-WP(C) ENERG10C--ctn Mid-C_042010 2010GRC 2" xfId="24656"/>
    <cellStyle name="_Value Copy 11 30 05 gas 12 09 05 AURORA at 12 14 05_Book4_DEM-WP(C) ENERG10C--ctn Mid-C_042010 2010GRC 2 2" xfId="24657"/>
    <cellStyle name="_Value Copy 11 30 05 gas 12 09 05 AURORA at 12 14 05_Book9" xfId="24658"/>
    <cellStyle name="_Value Copy 11 30 05 gas 12 09 05 AURORA at 12 14 05_Book9 2" xfId="24659"/>
    <cellStyle name="_Value Copy 11 30 05 gas 12 09 05 AURORA at 12 14 05_Book9 2 2" xfId="24660"/>
    <cellStyle name="_Value Copy 11 30 05 gas 12 09 05 AURORA at 12 14 05_Book9 2 2 2" xfId="24661"/>
    <cellStyle name="_Value Copy 11 30 05 gas 12 09 05 AURORA at 12 14 05_Book9 2 2 2 2" xfId="24662"/>
    <cellStyle name="_Value Copy 11 30 05 gas 12 09 05 AURORA at 12 14 05_Book9 2 2 3" xfId="24663"/>
    <cellStyle name="_Value Copy 11 30 05 gas 12 09 05 AURORA at 12 14 05_Book9 2 3" xfId="24664"/>
    <cellStyle name="_Value Copy 11 30 05 gas 12 09 05 AURORA at 12 14 05_Book9 2 3 2" xfId="24665"/>
    <cellStyle name="_Value Copy 11 30 05 gas 12 09 05 AURORA at 12 14 05_Book9 2 4" xfId="24666"/>
    <cellStyle name="_Value Copy 11 30 05 gas 12 09 05 AURORA at 12 14 05_Book9 2 4 2" xfId="24667"/>
    <cellStyle name="_Value Copy 11 30 05 gas 12 09 05 AURORA at 12 14 05_Book9 2 5" xfId="24668"/>
    <cellStyle name="_Value Copy 11 30 05 gas 12 09 05 AURORA at 12 14 05_Book9 3" xfId="24669"/>
    <cellStyle name="_Value Copy 11 30 05 gas 12 09 05 AURORA at 12 14 05_Book9 3 2" xfId="24670"/>
    <cellStyle name="_Value Copy 11 30 05 gas 12 09 05 AURORA at 12 14 05_Book9 3 2 2" xfId="24671"/>
    <cellStyle name="_Value Copy 11 30 05 gas 12 09 05 AURORA at 12 14 05_Book9 3 3" xfId="24672"/>
    <cellStyle name="_Value Copy 11 30 05 gas 12 09 05 AURORA at 12 14 05_Book9 3 4" xfId="24673"/>
    <cellStyle name="_Value Copy 11 30 05 gas 12 09 05 AURORA at 12 14 05_Book9 4" xfId="24674"/>
    <cellStyle name="_Value Copy 11 30 05 gas 12 09 05 AURORA at 12 14 05_Book9 4 2" xfId="24675"/>
    <cellStyle name="_Value Copy 11 30 05 gas 12 09 05 AURORA at 12 14 05_Book9 4 2 2" xfId="24676"/>
    <cellStyle name="_Value Copy 11 30 05 gas 12 09 05 AURORA at 12 14 05_Book9 4 3" xfId="24677"/>
    <cellStyle name="_Value Copy 11 30 05 gas 12 09 05 AURORA at 12 14 05_Book9 5" xfId="24678"/>
    <cellStyle name="_Value Copy 11 30 05 gas 12 09 05 AURORA at 12 14 05_Book9 5 2" xfId="24679"/>
    <cellStyle name="_Value Copy 11 30 05 gas 12 09 05 AURORA at 12 14 05_Book9 6" xfId="24680"/>
    <cellStyle name="_Value Copy 11 30 05 gas 12 09 05 AURORA at 12 14 05_Book9 6 2" xfId="24681"/>
    <cellStyle name="_Value Copy 11 30 05 gas 12 09 05 AURORA at 12 14 05_Book9 7" xfId="24682"/>
    <cellStyle name="_Value Copy 11 30 05 gas 12 09 05 AURORA at 12 14 05_Book9 8" xfId="24683"/>
    <cellStyle name="_Value Copy 11 30 05 gas 12 09 05 AURORA at 12 14 05_Book9_DEM-WP(C) ENERG10C--ctn Mid-C_042010 2010GRC" xfId="24684"/>
    <cellStyle name="_Value Copy 11 30 05 gas 12 09 05 AURORA at 12 14 05_Book9_DEM-WP(C) ENERG10C--ctn Mid-C_042010 2010GRC 2" xfId="24685"/>
    <cellStyle name="_Value Copy 11 30 05 gas 12 09 05 AURORA at 12 14 05_Book9_DEM-WP(C) ENERG10C--ctn Mid-C_042010 2010GRC 2 2" xfId="24686"/>
    <cellStyle name="_Value Copy 11 30 05 gas 12 09 05 AURORA at 12 14 05_Check the Interest Calculation" xfId="24687"/>
    <cellStyle name="_Value Copy 11 30 05 gas 12 09 05 AURORA at 12 14 05_Check the Interest Calculation 2" xfId="24688"/>
    <cellStyle name="_Value Copy 11 30 05 gas 12 09 05 AURORA at 12 14 05_Check the Interest Calculation 2 2" xfId="24689"/>
    <cellStyle name="_Value Copy 11 30 05 gas 12 09 05 AURORA at 12 14 05_Check the Interest Calculation_Scenario 1 REC vs PTC Offset" xfId="24690"/>
    <cellStyle name="_Value Copy 11 30 05 gas 12 09 05 AURORA at 12 14 05_Check the Interest Calculation_Scenario 1 REC vs PTC Offset 2" xfId="24691"/>
    <cellStyle name="_Value Copy 11 30 05 gas 12 09 05 AURORA at 12 14 05_Check the Interest Calculation_Scenario 1 REC vs PTC Offset 2 2" xfId="24692"/>
    <cellStyle name="_Value Copy 11 30 05 gas 12 09 05 AURORA at 12 14 05_Check the Interest Calculation_Scenario 3" xfId="24693"/>
    <cellStyle name="_Value Copy 11 30 05 gas 12 09 05 AURORA at 12 14 05_Check the Interest Calculation_Scenario 3 2" xfId="24694"/>
    <cellStyle name="_Value Copy 11 30 05 gas 12 09 05 AURORA at 12 14 05_Check the Interest Calculation_Scenario 3 2 2" xfId="24695"/>
    <cellStyle name="_Value Copy 11 30 05 gas 12 09 05 AURORA at 12 14 05_Chelan PUD Power Costs (8-10)" xfId="24696"/>
    <cellStyle name="_Value Copy 11 30 05 gas 12 09 05 AURORA at 12 14 05_Chelan PUD Power Costs (8-10) 2" xfId="24697"/>
    <cellStyle name="_Value Copy 11 30 05 gas 12 09 05 AURORA at 12 14 05_DEM-WP(C) Chelan Power Costs" xfId="24698"/>
    <cellStyle name="_Value Copy 11 30 05 gas 12 09 05 AURORA at 12 14 05_DEM-WP(C) Chelan Power Costs 2" xfId="24699"/>
    <cellStyle name="_Value Copy 11 30 05 gas 12 09 05 AURORA at 12 14 05_DEM-WP(C) Chelan Power Costs 2 2" xfId="24700"/>
    <cellStyle name="_Value Copy 11 30 05 gas 12 09 05 AURORA at 12 14 05_DEM-WP(C) Chelan Power Costs 2 2 2" xfId="24701"/>
    <cellStyle name="_Value Copy 11 30 05 gas 12 09 05 AURORA at 12 14 05_DEM-WP(C) Chelan Power Costs 2 3" xfId="24702"/>
    <cellStyle name="_Value Copy 11 30 05 gas 12 09 05 AURORA at 12 14 05_DEM-WP(C) Chelan Power Costs 3" xfId="24703"/>
    <cellStyle name="_Value Copy 11 30 05 gas 12 09 05 AURORA at 12 14 05_DEM-WP(C) Chelan Power Costs 3 2" xfId="24704"/>
    <cellStyle name="_Value Copy 11 30 05 gas 12 09 05 AURORA at 12 14 05_DEM-WP(C) Chelan Power Costs 3 2 2" xfId="24705"/>
    <cellStyle name="_Value Copy 11 30 05 gas 12 09 05 AURORA at 12 14 05_DEM-WP(C) Chelan Power Costs 3 3" xfId="24706"/>
    <cellStyle name="_Value Copy 11 30 05 gas 12 09 05 AURORA at 12 14 05_DEM-WP(C) Chelan Power Costs 4" xfId="24707"/>
    <cellStyle name="_Value Copy 11 30 05 gas 12 09 05 AURORA at 12 14 05_DEM-WP(C) Chelan Power Costs 4 2" xfId="24708"/>
    <cellStyle name="_Value Copy 11 30 05 gas 12 09 05 AURORA at 12 14 05_DEM-WP(C) Chelan Power Costs 5" xfId="24709"/>
    <cellStyle name="_Value Copy 11 30 05 gas 12 09 05 AURORA at 12 14 05_DEM-WP(C) Chelan Power Costs 5 2" xfId="24710"/>
    <cellStyle name="_Value Copy 11 30 05 gas 12 09 05 AURORA at 12 14 05_DEM-WP(C) ENERG10C--ctn Mid-C_042010 2010GRC" xfId="24711"/>
    <cellStyle name="_Value Copy 11 30 05 gas 12 09 05 AURORA at 12 14 05_DEM-WP(C) ENERG10C--ctn Mid-C_042010 2010GRC 2" xfId="24712"/>
    <cellStyle name="_Value Copy 11 30 05 gas 12 09 05 AURORA at 12 14 05_DEM-WP(C) ENERG10C--ctn Mid-C_042010 2010GRC 2 2" xfId="24713"/>
    <cellStyle name="_Value Copy 11 30 05 gas 12 09 05 AURORA at 12 14 05_DEM-WP(C) Gas Transport 2010GRC" xfId="24714"/>
    <cellStyle name="_Value Copy 11 30 05 gas 12 09 05 AURORA at 12 14 05_DEM-WP(C) Gas Transport 2010GRC 2" xfId="24715"/>
    <cellStyle name="_Value Copy 11 30 05 gas 12 09 05 AURORA at 12 14 05_DEM-WP(C) Gas Transport 2010GRC 2 2" xfId="24716"/>
    <cellStyle name="_Value Copy 11 30 05 gas 12 09 05 AURORA at 12 14 05_DEM-WP(C) Gas Transport 2010GRC 2 2 2" xfId="24717"/>
    <cellStyle name="_Value Copy 11 30 05 gas 12 09 05 AURORA at 12 14 05_DEM-WP(C) Gas Transport 2010GRC 2 3" xfId="24718"/>
    <cellStyle name="_Value Copy 11 30 05 gas 12 09 05 AURORA at 12 14 05_DEM-WP(C) Gas Transport 2010GRC 3" xfId="24719"/>
    <cellStyle name="_Value Copy 11 30 05 gas 12 09 05 AURORA at 12 14 05_DEM-WP(C) Gas Transport 2010GRC 3 2" xfId="24720"/>
    <cellStyle name="_Value Copy 11 30 05 gas 12 09 05 AURORA at 12 14 05_DEM-WP(C) Gas Transport 2010GRC 3 2 2" xfId="24721"/>
    <cellStyle name="_Value Copy 11 30 05 gas 12 09 05 AURORA at 12 14 05_DEM-WP(C) Gas Transport 2010GRC 3 3" xfId="24722"/>
    <cellStyle name="_Value Copy 11 30 05 gas 12 09 05 AURORA at 12 14 05_DEM-WP(C) Gas Transport 2010GRC 4" xfId="24723"/>
    <cellStyle name="_Value Copy 11 30 05 gas 12 09 05 AURORA at 12 14 05_DEM-WP(C) Gas Transport 2010GRC 4 2" xfId="24724"/>
    <cellStyle name="_Value Copy 11 30 05 gas 12 09 05 AURORA at 12 14 05_DEM-WP(C) Gas Transport 2010GRC 5" xfId="24725"/>
    <cellStyle name="_Value Copy 11 30 05 gas 12 09 05 AURORA at 12 14 05_DEM-WP(C) Gas Transport 2010GRC 5 2" xfId="24726"/>
    <cellStyle name="_Value Copy 11 30 05 gas 12 09 05 AURORA at 12 14 05_Direct Assignment Distribution Plant 2008" xfId="24727"/>
    <cellStyle name="_Value Copy 11 30 05 gas 12 09 05 AURORA at 12 14 05_Direct Assignment Distribution Plant 2008 2" xfId="24728"/>
    <cellStyle name="_Value Copy 11 30 05 gas 12 09 05 AURORA at 12 14 05_Direct Assignment Distribution Plant 2008 2 2" xfId="24729"/>
    <cellStyle name="_Value Copy 11 30 05 gas 12 09 05 AURORA at 12 14 05_Direct Assignment Distribution Plant 2008 2 2 2" xfId="24730"/>
    <cellStyle name="_Value Copy 11 30 05 gas 12 09 05 AURORA at 12 14 05_Direct Assignment Distribution Plant 2008 2 2 2 2" xfId="24731"/>
    <cellStyle name="_Value Copy 11 30 05 gas 12 09 05 AURORA at 12 14 05_Direct Assignment Distribution Plant 2008 2 2 3" xfId="24732"/>
    <cellStyle name="_Value Copy 11 30 05 gas 12 09 05 AURORA at 12 14 05_Direct Assignment Distribution Plant 2008 2 3" xfId="24733"/>
    <cellStyle name="_Value Copy 11 30 05 gas 12 09 05 AURORA at 12 14 05_Direct Assignment Distribution Plant 2008 2 3 2" xfId="24734"/>
    <cellStyle name="_Value Copy 11 30 05 gas 12 09 05 AURORA at 12 14 05_Direct Assignment Distribution Plant 2008 2 3 2 2" xfId="24735"/>
    <cellStyle name="_Value Copy 11 30 05 gas 12 09 05 AURORA at 12 14 05_Direct Assignment Distribution Plant 2008 2 3 3" xfId="24736"/>
    <cellStyle name="_Value Copy 11 30 05 gas 12 09 05 AURORA at 12 14 05_Direct Assignment Distribution Plant 2008 2 4" xfId="24737"/>
    <cellStyle name="_Value Copy 11 30 05 gas 12 09 05 AURORA at 12 14 05_Direct Assignment Distribution Plant 2008 2 4 2" xfId="24738"/>
    <cellStyle name="_Value Copy 11 30 05 gas 12 09 05 AURORA at 12 14 05_Direct Assignment Distribution Plant 2008 2 4 2 2" xfId="24739"/>
    <cellStyle name="_Value Copy 11 30 05 gas 12 09 05 AURORA at 12 14 05_Direct Assignment Distribution Plant 2008 2 4 3" xfId="24740"/>
    <cellStyle name="_Value Copy 11 30 05 gas 12 09 05 AURORA at 12 14 05_Direct Assignment Distribution Plant 2008 2 5" xfId="24741"/>
    <cellStyle name="_Value Copy 11 30 05 gas 12 09 05 AURORA at 12 14 05_Direct Assignment Distribution Plant 2008 3" xfId="24742"/>
    <cellStyle name="_Value Copy 11 30 05 gas 12 09 05 AURORA at 12 14 05_Direct Assignment Distribution Plant 2008 3 2" xfId="24743"/>
    <cellStyle name="_Value Copy 11 30 05 gas 12 09 05 AURORA at 12 14 05_Direct Assignment Distribution Plant 2008 3 2 2" xfId="24744"/>
    <cellStyle name="_Value Copy 11 30 05 gas 12 09 05 AURORA at 12 14 05_Direct Assignment Distribution Plant 2008 3 3" xfId="24745"/>
    <cellStyle name="_Value Copy 11 30 05 gas 12 09 05 AURORA at 12 14 05_Direct Assignment Distribution Plant 2008 4" xfId="24746"/>
    <cellStyle name="_Value Copy 11 30 05 gas 12 09 05 AURORA at 12 14 05_Direct Assignment Distribution Plant 2008 4 2" xfId="24747"/>
    <cellStyle name="_Value Copy 11 30 05 gas 12 09 05 AURORA at 12 14 05_Direct Assignment Distribution Plant 2008 4 2 2" xfId="24748"/>
    <cellStyle name="_Value Copy 11 30 05 gas 12 09 05 AURORA at 12 14 05_Direct Assignment Distribution Plant 2008 4 3" xfId="24749"/>
    <cellStyle name="_Value Copy 11 30 05 gas 12 09 05 AURORA at 12 14 05_Direct Assignment Distribution Plant 2008 5" xfId="24750"/>
    <cellStyle name="_Value Copy 11 30 05 gas 12 09 05 AURORA at 12 14 05_Direct Assignment Distribution Plant 2008 5 2" xfId="24751"/>
    <cellStyle name="_Value Copy 11 30 05 gas 12 09 05 AURORA at 12 14 05_Direct Assignment Distribution Plant 2008 6" xfId="24752"/>
    <cellStyle name="_Value Copy 11 30 05 gas 12 09 05 AURORA at 12 14 05_Electric COS Inputs" xfId="24753"/>
    <cellStyle name="_Value Copy 11 30 05 gas 12 09 05 AURORA at 12 14 05_Electric COS Inputs 2" xfId="24754"/>
    <cellStyle name="_Value Copy 11 30 05 gas 12 09 05 AURORA at 12 14 05_Electric COS Inputs 2 2" xfId="24755"/>
    <cellStyle name="_Value Copy 11 30 05 gas 12 09 05 AURORA at 12 14 05_Electric COS Inputs 2 2 2" xfId="24756"/>
    <cellStyle name="_Value Copy 11 30 05 gas 12 09 05 AURORA at 12 14 05_Electric COS Inputs 2 2 2 2" xfId="24757"/>
    <cellStyle name="_Value Copy 11 30 05 gas 12 09 05 AURORA at 12 14 05_Electric COS Inputs 2 2 3" xfId="24758"/>
    <cellStyle name="_Value Copy 11 30 05 gas 12 09 05 AURORA at 12 14 05_Electric COS Inputs 2 3" xfId="24759"/>
    <cellStyle name="_Value Copy 11 30 05 gas 12 09 05 AURORA at 12 14 05_Electric COS Inputs 2 3 2" xfId="24760"/>
    <cellStyle name="_Value Copy 11 30 05 gas 12 09 05 AURORA at 12 14 05_Electric COS Inputs 2 3 2 2" xfId="24761"/>
    <cellStyle name="_Value Copy 11 30 05 gas 12 09 05 AURORA at 12 14 05_Electric COS Inputs 2 3 3" xfId="24762"/>
    <cellStyle name="_Value Copy 11 30 05 gas 12 09 05 AURORA at 12 14 05_Electric COS Inputs 2 4" xfId="24763"/>
    <cellStyle name="_Value Copy 11 30 05 gas 12 09 05 AURORA at 12 14 05_Electric COS Inputs 2 4 2" xfId="24764"/>
    <cellStyle name="_Value Copy 11 30 05 gas 12 09 05 AURORA at 12 14 05_Electric COS Inputs 2 4 2 2" xfId="24765"/>
    <cellStyle name="_Value Copy 11 30 05 gas 12 09 05 AURORA at 12 14 05_Electric COS Inputs 2 4 3" xfId="24766"/>
    <cellStyle name="_Value Copy 11 30 05 gas 12 09 05 AURORA at 12 14 05_Electric COS Inputs 2 5" xfId="24767"/>
    <cellStyle name="_Value Copy 11 30 05 gas 12 09 05 AURORA at 12 14 05_Electric COS Inputs 3" xfId="24768"/>
    <cellStyle name="_Value Copy 11 30 05 gas 12 09 05 AURORA at 12 14 05_Electric COS Inputs 3 2" xfId="24769"/>
    <cellStyle name="_Value Copy 11 30 05 gas 12 09 05 AURORA at 12 14 05_Electric COS Inputs 3 2 2" xfId="24770"/>
    <cellStyle name="_Value Copy 11 30 05 gas 12 09 05 AURORA at 12 14 05_Electric COS Inputs 3 3" xfId="24771"/>
    <cellStyle name="_Value Copy 11 30 05 gas 12 09 05 AURORA at 12 14 05_Electric COS Inputs 4" xfId="24772"/>
    <cellStyle name="_Value Copy 11 30 05 gas 12 09 05 AURORA at 12 14 05_Electric COS Inputs 4 2" xfId="24773"/>
    <cellStyle name="_Value Copy 11 30 05 gas 12 09 05 AURORA at 12 14 05_Electric COS Inputs 4 2 2" xfId="24774"/>
    <cellStyle name="_Value Copy 11 30 05 gas 12 09 05 AURORA at 12 14 05_Electric COS Inputs 4 3" xfId="24775"/>
    <cellStyle name="_Value Copy 11 30 05 gas 12 09 05 AURORA at 12 14 05_Electric COS Inputs 5" xfId="24776"/>
    <cellStyle name="_Value Copy 11 30 05 gas 12 09 05 AURORA at 12 14 05_Electric COS Inputs 5 2" xfId="24777"/>
    <cellStyle name="_Value Copy 11 30 05 gas 12 09 05 AURORA at 12 14 05_Electric COS Inputs 6" xfId="24778"/>
    <cellStyle name="_Value Copy 11 30 05 gas 12 09 05 AURORA at 12 14 05_Electric Rate Spread and Rate Design 3.23.09" xfId="24779"/>
    <cellStyle name="_Value Copy 11 30 05 gas 12 09 05 AURORA at 12 14 05_Electric Rate Spread and Rate Design 3.23.09 2" xfId="24780"/>
    <cellStyle name="_Value Copy 11 30 05 gas 12 09 05 AURORA at 12 14 05_Electric Rate Spread and Rate Design 3.23.09 2 2" xfId="24781"/>
    <cellStyle name="_Value Copy 11 30 05 gas 12 09 05 AURORA at 12 14 05_Electric Rate Spread and Rate Design 3.23.09 2 2 2" xfId="24782"/>
    <cellStyle name="_Value Copy 11 30 05 gas 12 09 05 AURORA at 12 14 05_Electric Rate Spread and Rate Design 3.23.09 2 2 2 2" xfId="24783"/>
    <cellStyle name="_Value Copy 11 30 05 gas 12 09 05 AURORA at 12 14 05_Electric Rate Spread and Rate Design 3.23.09 2 2 3" xfId="24784"/>
    <cellStyle name="_Value Copy 11 30 05 gas 12 09 05 AURORA at 12 14 05_Electric Rate Spread and Rate Design 3.23.09 2 3" xfId="24785"/>
    <cellStyle name="_Value Copy 11 30 05 gas 12 09 05 AURORA at 12 14 05_Electric Rate Spread and Rate Design 3.23.09 2 3 2" xfId="24786"/>
    <cellStyle name="_Value Copy 11 30 05 gas 12 09 05 AURORA at 12 14 05_Electric Rate Spread and Rate Design 3.23.09 2 3 2 2" xfId="24787"/>
    <cellStyle name="_Value Copy 11 30 05 gas 12 09 05 AURORA at 12 14 05_Electric Rate Spread and Rate Design 3.23.09 2 3 3" xfId="24788"/>
    <cellStyle name="_Value Copy 11 30 05 gas 12 09 05 AURORA at 12 14 05_Electric Rate Spread and Rate Design 3.23.09 2 4" xfId="24789"/>
    <cellStyle name="_Value Copy 11 30 05 gas 12 09 05 AURORA at 12 14 05_Electric Rate Spread and Rate Design 3.23.09 2 4 2" xfId="24790"/>
    <cellStyle name="_Value Copy 11 30 05 gas 12 09 05 AURORA at 12 14 05_Electric Rate Spread and Rate Design 3.23.09 2 4 2 2" xfId="24791"/>
    <cellStyle name="_Value Copy 11 30 05 gas 12 09 05 AURORA at 12 14 05_Electric Rate Spread and Rate Design 3.23.09 2 4 3" xfId="24792"/>
    <cellStyle name="_Value Copy 11 30 05 gas 12 09 05 AURORA at 12 14 05_Electric Rate Spread and Rate Design 3.23.09 2 5" xfId="24793"/>
    <cellStyle name="_Value Copy 11 30 05 gas 12 09 05 AURORA at 12 14 05_Electric Rate Spread and Rate Design 3.23.09 3" xfId="24794"/>
    <cellStyle name="_Value Copy 11 30 05 gas 12 09 05 AURORA at 12 14 05_Electric Rate Spread and Rate Design 3.23.09 3 2" xfId="24795"/>
    <cellStyle name="_Value Copy 11 30 05 gas 12 09 05 AURORA at 12 14 05_Electric Rate Spread and Rate Design 3.23.09 3 2 2" xfId="24796"/>
    <cellStyle name="_Value Copy 11 30 05 gas 12 09 05 AURORA at 12 14 05_Electric Rate Spread and Rate Design 3.23.09 3 3" xfId="24797"/>
    <cellStyle name="_Value Copy 11 30 05 gas 12 09 05 AURORA at 12 14 05_Electric Rate Spread and Rate Design 3.23.09 4" xfId="24798"/>
    <cellStyle name="_Value Copy 11 30 05 gas 12 09 05 AURORA at 12 14 05_Electric Rate Spread and Rate Design 3.23.09 4 2" xfId="24799"/>
    <cellStyle name="_Value Copy 11 30 05 gas 12 09 05 AURORA at 12 14 05_Electric Rate Spread and Rate Design 3.23.09 4 2 2" xfId="24800"/>
    <cellStyle name="_Value Copy 11 30 05 gas 12 09 05 AURORA at 12 14 05_Electric Rate Spread and Rate Design 3.23.09 4 3" xfId="24801"/>
    <cellStyle name="_Value Copy 11 30 05 gas 12 09 05 AURORA at 12 14 05_Electric Rate Spread and Rate Design 3.23.09 5" xfId="24802"/>
    <cellStyle name="_Value Copy 11 30 05 gas 12 09 05 AURORA at 12 14 05_Electric Rate Spread and Rate Design 3.23.09 5 2" xfId="24803"/>
    <cellStyle name="_Value Copy 11 30 05 gas 12 09 05 AURORA at 12 14 05_Electric Rate Spread and Rate Design 3.23.09 6" xfId="24804"/>
    <cellStyle name="_Value Copy 11 30 05 gas 12 09 05 AURORA at 12 14 05_Exh A-1 resulting from UE-112050 effective Jan 1 2012" xfId="24805"/>
    <cellStyle name="_Value Copy 11 30 05 gas 12 09 05 AURORA at 12 14 05_Exh A-1 resulting from UE-112050 effective Jan 1 2012 2" xfId="24806"/>
    <cellStyle name="_Value Copy 11 30 05 gas 12 09 05 AURORA at 12 14 05_Exh A-1 resulting from UE-112050 effective Jan 1 2012 2 2" xfId="24807"/>
    <cellStyle name="_Value Copy 11 30 05 gas 12 09 05 AURORA at 12 14 05_Exhibit A-1 effective 4-1-11 fr S Free 12-11" xfId="24808"/>
    <cellStyle name="_Value Copy 11 30 05 gas 12 09 05 AURORA at 12 14 05_Exhibit A-1 effective 4-1-11 fr S Free 12-11 2" xfId="24809"/>
    <cellStyle name="_Value Copy 11 30 05 gas 12 09 05 AURORA at 12 14 05_Exhibit A-1 effective 4-1-11 fr S Free 12-11 2 2" xfId="24810"/>
    <cellStyle name="_Value Copy 11 30 05 gas 12 09 05 AURORA at 12 14 05_Exhibit D fr R Gho 12-31-08" xfId="24811"/>
    <cellStyle name="_Value Copy 11 30 05 gas 12 09 05 AURORA at 12 14 05_Exhibit D fr R Gho 12-31-08 2" xfId="24812"/>
    <cellStyle name="_Value Copy 11 30 05 gas 12 09 05 AURORA at 12 14 05_Exhibit D fr R Gho 12-31-08 2 2" xfId="24813"/>
    <cellStyle name="_Value Copy 11 30 05 gas 12 09 05 AURORA at 12 14 05_Exhibit D fr R Gho 12-31-08 2 2 2" xfId="24814"/>
    <cellStyle name="_Value Copy 11 30 05 gas 12 09 05 AURORA at 12 14 05_Exhibit D fr R Gho 12-31-08 2 2 2 2" xfId="24815"/>
    <cellStyle name="_Value Copy 11 30 05 gas 12 09 05 AURORA at 12 14 05_Exhibit D fr R Gho 12-31-08 2 2 3" xfId="24816"/>
    <cellStyle name="_Value Copy 11 30 05 gas 12 09 05 AURORA at 12 14 05_Exhibit D fr R Gho 12-31-08 2 3" xfId="24817"/>
    <cellStyle name="_Value Copy 11 30 05 gas 12 09 05 AURORA at 12 14 05_Exhibit D fr R Gho 12-31-08 2 3 2" xfId="24818"/>
    <cellStyle name="_Value Copy 11 30 05 gas 12 09 05 AURORA at 12 14 05_Exhibit D fr R Gho 12-31-08 2 4" xfId="24819"/>
    <cellStyle name="_Value Copy 11 30 05 gas 12 09 05 AURORA at 12 14 05_Exhibit D fr R Gho 12-31-08 2 4 2" xfId="24820"/>
    <cellStyle name="_Value Copy 11 30 05 gas 12 09 05 AURORA at 12 14 05_Exhibit D fr R Gho 12-31-08 2 5" xfId="24821"/>
    <cellStyle name="_Value Copy 11 30 05 gas 12 09 05 AURORA at 12 14 05_Exhibit D fr R Gho 12-31-08 3" xfId="24822"/>
    <cellStyle name="_Value Copy 11 30 05 gas 12 09 05 AURORA at 12 14 05_Exhibit D fr R Gho 12-31-08 3 2" xfId="24823"/>
    <cellStyle name="_Value Copy 11 30 05 gas 12 09 05 AURORA at 12 14 05_Exhibit D fr R Gho 12-31-08 3 2 2" xfId="24824"/>
    <cellStyle name="_Value Copy 11 30 05 gas 12 09 05 AURORA at 12 14 05_Exhibit D fr R Gho 12-31-08 3 3" xfId="24825"/>
    <cellStyle name="_Value Copy 11 30 05 gas 12 09 05 AURORA at 12 14 05_Exhibit D fr R Gho 12-31-08 4" xfId="24826"/>
    <cellStyle name="_Value Copy 11 30 05 gas 12 09 05 AURORA at 12 14 05_Exhibit D fr R Gho 12-31-08 4 2" xfId="24827"/>
    <cellStyle name="_Value Copy 11 30 05 gas 12 09 05 AURORA at 12 14 05_Exhibit D fr R Gho 12-31-08 4 2 2" xfId="24828"/>
    <cellStyle name="_Value Copy 11 30 05 gas 12 09 05 AURORA at 12 14 05_Exhibit D fr R Gho 12-31-08 4 3" xfId="24829"/>
    <cellStyle name="_Value Copy 11 30 05 gas 12 09 05 AURORA at 12 14 05_Exhibit D fr R Gho 12-31-08 5" xfId="24830"/>
    <cellStyle name="_Value Copy 11 30 05 gas 12 09 05 AURORA at 12 14 05_Exhibit D fr R Gho 12-31-08 5 2" xfId="24831"/>
    <cellStyle name="_Value Copy 11 30 05 gas 12 09 05 AURORA at 12 14 05_Exhibit D fr R Gho 12-31-08 6" xfId="24832"/>
    <cellStyle name="_Value Copy 11 30 05 gas 12 09 05 AURORA at 12 14 05_Exhibit D fr R Gho 12-31-08 6 2" xfId="24833"/>
    <cellStyle name="_Value Copy 11 30 05 gas 12 09 05 AURORA at 12 14 05_Exhibit D fr R Gho 12-31-08 7" xfId="24834"/>
    <cellStyle name="_Value Copy 11 30 05 gas 12 09 05 AURORA at 12 14 05_Exhibit D fr R Gho 12-31-08 8" xfId="24835"/>
    <cellStyle name="_Value Copy 11 30 05 gas 12 09 05 AURORA at 12 14 05_Exhibit D fr R Gho 12-31-08 v2" xfId="24836"/>
    <cellStyle name="_Value Copy 11 30 05 gas 12 09 05 AURORA at 12 14 05_Exhibit D fr R Gho 12-31-08 v2 2" xfId="24837"/>
    <cellStyle name="_Value Copy 11 30 05 gas 12 09 05 AURORA at 12 14 05_Exhibit D fr R Gho 12-31-08 v2 2 2" xfId="24838"/>
    <cellStyle name="_Value Copy 11 30 05 gas 12 09 05 AURORA at 12 14 05_Exhibit D fr R Gho 12-31-08 v2 2 2 2" xfId="24839"/>
    <cellStyle name="_Value Copy 11 30 05 gas 12 09 05 AURORA at 12 14 05_Exhibit D fr R Gho 12-31-08 v2 2 2 2 2" xfId="24840"/>
    <cellStyle name="_Value Copy 11 30 05 gas 12 09 05 AURORA at 12 14 05_Exhibit D fr R Gho 12-31-08 v2 2 2 3" xfId="24841"/>
    <cellStyle name="_Value Copy 11 30 05 gas 12 09 05 AURORA at 12 14 05_Exhibit D fr R Gho 12-31-08 v2 2 3" xfId="24842"/>
    <cellStyle name="_Value Copy 11 30 05 gas 12 09 05 AURORA at 12 14 05_Exhibit D fr R Gho 12-31-08 v2 2 3 2" xfId="24843"/>
    <cellStyle name="_Value Copy 11 30 05 gas 12 09 05 AURORA at 12 14 05_Exhibit D fr R Gho 12-31-08 v2 2 4" xfId="24844"/>
    <cellStyle name="_Value Copy 11 30 05 gas 12 09 05 AURORA at 12 14 05_Exhibit D fr R Gho 12-31-08 v2 2 4 2" xfId="24845"/>
    <cellStyle name="_Value Copy 11 30 05 gas 12 09 05 AURORA at 12 14 05_Exhibit D fr R Gho 12-31-08 v2 2 5" xfId="24846"/>
    <cellStyle name="_Value Copy 11 30 05 gas 12 09 05 AURORA at 12 14 05_Exhibit D fr R Gho 12-31-08 v2 3" xfId="24847"/>
    <cellStyle name="_Value Copy 11 30 05 gas 12 09 05 AURORA at 12 14 05_Exhibit D fr R Gho 12-31-08 v2 3 2" xfId="24848"/>
    <cellStyle name="_Value Copy 11 30 05 gas 12 09 05 AURORA at 12 14 05_Exhibit D fr R Gho 12-31-08 v2 3 2 2" xfId="24849"/>
    <cellStyle name="_Value Copy 11 30 05 gas 12 09 05 AURORA at 12 14 05_Exhibit D fr R Gho 12-31-08 v2 3 3" xfId="24850"/>
    <cellStyle name="_Value Copy 11 30 05 gas 12 09 05 AURORA at 12 14 05_Exhibit D fr R Gho 12-31-08 v2 4" xfId="24851"/>
    <cellStyle name="_Value Copy 11 30 05 gas 12 09 05 AURORA at 12 14 05_Exhibit D fr R Gho 12-31-08 v2 4 2" xfId="24852"/>
    <cellStyle name="_Value Copy 11 30 05 gas 12 09 05 AURORA at 12 14 05_Exhibit D fr R Gho 12-31-08 v2 4 2 2" xfId="24853"/>
    <cellStyle name="_Value Copy 11 30 05 gas 12 09 05 AURORA at 12 14 05_Exhibit D fr R Gho 12-31-08 v2 4 3" xfId="24854"/>
    <cellStyle name="_Value Copy 11 30 05 gas 12 09 05 AURORA at 12 14 05_Exhibit D fr R Gho 12-31-08 v2 5" xfId="24855"/>
    <cellStyle name="_Value Copy 11 30 05 gas 12 09 05 AURORA at 12 14 05_Exhibit D fr R Gho 12-31-08 v2 5 2" xfId="24856"/>
    <cellStyle name="_Value Copy 11 30 05 gas 12 09 05 AURORA at 12 14 05_Exhibit D fr R Gho 12-31-08 v2 6" xfId="24857"/>
    <cellStyle name="_Value Copy 11 30 05 gas 12 09 05 AURORA at 12 14 05_Exhibit D fr R Gho 12-31-08 v2 6 2" xfId="24858"/>
    <cellStyle name="_Value Copy 11 30 05 gas 12 09 05 AURORA at 12 14 05_Exhibit D fr R Gho 12-31-08 v2 7" xfId="24859"/>
    <cellStyle name="_Value Copy 11 30 05 gas 12 09 05 AURORA at 12 14 05_Exhibit D fr R Gho 12-31-08 v2 8" xfId="24860"/>
    <cellStyle name="_Value Copy 11 30 05 gas 12 09 05 AURORA at 12 14 05_Exhibit D fr R Gho 12-31-08 v2_DEM-WP(C) ENERG10C--ctn Mid-C_042010 2010GRC" xfId="24861"/>
    <cellStyle name="_Value Copy 11 30 05 gas 12 09 05 AURORA at 12 14 05_Exhibit D fr R Gho 12-31-08 v2_DEM-WP(C) ENERG10C--ctn Mid-C_042010 2010GRC 2" xfId="24862"/>
    <cellStyle name="_Value Copy 11 30 05 gas 12 09 05 AURORA at 12 14 05_Exhibit D fr R Gho 12-31-08 v2_DEM-WP(C) ENERG10C--ctn Mid-C_042010 2010GRC 2 2" xfId="24863"/>
    <cellStyle name="_Value Copy 11 30 05 gas 12 09 05 AURORA at 12 14 05_Exhibit D fr R Gho 12-31-08 v2_NIM Summary" xfId="24864"/>
    <cellStyle name="_Value Copy 11 30 05 gas 12 09 05 AURORA at 12 14 05_Exhibit D fr R Gho 12-31-08 v2_NIM Summary 2" xfId="24865"/>
    <cellStyle name="_Value Copy 11 30 05 gas 12 09 05 AURORA at 12 14 05_Exhibit D fr R Gho 12-31-08 v2_NIM Summary 2 2" xfId="24866"/>
    <cellStyle name="_Value Copy 11 30 05 gas 12 09 05 AURORA at 12 14 05_Exhibit D fr R Gho 12-31-08 v2_NIM Summary 2 2 2" xfId="24867"/>
    <cellStyle name="_Value Copy 11 30 05 gas 12 09 05 AURORA at 12 14 05_Exhibit D fr R Gho 12-31-08 v2_NIM Summary 2 2 2 2" xfId="24868"/>
    <cellStyle name="_Value Copy 11 30 05 gas 12 09 05 AURORA at 12 14 05_Exhibit D fr R Gho 12-31-08 v2_NIM Summary 2 2 3" xfId="24869"/>
    <cellStyle name="_Value Copy 11 30 05 gas 12 09 05 AURORA at 12 14 05_Exhibit D fr R Gho 12-31-08 v2_NIM Summary 2 3" xfId="24870"/>
    <cellStyle name="_Value Copy 11 30 05 gas 12 09 05 AURORA at 12 14 05_Exhibit D fr R Gho 12-31-08 v2_NIM Summary 2 3 2" xfId="24871"/>
    <cellStyle name="_Value Copy 11 30 05 gas 12 09 05 AURORA at 12 14 05_Exhibit D fr R Gho 12-31-08 v2_NIM Summary 2 4" xfId="24872"/>
    <cellStyle name="_Value Copy 11 30 05 gas 12 09 05 AURORA at 12 14 05_Exhibit D fr R Gho 12-31-08 v2_NIM Summary 2 4 2" xfId="24873"/>
    <cellStyle name="_Value Copy 11 30 05 gas 12 09 05 AURORA at 12 14 05_Exhibit D fr R Gho 12-31-08 v2_NIM Summary 2 5" xfId="24874"/>
    <cellStyle name="_Value Copy 11 30 05 gas 12 09 05 AURORA at 12 14 05_Exhibit D fr R Gho 12-31-08 v2_NIM Summary 3" xfId="24875"/>
    <cellStyle name="_Value Copy 11 30 05 gas 12 09 05 AURORA at 12 14 05_Exhibit D fr R Gho 12-31-08 v2_NIM Summary 3 2" xfId="24876"/>
    <cellStyle name="_Value Copy 11 30 05 gas 12 09 05 AURORA at 12 14 05_Exhibit D fr R Gho 12-31-08 v2_NIM Summary 3 2 2" xfId="24877"/>
    <cellStyle name="_Value Copy 11 30 05 gas 12 09 05 AURORA at 12 14 05_Exhibit D fr R Gho 12-31-08 v2_NIM Summary 3 3" xfId="24878"/>
    <cellStyle name="_Value Copy 11 30 05 gas 12 09 05 AURORA at 12 14 05_Exhibit D fr R Gho 12-31-08 v2_NIM Summary 4" xfId="24879"/>
    <cellStyle name="_Value Copy 11 30 05 gas 12 09 05 AURORA at 12 14 05_Exhibit D fr R Gho 12-31-08 v2_NIM Summary 4 2" xfId="24880"/>
    <cellStyle name="_Value Copy 11 30 05 gas 12 09 05 AURORA at 12 14 05_Exhibit D fr R Gho 12-31-08 v2_NIM Summary 4 2 2" xfId="24881"/>
    <cellStyle name="_Value Copy 11 30 05 gas 12 09 05 AURORA at 12 14 05_Exhibit D fr R Gho 12-31-08 v2_NIM Summary 4 3" xfId="24882"/>
    <cellStyle name="_Value Copy 11 30 05 gas 12 09 05 AURORA at 12 14 05_Exhibit D fr R Gho 12-31-08 v2_NIM Summary 5" xfId="24883"/>
    <cellStyle name="_Value Copy 11 30 05 gas 12 09 05 AURORA at 12 14 05_Exhibit D fr R Gho 12-31-08 v2_NIM Summary 5 2" xfId="24884"/>
    <cellStyle name="_Value Copy 11 30 05 gas 12 09 05 AURORA at 12 14 05_Exhibit D fr R Gho 12-31-08 v2_NIM Summary 6" xfId="24885"/>
    <cellStyle name="_Value Copy 11 30 05 gas 12 09 05 AURORA at 12 14 05_Exhibit D fr R Gho 12-31-08 v2_NIM Summary 6 2" xfId="24886"/>
    <cellStyle name="_Value Copy 11 30 05 gas 12 09 05 AURORA at 12 14 05_Exhibit D fr R Gho 12-31-08 v2_NIM Summary 7" xfId="24887"/>
    <cellStyle name="_Value Copy 11 30 05 gas 12 09 05 AURORA at 12 14 05_Exhibit D fr R Gho 12-31-08 v2_NIM Summary 8" xfId="24888"/>
    <cellStyle name="_Value Copy 11 30 05 gas 12 09 05 AURORA at 12 14 05_Exhibit D fr R Gho 12-31-08 v2_NIM Summary_DEM-WP(C) ENERG10C--ctn Mid-C_042010 2010GRC" xfId="24889"/>
    <cellStyle name="_Value Copy 11 30 05 gas 12 09 05 AURORA at 12 14 05_Exhibit D fr R Gho 12-31-08 v2_NIM Summary_DEM-WP(C) ENERG10C--ctn Mid-C_042010 2010GRC 2" xfId="24890"/>
    <cellStyle name="_Value Copy 11 30 05 gas 12 09 05 AURORA at 12 14 05_Exhibit D fr R Gho 12-31-08 v2_NIM Summary_DEM-WP(C) ENERG10C--ctn Mid-C_042010 2010GRC 2 2" xfId="24891"/>
    <cellStyle name="_Value Copy 11 30 05 gas 12 09 05 AURORA at 12 14 05_Exhibit D fr R Gho 12-31-08_DEM-WP(C) ENERG10C--ctn Mid-C_042010 2010GRC" xfId="24892"/>
    <cellStyle name="_Value Copy 11 30 05 gas 12 09 05 AURORA at 12 14 05_Exhibit D fr R Gho 12-31-08_DEM-WP(C) ENERG10C--ctn Mid-C_042010 2010GRC 2" xfId="24893"/>
    <cellStyle name="_Value Copy 11 30 05 gas 12 09 05 AURORA at 12 14 05_Exhibit D fr R Gho 12-31-08_DEM-WP(C) ENERG10C--ctn Mid-C_042010 2010GRC 2 2" xfId="24894"/>
    <cellStyle name="_Value Copy 11 30 05 gas 12 09 05 AURORA at 12 14 05_Exhibit D fr R Gho 12-31-08_NIM Summary" xfId="24895"/>
    <cellStyle name="_Value Copy 11 30 05 gas 12 09 05 AURORA at 12 14 05_Exhibit D fr R Gho 12-31-08_NIM Summary 2" xfId="24896"/>
    <cellStyle name="_Value Copy 11 30 05 gas 12 09 05 AURORA at 12 14 05_Exhibit D fr R Gho 12-31-08_NIM Summary 2 2" xfId="24897"/>
    <cellStyle name="_Value Copy 11 30 05 gas 12 09 05 AURORA at 12 14 05_Exhibit D fr R Gho 12-31-08_NIM Summary 2 2 2" xfId="24898"/>
    <cellStyle name="_Value Copy 11 30 05 gas 12 09 05 AURORA at 12 14 05_Exhibit D fr R Gho 12-31-08_NIM Summary 2 2 2 2" xfId="24899"/>
    <cellStyle name="_Value Copy 11 30 05 gas 12 09 05 AURORA at 12 14 05_Exhibit D fr R Gho 12-31-08_NIM Summary 2 2 3" xfId="24900"/>
    <cellStyle name="_Value Copy 11 30 05 gas 12 09 05 AURORA at 12 14 05_Exhibit D fr R Gho 12-31-08_NIM Summary 2 3" xfId="24901"/>
    <cellStyle name="_Value Copy 11 30 05 gas 12 09 05 AURORA at 12 14 05_Exhibit D fr R Gho 12-31-08_NIM Summary 2 3 2" xfId="24902"/>
    <cellStyle name="_Value Copy 11 30 05 gas 12 09 05 AURORA at 12 14 05_Exhibit D fr R Gho 12-31-08_NIM Summary 2 4" xfId="24903"/>
    <cellStyle name="_Value Copy 11 30 05 gas 12 09 05 AURORA at 12 14 05_Exhibit D fr R Gho 12-31-08_NIM Summary 2 4 2" xfId="24904"/>
    <cellStyle name="_Value Copy 11 30 05 gas 12 09 05 AURORA at 12 14 05_Exhibit D fr R Gho 12-31-08_NIM Summary 2 5" xfId="24905"/>
    <cellStyle name="_Value Copy 11 30 05 gas 12 09 05 AURORA at 12 14 05_Exhibit D fr R Gho 12-31-08_NIM Summary 3" xfId="24906"/>
    <cellStyle name="_Value Copy 11 30 05 gas 12 09 05 AURORA at 12 14 05_Exhibit D fr R Gho 12-31-08_NIM Summary 3 2" xfId="24907"/>
    <cellStyle name="_Value Copy 11 30 05 gas 12 09 05 AURORA at 12 14 05_Exhibit D fr R Gho 12-31-08_NIM Summary 3 2 2" xfId="24908"/>
    <cellStyle name="_Value Copy 11 30 05 gas 12 09 05 AURORA at 12 14 05_Exhibit D fr R Gho 12-31-08_NIM Summary 3 3" xfId="24909"/>
    <cellStyle name="_Value Copy 11 30 05 gas 12 09 05 AURORA at 12 14 05_Exhibit D fr R Gho 12-31-08_NIM Summary 4" xfId="24910"/>
    <cellStyle name="_Value Copy 11 30 05 gas 12 09 05 AURORA at 12 14 05_Exhibit D fr R Gho 12-31-08_NIM Summary 4 2" xfId="24911"/>
    <cellStyle name="_Value Copy 11 30 05 gas 12 09 05 AURORA at 12 14 05_Exhibit D fr R Gho 12-31-08_NIM Summary 4 2 2" xfId="24912"/>
    <cellStyle name="_Value Copy 11 30 05 gas 12 09 05 AURORA at 12 14 05_Exhibit D fr R Gho 12-31-08_NIM Summary 4 3" xfId="24913"/>
    <cellStyle name="_Value Copy 11 30 05 gas 12 09 05 AURORA at 12 14 05_Exhibit D fr R Gho 12-31-08_NIM Summary 5" xfId="24914"/>
    <cellStyle name="_Value Copy 11 30 05 gas 12 09 05 AURORA at 12 14 05_Exhibit D fr R Gho 12-31-08_NIM Summary 5 2" xfId="24915"/>
    <cellStyle name="_Value Copy 11 30 05 gas 12 09 05 AURORA at 12 14 05_Exhibit D fr R Gho 12-31-08_NIM Summary 6" xfId="24916"/>
    <cellStyle name="_Value Copy 11 30 05 gas 12 09 05 AURORA at 12 14 05_Exhibit D fr R Gho 12-31-08_NIM Summary 6 2" xfId="24917"/>
    <cellStyle name="_Value Copy 11 30 05 gas 12 09 05 AURORA at 12 14 05_Exhibit D fr R Gho 12-31-08_NIM Summary 7" xfId="24918"/>
    <cellStyle name="_Value Copy 11 30 05 gas 12 09 05 AURORA at 12 14 05_Exhibit D fr R Gho 12-31-08_NIM Summary 8" xfId="24919"/>
    <cellStyle name="_Value Copy 11 30 05 gas 12 09 05 AURORA at 12 14 05_Exhibit D fr R Gho 12-31-08_NIM Summary_DEM-WP(C) ENERG10C--ctn Mid-C_042010 2010GRC" xfId="24920"/>
    <cellStyle name="_Value Copy 11 30 05 gas 12 09 05 AURORA at 12 14 05_Exhibit D fr R Gho 12-31-08_NIM Summary_DEM-WP(C) ENERG10C--ctn Mid-C_042010 2010GRC 2" xfId="24921"/>
    <cellStyle name="_Value Copy 11 30 05 gas 12 09 05 AURORA at 12 14 05_Exhibit D fr R Gho 12-31-08_NIM Summary_DEM-WP(C) ENERG10C--ctn Mid-C_042010 2010GRC 2 2" xfId="24922"/>
    <cellStyle name="_Value Copy 11 30 05 gas 12 09 05 AURORA at 12 14 05_Gas Rev Req Model (2010 GRC)" xfId="24923"/>
    <cellStyle name="_Value Copy 11 30 05 gas 12 09 05 AURORA at 12 14 05_Hopkins Ridge Prepaid Tran - Interest Earned RY 12ME Feb  '11" xfId="24924"/>
    <cellStyle name="_Value Copy 11 30 05 gas 12 09 05 AURORA at 12 14 05_Hopkins Ridge Prepaid Tran - Interest Earned RY 12ME Feb  '11 2" xfId="24925"/>
    <cellStyle name="_Value Copy 11 30 05 gas 12 09 05 AURORA at 12 14 05_Hopkins Ridge Prepaid Tran - Interest Earned RY 12ME Feb  '11 2 2" xfId="24926"/>
    <cellStyle name="_Value Copy 11 30 05 gas 12 09 05 AURORA at 12 14 05_Hopkins Ridge Prepaid Tran - Interest Earned RY 12ME Feb  '11 2 2 2" xfId="24927"/>
    <cellStyle name="_Value Copy 11 30 05 gas 12 09 05 AURORA at 12 14 05_Hopkins Ridge Prepaid Tran - Interest Earned RY 12ME Feb  '11 2 2 2 2" xfId="24928"/>
    <cellStyle name="_Value Copy 11 30 05 gas 12 09 05 AURORA at 12 14 05_Hopkins Ridge Prepaid Tran - Interest Earned RY 12ME Feb  '11 2 2 3" xfId="24929"/>
    <cellStyle name="_Value Copy 11 30 05 gas 12 09 05 AURORA at 12 14 05_Hopkins Ridge Prepaid Tran - Interest Earned RY 12ME Feb  '11 2 3" xfId="24930"/>
    <cellStyle name="_Value Copy 11 30 05 gas 12 09 05 AURORA at 12 14 05_Hopkins Ridge Prepaid Tran - Interest Earned RY 12ME Feb  '11 2 3 2" xfId="24931"/>
    <cellStyle name="_Value Copy 11 30 05 gas 12 09 05 AURORA at 12 14 05_Hopkins Ridge Prepaid Tran - Interest Earned RY 12ME Feb  '11 2 4" xfId="24932"/>
    <cellStyle name="_Value Copy 11 30 05 gas 12 09 05 AURORA at 12 14 05_Hopkins Ridge Prepaid Tran - Interest Earned RY 12ME Feb  '11 2 4 2" xfId="24933"/>
    <cellStyle name="_Value Copy 11 30 05 gas 12 09 05 AURORA at 12 14 05_Hopkins Ridge Prepaid Tran - Interest Earned RY 12ME Feb  '11 2 5" xfId="24934"/>
    <cellStyle name="_Value Copy 11 30 05 gas 12 09 05 AURORA at 12 14 05_Hopkins Ridge Prepaid Tran - Interest Earned RY 12ME Feb  '11 3" xfId="24935"/>
    <cellStyle name="_Value Copy 11 30 05 gas 12 09 05 AURORA at 12 14 05_Hopkins Ridge Prepaid Tran - Interest Earned RY 12ME Feb  '11 3 2" xfId="24936"/>
    <cellStyle name="_Value Copy 11 30 05 gas 12 09 05 AURORA at 12 14 05_Hopkins Ridge Prepaid Tran - Interest Earned RY 12ME Feb  '11 3 2 2" xfId="24937"/>
    <cellStyle name="_Value Copy 11 30 05 gas 12 09 05 AURORA at 12 14 05_Hopkins Ridge Prepaid Tran - Interest Earned RY 12ME Feb  '11 3 3" xfId="24938"/>
    <cellStyle name="_Value Copy 11 30 05 gas 12 09 05 AURORA at 12 14 05_Hopkins Ridge Prepaid Tran - Interest Earned RY 12ME Feb  '11 4" xfId="24939"/>
    <cellStyle name="_Value Copy 11 30 05 gas 12 09 05 AURORA at 12 14 05_Hopkins Ridge Prepaid Tran - Interest Earned RY 12ME Feb  '11 4 2" xfId="24940"/>
    <cellStyle name="_Value Copy 11 30 05 gas 12 09 05 AURORA at 12 14 05_Hopkins Ridge Prepaid Tran - Interest Earned RY 12ME Feb  '11 4 2 2" xfId="24941"/>
    <cellStyle name="_Value Copy 11 30 05 gas 12 09 05 AURORA at 12 14 05_Hopkins Ridge Prepaid Tran - Interest Earned RY 12ME Feb  '11 4 3" xfId="24942"/>
    <cellStyle name="_Value Copy 11 30 05 gas 12 09 05 AURORA at 12 14 05_Hopkins Ridge Prepaid Tran - Interest Earned RY 12ME Feb  '11 5" xfId="24943"/>
    <cellStyle name="_Value Copy 11 30 05 gas 12 09 05 AURORA at 12 14 05_Hopkins Ridge Prepaid Tran - Interest Earned RY 12ME Feb  '11 5 2" xfId="24944"/>
    <cellStyle name="_Value Copy 11 30 05 gas 12 09 05 AURORA at 12 14 05_Hopkins Ridge Prepaid Tran - Interest Earned RY 12ME Feb  '11 6" xfId="24945"/>
    <cellStyle name="_Value Copy 11 30 05 gas 12 09 05 AURORA at 12 14 05_Hopkins Ridge Prepaid Tran - Interest Earned RY 12ME Feb  '11 6 2" xfId="24946"/>
    <cellStyle name="_Value Copy 11 30 05 gas 12 09 05 AURORA at 12 14 05_Hopkins Ridge Prepaid Tran - Interest Earned RY 12ME Feb  '11 7" xfId="24947"/>
    <cellStyle name="_Value Copy 11 30 05 gas 12 09 05 AURORA at 12 14 05_Hopkins Ridge Prepaid Tran - Interest Earned RY 12ME Feb  '11 8" xfId="24948"/>
    <cellStyle name="_Value Copy 11 30 05 gas 12 09 05 AURORA at 12 14 05_Hopkins Ridge Prepaid Tran - Interest Earned RY 12ME Feb  '11_DEM-WP(C) ENERG10C--ctn Mid-C_042010 2010GRC" xfId="24949"/>
    <cellStyle name="_Value Copy 11 30 05 gas 12 09 05 AURORA at 12 14 05_Hopkins Ridge Prepaid Tran - Interest Earned RY 12ME Feb  '11_DEM-WP(C) ENERG10C--ctn Mid-C_042010 2010GRC 2" xfId="24950"/>
    <cellStyle name="_Value Copy 11 30 05 gas 12 09 05 AURORA at 12 14 05_Hopkins Ridge Prepaid Tran - Interest Earned RY 12ME Feb  '11_DEM-WP(C) ENERG10C--ctn Mid-C_042010 2010GRC 2 2" xfId="24951"/>
    <cellStyle name="_Value Copy 11 30 05 gas 12 09 05 AURORA at 12 14 05_Hopkins Ridge Prepaid Tran - Interest Earned RY 12ME Feb  '11_NIM Summary" xfId="24952"/>
    <cellStyle name="_Value Copy 11 30 05 gas 12 09 05 AURORA at 12 14 05_Hopkins Ridge Prepaid Tran - Interest Earned RY 12ME Feb  '11_NIM Summary 2" xfId="24953"/>
    <cellStyle name="_Value Copy 11 30 05 gas 12 09 05 AURORA at 12 14 05_Hopkins Ridge Prepaid Tran - Interest Earned RY 12ME Feb  '11_NIM Summary 2 2" xfId="24954"/>
    <cellStyle name="_Value Copy 11 30 05 gas 12 09 05 AURORA at 12 14 05_Hopkins Ridge Prepaid Tran - Interest Earned RY 12ME Feb  '11_NIM Summary 2 2 2" xfId="24955"/>
    <cellStyle name="_Value Copy 11 30 05 gas 12 09 05 AURORA at 12 14 05_Hopkins Ridge Prepaid Tran - Interest Earned RY 12ME Feb  '11_NIM Summary 2 2 2 2" xfId="24956"/>
    <cellStyle name="_Value Copy 11 30 05 gas 12 09 05 AURORA at 12 14 05_Hopkins Ridge Prepaid Tran - Interest Earned RY 12ME Feb  '11_NIM Summary 2 2 3" xfId="24957"/>
    <cellStyle name="_Value Copy 11 30 05 gas 12 09 05 AURORA at 12 14 05_Hopkins Ridge Prepaid Tran - Interest Earned RY 12ME Feb  '11_NIM Summary 2 3" xfId="24958"/>
    <cellStyle name="_Value Copy 11 30 05 gas 12 09 05 AURORA at 12 14 05_Hopkins Ridge Prepaid Tran - Interest Earned RY 12ME Feb  '11_NIM Summary 2 3 2" xfId="24959"/>
    <cellStyle name="_Value Copy 11 30 05 gas 12 09 05 AURORA at 12 14 05_Hopkins Ridge Prepaid Tran - Interest Earned RY 12ME Feb  '11_NIM Summary 2 4" xfId="24960"/>
    <cellStyle name="_Value Copy 11 30 05 gas 12 09 05 AURORA at 12 14 05_Hopkins Ridge Prepaid Tran - Interest Earned RY 12ME Feb  '11_NIM Summary 2 4 2" xfId="24961"/>
    <cellStyle name="_Value Copy 11 30 05 gas 12 09 05 AURORA at 12 14 05_Hopkins Ridge Prepaid Tran - Interest Earned RY 12ME Feb  '11_NIM Summary 2 5" xfId="24962"/>
    <cellStyle name="_Value Copy 11 30 05 gas 12 09 05 AURORA at 12 14 05_Hopkins Ridge Prepaid Tran - Interest Earned RY 12ME Feb  '11_NIM Summary 3" xfId="24963"/>
    <cellStyle name="_Value Copy 11 30 05 gas 12 09 05 AURORA at 12 14 05_Hopkins Ridge Prepaid Tran - Interest Earned RY 12ME Feb  '11_NIM Summary 3 2" xfId="24964"/>
    <cellStyle name="_Value Copy 11 30 05 gas 12 09 05 AURORA at 12 14 05_Hopkins Ridge Prepaid Tran - Interest Earned RY 12ME Feb  '11_NIM Summary 3 2 2" xfId="24965"/>
    <cellStyle name="_Value Copy 11 30 05 gas 12 09 05 AURORA at 12 14 05_Hopkins Ridge Prepaid Tran - Interest Earned RY 12ME Feb  '11_NIM Summary 3 3" xfId="24966"/>
    <cellStyle name="_Value Copy 11 30 05 gas 12 09 05 AURORA at 12 14 05_Hopkins Ridge Prepaid Tran - Interest Earned RY 12ME Feb  '11_NIM Summary 4" xfId="24967"/>
    <cellStyle name="_Value Copy 11 30 05 gas 12 09 05 AURORA at 12 14 05_Hopkins Ridge Prepaid Tran - Interest Earned RY 12ME Feb  '11_NIM Summary 4 2" xfId="24968"/>
    <cellStyle name="_Value Copy 11 30 05 gas 12 09 05 AURORA at 12 14 05_Hopkins Ridge Prepaid Tran - Interest Earned RY 12ME Feb  '11_NIM Summary 4 2 2" xfId="24969"/>
    <cellStyle name="_Value Copy 11 30 05 gas 12 09 05 AURORA at 12 14 05_Hopkins Ridge Prepaid Tran - Interest Earned RY 12ME Feb  '11_NIM Summary 4 3" xfId="24970"/>
    <cellStyle name="_Value Copy 11 30 05 gas 12 09 05 AURORA at 12 14 05_Hopkins Ridge Prepaid Tran - Interest Earned RY 12ME Feb  '11_NIM Summary 5" xfId="24971"/>
    <cellStyle name="_Value Copy 11 30 05 gas 12 09 05 AURORA at 12 14 05_Hopkins Ridge Prepaid Tran - Interest Earned RY 12ME Feb  '11_NIM Summary 5 2" xfId="24972"/>
    <cellStyle name="_Value Copy 11 30 05 gas 12 09 05 AURORA at 12 14 05_Hopkins Ridge Prepaid Tran - Interest Earned RY 12ME Feb  '11_NIM Summary 6" xfId="24973"/>
    <cellStyle name="_Value Copy 11 30 05 gas 12 09 05 AURORA at 12 14 05_Hopkins Ridge Prepaid Tran - Interest Earned RY 12ME Feb  '11_NIM Summary 6 2" xfId="24974"/>
    <cellStyle name="_Value Copy 11 30 05 gas 12 09 05 AURORA at 12 14 05_Hopkins Ridge Prepaid Tran - Interest Earned RY 12ME Feb  '11_NIM Summary 7" xfId="24975"/>
    <cellStyle name="_Value Copy 11 30 05 gas 12 09 05 AURORA at 12 14 05_Hopkins Ridge Prepaid Tran - Interest Earned RY 12ME Feb  '11_NIM Summary 8" xfId="24976"/>
    <cellStyle name="_Value Copy 11 30 05 gas 12 09 05 AURORA at 12 14 05_Hopkins Ridge Prepaid Tran - Interest Earned RY 12ME Feb  '11_NIM Summary_DEM-WP(C) ENERG10C--ctn Mid-C_042010 2010GRC" xfId="24977"/>
    <cellStyle name="_Value Copy 11 30 05 gas 12 09 05 AURORA at 12 14 05_Hopkins Ridge Prepaid Tran - Interest Earned RY 12ME Feb  '11_NIM Summary_DEM-WP(C) ENERG10C--ctn Mid-C_042010 2010GRC 2" xfId="24978"/>
    <cellStyle name="_Value Copy 11 30 05 gas 12 09 05 AURORA at 12 14 05_Hopkins Ridge Prepaid Tran - Interest Earned RY 12ME Feb  '11_NIM Summary_DEM-WP(C) ENERG10C--ctn Mid-C_042010 2010GRC 2 2" xfId="24979"/>
    <cellStyle name="_Value Copy 11 30 05 gas 12 09 05 AURORA at 12 14 05_Hopkins Ridge Prepaid Tran - Interest Earned RY 12ME Feb  '11_Transmission Workbook for May BOD" xfId="24980"/>
    <cellStyle name="_Value Copy 11 30 05 gas 12 09 05 AURORA at 12 14 05_Hopkins Ridge Prepaid Tran - Interest Earned RY 12ME Feb  '11_Transmission Workbook for May BOD 2" xfId="24981"/>
    <cellStyle name="_Value Copy 11 30 05 gas 12 09 05 AURORA at 12 14 05_Hopkins Ridge Prepaid Tran - Interest Earned RY 12ME Feb  '11_Transmission Workbook for May BOD 2 2" xfId="24982"/>
    <cellStyle name="_Value Copy 11 30 05 gas 12 09 05 AURORA at 12 14 05_Hopkins Ridge Prepaid Tran - Interest Earned RY 12ME Feb  '11_Transmission Workbook for May BOD 2 2 2" xfId="24983"/>
    <cellStyle name="_Value Copy 11 30 05 gas 12 09 05 AURORA at 12 14 05_Hopkins Ridge Prepaid Tran - Interest Earned RY 12ME Feb  '11_Transmission Workbook for May BOD 2 2 2 2" xfId="24984"/>
    <cellStyle name="_Value Copy 11 30 05 gas 12 09 05 AURORA at 12 14 05_Hopkins Ridge Prepaid Tran - Interest Earned RY 12ME Feb  '11_Transmission Workbook for May BOD 2 2 3" xfId="24985"/>
    <cellStyle name="_Value Copy 11 30 05 gas 12 09 05 AURORA at 12 14 05_Hopkins Ridge Prepaid Tran - Interest Earned RY 12ME Feb  '11_Transmission Workbook for May BOD 2 3" xfId="24986"/>
    <cellStyle name="_Value Copy 11 30 05 gas 12 09 05 AURORA at 12 14 05_Hopkins Ridge Prepaid Tran - Interest Earned RY 12ME Feb  '11_Transmission Workbook for May BOD 2 3 2" xfId="24987"/>
    <cellStyle name="_Value Copy 11 30 05 gas 12 09 05 AURORA at 12 14 05_Hopkins Ridge Prepaid Tran - Interest Earned RY 12ME Feb  '11_Transmission Workbook for May BOD 2 4" xfId="24988"/>
    <cellStyle name="_Value Copy 11 30 05 gas 12 09 05 AURORA at 12 14 05_Hopkins Ridge Prepaid Tran - Interest Earned RY 12ME Feb  '11_Transmission Workbook for May BOD 2 4 2" xfId="24989"/>
    <cellStyle name="_Value Copy 11 30 05 gas 12 09 05 AURORA at 12 14 05_Hopkins Ridge Prepaid Tran - Interest Earned RY 12ME Feb  '11_Transmission Workbook for May BOD 2 5" xfId="24990"/>
    <cellStyle name="_Value Copy 11 30 05 gas 12 09 05 AURORA at 12 14 05_Hopkins Ridge Prepaid Tran - Interest Earned RY 12ME Feb  '11_Transmission Workbook for May BOD 3" xfId="24991"/>
    <cellStyle name="_Value Copy 11 30 05 gas 12 09 05 AURORA at 12 14 05_Hopkins Ridge Prepaid Tran - Interest Earned RY 12ME Feb  '11_Transmission Workbook for May BOD 3 2" xfId="24992"/>
    <cellStyle name="_Value Copy 11 30 05 gas 12 09 05 AURORA at 12 14 05_Hopkins Ridge Prepaid Tran - Interest Earned RY 12ME Feb  '11_Transmission Workbook for May BOD 3 2 2" xfId="24993"/>
    <cellStyle name="_Value Copy 11 30 05 gas 12 09 05 AURORA at 12 14 05_Hopkins Ridge Prepaid Tran - Interest Earned RY 12ME Feb  '11_Transmission Workbook for May BOD 3 3" xfId="24994"/>
    <cellStyle name="_Value Copy 11 30 05 gas 12 09 05 AURORA at 12 14 05_Hopkins Ridge Prepaid Tran - Interest Earned RY 12ME Feb  '11_Transmission Workbook for May BOD 4" xfId="24995"/>
    <cellStyle name="_Value Copy 11 30 05 gas 12 09 05 AURORA at 12 14 05_Hopkins Ridge Prepaid Tran - Interest Earned RY 12ME Feb  '11_Transmission Workbook for May BOD 4 2" xfId="24996"/>
    <cellStyle name="_Value Copy 11 30 05 gas 12 09 05 AURORA at 12 14 05_Hopkins Ridge Prepaid Tran - Interest Earned RY 12ME Feb  '11_Transmission Workbook for May BOD 4 2 2" xfId="24997"/>
    <cellStyle name="_Value Copy 11 30 05 gas 12 09 05 AURORA at 12 14 05_Hopkins Ridge Prepaid Tran - Interest Earned RY 12ME Feb  '11_Transmission Workbook for May BOD 4 3" xfId="24998"/>
    <cellStyle name="_Value Copy 11 30 05 gas 12 09 05 AURORA at 12 14 05_Hopkins Ridge Prepaid Tran - Interest Earned RY 12ME Feb  '11_Transmission Workbook for May BOD 5" xfId="24999"/>
    <cellStyle name="_Value Copy 11 30 05 gas 12 09 05 AURORA at 12 14 05_Hopkins Ridge Prepaid Tran - Interest Earned RY 12ME Feb  '11_Transmission Workbook for May BOD 5 2" xfId="25000"/>
    <cellStyle name="_Value Copy 11 30 05 gas 12 09 05 AURORA at 12 14 05_Hopkins Ridge Prepaid Tran - Interest Earned RY 12ME Feb  '11_Transmission Workbook for May BOD 6" xfId="25001"/>
    <cellStyle name="_Value Copy 11 30 05 gas 12 09 05 AURORA at 12 14 05_Hopkins Ridge Prepaid Tran - Interest Earned RY 12ME Feb  '11_Transmission Workbook for May BOD 6 2" xfId="25002"/>
    <cellStyle name="_Value Copy 11 30 05 gas 12 09 05 AURORA at 12 14 05_Hopkins Ridge Prepaid Tran - Interest Earned RY 12ME Feb  '11_Transmission Workbook for May BOD 7" xfId="25003"/>
    <cellStyle name="_Value Copy 11 30 05 gas 12 09 05 AURORA at 12 14 05_Hopkins Ridge Prepaid Tran - Interest Earned RY 12ME Feb  '11_Transmission Workbook for May BOD 8" xfId="25004"/>
    <cellStyle name="_Value Copy 11 30 05 gas 12 09 05 AURORA at 12 14 05_Hopkins Ridge Prepaid Tran - Interest Earned RY 12ME Feb  '11_Transmission Workbook for May BOD_DEM-WP(C) ENERG10C--ctn Mid-C_042010 2010GRC" xfId="25005"/>
    <cellStyle name="_Value Copy 11 30 05 gas 12 09 05 AURORA at 12 14 05_Hopkins Ridge Prepaid Tran - Interest Earned RY 12ME Feb  '11_Transmission Workbook for May BOD_DEM-WP(C) ENERG10C--ctn Mid-C_042010 2010GRC 2" xfId="25006"/>
    <cellStyle name="_Value Copy 11 30 05 gas 12 09 05 AURORA at 12 14 05_Hopkins Ridge Prepaid Tran - Interest Earned RY 12ME Feb  '11_Transmission Workbook for May BOD_DEM-WP(C) ENERG10C--ctn Mid-C_042010 2010GRC 2 2" xfId="25007"/>
    <cellStyle name="_Value Copy 11 30 05 gas 12 09 05 AURORA at 12 14 05_INPUTS" xfId="25008"/>
    <cellStyle name="_Value Copy 11 30 05 gas 12 09 05 AURORA at 12 14 05_INPUTS 2" xfId="25009"/>
    <cellStyle name="_Value Copy 11 30 05 gas 12 09 05 AURORA at 12 14 05_INPUTS 2 2" xfId="25010"/>
    <cellStyle name="_Value Copy 11 30 05 gas 12 09 05 AURORA at 12 14 05_INPUTS 2 2 2" xfId="25011"/>
    <cellStyle name="_Value Copy 11 30 05 gas 12 09 05 AURORA at 12 14 05_INPUTS 2 2 2 2" xfId="25012"/>
    <cellStyle name="_Value Copy 11 30 05 gas 12 09 05 AURORA at 12 14 05_INPUTS 2 2 3" xfId="25013"/>
    <cellStyle name="_Value Copy 11 30 05 gas 12 09 05 AURORA at 12 14 05_INPUTS 2 3" xfId="25014"/>
    <cellStyle name="_Value Copy 11 30 05 gas 12 09 05 AURORA at 12 14 05_INPUTS 2 3 2" xfId="25015"/>
    <cellStyle name="_Value Copy 11 30 05 gas 12 09 05 AURORA at 12 14 05_INPUTS 2 3 2 2" xfId="25016"/>
    <cellStyle name="_Value Copy 11 30 05 gas 12 09 05 AURORA at 12 14 05_INPUTS 2 3 3" xfId="25017"/>
    <cellStyle name="_Value Copy 11 30 05 gas 12 09 05 AURORA at 12 14 05_INPUTS 2 4" xfId="25018"/>
    <cellStyle name="_Value Copy 11 30 05 gas 12 09 05 AURORA at 12 14 05_INPUTS 2 4 2" xfId="25019"/>
    <cellStyle name="_Value Copy 11 30 05 gas 12 09 05 AURORA at 12 14 05_INPUTS 2 4 2 2" xfId="25020"/>
    <cellStyle name="_Value Copy 11 30 05 gas 12 09 05 AURORA at 12 14 05_INPUTS 2 4 3" xfId="25021"/>
    <cellStyle name="_Value Copy 11 30 05 gas 12 09 05 AURORA at 12 14 05_INPUTS 2 5" xfId="25022"/>
    <cellStyle name="_Value Copy 11 30 05 gas 12 09 05 AURORA at 12 14 05_INPUTS 3" xfId="25023"/>
    <cellStyle name="_Value Copy 11 30 05 gas 12 09 05 AURORA at 12 14 05_INPUTS 3 2" xfId="25024"/>
    <cellStyle name="_Value Copy 11 30 05 gas 12 09 05 AURORA at 12 14 05_INPUTS 3 2 2" xfId="25025"/>
    <cellStyle name="_Value Copy 11 30 05 gas 12 09 05 AURORA at 12 14 05_INPUTS 3 3" xfId="25026"/>
    <cellStyle name="_Value Copy 11 30 05 gas 12 09 05 AURORA at 12 14 05_INPUTS 4" xfId="25027"/>
    <cellStyle name="_Value Copy 11 30 05 gas 12 09 05 AURORA at 12 14 05_INPUTS 4 2" xfId="25028"/>
    <cellStyle name="_Value Copy 11 30 05 gas 12 09 05 AURORA at 12 14 05_INPUTS 4 2 2" xfId="25029"/>
    <cellStyle name="_Value Copy 11 30 05 gas 12 09 05 AURORA at 12 14 05_INPUTS 4 3" xfId="25030"/>
    <cellStyle name="_Value Copy 11 30 05 gas 12 09 05 AURORA at 12 14 05_INPUTS 5" xfId="25031"/>
    <cellStyle name="_Value Copy 11 30 05 gas 12 09 05 AURORA at 12 14 05_INPUTS 5 2" xfId="25032"/>
    <cellStyle name="_Value Copy 11 30 05 gas 12 09 05 AURORA at 12 14 05_INPUTS 6" xfId="25033"/>
    <cellStyle name="_Value Copy 11 30 05 gas 12 09 05 AURORA at 12 14 05_Leased Transformer &amp; Substation Plant &amp; Rev 12-2009" xfId="25034"/>
    <cellStyle name="_Value Copy 11 30 05 gas 12 09 05 AURORA at 12 14 05_Leased Transformer &amp; Substation Plant &amp; Rev 12-2009 2" xfId="25035"/>
    <cellStyle name="_Value Copy 11 30 05 gas 12 09 05 AURORA at 12 14 05_Leased Transformer &amp; Substation Plant &amp; Rev 12-2009 2 2" xfId="25036"/>
    <cellStyle name="_Value Copy 11 30 05 gas 12 09 05 AURORA at 12 14 05_Leased Transformer &amp; Substation Plant &amp; Rev 12-2009 2 2 2" xfId="25037"/>
    <cellStyle name="_Value Copy 11 30 05 gas 12 09 05 AURORA at 12 14 05_Leased Transformer &amp; Substation Plant &amp; Rev 12-2009 2 2 2 2" xfId="25038"/>
    <cellStyle name="_Value Copy 11 30 05 gas 12 09 05 AURORA at 12 14 05_Leased Transformer &amp; Substation Plant &amp; Rev 12-2009 2 2 3" xfId="25039"/>
    <cellStyle name="_Value Copy 11 30 05 gas 12 09 05 AURORA at 12 14 05_Leased Transformer &amp; Substation Plant &amp; Rev 12-2009 2 3" xfId="25040"/>
    <cellStyle name="_Value Copy 11 30 05 gas 12 09 05 AURORA at 12 14 05_Leased Transformer &amp; Substation Plant &amp; Rev 12-2009 2 3 2" xfId="25041"/>
    <cellStyle name="_Value Copy 11 30 05 gas 12 09 05 AURORA at 12 14 05_Leased Transformer &amp; Substation Plant &amp; Rev 12-2009 2 3 2 2" xfId="25042"/>
    <cellStyle name="_Value Copy 11 30 05 gas 12 09 05 AURORA at 12 14 05_Leased Transformer &amp; Substation Plant &amp; Rev 12-2009 2 3 3" xfId="25043"/>
    <cellStyle name="_Value Copy 11 30 05 gas 12 09 05 AURORA at 12 14 05_Leased Transformer &amp; Substation Plant &amp; Rev 12-2009 2 4" xfId="25044"/>
    <cellStyle name="_Value Copy 11 30 05 gas 12 09 05 AURORA at 12 14 05_Leased Transformer &amp; Substation Plant &amp; Rev 12-2009 2 4 2" xfId="25045"/>
    <cellStyle name="_Value Copy 11 30 05 gas 12 09 05 AURORA at 12 14 05_Leased Transformer &amp; Substation Plant &amp; Rev 12-2009 2 4 2 2" xfId="25046"/>
    <cellStyle name="_Value Copy 11 30 05 gas 12 09 05 AURORA at 12 14 05_Leased Transformer &amp; Substation Plant &amp; Rev 12-2009 2 4 3" xfId="25047"/>
    <cellStyle name="_Value Copy 11 30 05 gas 12 09 05 AURORA at 12 14 05_Leased Transformer &amp; Substation Plant &amp; Rev 12-2009 2 5" xfId="25048"/>
    <cellStyle name="_Value Copy 11 30 05 gas 12 09 05 AURORA at 12 14 05_Leased Transformer &amp; Substation Plant &amp; Rev 12-2009 3" xfId="25049"/>
    <cellStyle name="_Value Copy 11 30 05 gas 12 09 05 AURORA at 12 14 05_Leased Transformer &amp; Substation Plant &amp; Rev 12-2009 3 2" xfId="25050"/>
    <cellStyle name="_Value Copy 11 30 05 gas 12 09 05 AURORA at 12 14 05_Leased Transformer &amp; Substation Plant &amp; Rev 12-2009 3 2 2" xfId="25051"/>
    <cellStyle name="_Value Copy 11 30 05 gas 12 09 05 AURORA at 12 14 05_Leased Transformer &amp; Substation Plant &amp; Rev 12-2009 3 3" xfId="25052"/>
    <cellStyle name="_Value Copy 11 30 05 gas 12 09 05 AURORA at 12 14 05_Leased Transformer &amp; Substation Plant &amp; Rev 12-2009 4" xfId="25053"/>
    <cellStyle name="_Value Copy 11 30 05 gas 12 09 05 AURORA at 12 14 05_Leased Transformer &amp; Substation Plant &amp; Rev 12-2009 4 2" xfId="25054"/>
    <cellStyle name="_Value Copy 11 30 05 gas 12 09 05 AURORA at 12 14 05_Leased Transformer &amp; Substation Plant &amp; Rev 12-2009 4 2 2" xfId="25055"/>
    <cellStyle name="_Value Copy 11 30 05 gas 12 09 05 AURORA at 12 14 05_Leased Transformer &amp; Substation Plant &amp; Rev 12-2009 4 3" xfId="25056"/>
    <cellStyle name="_Value Copy 11 30 05 gas 12 09 05 AURORA at 12 14 05_Leased Transformer &amp; Substation Plant &amp; Rev 12-2009 5" xfId="25057"/>
    <cellStyle name="_Value Copy 11 30 05 gas 12 09 05 AURORA at 12 14 05_Leased Transformer &amp; Substation Plant &amp; Rev 12-2009 5 2" xfId="25058"/>
    <cellStyle name="_Value Copy 11 30 05 gas 12 09 05 AURORA at 12 14 05_Leased Transformer &amp; Substation Plant &amp; Rev 12-2009 6" xfId="25059"/>
    <cellStyle name="_Value Copy 11 30 05 gas 12 09 05 AURORA at 12 14 05_Mint Farm Generation BPA" xfId="25060"/>
    <cellStyle name="_Value Copy 11 30 05 gas 12 09 05 AURORA at 12 14 05_NIM Summary" xfId="25061"/>
    <cellStyle name="_Value Copy 11 30 05 gas 12 09 05 AURORA at 12 14 05_NIM Summary 09GRC" xfId="25062"/>
    <cellStyle name="_Value Copy 11 30 05 gas 12 09 05 AURORA at 12 14 05_NIM Summary 09GRC 2" xfId="25063"/>
    <cellStyle name="_Value Copy 11 30 05 gas 12 09 05 AURORA at 12 14 05_NIM Summary 09GRC 2 2" xfId="25064"/>
    <cellStyle name="_Value Copy 11 30 05 gas 12 09 05 AURORA at 12 14 05_NIM Summary 09GRC 2 2 2" xfId="25065"/>
    <cellStyle name="_Value Copy 11 30 05 gas 12 09 05 AURORA at 12 14 05_NIM Summary 09GRC 2 2 2 2" xfId="25066"/>
    <cellStyle name="_Value Copy 11 30 05 gas 12 09 05 AURORA at 12 14 05_NIM Summary 09GRC 2 2 3" xfId="25067"/>
    <cellStyle name="_Value Copy 11 30 05 gas 12 09 05 AURORA at 12 14 05_NIM Summary 09GRC 2 3" xfId="25068"/>
    <cellStyle name="_Value Copy 11 30 05 gas 12 09 05 AURORA at 12 14 05_NIM Summary 09GRC 2 3 2" xfId="25069"/>
    <cellStyle name="_Value Copy 11 30 05 gas 12 09 05 AURORA at 12 14 05_NIM Summary 09GRC 2 4" xfId="25070"/>
    <cellStyle name="_Value Copy 11 30 05 gas 12 09 05 AURORA at 12 14 05_NIM Summary 09GRC 2 4 2" xfId="25071"/>
    <cellStyle name="_Value Copy 11 30 05 gas 12 09 05 AURORA at 12 14 05_NIM Summary 09GRC 2 5" xfId="25072"/>
    <cellStyle name="_Value Copy 11 30 05 gas 12 09 05 AURORA at 12 14 05_NIM Summary 09GRC 3" xfId="25073"/>
    <cellStyle name="_Value Copy 11 30 05 gas 12 09 05 AURORA at 12 14 05_NIM Summary 09GRC 3 2" xfId="25074"/>
    <cellStyle name="_Value Copy 11 30 05 gas 12 09 05 AURORA at 12 14 05_NIM Summary 09GRC 3 2 2" xfId="25075"/>
    <cellStyle name="_Value Copy 11 30 05 gas 12 09 05 AURORA at 12 14 05_NIM Summary 09GRC 3 3" xfId="25076"/>
    <cellStyle name="_Value Copy 11 30 05 gas 12 09 05 AURORA at 12 14 05_NIM Summary 09GRC 4" xfId="25077"/>
    <cellStyle name="_Value Copy 11 30 05 gas 12 09 05 AURORA at 12 14 05_NIM Summary 09GRC 4 2" xfId="25078"/>
    <cellStyle name="_Value Copy 11 30 05 gas 12 09 05 AURORA at 12 14 05_NIM Summary 09GRC 4 2 2" xfId="25079"/>
    <cellStyle name="_Value Copy 11 30 05 gas 12 09 05 AURORA at 12 14 05_NIM Summary 09GRC 4 3" xfId="25080"/>
    <cellStyle name="_Value Copy 11 30 05 gas 12 09 05 AURORA at 12 14 05_NIM Summary 09GRC 5" xfId="25081"/>
    <cellStyle name="_Value Copy 11 30 05 gas 12 09 05 AURORA at 12 14 05_NIM Summary 09GRC 5 2" xfId="25082"/>
    <cellStyle name="_Value Copy 11 30 05 gas 12 09 05 AURORA at 12 14 05_NIM Summary 09GRC 6" xfId="25083"/>
    <cellStyle name="_Value Copy 11 30 05 gas 12 09 05 AURORA at 12 14 05_NIM Summary 09GRC 6 2" xfId="25084"/>
    <cellStyle name="_Value Copy 11 30 05 gas 12 09 05 AURORA at 12 14 05_NIM Summary 09GRC 7" xfId="25085"/>
    <cellStyle name="_Value Copy 11 30 05 gas 12 09 05 AURORA at 12 14 05_NIM Summary 09GRC 8" xfId="25086"/>
    <cellStyle name="_Value Copy 11 30 05 gas 12 09 05 AURORA at 12 14 05_NIM Summary 09GRC_DEM-WP(C) ENERG10C--ctn Mid-C_042010 2010GRC" xfId="25087"/>
    <cellStyle name="_Value Copy 11 30 05 gas 12 09 05 AURORA at 12 14 05_NIM Summary 09GRC_DEM-WP(C) ENERG10C--ctn Mid-C_042010 2010GRC 2" xfId="25088"/>
    <cellStyle name="_Value Copy 11 30 05 gas 12 09 05 AURORA at 12 14 05_NIM Summary 09GRC_DEM-WP(C) ENERG10C--ctn Mid-C_042010 2010GRC 2 2" xfId="25089"/>
    <cellStyle name="_Value Copy 11 30 05 gas 12 09 05 AURORA at 12 14 05_NIM Summary 10" xfId="25090"/>
    <cellStyle name="_Value Copy 11 30 05 gas 12 09 05 AURORA at 12 14 05_NIM Summary 10 2" xfId="25091"/>
    <cellStyle name="_Value Copy 11 30 05 gas 12 09 05 AURORA at 12 14 05_NIM Summary 10 2 2" xfId="25092"/>
    <cellStyle name="_Value Copy 11 30 05 gas 12 09 05 AURORA at 12 14 05_NIM Summary 10 3" xfId="25093"/>
    <cellStyle name="_Value Copy 11 30 05 gas 12 09 05 AURORA at 12 14 05_NIM Summary 10 4" xfId="25094"/>
    <cellStyle name="_Value Copy 11 30 05 gas 12 09 05 AURORA at 12 14 05_NIM Summary 11" xfId="25095"/>
    <cellStyle name="_Value Copy 11 30 05 gas 12 09 05 AURORA at 12 14 05_NIM Summary 11 2" xfId="25096"/>
    <cellStyle name="_Value Copy 11 30 05 gas 12 09 05 AURORA at 12 14 05_NIM Summary 11 2 2" xfId="25097"/>
    <cellStyle name="_Value Copy 11 30 05 gas 12 09 05 AURORA at 12 14 05_NIM Summary 11 3" xfId="25098"/>
    <cellStyle name="_Value Copy 11 30 05 gas 12 09 05 AURORA at 12 14 05_NIM Summary 11 4" xfId="25099"/>
    <cellStyle name="_Value Copy 11 30 05 gas 12 09 05 AURORA at 12 14 05_NIM Summary 12" xfId="25100"/>
    <cellStyle name="_Value Copy 11 30 05 gas 12 09 05 AURORA at 12 14 05_NIM Summary 12 2" xfId="25101"/>
    <cellStyle name="_Value Copy 11 30 05 gas 12 09 05 AURORA at 12 14 05_NIM Summary 12 2 2" xfId="25102"/>
    <cellStyle name="_Value Copy 11 30 05 gas 12 09 05 AURORA at 12 14 05_NIM Summary 12 3" xfId="25103"/>
    <cellStyle name="_Value Copy 11 30 05 gas 12 09 05 AURORA at 12 14 05_NIM Summary 12 4" xfId="25104"/>
    <cellStyle name="_Value Copy 11 30 05 gas 12 09 05 AURORA at 12 14 05_NIM Summary 13" xfId="25105"/>
    <cellStyle name="_Value Copy 11 30 05 gas 12 09 05 AURORA at 12 14 05_NIM Summary 13 2" xfId="25106"/>
    <cellStyle name="_Value Copy 11 30 05 gas 12 09 05 AURORA at 12 14 05_NIM Summary 13 2 2" xfId="25107"/>
    <cellStyle name="_Value Copy 11 30 05 gas 12 09 05 AURORA at 12 14 05_NIM Summary 13 3" xfId="25108"/>
    <cellStyle name="_Value Copy 11 30 05 gas 12 09 05 AURORA at 12 14 05_NIM Summary 13 4" xfId="25109"/>
    <cellStyle name="_Value Copy 11 30 05 gas 12 09 05 AURORA at 12 14 05_NIM Summary 14" xfId="25110"/>
    <cellStyle name="_Value Copy 11 30 05 gas 12 09 05 AURORA at 12 14 05_NIM Summary 14 2" xfId="25111"/>
    <cellStyle name="_Value Copy 11 30 05 gas 12 09 05 AURORA at 12 14 05_NIM Summary 14 2 2" xfId="25112"/>
    <cellStyle name="_Value Copy 11 30 05 gas 12 09 05 AURORA at 12 14 05_NIM Summary 14 3" xfId="25113"/>
    <cellStyle name="_Value Copy 11 30 05 gas 12 09 05 AURORA at 12 14 05_NIM Summary 14 4" xfId="25114"/>
    <cellStyle name="_Value Copy 11 30 05 gas 12 09 05 AURORA at 12 14 05_NIM Summary 15" xfId="25115"/>
    <cellStyle name="_Value Copy 11 30 05 gas 12 09 05 AURORA at 12 14 05_NIM Summary 15 2" xfId="25116"/>
    <cellStyle name="_Value Copy 11 30 05 gas 12 09 05 AURORA at 12 14 05_NIM Summary 15 2 2" xfId="25117"/>
    <cellStyle name="_Value Copy 11 30 05 gas 12 09 05 AURORA at 12 14 05_NIM Summary 15 3" xfId="25118"/>
    <cellStyle name="_Value Copy 11 30 05 gas 12 09 05 AURORA at 12 14 05_NIM Summary 15 4" xfId="25119"/>
    <cellStyle name="_Value Copy 11 30 05 gas 12 09 05 AURORA at 12 14 05_NIM Summary 16" xfId="25120"/>
    <cellStyle name="_Value Copy 11 30 05 gas 12 09 05 AURORA at 12 14 05_NIM Summary 16 2" xfId="25121"/>
    <cellStyle name="_Value Copy 11 30 05 gas 12 09 05 AURORA at 12 14 05_NIM Summary 16 2 2" xfId="25122"/>
    <cellStyle name="_Value Copy 11 30 05 gas 12 09 05 AURORA at 12 14 05_NIM Summary 16 3" xfId="25123"/>
    <cellStyle name="_Value Copy 11 30 05 gas 12 09 05 AURORA at 12 14 05_NIM Summary 16 4" xfId="25124"/>
    <cellStyle name="_Value Copy 11 30 05 gas 12 09 05 AURORA at 12 14 05_NIM Summary 17" xfId="25125"/>
    <cellStyle name="_Value Copy 11 30 05 gas 12 09 05 AURORA at 12 14 05_NIM Summary 17 2" xfId="25126"/>
    <cellStyle name="_Value Copy 11 30 05 gas 12 09 05 AURORA at 12 14 05_NIM Summary 17 2 2" xfId="25127"/>
    <cellStyle name="_Value Copy 11 30 05 gas 12 09 05 AURORA at 12 14 05_NIM Summary 17 3" xfId="25128"/>
    <cellStyle name="_Value Copy 11 30 05 gas 12 09 05 AURORA at 12 14 05_NIM Summary 17 4" xfId="25129"/>
    <cellStyle name="_Value Copy 11 30 05 gas 12 09 05 AURORA at 12 14 05_NIM Summary 18" xfId="25130"/>
    <cellStyle name="_Value Copy 11 30 05 gas 12 09 05 AURORA at 12 14 05_NIM Summary 18 2" xfId="25131"/>
    <cellStyle name="_Value Copy 11 30 05 gas 12 09 05 AURORA at 12 14 05_NIM Summary 18 2 2" xfId="25132"/>
    <cellStyle name="_Value Copy 11 30 05 gas 12 09 05 AURORA at 12 14 05_NIM Summary 18 3" xfId="25133"/>
    <cellStyle name="_Value Copy 11 30 05 gas 12 09 05 AURORA at 12 14 05_NIM Summary 19" xfId="25134"/>
    <cellStyle name="_Value Copy 11 30 05 gas 12 09 05 AURORA at 12 14 05_NIM Summary 19 2" xfId="25135"/>
    <cellStyle name="_Value Copy 11 30 05 gas 12 09 05 AURORA at 12 14 05_NIM Summary 19 2 2" xfId="25136"/>
    <cellStyle name="_Value Copy 11 30 05 gas 12 09 05 AURORA at 12 14 05_NIM Summary 19 3" xfId="25137"/>
    <cellStyle name="_Value Copy 11 30 05 gas 12 09 05 AURORA at 12 14 05_NIM Summary 2" xfId="25138"/>
    <cellStyle name="_Value Copy 11 30 05 gas 12 09 05 AURORA at 12 14 05_NIM Summary 2 2" xfId="25139"/>
    <cellStyle name="_Value Copy 11 30 05 gas 12 09 05 AURORA at 12 14 05_NIM Summary 2 2 2" xfId="25140"/>
    <cellStyle name="_Value Copy 11 30 05 gas 12 09 05 AURORA at 12 14 05_NIM Summary 2 2 2 2" xfId="25141"/>
    <cellStyle name="_Value Copy 11 30 05 gas 12 09 05 AURORA at 12 14 05_NIM Summary 2 2 3" xfId="25142"/>
    <cellStyle name="_Value Copy 11 30 05 gas 12 09 05 AURORA at 12 14 05_NIM Summary 2 3" xfId="25143"/>
    <cellStyle name="_Value Copy 11 30 05 gas 12 09 05 AURORA at 12 14 05_NIM Summary 2 3 2" xfId="25144"/>
    <cellStyle name="_Value Copy 11 30 05 gas 12 09 05 AURORA at 12 14 05_NIM Summary 2 4" xfId="25145"/>
    <cellStyle name="_Value Copy 11 30 05 gas 12 09 05 AURORA at 12 14 05_NIM Summary 2 4 2" xfId="25146"/>
    <cellStyle name="_Value Copy 11 30 05 gas 12 09 05 AURORA at 12 14 05_NIM Summary 2 5" xfId="25147"/>
    <cellStyle name="_Value Copy 11 30 05 gas 12 09 05 AURORA at 12 14 05_NIM Summary 20" xfId="25148"/>
    <cellStyle name="_Value Copy 11 30 05 gas 12 09 05 AURORA at 12 14 05_NIM Summary 20 2" xfId="25149"/>
    <cellStyle name="_Value Copy 11 30 05 gas 12 09 05 AURORA at 12 14 05_NIM Summary 20 2 2" xfId="25150"/>
    <cellStyle name="_Value Copy 11 30 05 gas 12 09 05 AURORA at 12 14 05_NIM Summary 20 3" xfId="25151"/>
    <cellStyle name="_Value Copy 11 30 05 gas 12 09 05 AURORA at 12 14 05_NIM Summary 21" xfId="25152"/>
    <cellStyle name="_Value Copy 11 30 05 gas 12 09 05 AURORA at 12 14 05_NIM Summary 21 2" xfId="25153"/>
    <cellStyle name="_Value Copy 11 30 05 gas 12 09 05 AURORA at 12 14 05_NIM Summary 21 2 2" xfId="25154"/>
    <cellStyle name="_Value Copy 11 30 05 gas 12 09 05 AURORA at 12 14 05_NIM Summary 21 3" xfId="25155"/>
    <cellStyle name="_Value Copy 11 30 05 gas 12 09 05 AURORA at 12 14 05_NIM Summary 22" xfId="25156"/>
    <cellStyle name="_Value Copy 11 30 05 gas 12 09 05 AURORA at 12 14 05_NIM Summary 22 2" xfId="25157"/>
    <cellStyle name="_Value Copy 11 30 05 gas 12 09 05 AURORA at 12 14 05_NIM Summary 22 2 2" xfId="25158"/>
    <cellStyle name="_Value Copy 11 30 05 gas 12 09 05 AURORA at 12 14 05_NIM Summary 22 3" xfId="25159"/>
    <cellStyle name="_Value Copy 11 30 05 gas 12 09 05 AURORA at 12 14 05_NIM Summary 23" xfId="25160"/>
    <cellStyle name="_Value Copy 11 30 05 gas 12 09 05 AURORA at 12 14 05_NIM Summary 23 2" xfId="25161"/>
    <cellStyle name="_Value Copy 11 30 05 gas 12 09 05 AURORA at 12 14 05_NIM Summary 23 2 2" xfId="25162"/>
    <cellStyle name="_Value Copy 11 30 05 gas 12 09 05 AURORA at 12 14 05_NIM Summary 23 3" xfId="25163"/>
    <cellStyle name="_Value Copy 11 30 05 gas 12 09 05 AURORA at 12 14 05_NIM Summary 24" xfId="25164"/>
    <cellStyle name="_Value Copy 11 30 05 gas 12 09 05 AURORA at 12 14 05_NIM Summary 24 2" xfId="25165"/>
    <cellStyle name="_Value Copy 11 30 05 gas 12 09 05 AURORA at 12 14 05_NIM Summary 24 2 2" xfId="25166"/>
    <cellStyle name="_Value Copy 11 30 05 gas 12 09 05 AURORA at 12 14 05_NIM Summary 24 3" xfId="25167"/>
    <cellStyle name="_Value Copy 11 30 05 gas 12 09 05 AURORA at 12 14 05_NIM Summary 25" xfId="25168"/>
    <cellStyle name="_Value Copy 11 30 05 gas 12 09 05 AURORA at 12 14 05_NIM Summary 25 2" xfId="25169"/>
    <cellStyle name="_Value Copy 11 30 05 gas 12 09 05 AURORA at 12 14 05_NIM Summary 25 2 2" xfId="25170"/>
    <cellStyle name="_Value Copy 11 30 05 gas 12 09 05 AURORA at 12 14 05_NIM Summary 25 3" xfId="25171"/>
    <cellStyle name="_Value Copy 11 30 05 gas 12 09 05 AURORA at 12 14 05_NIM Summary 26" xfId="25172"/>
    <cellStyle name="_Value Copy 11 30 05 gas 12 09 05 AURORA at 12 14 05_NIM Summary 26 2" xfId="25173"/>
    <cellStyle name="_Value Copy 11 30 05 gas 12 09 05 AURORA at 12 14 05_NIM Summary 26 2 2" xfId="25174"/>
    <cellStyle name="_Value Copy 11 30 05 gas 12 09 05 AURORA at 12 14 05_NIM Summary 26 3" xfId="25175"/>
    <cellStyle name="_Value Copy 11 30 05 gas 12 09 05 AURORA at 12 14 05_NIM Summary 27" xfId="25176"/>
    <cellStyle name="_Value Copy 11 30 05 gas 12 09 05 AURORA at 12 14 05_NIM Summary 27 2" xfId="25177"/>
    <cellStyle name="_Value Copy 11 30 05 gas 12 09 05 AURORA at 12 14 05_NIM Summary 27 2 2" xfId="25178"/>
    <cellStyle name="_Value Copy 11 30 05 gas 12 09 05 AURORA at 12 14 05_NIM Summary 27 3" xfId="25179"/>
    <cellStyle name="_Value Copy 11 30 05 gas 12 09 05 AURORA at 12 14 05_NIM Summary 28" xfId="25180"/>
    <cellStyle name="_Value Copy 11 30 05 gas 12 09 05 AURORA at 12 14 05_NIM Summary 28 2" xfId="25181"/>
    <cellStyle name="_Value Copy 11 30 05 gas 12 09 05 AURORA at 12 14 05_NIM Summary 28 2 2" xfId="25182"/>
    <cellStyle name="_Value Copy 11 30 05 gas 12 09 05 AURORA at 12 14 05_NIM Summary 28 3" xfId="25183"/>
    <cellStyle name="_Value Copy 11 30 05 gas 12 09 05 AURORA at 12 14 05_NIM Summary 29" xfId="25184"/>
    <cellStyle name="_Value Copy 11 30 05 gas 12 09 05 AURORA at 12 14 05_NIM Summary 29 2" xfId="25185"/>
    <cellStyle name="_Value Copy 11 30 05 gas 12 09 05 AURORA at 12 14 05_NIM Summary 29 2 2" xfId="25186"/>
    <cellStyle name="_Value Copy 11 30 05 gas 12 09 05 AURORA at 12 14 05_NIM Summary 29 3" xfId="25187"/>
    <cellStyle name="_Value Copy 11 30 05 gas 12 09 05 AURORA at 12 14 05_NIM Summary 3" xfId="25188"/>
    <cellStyle name="_Value Copy 11 30 05 gas 12 09 05 AURORA at 12 14 05_NIM Summary 3 2" xfId="25189"/>
    <cellStyle name="_Value Copy 11 30 05 gas 12 09 05 AURORA at 12 14 05_NIM Summary 3 2 2" xfId="25190"/>
    <cellStyle name="_Value Copy 11 30 05 gas 12 09 05 AURORA at 12 14 05_NIM Summary 3 2 3" xfId="25191"/>
    <cellStyle name="_Value Copy 11 30 05 gas 12 09 05 AURORA at 12 14 05_NIM Summary 3 3" xfId="25192"/>
    <cellStyle name="_Value Copy 11 30 05 gas 12 09 05 AURORA at 12 14 05_NIM Summary 3 4" xfId="25193"/>
    <cellStyle name="_Value Copy 11 30 05 gas 12 09 05 AURORA at 12 14 05_NIM Summary 30" xfId="25194"/>
    <cellStyle name="_Value Copy 11 30 05 gas 12 09 05 AURORA at 12 14 05_NIM Summary 30 2" xfId="25195"/>
    <cellStyle name="_Value Copy 11 30 05 gas 12 09 05 AURORA at 12 14 05_NIM Summary 30 2 2" xfId="25196"/>
    <cellStyle name="_Value Copy 11 30 05 gas 12 09 05 AURORA at 12 14 05_NIM Summary 30 3" xfId="25197"/>
    <cellStyle name="_Value Copy 11 30 05 gas 12 09 05 AURORA at 12 14 05_NIM Summary 31" xfId="25198"/>
    <cellStyle name="_Value Copy 11 30 05 gas 12 09 05 AURORA at 12 14 05_NIM Summary 31 2" xfId="25199"/>
    <cellStyle name="_Value Copy 11 30 05 gas 12 09 05 AURORA at 12 14 05_NIM Summary 31 2 2" xfId="25200"/>
    <cellStyle name="_Value Copy 11 30 05 gas 12 09 05 AURORA at 12 14 05_NIM Summary 31 3" xfId="25201"/>
    <cellStyle name="_Value Copy 11 30 05 gas 12 09 05 AURORA at 12 14 05_NIM Summary 32" xfId="25202"/>
    <cellStyle name="_Value Copy 11 30 05 gas 12 09 05 AURORA at 12 14 05_NIM Summary 32 2" xfId="25203"/>
    <cellStyle name="_Value Copy 11 30 05 gas 12 09 05 AURORA at 12 14 05_NIM Summary 32 2 2" xfId="25204"/>
    <cellStyle name="_Value Copy 11 30 05 gas 12 09 05 AURORA at 12 14 05_NIM Summary 33" xfId="25205"/>
    <cellStyle name="_Value Copy 11 30 05 gas 12 09 05 AURORA at 12 14 05_NIM Summary 33 2" xfId="25206"/>
    <cellStyle name="_Value Copy 11 30 05 gas 12 09 05 AURORA at 12 14 05_NIM Summary 33 2 2" xfId="25207"/>
    <cellStyle name="_Value Copy 11 30 05 gas 12 09 05 AURORA at 12 14 05_NIM Summary 34" xfId="25208"/>
    <cellStyle name="_Value Copy 11 30 05 gas 12 09 05 AURORA at 12 14 05_NIM Summary 34 2" xfId="25209"/>
    <cellStyle name="_Value Copy 11 30 05 gas 12 09 05 AURORA at 12 14 05_NIM Summary 34 2 2" xfId="25210"/>
    <cellStyle name="_Value Copy 11 30 05 gas 12 09 05 AURORA at 12 14 05_NIM Summary 35" xfId="25211"/>
    <cellStyle name="_Value Copy 11 30 05 gas 12 09 05 AURORA at 12 14 05_NIM Summary 35 2" xfId="25212"/>
    <cellStyle name="_Value Copy 11 30 05 gas 12 09 05 AURORA at 12 14 05_NIM Summary 35 2 2" xfId="25213"/>
    <cellStyle name="_Value Copy 11 30 05 gas 12 09 05 AURORA at 12 14 05_NIM Summary 36" xfId="25214"/>
    <cellStyle name="_Value Copy 11 30 05 gas 12 09 05 AURORA at 12 14 05_NIM Summary 36 2" xfId="25215"/>
    <cellStyle name="_Value Copy 11 30 05 gas 12 09 05 AURORA at 12 14 05_NIM Summary 36 2 2" xfId="25216"/>
    <cellStyle name="_Value Copy 11 30 05 gas 12 09 05 AURORA at 12 14 05_NIM Summary 37" xfId="25217"/>
    <cellStyle name="_Value Copy 11 30 05 gas 12 09 05 AURORA at 12 14 05_NIM Summary 37 2" xfId="25218"/>
    <cellStyle name="_Value Copy 11 30 05 gas 12 09 05 AURORA at 12 14 05_NIM Summary 37 2 2" xfId="25219"/>
    <cellStyle name="_Value Copy 11 30 05 gas 12 09 05 AURORA at 12 14 05_NIM Summary 38" xfId="25220"/>
    <cellStyle name="_Value Copy 11 30 05 gas 12 09 05 AURORA at 12 14 05_NIM Summary 38 2" xfId="25221"/>
    <cellStyle name="_Value Copy 11 30 05 gas 12 09 05 AURORA at 12 14 05_NIM Summary 38 2 2" xfId="25222"/>
    <cellStyle name="_Value Copy 11 30 05 gas 12 09 05 AURORA at 12 14 05_NIM Summary 39" xfId="25223"/>
    <cellStyle name="_Value Copy 11 30 05 gas 12 09 05 AURORA at 12 14 05_NIM Summary 39 2" xfId="25224"/>
    <cellStyle name="_Value Copy 11 30 05 gas 12 09 05 AURORA at 12 14 05_NIM Summary 39 2 2" xfId="25225"/>
    <cellStyle name="_Value Copy 11 30 05 gas 12 09 05 AURORA at 12 14 05_NIM Summary 4" xfId="25226"/>
    <cellStyle name="_Value Copy 11 30 05 gas 12 09 05 AURORA at 12 14 05_NIM Summary 4 2" xfId="25227"/>
    <cellStyle name="_Value Copy 11 30 05 gas 12 09 05 AURORA at 12 14 05_NIM Summary 4 2 2" xfId="25228"/>
    <cellStyle name="_Value Copy 11 30 05 gas 12 09 05 AURORA at 12 14 05_NIM Summary 4 2 3" xfId="25229"/>
    <cellStyle name="_Value Copy 11 30 05 gas 12 09 05 AURORA at 12 14 05_NIM Summary 4 3" xfId="25230"/>
    <cellStyle name="_Value Copy 11 30 05 gas 12 09 05 AURORA at 12 14 05_NIM Summary 4 4" xfId="25231"/>
    <cellStyle name="_Value Copy 11 30 05 gas 12 09 05 AURORA at 12 14 05_NIM Summary 40" xfId="25232"/>
    <cellStyle name="_Value Copy 11 30 05 gas 12 09 05 AURORA at 12 14 05_NIM Summary 40 2" xfId="25233"/>
    <cellStyle name="_Value Copy 11 30 05 gas 12 09 05 AURORA at 12 14 05_NIM Summary 40 2 2" xfId="25234"/>
    <cellStyle name="_Value Copy 11 30 05 gas 12 09 05 AURORA at 12 14 05_NIM Summary 41" xfId="25235"/>
    <cellStyle name="_Value Copy 11 30 05 gas 12 09 05 AURORA at 12 14 05_NIM Summary 41 2" xfId="25236"/>
    <cellStyle name="_Value Copy 11 30 05 gas 12 09 05 AURORA at 12 14 05_NIM Summary 41 2 2" xfId="25237"/>
    <cellStyle name="_Value Copy 11 30 05 gas 12 09 05 AURORA at 12 14 05_NIM Summary 42" xfId="25238"/>
    <cellStyle name="_Value Copy 11 30 05 gas 12 09 05 AURORA at 12 14 05_NIM Summary 42 2" xfId="25239"/>
    <cellStyle name="_Value Copy 11 30 05 gas 12 09 05 AURORA at 12 14 05_NIM Summary 42 2 2" xfId="25240"/>
    <cellStyle name="_Value Copy 11 30 05 gas 12 09 05 AURORA at 12 14 05_NIM Summary 43" xfId="25241"/>
    <cellStyle name="_Value Copy 11 30 05 gas 12 09 05 AURORA at 12 14 05_NIM Summary 43 2" xfId="25242"/>
    <cellStyle name="_Value Copy 11 30 05 gas 12 09 05 AURORA at 12 14 05_NIM Summary 43 2 2" xfId="25243"/>
    <cellStyle name="_Value Copy 11 30 05 gas 12 09 05 AURORA at 12 14 05_NIM Summary 44" xfId="25244"/>
    <cellStyle name="_Value Copy 11 30 05 gas 12 09 05 AURORA at 12 14 05_NIM Summary 44 2" xfId="25245"/>
    <cellStyle name="_Value Copy 11 30 05 gas 12 09 05 AURORA at 12 14 05_NIM Summary 44 2 2" xfId="25246"/>
    <cellStyle name="_Value Copy 11 30 05 gas 12 09 05 AURORA at 12 14 05_NIM Summary 45" xfId="25247"/>
    <cellStyle name="_Value Copy 11 30 05 gas 12 09 05 AURORA at 12 14 05_NIM Summary 45 2" xfId="25248"/>
    <cellStyle name="_Value Copy 11 30 05 gas 12 09 05 AURORA at 12 14 05_NIM Summary 45 2 2" xfId="25249"/>
    <cellStyle name="_Value Copy 11 30 05 gas 12 09 05 AURORA at 12 14 05_NIM Summary 46" xfId="25250"/>
    <cellStyle name="_Value Copy 11 30 05 gas 12 09 05 AURORA at 12 14 05_NIM Summary 46 2" xfId="25251"/>
    <cellStyle name="_Value Copy 11 30 05 gas 12 09 05 AURORA at 12 14 05_NIM Summary 46 2 2" xfId="25252"/>
    <cellStyle name="_Value Copy 11 30 05 gas 12 09 05 AURORA at 12 14 05_NIM Summary 47" xfId="25253"/>
    <cellStyle name="_Value Copy 11 30 05 gas 12 09 05 AURORA at 12 14 05_NIM Summary 47 2" xfId="25254"/>
    <cellStyle name="_Value Copy 11 30 05 gas 12 09 05 AURORA at 12 14 05_NIM Summary 47 2 2" xfId="25255"/>
    <cellStyle name="_Value Copy 11 30 05 gas 12 09 05 AURORA at 12 14 05_NIM Summary 48" xfId="25256"/>
    <cellStyle name="_Value Copy 11 30 05 gas 12 09 05 AURORA at 12 14 05_NIM Summary 48 2" xfId="25257"/>
    <cellStyle name="_Value Copy 11 30 05 gas 12 09 05 AURORA at 12 14 05_NIM Summary 49" xfId="25258"/>
    <cellStyle name="_Value Copy 11 30 05 gas 12 09 05 AURORA at 12 14 05_NIM Summary 5" xfId="25259"/>
    <cellStyle name="_Value Copy 11 30 05 gas 12 09 05 AURORA at 12 14 05_NIM Summary 5 2" xfId="25260"/>
    <cellStyle name="_Value Copy 11 30 05 gas 12 09 05 AURORA at 12 14 05_NIM Summary 5 2 2" xfId="25261"/>
    <cellStyle name="_Value Copy 11 30 05 gas 12 09 05 AURORA at 12 14 05_NIM Summary 5 2 3" xfId="25262"/>
    <cellStyle name="_Value Copy 11 30 05 gas 12 09 05 AURORA at 12 14 05_NIM Summary 5 3" xfId="25263"/>
    <cellStyle name="_Value Copy 11 30 05 gas 12 09 05 AURORA at 12 14 05_NIM Summary 5 4" xfId="25264"/>
    <cellStyle name="_Value Copy 11 30 05 gas 12 09 05 AURORA at 12 14 05_NIM Summary 50" xfId="25265"/>
    <cellStyle name="_Value Copy 11 30 05 gas 12 09 05 AURORA at 12 14 05_NIM Summary 51" xfId="25266"/>
    <cellStyle name="_Value Copy 11 30 05 gas 12 09 05 AURORA at 12 14 05_NIM Summary 52" xfId="25267"/>
    <cellStyle name="_Value Copy 11 30 05 gas 12 09 05 AURORA at 12 14 05_NIM Summary 53" xfId="25268"/>
    <cellStyle name="_Value Copy 11 30 05 gas 12 09 05 AURORA at 12 14 05_NIM Summary 54" xfId="25269"/>
    <cellStyle name="_Value Copy 11 30 05 gas 12 09 05 AURORA at 12 14 05_NIM Summary 55" xfId="25270"/>
    <cellStyle name="_Value Copy 11 30 05 gas 12 09 05 AURORA at 12 14 05_NIM Summary 56" xfId="25271"/>
    <cellStyle name="_Value Copy 11 30 05 gas 12 09 05 AURORA at 12 14 05_NIM Summary 57" xfId="25272"/>
    <cellStyle name="_Value Copy 11 30 05 gas 12 09 05 AURORA at 12 14 05_NIM Summary 58" xfId="25273"/>
    <cellStyle name="_Value Copy 11 30 05 gas 12 09 05 AURORA at 12 14 05_NIM Summary 59" xfId="25274"/>
    <cellStyle name="_Value Copy 11 30 05 gas 12 09 05 AURORA at 12 14 05_NIM Summary 6" xfId="25275"/>
    <cellStyle name="_Value Copy 11 30 05 gas 12 09 05 AURORA at 12 14 05_NIM Summary 6 2" xfId="25276"/>
    <cellStyle name="_Value Copy 11 30 05 gas 12 09 05 AURORA at 12 14 05_NIM Summary 6 2 2" xfId="25277"/>
    <cellStyle name="_Value Copy 11 30 05 gas 12 09 05 AURORA at 12 14 05_NIM Summary 6 2 3" xfId="25278"/>
    <cellStyle name="_Value Copy 11 30 05 gas 12 09 05 AURORA at 12 14 05_NIM Summary 6 3" xfId="25279"/>
    <cellStyle name="_Value Copy 11 30 05 gas 12 09 05 AURORA at 12 14 05_NIM Summary 6 4" xfId="25280"/>
    <cellStyle name="_Value Copy 11 30 05 gas 12 09 05 AURORA at 12 14 05_NIM Summary 60" xfId="25281"/>
    <cellStyle name="_Value Copy 11 30 05 gas 12 09 05 AURORA at 12 14 05_NIM Summary 61" xfId="25282"/>
    <cellStyle name="_Value Copy 11 30 05 gas 12 09 05 AURORA at 12 14 05_NIM Summary 62" xfId="25283"/>
    <cellStyle name="_Value Copy 11 30 05 gas 12 09 05 AURORA at 12 14 05_NIM Summary 63" xfId="25284"/>
    <cellStyle name="_Value Copy 11 30 05 gas 12 09 05 AURORA at 12 14 05_NIM Summary 64" xfId="25285"/>
    <cellStyle name="_Value Copy 11 30 05 gas 12 09 05 AURORA at 12 14 05_NIM Summary 65" xfId="25286"/>
    <cellStyle name="_Value Copy 11 30 05 gas 12 09 05 AURORA at 12 14 05_NIM Summary 66" xfId="25287"/>
    <cellStyle name="_Value Copy 11 30 05 gas 12 09 05 AURORA at 12 14 05_NIM Summary 67" xfId="25288"/>
    <cellStyle name="_Value Copy 11 30 05 gas 12 09 05 AURORA at 12 14 05_NIM Summary 68" xfId="25289"/>
    <cellStyle name="_Value Copy 11 30 05 gas 12 09 05 AURORA at 12 14 05_NIM Summary 69" xfId="25290"/>
    <cellStyle name="_Value Copy 11 30 05 gas 12 09 05 AURORA at 12 14 05_NIM Summary 7" xfId="25291"/>
    <cellStyle name="_Value Copy 11 30 05 gas 12 09 05 AURORA at 12 14 05_NIM Summary 7 2" xfId="25292"/>
    <cellStyle name="_Value Copy 11 30 05 gas 12 09 05 AURORA at 12 14 05_NIM Summary 7 2 2" xfId="25293"/>
    <cellStyle name="_Value Copy 11 30 05 gas 12 09 05 AURORA at 12 14 05_NIM Summary 7 2 3" xfId="25294"/>
    <cellStyle name="_Value Copy 11 30 05 gas 12 09 05 AURORA at 12 14 05_NIM Summary 7 3" xfId="25295"/>
    <cellStyle name="_Value Copy 11 30 05 gas 12 09 05 AURORA at 12 14 05_NIM Summary 7 4" xfId="25296"/>
    <cellStyle name="_Value Copy 11 30 05 gas 12 09 05 AURORA at 12 14 05_NIM Summary 7 5" xfId="25297"/>
    <cellStyle name="_Value Copy 11 30 05 gas 12 09 05 AURORA at 12 14 05_NIM Summary 70" xfId="25298"/>
    <cellStyle name="_Value Copy 11 30 05 gas 12 09 05 AURORA at 12 14 05_NIM Summary 71" xfId="25299"/>
    <cellStyle name="_Value Copy 11 30 05 gas 12 09 05 AURORA at 12 14 05_NIM Summary 72" xfId="25300"/>
    <cellStyle name="_Value Copy 11 30 05 gas 12 09 05 AURORA at 12 14 05_NIM Summary 73" xfId="25301"/>
    <cellStyle name="_Value Copy 11 30 05 gas 12 09 05 AURORA at 12 14 05_NIM Summary 74" xfId="25302"/>
    <cellStyle name="_Value Copy 11 30 05 gas 12 09 05 AURORA at 12 14 05_NIM Summary 75" xfId="25303"/>
    <cellStyle name="_Value Copy 11 30 05 gas 12 09 05 AURORA at 12 14 05_NIM Summary 76" xfId="25304"/>
    <cellStyle name="_Value Copy 11 30 05 gas 12 09 05 AURORA at 12 14 05_NIM Summary 77" xfId="25305"/>
    <cellStyle name="_Value Copy 11 30 05 gas 12 09 05 AURORA at 12 14 05_NIM Summary 78" xfId="25306"/>
    <cellStyle name="_Value Copy 11 30 05 gas 12 09 05 AURORA at 12 14 05_NIM Summary 79" xfId="25307"/>
    <cellStyle name="_Value Copy 11 30 05 gas 12 09 05 AURORA at 12 14 05_NIM Summary 8" xfId="25308"/>
    <cellStyle name="_Value Copy 11 30 05 gas 12 09 05 AURORA at 12 14 05_NIM Summary 8 2" xfId="25309"/>
    <cellStyle name="_Value Copy 11 30 05 gas 12 09 05 AURORA at 12 14 05_NIM Summary 8 2 2" xfId="25310"/>
    <cellStyle name="_Value Copy 11 30 05 gas 12 09 05 AURORA at 12 14 05_NIM Summary 8 2 3" xfId="25311"/>
    <cellStyle name="_Value Copy 11 30 05 gas 12 09 05 AURORA at 12 14 05_NIM Summary 8 3" xfId="25312"/>
    <cellStyle name="_Value Copy 11 30 05 gas 12 09 05 AURORA at 12 14 05_NIM Summary 8 4" xfId="25313"/>
    <cellStyle name="_Value Copy 11 30 05 gas 12 09 05 AURORA at 12 14 05_NIM Summary 8 5" xfId="25314"/>
    <cellStyle name="_Value Copy 11 30 05 gas 12 09 05 AURORA at 12 14 05_NIM Summary 80" xfId="25315"/>
    <cellStyle name="_Value Copy 11 30 05 gas 12 09 05 AURORA at 12 14 05_NIM Summary 81" xfId="25316"/>
    <cellStyle name="_Value Copy 11 30 05 gas 12 09 05 AURORA at 12 14 05_NIM Summary 82" xfId="25317"/>
    <cellStyle name="_Value Copy 11 30 05 gas 12 09 05 AURORA at 12 14 05_NIM Summary 83" xfId="25318"/>
    <cellStyle name="_Value Copy 11 30 05 gas 12 09 05 AURORA at 12 14 05_NIM Summary 84" xfId="25319"/>
    <cellStyle name="_Value Copy 11 30 05 gas 12 09 05 AURORA at 12 14 05_NIM Summary 85" xfId="25320"/>
    <cellStyle name="_Value Copy 11 30 05 gas 12 09 05 AURORA at 12 14 05_NIM Summary 86" xfId="25321"/>
    <cellStyle name="_Value Copy 11 30 05 gas 12 09 05 AURORA at 12 14 05_NIM Summary 87" xfId="25322"/>
    <cellStyle name="_Value Copy 11 30 05 gas 12 09 05 AURORA at 12 14 05_NIM Summary 88" xfId="25323"/>
    <cellStyle name="_Value Copy 11 30 05 gas 12 09 05 AURORA at 12 14 05_NIM Summary 9" xfId="25324"/>
    <cellStyle name="_Value Copy 11 30 05 gas 12 09 05 AURORA at 12 14 05_NIM Summary 9 2" xfId="25325"/>
    <cellStyle name="_Value Copy 11 30 05 gas 12 09 05 AURORA at 12 14 05_NIM Summary 9 2 2" xfId="25326"/>
    <cellStyle name="_Value Copy 11 30 05 gas 12 09 05 AURORA at 12 14 05_NIM Summary 9 2 3" xfId="25327"/>
    <cellStyle name="_Value Copy 11 30 05 gas 12 09 05 AURORA at 12 14 05_NIM Summary 9 3" xfId="25328"/>
    <cellStyle name="_Value Copy 11 30 05 gas 12 09 05 AURORA at 12 14 05_NIM Summary 9 4" xfId="25329"/>
    <cellStyle name="_Value Copy 11 30 05 gas 12 09 05 AURORA at 12 14 05_NIM Summary 9 5" xfId="25330"/>
    <cellStyle name="_Value Copy 11 30 05 gas 12 09 05 AURORA at 12 14 05_NIM Summary_DEM-WP(C) ENERG10C--ctn Mid-C_042010 2010GRC" xfId="25331"/>
    <cellStyle name="_Value Copy 11 30 05 gas 12 09 05 AURORA at 12 14 05_NIM Summary_DEM-WP(C) ENERG10C--ctn Mid-C_042010 2010GRC 2" xfId="25332"/>
    <cellStyle name="_Value Copy 11 30 05 gas 12 09 05 AURORA at 12 14 05_NIM Summary_DEM-WP(C) ENERG10C--ctn Mid-C_042010 2010GRC 2 2" xfId="25333"/>
    <cellStyle name="_Value Copy 11 30 05 gas 12 09 05 AURORA at 12 14 05_PCA 10 -  Exhibit D Dec 2011" xfId="25334"/>
    <cellStyle name="_Value Copy 11 30 05 gas 12 09 05 AURORA at 12 14 05_PCA 10 -  Exhibit D Dec 2011 2" xfId="25335"/>
    <cellStyle name="_Value Copy 11 30 05 gas 12 09 05 AURORA at 12 14 05_PCA 10 -  Exhibit D Dec 2011 2 2" xfId="25336"/>
    <cellStyle name="_Value Copy 11 30 05 gas 12 09 05 AURORA at 12 14 05_PCA 10 -  Exhibit D from A Kellogg Jan 2011" xfId="25337"/>
    <cellStyle name="_Value Copy 11 30 05 gas 12 09 05 AURORA at 12 14 05_PCA 10 -  Exhibit D from A Kellogg Jan 2011 2" xfId="25338"/>
    <cellStyle name="_Value Copy 11 30 05 gas 12 09 05 AURORA at 12 14 05_PCA 10 -  Exhibit D from A Kellogg Jan 2011 2 2" xfId="25339"/>
    <cellStyle name="_Value Copy 11 30 05 gas 12 09 05 AURORA at 12 14 05_PCA 10 -  Exhibit D from A Kellogg July 2011" xfId="25340"/>
    <cellStyle name="_Value Copy 11 30 05 gas 12 09 05 AURORA at 12 14 05_PCA 10 -  Exhibit D from A Kellogg July 2011 2" xfId="25341"/>
    <cellStyle name="_Value Copy 11 30 05 gas 12 09 05 AURORA at 12 14 05_PCA 10 -  Exhibit D from A Kellogg July 2011 2 2" xfId="25342"/>
    <cellStyle name="_Value Copy 11 30 05 gas 12 09 05 AURORA at 12 14 05_PCA 10 -  Exhibit D from S Free Rcv'd 12-11" xfId="25343"/>
    <cellStyle name="_Value Copy 11 30 05 gas 12 09 05 AURORA at 12 14 05_PCA 10 -  Exhibit D from S Free Rcv'd 12-11 2" xfId="25344"/>
    <cellStyle name="_Value Copy 11 30 05 gas 12 09 05 AURORA at 12 14 05_PCA 10 -  Exhibit D from S Free Rcv'd 12-11 2 2" xfId="25345"/>
    <cellStyle name="_Value Copy 11 30 05 gas 12 09 05 AURORA at 12 14 05_PCA 11 -  Exhibit D Apr 2012 fr A Kellogg v2" xfId="25346"/>
    <cellStyle name="_Value Copy 11 30 05 gas 12 09 05 AURORA at 12 14 05_PCA 11 -  Exhibit D Jan 2012 fr A Kellogg" xfId="25347"/>
    <cellStyle name="_Value Copy 11 30 05 gas 12 09 05 AURORA at 12 14 05_PCA 11 -  Exhibit D Jan 2012 fr A Kellogg 2" xfId="25348"/>
    <cellStyle name="_Value Copy 11 30 05 gas 12 09 05 AURORA at 12 14 05_PCA 11 -  Exhibit D Jan 2012 fr A Kellogg 2 2" xfId="25349"/>
    <cellStyle name="_Value Copy 11 30 05 gas 12 09 05 AURORA at 12 14 05_PCA 11 -  Exhibit D Jan 2012 WF" xfId="25350"/>
    <cellStyle name="_Value Copy 11 30 05 gas 12 09 05 AURORA at 12 14 05_PCA 11 -  Exhibit D Jan 2012 WF 2" xfId="25351"/>
    <cellStyle name="_Value Copy 11 30 05 gas 12 09 05 AURORA at 12 14 05_PCA 11 -  Exhibit D Jan 2012 WF 2 2" xfId="25352"/>
    <cellStyle name="_Value Copy 11 30 05 gas 12 09 05 AURORA at 12 14 05_PCA 7 - Exhibit D update 11_30_08 (2)" xfId="25353"/>
    <cellStyle name="_Value Copy 11 30 05 gas 12 09 05 AURORA at 12 14 05_PCA 7 - Exhibit D update 11_30_08 (2) 2" xfId="25354"/>
    <cellStyle name="_Value Copy 11 30 05 gas 12 09 05 AURORA at 12 14 05_PCA 7 - Exhibit D update 11_30_08 (2) 2 2" xfId="25355"/>
    <cellStyle name="_Value Copy 11 30 05 gas 12 09 05 AURORA at 12 14 05_PCA 7 - Exhibit D update 11_30_08 (2) 2 2 2" xfId="25356"/>
    <cellStyle name="_Value Copy 11 30 05 gas 12 09 05 AURORA at 12 14 05_PCA 7 - Exhibit D update 11_30_08 (2) 2 2 2 2" xfId="25357"/>
    <cellStyle name="_Value Copy 11 30 05 gas 12 09 05 AURORA at 12 14 05_PCA 7 - Exhibit D update 11_30_08 (2) 2 2 2 2 2" xfId="25358"/>
    <cellStyle name="_Value Copy 11 30 05 gas 12 09 05 AURORA at 12 14 05_PCA 7 - Exhibit D update 11_30_08 (2) 2 2 2 3" xfId="25359"/>
    <cellStyle name="_Value Copy 11 30 05 gas 12 09 05 AURORA at 12 14 05_PCA 7 - Exhibit D update 11_30_08 (2) 2 2 3" xfId="25360"/>
    <cellStyle name="_Value Copy 11 30 05 gas 12 09 05 AURORA at 12 14 05_PCA 7 - Exhibit D update 11_30_08 (2) 2 2 3 2" xfId="25361"/>
    <cellStyle name="_Value Copy 11 30 05 gas 12 09 05 AURORA at 12 14 05_PCA 7 - Exhibit D update 11_30_08 (2) 2 2 4" xfId="25362"/>
    <cellStyle name="_Value Copy 11 30 05 gas 12 09 05 AURORA at 12 14 05_PCA 7 - Exhibit D update 11_30_08 (2) 2 2 4 2" xfId="25363"/>
    <cellStyle name="_Value Copy 11 30 05 gas 12 09 05 AURORA at 12 14 05_PCA 7 - Exhibit D update 11_30_08 (2) 2 2 5" xfId="25364"/>
    <cellStyle name="_Value Copy 11 30 05 gas 12 09 05 AURORA at 12 14 05_PCA 7 - Exhibit D update 11_30_08 (2) 2 3" xfId="25365"/>
    <cellStyle name="_Value Copy 11 30 05 gas 12 09 05 AURORA at 12 14 05_PCA 7 - Exhibit D update 11_30_08 (2) 2 3 2" xfId="25366"/>
    <cellStyle name="_Value Copy 11 30 05 gas 12 09 05 AURORA at 12 14 05_PCA 7 - Exhibit D update 11_30_08 (2) 2 3 2 2" xfId="25367"/>
    <cellStyle name="_Value Copy 11 30 05 gas 12 09 05 AURORA at 12 14 05_PCA 7 - Exhibit D update 11_30_08 (2) 2 3 3" xfId="25368"/>
    <cellStyle name="_Value Copy 11 30 05 gas 12 09 05 AURORA at 12 14 05_PCA 7 - Exhibit D update 11_30_08 (2) 2 4" xfId="25369"/>
    <cellStyle name="_Value Copy 11 30 05 gas 12 09 05 AURORA at 12 14 05_PCA 7 - Exhibit D update 11_30_08 (2) 2 4 2" xfId="25370"/>
    <cellStyle name="_Value Copy 11 30 05 gas 12 09 05 AURORA at 12 14 05_PCA 7 - Exhibit D update 11_30_08 (2) 2 4 2 2" xfId="25371"/>
    <cellStyle name="_Value Copy 11 30 05 gas 12 09 05 AURORA at 12 14 05_PCA 7 - Exhibit D update 11_30_08 (2) 2 4 3" xfId="25372"/>
    <cellStyle name="_Value Copy 11 30 05 gas 12 09 05 AURORA at 12 14 05_PCA 7 - Exhibit D update 11_30_08 (2) 2 5" xfId="25373"/>
    <cellStyle name="_Value Copy 11 30 05 gas 12 09 05 AURORA at 12 14 05_PCA 7 - Exhibit D update 11_30_08 (2) 2 5 2" xfId="25374"/>
    <cellStyle name="_Value Copy 11 30 05 gas 12 09 05 AURORA at 12 14 05_PCA 7 - Exhibit D update 11_30_08 (2) 2 6" xfId="25375"/>
    <cellStyle name="_Value Copy 11 30 05 gas 12 09 05 AURORA at 12 14 05_PCA 7 - Exhibit D update 11_30_08 (2) 2 6 2" xfId="25376"/>
    <cellStyle name="_Value Copy 11 30 05 gas 12 09 05 AURORA at 12 14 05_PCA 7 - Exhibit D update 11_30_08 (2) 2 7" xfId="25377"/>
    <cellStyle name="_Value Copy 11 30 05 gas 12 09 05 AURORA at 12 14 05_PCA 7 - Exhibit D update 11_30_08 (2) 3" xfId="25378"/>
    <cellStyle name="_Value Copy 11 30 05 gas 12 09 05 AURORA at 12 14 05_PCA 7 - Exhibit D update 11_30_08 (2) 3 2" xfId="25379"/>
    <cellStyle name="_Value Copy 11 30 05 gas 12 09 05 AURORA at 12 14 05_PCA 7 - Exhibit D update 11_30_08 (2) 3 2 2" xfId="25380"/>
    <cellStyle name="_Value Copy 11 30 05 gas 12 09 05 AURORA at 12 14 05_PCA 7 - Exhibit D update 11_30_08 (2) 3 2 2 2" xfId="25381"/>
    <cellStyle name="_Value Copy 11 30 05 gas 12 09 05 AURORA at 12 14 05_PCA 7 - Exhibit D update 11_30_08 (2) 3 2 3" xfId="25382"/>
    <cellStyle name="_Value Copy 11 30 05 gas 12 09 05 AURORA at 12 14 05_PCA 7 - Exhibit D update 11_30_08 (2) 3 3" xfId="25383"/>
    <cellStyle name="_Value Copy 11 30 05 gas 12 09 05 AURORA at 12 14 05_PCA 7 - Exhibit D update 11_30_08 (2) 3 3 2" xfId="25384"/>
    <cellStyle name="_Value Copy 11 30 05 gas 12 09 05 AURORA at 12 14 05_PCA 7 - Exhibit D update 11_30_08 (2) 3 4" xfId="25385"/>
    <cellStyle name="_Value Copy 11 30 05 gas 12 09 05 AURORA at 12 14 05_PCA 7 - Exhibit D update 11_30_08 (2) 3 4 2" xfId="25386"/>
    <cellStyle name="_Value Copy 11 30 05 gas 12 09 05 AURORA at 12 14 05_PCA 7 - Exhibit D update 11_30_08 (2) 3 5" xfId="25387"/>
    <cellStyle name="_Value Copy 11 30 05 gas 12 09 05 AURORA at 12 14 05_PCA 7 - Exhibit D update 11_30_08 (2) 4" xfId="25388"/>
    <cellStyle name="_Value Copy 11 30 05 gas 12 09 05 AURORA at 12 14 05_PCA 7 - Exhibit D update 11_30_08 (2) 4 2" xfId="25389"/>
    <cellStyle name="_Value Copy 11 30 05 gas 12 09 05 AURORA at 12 14 05_PCA 7 - Exhibit D update 11_30_08 (2) 4 2 2" xfId="25390"/>
    <cellStyle name="_Value Copy 11 30 05 gas 12 09 05 AURORA at 12 14 05_PCA 7 - Exhibit D update 11_30_08 (2) 4 3" xfId="25391"/>
    <cellStyle name="_Value Copy 11 30 05 gas 12 09 05 AURORA at 12 14 05_PCA 7 - Exhibit D update 11_30_08 (2) 5" xfId="25392"/>
    <cellStyle name="_Value Copy 11 30 05 gas 12 09 05 AURORA at 12 14 05_PCA 7 - Exhibit D update 11_30_08 (2) 5 2" xfId="25393"/>
    <cellStyle name="_Value Copy 11 30 05 gas 12 09 05 AURORA at 12 14 05_PCA 7 - Exhibit D update 11_30_08 (2) 5 2 2" xfId="25394"/>
    <cellStyle name="_Value Copy 11 30 05 gas 12 09 05 AURORA at 12 14 05_PCA 7 - Exhibit D update 11_30_08 (2) 5 3" xfId="25395"/>
    <cellStyle name="_Value Copy 11 30 05 gas 12 09 05 AURORA at 12 14 05_PCA 7 - Exhibit D update 11_30_08 (2) 6" xfId="25396"/>
    <cellStyle name="_Value Copy 11 30 05 gas 12 09 05 AURORA at 12 14 05_PCA 7 - Exhibit D update 11_30_08 (2) 6 2" xfId="25397"/>
    <cellStyle name="_Value Copy 11 30 05 gas 12 09 05 AURORA at 12 14 05_PCA 7 - Exhibit D update 11_30_08 (2) 7" xfId="25398"/>
    <cellStyle name="_Value Copy 11 30 05 gas 12 09 05 AURORA at 12 14 05_PCA 7 - Exhibit D update 11_30_08 (2) 7 2" xfId="25399"/>
    <cellStyle name="_Value Copy 11 30 05 gas 12 09 05 AURORA at 12 14 05_PCA 7 - Exhibit D update 11_30_08 (2) 8" xfId="25400"/>
    <cellStyle name="_Value Copy 11 30 05 gas 12 09 05 AURORA at 12 14 05_PCA 7 - Exhibit D update 11_30_08 (2) 9" xfId="25401"/>
    <cellStyle name="_Value Copy 11 30 05 gas 12 09 05 AURORA at 12 14 05_PCA 7 - Exhibit D update 11_30_08 (2)_DEM-WP(C) ENERG10C--ctn Mid-C_042010 2010GRC" xfId="25402"/>
    <cellStyle name="_Value Copy 11 30 05 gas 12 09 05 AURORA at 12 14 05_PCA 7 - Exhibit D update 11_30_08 (2)_DEM-WP(C) ENERG10C--ctn Mid-C_042010 2010GRC 2" xfId="25403"/>
    <cellStyle name="_Value Copy 11 30 05 gas 12 09 05 AURORA at 12 14 05_PCA 7 - Exhibit D update 11_30_08 (2)_DEM-WP(C) ENERG10C--ctn Mid-C_042010 2010GRC 2 2" xfId="25404"/>
    <cellStyle name="_Value Copy 11 30 05 gas 12 09 05 AURORA at 12 14 05_PCA 7 - Exhibit D update 11_30_08 (2)_NIM Summary" xfId="25405"/>
    <cellStyle name="_Value Copy 11 30 05 gas 12 09 05 AURORA at 12 14 05_PCA 7 - Exhibit D update 11_30_08 (2)_NIM Summary 2" xfId="25406"/>
    <cellStyle name="_Value Copy 11 30 05 gas 12 09 05 AURORA at 12 14 05_PCA 7 - Exhibit D update 11_30_08 (2)_NIM Summary 2 2" xfId="25407"/>
    <cellStyle name="_Value Copy 11 30 05 gas 12 09 05 AURORA at 12 14 05_PCA 7 - Exhibit D update 11_30_08 (2)_NIM Summary 2 2 2" xfId="25408"/>
    <cellStyle name="_Value Copy 11 30 05 gas 12 09 05 AURORA at 12 14 05_PCA 7 - Exhibit D update 11_30_08 (2)_NIM Summary 2 2 2 2" xfId="25409"/>
    <cellStyle name="_Value Copy 11 30 05 gas 12 09 05 AURORA at 12 14 05_PCA 7 - Exhibit D update 11_30_08 (2)_NIM Summary 2 2 3" xfId="25410"/>
    <cellStyle name="_Value Copy 11 30 05 gas 12 09 05 AURORA at 12 14 05_PCA 7 - Exhibit D update 11_30_08 (2)_NIM Summary 2 3" xfId="25411"/>
    <cellStyle name="_Value Copy 11 30 05 gas 12 09 05 AURORA at 12 14 05_PCA 7 - Exhibit D update 11_30_08 (2)_NIM Summary 2 3 2" xfId="25412"/>
    <cellStyle name="_Value Copy 11 30 05 gas 12 09 05 AURORA at 12 14 05_PCA 7 - Exhibit D update 11_30_08 (2)_NIM Summary 2 4" xfId="25413"/>
    <cellStyle name="_Value Copy 11 30 05 gas 12 09 05 AURORA at 12 14 05_PCA 7 - Exhibit D update 11_30_08 (2)_NIM Summary 2 4 2" xfId="25414"/>
    <cellStyle name="_Value Copy 11 30 05 gas 12 09 05 AURORA at 12 14 05_PCA 7 - Exhibit D update 11_30_08 (2)_NIM Summary 2 5" xfId="25415"/>
    <cellStyle name="_Value Copy 11 30 05 gas 12 09 05 AURORA at 12 14 05_PCA 7 - Exhibit D update 11_30_08 (2)_NIM Summary 3" xfId="25416"/>
    <cellStyle name="_Value Copy 11 30 05 gas 12 09 05 AURORA at 12 14 05_PCA 7 - Exhibit D update 11_30_08 (2)_NIM Summary 3 2" xfId="25417"/>
    <cellStyle name="_Value Copy 11 30 05 gas 12 09 05 AURORA at 12 14 05_PCA 7 - Exhibit D update 11_30_08 (2)_NIM Summary 3 2 2" xfId="25418"/>
    <cellStyle name="_Value Copy 11 30 05 gas 12 09 05 AURORA at 12 14 05_PCA 7 - Exhibit D update 11_30_08 (2)_NIM Summary 3 3" xfId="25419"/>
    <cellStyle name="_Value Copy 11 30 05 gas 12 09 05 AURORA at 12 14 05_PCA 7 - Exhibit D update 11_30_08 (2)_NIM Summary 4" xfId="25420"/>
    <cellStyle name="_Value Copy 11 30 05 gas 12 09 05 AURORA at 12 14 05_PCA 7 - Exhibit D update 11_30_08 (2)_NIM Summary 4 2" xfId="25421"/>
    <cellStyle name="_Value Copy 11 30 05 gas 12 09 05 AURORA at 12 14 05_PCA 7 - Exhibit D update 11_30_08 (2)_NIM Summary 4 2 2" xfId="25422"/>
    <cellStyle name="_Value Copy 11 30 05 gas 12 09 05 AURORA at 12 14 05_PCA 7 - Exhibit D update 11_30_08 (2)_NIM Summary 4 3" xfId="25423"/>
    <cellStyle name="_Value Copy 11 30 05 gas 12 09 05 AURORA at 12 14 05_PCA 7 - Exhibit D update 11_30_08 (2)_NIM Summary 5" xfId="25424"/>
    <cellStyle name="_Value Copy 11 30 05 gas 12 09 05 AURORA at 12 14 05_PCA 7 - Exhibit D update 11_30_08 (2)_NIM Summary 5 2" xfId="25425"/>
    <cellStyle name="_Value Copy 11 30 05 gas 12 09 05 AURORA at 12 14 05_PCA 7 - Exhibit D update 11_30_08 (2)_NIM Summary 6" xfId="25426"/>
    <cellStyle name="_Value Copy 11 30 05 gas 12 09 05 AURORA at 12 14 05_PCA 7 - Exhibit D update 11_30_08 (2)_NIM Summary 6 2" xfId="25427"/>
    <cellStyle name="_Value Copy 11 30 05 gas 12 09 05 AURORA at 12 14 05_PCA 7 - Exhibit D update 11_30_08 (2)_NIM Summary 7" xfId="25428"/>
    <cellStyle name="_Value Copy 11 30 05 gas 12 09 05 AURORA at 12 14 05_PCA 7 - Exhibit D update 11_30_08 (2)_NIM Summary 8" xfId="25429"/>
    <cellStyle name="_Value Copy 11 30 05 gas 12 09 05 AURORA at 12 14 05_PCA 7 - Exhibit D update 11_30_08 (2)_NIM Summary_DEM-WP(C) ENERG10C--ctn Mid-C_042010 2010GRC" xfId="25430"/>
    <cellStyle name="_Value Copy 11 30 05 gas 12 09 05 AURORA at 12 14 05_PCA 7 - Exhibit D update 11_30_08 (2)_NIM Summary_DEM-WP(C) ENERG10C--ctn Mid-C_042010 2010GRC 2" xfId="25431"/>
    <cellStyle name="_Value Copy 11 30 05 gas 12 09 05 AURORA at 12 14 05_PCA 7 - Exhibit D update 11_30_08 (2)_NIM Summary_DEM-WP(C) ENERG10C--ctn Mid-C_042010 2010GRC 2 2" xfId="25432"/>
    <cellStyle name="_Value Copy 11 30 05 gas 12 09 05 AURORA at 12 14 05_PCA 8 - Exhibit D update 12_31_09" xfId="25433"/>
    <cellStyle name="_Value Copy 11 30 05 gas 12 09 05 AURORA at 12 14 05_PCA 8 - Exhibit D update 12_31_09 2" xfId="25434"/>
    <cellStyle name="_Value Copy 11 30 05 gas 12 09 05 AURORA at 12 14 05_PCA 8 - Exhibit D update 12_31_09 2 2" xfId="25435"/>
    <cellStyle name="_Value Copy 11 30 05 gas 12 09 05 AURORA at 12 14 05_PCA 8 - Exhibit D update 12_31_09 2 2 2" xfId="25436"/>
    <cellStyle name="_Value Copy 11 30 05 gas 12 09 05 AURORA at 12 14 05_PCA 8 - Exhibit D update 12_31_09 3" xfId="25437"/>
    <cellStyle name="_Value Copy 11 30 05 gas 12 09 05 AURORA at 12 14 05_PCA 8 - Exhibit D update 12_31_09 3 2" xfId="25438"/>
    <cellStyle name="_Value Copy 11 30 05 gas 12 09 05 AURORA at 12 14 05_PCA 9 -  Exhibit D April 2010" xfId="25439"/>
    <cellStyle name="_Value Copy 11 30 05 gas 12 09 05 AURORA at 12 14 05_PCA 9 -  Exhibit D April 2010 (3)" xfId="25440"/>
    <cellStyle name="_Value Copy 11 30 05 gas 12 09 05 AURORA at 12 14 05_PCA 9 -  Exhibit D April 2010 (3) 2" xfId="25441"/>
    <cellStyle name="_Value Copy 11 30 05 gas 12 09 05 AURORA at 12 14 05_PCA 9 -  Exhibit D April 2010 (3) 2 2" xfId="25442"/>
    <cellStyle name="_Value Copy 11 30 05 gas 12 09 05 AURORA at 12 14 05_PCA 9 -  Exhibit D April 2010 (3) 2 2 2" xfId="25443"/>
    <cellStyle name="_Value Copy 11 30 05 gas 12 09 05 AURORA at 12 14 05_PCA 9 -  Exhibit D April 2010 (3) 2 2 2 2" xfId="25444"/>
    <cellStyle name="_Value Copy 11 30 05 gas 12 09 05 AURORA at 12 14 05_PCA 9 -  Exhibit D April 2010 (3) 2 2 3" xfId="25445"/>
    <cellStyle name="_Value Copy 11 30 05 gas 12 09 05 AURORA at 12 14 05_PCA 9 -  Exhibit D April 2010 (3) 2 3" xfId="25446"/>
    <cellStyle name="_Value Copy 11 30 05 gas 12 09 05 AURORA at 12 14 05_PCA 9 -  Exhibit D April 2010 (3) 2 3 2" xfId="25447"/>
    <cellStyle name="_Value Copy 11 30 05 gas 12 09 05 AURORA at 12 14 05_PCA 9 -  Exhibit D April 2010 (3) 2 4" xfId="25448"/>
    <cellStyle name="_Value Copy 11 30 05 gas 12 09 05 AURORA at 12 14 05_PCA 9 -  Exhibit D April 2010 (3) 2 4 2" xfId="25449"/>
    <cellStyle name="_Value Copy 11 30 05 gas 12 09 05 AURORA at 12 14 05_PCA 9 -  Exhibit D April 2010 (3) 2 5" xfId="25450"/>
    <cellStyle name="_Value Copy 11 30 05 gas 12 09 05 AURORA at 12 14 05_PCA 9 -  Exhibit D April 2010 (3) 3" xfId="25451"/>
    <cellStyle name="_Value Copy 11 30 05 gas 12 09 05 AURORA at 12 14 05_PCA 9 -  Exhibit D April 2010 (3) 3 2" xfId="25452"/>
    <cellStyle name="_Value Copy 11 30 05 gas 12 09 05 AURORA at 12 14 05_PCA 9 -  Exhibit D April 2010 (3) 3 2 2" xfId="25453"/>
    <cellStyle name="_Value Copy 11 30 05 gas 12 09 05 AURORA at 12 14 05_PCA 9 -  Exhibit D April 2010 (3) 3 3" xfId="25454"/>
    <cellStyle name="_Value Copy 11 30 05 gas 12 09 05 AURORA at 12 14 05_PCA 9 -  Exhibit D April 2010 (3) 4" xfId="25455"/>
    <cellStyle name="_Value Copy 11 30 05 gas 12 09 05 AURORA at 12 14 05_PCA 9 -  Exhibit D April 2010 (3) 4 2" xfId="25456"/>
    <cellStyle name="_Value Copy 11 30 05 gas 12 09 05 AURORA at 12 14 05_PCA 9 -  Exhibit D April 2010 (3) 4 2 2" xfId="25457"/>
    <cellStyle name="_Value Copy 11 30 05 gas 12 09 05 AURORA at 12 14 05_PCA 9 -  Exhibit D April 2010 (3) 4 3" xfId="25458"/>
    <cellStyle name="_Value Copy 11 30 05 gas 12 09 05 AURORA at 12 14 05_PCA 9 -  Exhibit D April 2010 (3) 5" xfId="25459"/>
    <cellStyle name="_Value Copy 11 30 05 gas 12 09 05 AURORA at 12 14 05_PCA 9 -  Exhibit D April 2010 (3) 5 2" xfId="25460"/>
    <cellStyle name="_Value Copy 11 30 05 gas 12 09 05 AURORA at 12 14 05_PCA 9 -  Exhibit D April 2010 (3) 6" xfId="25461"/>
    <cellStyle name="_Value Copy 11 30 05 gas 12 09 05 AURORA at 12 14 05_PCA 9 -  Exhibit D April 2010 (3) 6 2" xfId="25462"/>
    <cellStyle name="_Value Copy 11 30 05 gas 12 09 05 AURORA at 12 14 05_PCA 9 -  Exhibit D April 2010 (3) 7" xfId="25463"/>
    <cellStyle name="_Value Copy 11 30 05 gas 12 09 05 AURORA at 12 14 05_PCA 9 -  Exhibit D April 2010 (3) 8" xfId="25464"/>
    <cellStyle name="_Value Copy 11 30 05 gas 12 09 05 AURORA at 12 14 05_PCA 9 -  Exhibit D April 2010 (3)_DEM-WP(C) ENERG10C--ctn Mid-C_042010 2010GRC" xfId="25465"/>
    <cellStyle name="_Value Copy 11 30 05 gas 12 09 05 AURORA at 12 14 05_PCA 9 -  Exhibit D April 2010 (3)_DEM-WP(C) ENERG10C--ctn Mid-C_042010 2010GRC 2" xfId="25466"/>
    <cellStyle name="_Value Copy 11 30 05 gas 12 09 05 AURORA at 12 14 05_PCA 9 -  Exhibit D April 2010 (3)_DEM-WP(C) ENERG10C--ctn Mid-C_042010 2010GRC 2 2" xfId="25467"/>
    <cellStyle name="_Value Copy 11 30 05 gas 12 09 05 AURORA at 12 14 05_PCA 9 -  Exhibit D April 2010 2" xfId="25468"/>
    <cellStyle name="_Value Copy 11 30 05 gas 12 09 05 AURORA at 12 14 05_PCA 9 -  Exhibit D April 2010 2 2" xfId="25469"/>
    <cellStyle name="_Value Copy 11 30 05 gas 12 09 05 AURORA at 12 14 05_PCA 9 -  Exhibit D April 2010 2 2 2" xfId="25470"/>
    <cellStyle name="_Value Copy 11 30 05 gas 12 09 05 AURORA at 12 14 05_PCA 9 -  Exhibit D April 2010 3" xfId="25471"/>
    <cellStyle name="_Value Copy 11 30 05 gas 12 09 05 AURORA at 12 14 05_PCA 9 -  Exhibit D April 2010 3 2" xfId="25472"/>
    <cellStyle name="_Value Copy 11 30 05 gas 12 09 05 AURORA at 12 14 05_PCA 9 -  Exhibit D April 2010 3 2 2" xfId="25473"/>
    <cellStyle name="_Value Copy 11 30 05 gas 12 09 05 AURORA at 12 14 05_PCA 9 -  Exhibit D April 2010 4" xfId="25474"/>
    <cellStyle name="_Value Copy 11 30 05 gas 12 09 05 AURORA at 12 14 05_PCA 9 -  Exhibit D April 2010 4 2" xfId="25475"/>
    <cellStyle name="_Value Copy 11 30 05 gas 12 09 05 AURORA at 12 14 05_PCA 9 -  Exhibit D April 2010 4 2 2" xfId="25476"/>
    <cellStyle name="_Value Copy 11 30 05 gas 12 09 05 AURORA at 12 14 05_PCA 9 -  Exhibit D April 2010 5" xfId="25477"/>
    <cellStyle name="_Value Copy 11 30 05 gas 12 09 05 AURORA at 12 14 05_PCA 9 -  Exhibit D April 2010 5 2" xfId="25478"/>
    <cellStyle name="_Value Copy 11 30 05 gas 12 09 05 AURORA at 12 14 05_PCA 9 -  Exhibit D April 2010 5 2 2" xfId="25479"/>
    <cellStyle name="_Value Copy 11 30 05 gas 12 09 05 AURORA at 12 14 05_PCA 9 -  Exhibit D April 2010 6" xfId="25480"/>
    <cellStyle name="_Value Copy 11 30 05 gas 12 09 05 AURORA at 12 14 05_PCA 9 -  Exhibit D April 2010 6 2" xfId="25481"/>
    <cellStyle name="_Value Copy 11 30 05 gas 12 09 05 AURORA at 12 14 05_PCA 9 -  Exhibit D April 2010 6 2 2" xfId="25482"/>
    <cellStyle name="_Value Copy 11 30 05 gas 12 09 05 AURORA at 12 14 05_PCA 9 -  Exhibit D April 2010 7" xfId="25483"/>
    <cellStyle name="_Value Copy 11 30 05 gas 12 09 05 AURORA at 12 14 05_PCA 9 -  Exhibit D April 2010 7 2" xfId="25484"/>
    <cellStyle name="_Value Copy 11 30 05 gas 12 09 05 AURORA at 12 14 05_PCA 9 -  Exhibit D Feb 2010" xfId="25485"/>
    <cellStyle name="_Value Copy 11 30 05 gas 12 09 05 AURORA at 12 14 05_PCA 9 -  Exhibit D Feb 2010 2" xfId="25486"/>
    <cellStyle name="_Value Copy 11 30 05 gas 12 09 05 AURORA at 12 14 05_PCA 9 -  Exhibit D Feb 2010 2 2" xfId="25487"/>
    <cellStyle name="_Value Copy 11 30 05 gas 12 09 05 AURORA at 12 14 05_PCA 9 -  Exhibit D Feb 2010 2 2 2" xfId="25488"/>
    <cellStyle name="_Value Copy 11 30 05 gas 12 09 05 AURORA at 12 14 05_PCA 9 -  Exhibit D Feb 2010 3" xfId="25489"/>
    <cellStyle name="_Value Copy 11 30 05 gas 12 09 05 AURORA at 12 14 05_PCA 9 -  Exhibit D Feb 2010 3 2" xfId="25490"/>
    <cellStyle name="_Value Copy 11 30 05 gas 12 09 05 AURORA at 12 14 05_PCA 9 -  Exhibit D Feb 2010 v2" xfId="25491"/>
    <cellStyle name="_Value Copy 11 30 05 gas 12 09 05 AURORA at 12 14 05_PCA 9 -  Exhibit D Feb 2010 v2 2" xfId="25492"/>
    <cellStyle name="_Value Copy 11 30 05 gas 12 09 05 AURORA at 12 14 05_PCA 9 -  Exhibit D Feb 2010 v2 2 2" xfId="25493"/>
    <cellStyle name="_Value Copy 11 30 05 gas 12 09 05 AURORA at 12 14 05_PCA 9 -  Exhibit D Feb 2010 v2 2 2 2" xfId="25494"/>
    <cellStyle name="_Value Copy 11 30 05 gas 12 09 05 AURORA at 12 14 05_PCA 9 -  Exhibit D Feb 2010 v2 3" xfId="25495"/>
    <cellStyle name="_Value Copy 11 30 05 gas 12 09 05 AURORA at 12 14 05_PCA 9 -  Exhibit D Feb 2010 v2 3 2" xfId="25496"/>
    <cellStyle name="_Value Copy 11 30 05 gas 12 09 05 AURORA at 12 14 05_PCA 9 -  Exhibit D Feb 2010 WF" xfId="25497"/>
    <cellStyle name="_Value Copy 11 30 05 gas 12 09 05 AURORA at 12 14 05_PCA 9 -  Exhibit D Feb 2010 WF 2" xfId="25498"/>
    <cellStyle name="_Value Copy 11 30 05 gas 12 09 05 AURORA at 12 14 05_PCA 9 -  Exhibit D Feb 2010 WF 2 2" xfId="25499"/>
    <cellStyle name="_Value Copy 11 30 05 gas 12 09 05 AURORA at 12 14 05_PCA 9 -  Exhibit D Feb 2010 WF 2 2 2" xfId="25500"/>
    <cellStyle name="_Value Copy 11 30 05 gas 12 09 05 AURORA at 12 14 05_PCA 9 -  Exhibit D Feb 2010 WF 3" xfId="25501"/>
    <cellStyle name="_Value Copy 11 30 05 gas 12 09 05 AURORA at 12 14 05_PCA 9 -  Exhibit D Feb 2010 WF 3 2" xfId="25502"/>
    <cellStyle name="_Value Copy 11 30 05 gas 12 09 05 AURORA at 12 14 05_PCA 9 -  Exhibit D Jan 2010" xfId="25503"/>
    <cellStyle name="_Value Copy 11 30 05 gas 12 09 05 AURORA at 12 14 05_PCA 9 -  Exhibit D Jan 2010 2" xfId="25504"/>
    <cellStyle name="_Value Copy 11 30 05 gas 12 09 05 AURORA at 12 14 05_PCA 9 -  Exhibit D Jan 2010 2 2" xfId="25505"/>
    <cellStyle name="_Value Copy 11 30 05 gas 12 09 05 AURORA at 12 14 05_PCA 9 -  Exhibit D Jan 2010 2 2 2" xfId="25506"/>
    <cellStyle name="_Value Copy 11 30 05 gas 12 09 05 AURORA at 12 14 05_PCA 9 -  Exhibit D Jan 2010 3" xfId="25507"/>
    <cellStyle name="_Value Copy 11 30 05 gas 12 09 05 AURORA at 12 14 05_PCA 9 -  Exhibit D Jan 2010 3 2" xfId="25508"/>
    <cellStyle name="_Value Copy 11 30 05 gas 12 09 05 AURORA at 12 14 05_PCA 9 -  Exhibit D March 2010 (2)" xfId="25509"/>
    <cellStyle name="_Value Copy 11 30 05 gas 12 09 05 AURORA at 12 14 05_PCA 9 -  Exhibit D March 2010 (2) 2" xfId="25510"/>
    <cellStyle name="_Value Copy 11 30 05 gas 12 09 05 AURORA at 12 14 05_PCA 9 -  Exhibit D March 2010 (2) 2 2" xfId="25511"/>
    <cellStyle name="_Value Copy 11 30 05 gas 12 09 05 AURORA at 12 14 05_PCA 9 -  Exhibit D March 2010 (2) 2 2 2" xfId="25512"/>
    <cellStyle name="_Value Copy 11 30 05 gas 12 09 05 AURORA at 12 14 05_PCA 9 -  Exhibit D March 2010 (2) 3" xfId="25513"/>
    <cellStyle name="_Value Copy 11 30 05 gas 12 09 05 AURORA at 12 14 05_PCA 9 -  Exhibit D March 2010 (2) 3 2" xfId="25514"/>
    <cellStyle name="_Value Copy 11 30 05 gas 12 09 05 AURORA at 12 14 05_PCA 9 -  Exhibit D Nov 2010" xfId="25515"/>
    <cellStyle name="_Value Copy 11 30 05 gas 12 09 05 AURORA at 12 14 05_PCA 9 -  Exhibit D Nov 2010 2" xfId="25516"/>
    <cellStyle name="_Value Copy 11 30 05 gas 12 09 05 AURORA at 12 14 05_PCA 9 -  Exhibit D Nov 2010 2 2" xfId="25517"/>
    <cellStyle name="_Value Copy 11 30 05 gas 12 09 05 AURORA at 12 14 05_PCA 9 -  Exhibit D Nov 2010 2 2 2" xfId="25518"/>
    <cellStyle name="_Value Copy 11 30 05 gas 12 09 05 AURORA at 12 14 05_PCA 9 -  Exhibit D Nov 2010 3" xfId="25519"/>
    <cellStyle name="_Value Copy 11 30 05 gas 12 09 05 AURORA at 12 14 05_PCA 9 -  Exhibit D Nov 2010 3 2" xfId="25520"/>
    <cellStyle name="_Value Copy 11 30 05 gas 12 09 05 AURORA at 12 14 05_PCA 9 - Exhibit D at August 2010" xfId="25521"/>
    <cellStyle name="_Value Copy 11 30 05 gas 12 09 05 AURORA at 12 14 05_PCA 9 - Exhibit D at August 2010 2" xfId="25522"/>
    <cellStyle name="_Value Copy 11 30 05 gas 12 09 05 AURORA at 12 14 05_PCA 9 - Exhibit D at August 2010 2 2" xfId="25523"/>
    <cellStyle name="_Value Copy 11 30 05 gas 12 09 05 AURORA at 12 14 05_PCA 9 - Exhibit D at August 2010 2 2 2" xfId="25524"/>
    <cellStyle name="_Value Copy 11 30 05 gas 12 09 05 AURORA at 12 14 05_PCA 9 - Exhibit D at August 2010 3" xfId="25525"/>
    <cellStyle name="_Value Copy 11 30 05 gas 12 09 05 AURORA at 12 14 05_PCA 9 - Exhibit D at August 2010 3 2" xfId="25526"/>
    <cellStyle name="_Value Copy 11 30 05 gas 12 09 05 AURORA at 12 14 05_PCA 9 - Exhibit D June 2010 GRC" xfId="25527"/>
    <cellStyle name="_Value Copy 11 30 05 gas 12 09 05 AURORA at 12 14 05_PCA 9 - Exhibit D June 2010 GRC 2" xfId="25528"/>
    <cellStyle name="_Value Copy 11 30 05 gas 12 09 05 AURORA at 12 14 05_PCA 9 - Exhibit D June 2010 GRC 2 2" xfId="25529"/>
    <cellStyle name="_Value Copy 11 30 05 gas 12 09 05 AURORA at 12 14 05_PCA 9 - Exhibit D June 2010 GRC 2 2 2" xfId="25530"/>
    <cellStyle name="_Value Copy 11 30 05 gas 12 09 05 AURORA at 12 14 05_PCA 9 - Exhibit D June 2010 GRC 3" xfId="25531"/>
    <cellStyle name="_Value Copy 11 30 05 gas 12 09 05 AURORA at 12 14 05_PCA 9 - Exhibit D June 2010 GRC 3 2" xfId="25532"/>
    <cellStyle name="_Value Copy 11 30 05 gas 12 09 05 AURORA at 12 14 05_Power Costs - Comparison bx Rbtl-Staff-Jt-PC" xfId="25533"/>
    <cellStyle name="_Value Copy 11 30 05 gas 12 09 05 AURORA at 12 14 05_Power Costs - Comparison bx Rbtl-Staff-Jt-PC 2" xfId="25534"/>
    <cellStyle name="_Value Copy 11 30 05 gas 12 09 05 AURORA at 12 14 05_Power Costs - Comparison bx Rbtl-Staff-Jt-PC 2 2" xfId="25535"/>
    <cellStyle name="_Value Copy 11 30 05 gas 12 09 05 AURORA at 12 14 05_Power Costs - Comparison bx Rbtl-Staff-Jt-PC 2 2 2" xfId="25536"/>
    <cellStyle name="_Value Copy 11 30 05 gas 12 09 05 AURORA at 12 14 05_Power Costs - Comparison bx Rbtl-Staff-Jt-PC 2 2 2 2" xfId="25537"/>
    <cellStyle name="_Value Copy 11 30 05 gas 12 09 05 AURORA at 12 14 05_Power Costs - Comparison bx Rbtl-Staff-Jt-PC 2 2 3" xfId="25538"/>
    <cellStyle name="_Value Copy 11 30 05 gas 12 09 05 AURORA at 12 14 05_Power Costs - Comparison bx Rbtl-Staff-Jt-PC 2 3" xfId="25539"/>
    <cellStyle name="_Value Copy 11 30 05 gas 12 09 05 AURORA at 12 14 05_Power Costs - Comparison bx Rbtl-Staff-Jt-PC 2 3 2" xfId="25540"/>
    <cellStyle name="_Value Copy 11 30 05 gas 12 09 05 AURORA at 12 14 05_Power Costs - Comparison bx Rbtl-Staff-Jt-PC 2 4" xfId="25541"/>
    <cellStyle name="_Value Copy 11 30 05 gas 12 09 05 AURORA at 12 14 05_Power Costs - Comparison bx Rbtl-Staff-Jt-PC 2 4 2" xfId="25542"/>
    <cellStyle name="_Value Copy 11 30 05 gas 12 09 05 AURORA at 12 14 05_Power Costs - Comparison bx Rbtl-Staff-Jt-PC 2 5" xfId="25543"/>
    <cellStyle name="_Value Copy 11 30 05 gas 12 09 05 AURORA at 12 14 05_Power Costs - Comparison bx Rbtl-Staff-Jt-PC 3" xfId="25544"/>
    <cellStyle name="_Value Copy 11 30 05 gas 12 09 05 AURORA at 12 14 05_Power Costs - Comparison bx Rbtl-Staff-Jt-PC 3 2" xfId="25545"/>
    <cellStyle name="_Value Copy 11 30 05 gas 12 09 05 AURORA at 12 14 05_Power Costs - Comparison bx Rbtl-Staff-Jt-PC 3 2 2" xfId="25546"/>
    <cellStyle name="_Value Copy 11 30 05 gas 12 09 05 AURORA at 12 14 05_Power Costs - Comparison bx Rbtl-Staff-Jt-PC 3 3" xfId="25547"/>
    <cellStyle name="_Value Copy 11 30 05 gas 12 09 05 AURORA at 12 14 05_Power Costs - Comparison bx Rbtl-Staff-Jt-PC 3 4" xfId="25548"/>
    <cellStyle name="_Value Copy 11 30 05 gas 12 09 05 AURORA at 12 14 05_Power Costs - Comparison bx Rbtl-Staff-Jt-PC 4" xfId="25549"/>
    <cellStyle name="_Value Copy 11 30 05 gas 12 09 05 AURORA at 12 14 05_Power Costs - Comparison bx Rbtl-Staff-Jt-PC 4 2" xfId="25550"/>
    <cellStyle name="_Value Copy 11 30 05 gas 12 09 05 AURORA at 12 14 05_Power Costs - Comparison bx Rbtl-Staff-Jt-PC 4 2 2" xfId="25551"/>
    <cellStyle name="_Value Copy 11 30 05 gas 12 09 05 AURORA at 12 14 05_Power Costs - Comparison bx Rbtl-Staff-Jt-PC 4 3" xfId="25552"/>
    <cellStyle name="_Value Copy 11 30 05 gas 12 09 05 AURORA at 12 14 05_Power Costs - Comparison bx Rbtl-Staff-Jt-PC 5" xfId="25553"/>
    <cellStyle name="_Value Copy 11 30 05 gas 12 09 05 AURORA at 12 14 05_Power Costs - Comparison bx Rbtl-Staff-Jt-PC 5 2" xfId="25554"/>
    <cellStyle name="_Value Copy 11 30 05 gas 12 09 05 AURORA at 12 14 05_Power Costs - Comparison bx Rbtl-Staff-Jt-PC 6" xfId="25555"/>
    <cellStyle name="_Value Copy 11 30 05 gas 12 09 05 AURORA at 12 14 05_Power Costs - Comparison bx Rbtl-Staff-Jt-PC 6 2" xfId="25556"/>
    <cellStyle name="_Value Copy 11 30 05 gas 12 09 05 AURORA at 12 14 05_Power Costs - Comparison bx Rbtl-Staff-Jt-PC 7" xfId="25557"/>
    <cellStyle name="_Value Copy 11 30 05 gas 12 09 05 AURORA at 12 14 05_Power Costs - Comparison bx Rbtl-Staff-Jt-PC 8" xfId="25558"/>
    <cellStyle name="_Value Copy 11 30 05 gas 12 09 05 AURORA at 12 14 05_Power Costs - Comparison bx Rbtl-Staff-Jt-PC_Adj Bench DR 3 for Initial Briefs (Electric)" xfId="25559"/>
    <cellStyle name="_Value Copy 11 30 05 gas 12 09 05 AURORA at 12 14 05_Power Costs - Comparison bx Rbtl-Staff-Jt-PC_Adj Bench DR 3 for Initial Briefs (Electric) 2" xfId="25560"/>
    <cellStyle name="_Value Copy 11 30 05 gas 12 09 05 AURORA at 12 14 05_Power Costs - Comparison bx Rbtl-Staff-Jt-PC_Adj Bench DR 3 for Initial Briefs (Electric) 2 2" xfId="25561"/>
    <cellStyle name="_Value Copy 11 30 05 gas 12 09 05 AURORA at 12 14 05_Power Costs - Comparison bx Rbtl-Staff-Jt-PC_Adj Bench DR 3 for Initial Briefs (Electric) 2 2 2" xfId="25562"/>
    <cellStyle name="_Value Copy 11 30 05 gas 12 09 05 AURORA at 12 14 05_Power Costs - Comparison bx Rbtl-Staff-Jt-PC_Adj Bench DR 3 for Initial Briefs (Electric) 2 2 2 2" xfId="25563"/>
    <cellStyle name="_Value Copy 11 30 05 gas 12 09 05 AURORA at 12 14 05_Power Costs - Comparison bx Rbtl-Staff-Jt-PC_Adj Bench DR 3 for Initial Briefs (Electric) 2 2 3" xfId="25564"/>
    <cellStyle name="_Value Copy 11 30 05 gas 12 09 05 AURORA at 12 14 05_Power Costs - Comparison bx Rbtl-Staff-Jt-PC_Adj Bench DR 3 for Initial Briefs (Electric) 2 3" xfId="25565"/>
    <cellStyle name="_Value Copy 11 30 05 gas 12 09 05 AURORA at 12 14 05_Power Costs - Comparison bx Rbtl-Staff-Jt-PC_Adj Bench DR 3 for Initial Briefs (Electric) 2 3 2" xfId="25566"/>
    <cellStyle name="_Value Copy 11 30 05 gas 12 09 05 AURORA at 12 14 05_Power Costs - Comparison bx Rbtl-Staff-Jt-PC_Adj Bench DR 3 for Initial Briefs (Electric) 2 4" xfId="25567"/>
    <cellStyle name="_Value Copy 11 30 05 gas 12 09 05 AURORA at 12 14 05_Power Costs - Comparison bx Rbtl-Staff-Jt-PC_Adj Bench DR 3 for Initial Briefs (Electric) 2 4 2" xfId="25568"/>
    <cellStyle name="_Value Copy 11 30 05 gas 12 09 05 AURORA at 12 14 05_Power Costs - Comparison bx Rbtl-Staff-Jt-PC_Adj Bench DR 3 for Initial Briefs (Electric) 2 5" xfId="25569"/>
    <cellStyle name="_Value Copy 11 30 05 gas 12 09 05 AURORA at 12 14 05_Power Costs - Comparison bx Rbtl-Staff-Jt-PC_Adj Bench DR 3 for Initial Briefs (Electric) 3" xfId="25570"/>
    <cellStyle name="_Value Copy 11 30 05 gas 12 09 05 AURORA at 12 14 05_Power Costs - Comparison bx Rbtl-Staff-Jt-PC_Adj Bench DR 3 for Initial Briefs (Electric) 3 2" xfId="25571"/>
    <cellStyle name="_Value Copy 11 30 05 gas 12 09 05 AURORA at 12 14 05_Power Costs - Comparison bx Rbtl-Staff-Jt-PC_Adj Bench DR 3 for Initial Briefs (Electric) 3 2 2" xfId="25572"/>
    <cellStyle name="_Value Copy 11 30 05 gas 12 09 05 AURORA at 12 14 05_Power Costs - Comparison bx Rbtl-Staff-Jt-PC_Adj Bench DR 3 for Initial Briefs (Electric) 3 3" xfId="25573"/>
    <cellStyle name="_Value Copy 11 30 05 gas 12 09 05 AURORA at 12 14 05_Power Costs - Comparison bx Rbtl-Staff-Jt-PC_Adj Bench DR 3 for Initial Briefs (Electric) 3 4" xfId="25574"/>
    <cellStyle name="_Value Copy 11 30 05 gas 12 09 05 AURORA at 12 14 05_Power Costs - Comparison bx Rbtl-Staff-Jt-PC_Adj Bench DR 3 for Initial Briefs (Electric) 4" xfId="25575"/>
    <cellStyle name="_Value Copy 11 30 05 gas 12 09 05 AURORA at 12 14 05_Power Costs - Comparison bx Rbtl-Staff-Jt-PC_Adj Bench DR 3 for Initial Briefs (Electric) 4 2" xfId="25576"/>
    <cellStyle name="_Value Copy 11 30 05 gas 12 09 05 AURORA at 12 14 05_Power Costs - Comparison bx Rbtl-Staff-Jt-PC_Adj Bench DR 3 for Initial Briefs (Electric) 4 2 2" xfId="25577"/>
    <cellStyle name="_Value Copy 11 30 05 gas 12 09 05 AURORA at 12 14 05_Power Costs - Comparison bx Rbtl-Staff-Jt-PC_Adj Bench DR 3 for Initial Briefs (Electric) 4 3" xfId="25578"/>
    <cellStyle name="_Value Copy 11 30 05 gas 12 09 05 AURORA at 12 14 05_Power Costs - Comparison bx Rbtl-Staff-Jt-PC_Adj Bench DR 3 for Initial Briefs (Electric) 5" xfId="25579"/>
    <cellStyle name="_Value Copy 11 30 05 gas 12 09 05 AURORA at 12 14 05_Power Costs - Comparison bx Rbtl-Staff-Jt-PC_Adj Bench DR 3 for Initial Briefs (Electric) 5 2" xfId="25580"/>
    <cellStyle name="_Value Copy 11 30 05 gas 12 09 05 AURORA at 12 14 05_Power Costs - Comparison bx Rbtl-Staff-Jt-PC_Adj Bench DR 3 for Initial Briefs (Electric) 6" xfId="25581"/>
    <cellStyle name="_Value Copy 11 30 05 gas 12 09 05 AURORA at 12 14 05_Power Costs - Comparison bx Rbtl-Staff-Jt-PC_Adj Bench DR 3 for Initial Briefs (Electric) 6 2" xfId="25582"/>
    <cellStyle name="_Value Copy 11 30 05 gas 12 09 05 AURORA at 12 14 05_Power Costs - Comparison bx Rbtl-Staff-Jt-PC_Adj Bench DR 3 for Initial Briefs (Electric) 7" xfId="25583"/>
    <cellStyle name="_Value Copy 11 30 05 gas 12 09 05 AURORA at 12 14 05_Power Costs - Comparison bx Rbtl-Staff-Jt-PC_Adj Bench DR 3 for Initial Briefs (Electric) 8" xfId="25584"/>
    <cellStyle name="_Value Copy 11 30 05 gas 12 09 05 AURORA at 12 14 05_Power Costs - Comparison bx Rbtl-Staff-Jt-PC_Adj Bench DR 3 for Initial Briefs (Electric)_DEM-WP(C) ENERG10C--ctn Mid-C_042010 2010GRC" xfId="25585"/>
    <cellStyle name="_Value Copy 11 30 05 gas 12 09 05 AURORA at 12 14 05_Power Costs - Comparison bx Rbtl-Staff-Jt-PC_Adj Bench DR 3 for Initial Briefs (Electric)_DEM-WP(C) ENERG10C--ctn Mid-C_042010 2010GRC 2" xfId="25586"/>
    <cellStyle name="_Value Copy 11 30 05 gas 12 09 05 AURORA at 12 14 05_Power Costs - Comparison bx Rbtl-Staff-Jt-PC_Adj Bench DR 3 for Initial Briefs (Electric)_DEM-WP(C) ENERG10C--ctn Mid-C_042010 2010GRC 2 2" xfId="25587"/>
    <cellStyle name="_Value Copy 11 30 05 gas 12 09 05 AURORA at 12 14 05_Power Costs - Comparison bx Rbtl-Staff-Jt-PC_DEM-WP(C) ENERG10C--ctn Mid-C_042010 2010GRC" xfId="25588"/>
    <cellStyle name="_Value Copy 11 30 05 gas 12 09 05 AURORA at 12 14 05_Power Costs - Comparison bx Rbtl-Staff-Jt-PC_DEM-WP(C) ENERG10C--ctn Mid-C_042010 2010GRC 2" xfId="25589"/>
    <cellStyle name="_Value Copy 11 30 05 gas 12 09 05 AURORA at 12 14 05_Power Costs - Comparison bx Rbtl-Staff-Jt-PC_DEM-WP(C) ENERG10C--ctn Mid-C_042010 2010GRC 2 2" xfId="25590"/>
    <cellStyle name="_Value Copy 11 30 05 gas 12 09 05 AURORA at 12 14 05_Power Costs - Comparison bx Rbtl-Staff-Jt-PC_Electric Rev Req Model (2009 GRC) Rebuttal" xfId="25591"/>
    <cellStyle name="_Value Copy 11 30 05 gas 12 09 05 AURORA at 12 14 05_Power Costs - Comparison bx Rbtl-Staff-Jt-PC_Electric Rev Req Model (2009 GRC) Rebuttal 2" xfId="25592"/>
    <cellStyle name="_Value Copy 11 30 05 gas 12 09 05 AURORA at 12 14 05_Power Costs - Comparison bx Rbtl-Staff-Jt-PC_Electric Rev Req Model (2009 GRC) Rebuttal 2 2" xfId="25593"/>
    <cellStyle name="_Value Copy 11 30 05 gas 12 09 05 AURORA at 12 14 05_Power Costs - Comparison bx Rbtl-Staff-Jt-PC_Electric Rev Req Model (2009 GRC) Rebuttal 2 2 2" xfId="25594"/>
    <cellStyle name="_Value Copy 11 30 05 gas 12 09 05 AURORA at 12 14 05_Power Costs - Comparison bx Rbtl-Staff-Jt-PC_Electric Rev Req Model (2009 GRC) Rebuttal 2 3" xfId="25595"/>
    <cellStyle name="_Value Copy 11 30 05 gas 12 09 05 AURORA at 12 14 05_Power Costs - Comparison bx Rbtl-Staff-Jt-PC_Electric Rev Req Model (2009 GRC) Rebuttal 2 4" xfId="25596"/>
    <cellStyle name="_Value Copy 11 30 05 gas 12 09 05 AURORA at 12 14 05_Power Costs - Comparison bx Rbtl-Staff-Jt-PC_Electric Rev Req Model (2009 GRC) Rebuttal 3" xfId="25597"/>
    <cellStyle name="_Value Copy 11 30 05 gas 12 09 05 AURORA at 12 14 05_Power Costs - Comparison bx Rbtl-Staff-Jt-PC_Electric Rev Req Model (2009 GRC) Rebuttal 3 2" xfId="25598"/>
    <cellStyle name="_Value Copy 11 30 05 gas 12 09 05 AURORA at 12 14 05_Power Costs - Comparison bx Rbtl-Staff-Jt-PC_Electric Rev Req Model (2009 GRC) Rebuttal 4" xfId="25599"/>
    <cellStyle name="_Value Copy 11 30 05 gas 12 09 05 AURORA at 12 14 05_Power Costs - Comparison bx Rbtl-Staff-Jt-PC_Electric Rev Req Model (2009 GRC) Rebuttal 5" xfId="25600"/>
    <cellStyle name="_Value Copy 11 30 05 gas 12 09 05 AURORA at 12 14 05_Power Costs - Comparison bx Rbtl-Staff-Jt-PC_Electric Rev Req Model (2009 GRC) Rebuttal REmoval of New  WH Solar AdjustMI" xfId="25601"/>
    <cellStyle name="_Value Copy 11 30 05 gas 12 09 05 AURORA at 12 14 05_Power Costs - Comparison bx Rbtl-Staff-Jt-PC_Electric Rev Req Model (2009 GRC) Rebuttal REmoval of New  WH Solar AdjustMI 2" xfId="25602"/>
    <cellStyle name="_Value Copy 11 30 05 gas 12 09 05 AURORA at 12 14 05_Power Costs - Comparison bx Rbtl-Staff-Jt-PC_Electric Rev Req Model (2009 GRC) Rebuttal REmoval of New  WH Solar AdjustMI 2 2" xfId="25603"/>
    <cellStyle name="_Value Copy 11 30 05 gas 12 09 05 AURORA at 12 14 05_Power Costs - Comparison bx Rbtl-Staff-Jt-PC_Electric Rev Req Model (2009 GRC) Rebuttal REmoval of New  WH Solar AdjustMI 2 2 2" xfId="25604"/>
    <cellStyle name="_Value Copy 11 30 05 gas 12 09 05 AURORA at 12 14 05_Power Costs - Comparison bx Rbtl-Staff-Jt-PC_Electric Rev Req Model (2009 GRC) Rebuttal REmoval of New  WH Solar AdjustMI 2 2 2 2" xfId="25605"/>
    <cellStyle name="_Value Copy 11 30 05 gas 12 09 05 AURORA at 12 14 05_Power Costs - Comparison bx Rbtl-Staff-Jt-PC_Electric Rev Req Model (2009 GRC) Rebuttal REmoval of New  WH Solar AdjustMI 2 2 3" xfId="25606"/>
    <cellStyle name="_Value Copy 11 30 05 gas 12 09 05 AURORA at 12 14 05_Power Costs - Comparison bx Rbtl-Staff-Jt-PC_Electric Rev Req Model (2009 GRC) Rebuttal REmoval of New  WH Solar AdjustMI 2 3" xfId="25607"/>
    <cellStyle name="_Value Copy 11 30 05 gas 12 09 05 AURORA at 12 14 05_Power Costs - Comparison bx Rbtl-Staff-Jt-PC_Electric Rev Req Model (2009 GRC) Rebuttal REmoval of New  WH Solar AdjustMI 2 3 2" xfId="25608"/>
    <cellStyle name="_Value Copy 11 30 05 gas 12 09 05 AURORA at 12 14 05_Power Costs - Comparison bx Rbtl-Staff-Jt-PC_Electric Rev Req Model (2009 GRC) Rebuttal REmoval of New  WH Solar AdjustMI 2 4" xfId="25609"/>
    <cellStyle name="_Value Copy 11 30 05 gas 12 09 05 AURORA at 12 14 05_Power Costs - Comparison bx Rbtl-Staff-Jt-PC_Electric Rev Req Model (2009 GRC) Rebuttal REmoval of New  WH Solar AdjustMI 2 4 2" xfId="25610"/>
    <cellStyle name="_Value Copy 11 30 05 gas 12 09 05 AURORA at 12 14 05_Power Costs - Comparison bx Rbtl-Staff-Jt-PC_Electric Rev Req Model (2009 GRC) Rebuttal REmoval of New  WH Solar AdjustMI 2 5" xfId="25611"/>
    <cellStyle name="_Value Copy 11 30 05 gas 12 09 05 AURORA at 12 14 05_Power Costs - Comparison bx Rbtl-Staff-Jt-PC_Electric Rev Req Model (2009 GRC) Rebuttal REmoval of New  WH Solar AdjustMI 3" xfId="25612"/>
    <cellStyle name="_Value Copy 11 30 05 gas 12 09 05 AURORA at 12 14 05_Power Costs - Comparison bx Rbtl-Staff-Jt-PC_Electric Rev Req Model (2009 GRC) Rebuttal REmoval of New  WH Solar AdjustMI 3 2" xfId="25613"/>
    <cellStyle name="_Value Copy 11 30 05 gas 12 09 05 AURORA at 12 14 05_Power Costs - Comparison bx Rbtl-Staff-Jt-PC_Electric Rev Req Model (2009 GRC) Rebuttal REmoval of New  WH Solar AdjustMI 3 2 2" xfId="25614"/>
    <cellStyle name="_Value Copy 11 30 05 gas 12 09 05 AURORA at 12 14 05_Power Costs - Comparison bx Rbtl-Staff-Jt-PC_Electric Rev Req Model (2009 GRC) Rebuttal REmoval of New  WH Solar AdjustMI 3 3" xfId="25615"/>
    <cellStyle name="_Value Copy 11 30 05 gas 12 09 05 AURORA at 12 14 05_Power Costs - Comparison bx Rbtl-Staff-Jt-PC_Electric Rev Req Model (2009 GRC) Rebuttal REmoval of New  WH Solar AdjustMI 3 4" xfId="25616"/>
    <cellStyle name="_Value Copy 11 30 05 gas 12 09 05 AURORA at 12 14 05_Power Costs - Comparison bx Rbtl-Staff-Jt-PC_Electric Rev Req Model (2009 GRC) Rebuttal REmoval of New  WH Solar AdjustMI 4" xfId="25617"/>
    <cellStyle name="_Value Copy 11 30 05 gas 12 09 05 AURORA at 12 14 05_Power Costs - Comparison bx Rbtl-Staff-Jt-PC_Electric Rev Req Model (2009 GRC) Rebuttal REmoval of New  WH Solar AdjustMI 4 2" xfId="25618"/>
    <cellStyle name="_Value Copy 11 30 05 gas 12 09 05 AURORA at 12 14 05_Power Costs - Comparison bx Rbtl-Staff-Jt-PC_Electric Rev Req Model (2009 GRC) Rebuttal REmoval of New  WH Solar AdjustMI 4 2 2" xfId="25619"/>
    <cellStyle name="_Value Copy 11 30 05 gas 12 09 05 AURORA at 12 14 05_Power Costs - Comparison bx Rbtl-Staff-Jt-PC_Electric Rev Req Model (2009 GRC) Rebuttal REmoval of New  WH Solar AdjustMI 4 3" xfId="25620"/>
    <cellStyle name="_Value Copy 11 30 05 gas 12 09 05 AURORA at 12 14 05_Power Costs - Comparison bx Rbtl-Staff-Jt-PC_Electric Rev Req Model (2009 GRC) Rebuttal REmoval of New  WH Solar AdjustMI 5" xfId="25621"/>
    <cellStyle name="_Value Copy 11 30 05 gas 12 09 05 AURORA at 12 14 05_Power Costs - Comparison bx Rbtl-Staff-Jt-PC_Electric Rev Req Model (2009 GRC) Rebuttal REmoval of New  WH Solar AdjustMI 5 2" xfId="25622"/>
    <cellStyle name="_Value Copy 11 30 05 gas 12 09 05 AURORA at 12 14 05_Power Costs - Comparison bx Rbtl-Staff-Jt-PC_Electric Rev Req Model (2009 GRC) Rebuttal REmoval of New  WH Solar AdjustMI 6" xfId="25623"/>
    <cellStyle name="_Value Copy 11 30 05 gas 12 09 05 AURORA at 12 14 05_Power Costs - Comparison bx Rbtl-Staff-Jt-PC_Electric Rev Req Model (2009 GRC) Rebuttal REmoval of New  WH Solar AdjustMI 6 2" xfId="25624"/>
    <cellStyle name="_Value Copy 11 30 05 gas 12 09 05 AURORA at 12 14 05_Power Costs - Comparison bx Rbtl-Staff-Jt-PC_Electric Rev Req Model (2009 GRC) Rebuttal REmoval of New  WH Solar AdjustMI 7" xfId="25625"/>
    <cellStyle name="_Value Copy 11 30 05 gas 12 09 05 AURORA at 12 14 05_Power Costs - Comparison bx Rbtl-Staff-Jt-PC_Electric Rev Req Model (2009 GRC) Rebuttal REmoval of New  WH Solar AdjustMI 8" xfId="25626"/>
    <cellStyle name="_Value Copy 11 30 05 gas 12 09 05 AURORA at 12 14 05_Power Costs - Comparison bx Rbtl-Staff-Jt-PC_Electric Rev Req Model (2009 GRC) Rebuttal REmoval of New  WH Solar AdjustMI_DEM-WP(C) ENERG10C--ctn Mid-C_042010 2010GRC" xfId="25627"/>
    <cellStyle name="_Value Copy 11 30 05 gas 12 09 05 AURORA at 12 14 05_Power Costs - Comparison bx Rbtl-Staff-Jt-PC_Electric Rev Req Model (2009 GRC) Rebuttal REmoval of New  WH Solar AdjustMI_DEM-WP(C) ENERG10C--ctn Mid-C_042010 2010GRC 2" xfId="25628"/>
    <cellStyle name="_Value Copy 11 30 05 gas 12 09 05 AURORA at 12 14 05_Power Costs - Comparison bx Rbtl-Staff-Jt-PC_Electric Rev Req Model (2009 GRC) Rebuttal REmoval of New  WH Solar AdjustMI_DEM-WP(C) ENERG10C--ctn Mid-C_042010 2010GRC 2 2" xfId="25629"/>
    <cellStyle name="_Value Copy 11 30 05 gas 12 09 05 AURORA at 12 14 05_Power Costs - Comparison bx Rbtl-Staff-Jt-PC_Electric Rev Req Model (2009 GRC) Revised 01-18-2010" xfId="25630"/>
    <cellStyle name="_Value Copy 11 30 05 gas 12 09 05 AURORA at 12 14 05_Power Costs - Comparison bx Rbtl-Staff-Jt-PC_Electric Rev Req Model (2009 GRC) Revised 01-18-2010 2" xfId="25631"/>
    <cellStyle name="_Value Copy 11 30 05 gas 12 09 05 AURORA at 12 14 05_Power Costs - Comparison bx Rbtl-Staff-Jt-PC_Electric Rev Req Model (2009 GRC) Revised 01-18-2010 2 2" xfId="25632"/>
    <cellStyle name="_Value Copy 11 30 05 gas 12 09 05 AURORA at 12 14 05_Power Costs - Comparison bx Rbtl-Staff-Jt-PC_Electric Rev Req Model (2009 GRC) Revised 01-18-2010 2 2 2" xfId="25633"/>
    <cellStyle name="_Value Copy 11 30 05 gas 12 09 05 AURORA at 12 14 05_Power Costs - Comparison bx Rbtl-Staff-Jt-PC_Electric Rev Req Model (2009 GRC) Revised 01-18-2010 2 2 2 2" xfId="25634"/>
    <cellStyle name="_Value Copy 11 30 05 gas 12 09 05 AURORA at 12 14 05_Power Costs - Comparison bx Rbtl-Staff-Jt-PC_Electric Rev Req Model (2009 GRC) Revised 01-18-2010 2 2 3" xfId="25635"/>
    <cellStyle name="_Value Copy 11 30 05 gas 12 09 05 AURORA at 12 14 05_Power Costs - Comparison bx Rbtl-Staff-Jt-PC_Electric Rev Req Model (2009 GRC) Revised 01-18-2010 2 3" xfId="25636"/>
    <cellStyle name="_Value Copy 11 30 05 gas 12 09 05 AURORA at 12 14 05_Power Costs - Comparison bx Rbtl-Staff-Jt-PC_Electric Rev Req Model (2009 GRC) Revised 01-18-2010 2 3 2" xfId="25637"/>
    <cellStyle name="_Value Copy 11 30 05 gas 12 09 05 AURORA at 12 14 05_Power Costs - Comparison bx Rbtl-Staff-Jt-PC_Electric Rev Req Model (2009 GRC) Revised 01-18-2010 2 4" xfId="25638"/>
    <cellStyle name="_Value Copy 11 30 05 gas 12 09 05 AURORA at 12 14 05_Power Costs - Comparison bx Rbtl-Staff-Jt-PC_Electric Rev Req Model (2009 GRC) Revised 01-18-2010 2 4 2" xfId="25639"/>
    <cellStyle name="_Value Copy 11 30 05 gas 12 09 05 AURORA at 12 14 05_Power Costs - Comparison bx Rbtl-Staff-Jt-PC_Electric Rev Req Model (2009 GRC) Revised 01-18-2010 2 5" xfId="25640"/>
    <cellStyle name="_Value Copy 11 30 05 gas 12 09 05 AURORA at 12 14 05_Power Costs - Comparison bx Rbtl-Staff-Jt-PC_Electric Rev Req Model (2009 GRC) Revised 01-18-2010 3" xfId="25641"/>
    <cellStyle name="_Value Copy 11 30 05 gas 12 09 05 AURORA at 12 14 05_Power Costs - Comparison bx Rbtl-Staff-Jt-PC_Electric Rev Req Model (2009 GRC) Revised 01-18-2010 3 2" xfId="25642"/>
    <cellStyle name="_Value Copy 11 30 05 gas 12 09 05 AURORA at 12 14 05_Power Costs - Comparison bx Rbtl-Staff-Jt-PC_Electric Rev Req Model (2009 GRC) Revised 01-18-2010 3 2 2" xfId="25643"/>
    <cellStyle name="_Value Copy 11 30 05 gas 12 09 05 AURORA at 12 14 05_Power Costs - Comparison bx Rbtl-Staff-Jt-PC_Electric Rev Req Model (2009 GRC) Revised 01-18-2010 3 3" xfId="25644"/>
    <cellStyle name="_Value Copy 11 30 05 gas 12 09 05 AURORA at 12 14 05_Power Costs - Comparison bx Rbtl-Staff-Jt-PC_Electric Rev Req Model (2009 GRC) Revised 01-18-2010 3 4" xfId="25645"/>
    <cellStyle name="_Value Copy 11 30 05 gas 12 09 05 AURORA at 12 14 05_Power Costs - Comparison bx Rbtl-Staff-Jt-PC_Electric Rev Req Model (2009 GRC) Revised 01-18-2010 4" xfId="25646"/>
    <cellStyle name="_Value Copy 11 30 05 gas 12 09 05 AURORA at 12 14 05_Power Costs - Comparison bx Rbtl-Staff-Jt-PC_Electric Rev Req Model (2009 GRC) Revised 01-18-2010 4 2" xfId="25647"/>
    <cellStyle name="_Value Copy 11 30 05 gas 12 09 05 AURORA at 12 14 05_Power Costs - Comparison bx Rbtl-Staff-Jt-PC_Electric Rev Req Model (2009 GRC) Revised 01-18-2010 4 2 2" xfId="25648"/>
    <cellStyle name="_Value Copy 11 30 05 gas 12 09 05 AURORA at 12 14 05_Power Costs - Comparison bx Rbtl-Staff-Jt-PC_Electric Rev Req Model (2009 GRC) Revised 01-18-2010 4 3" xfId="25649"/>
    <cellStyle name="_Value Copy 11 30 05 gas 12 09 05 AURORA at 12 14 05_Power Costs - Comparison bx Rbtl-Staff-Jt-PC_Electric Rev Req Model (2009 GRC) Revised 01-18-2010 5" xfId="25650"/>
    <cellStyle name="_Value Copy 11 30 05 gas 12 09 05 AURORA at 12 14 05_Power Costs - Comparison bx Rbtl-Staff-Jt-PC_Electric Rev Req Model (2009 GRC) Revised 01-18-2010 5 2" xfId="25651"/>
    <cellStyle name="_Value Copy 11 30 05 gas 12 09 05 AURORA at 12 14 05_Power Costs - Comparison bx Rbtl-Staff-Jt-PC_Electric Rev Req Model (2009 GRC) Revised 01-18-2010 6" xfId="25652"/>
    <cellStyle name="_Value Copy 11 30 05 gas 12 09 05 AURORA at 12 14 05_Power Costs - Comparison bx Rbtl-Staff-Jt-PC_Electric Rev Req Model (2009 GRC) Revised 01-18-2010 6 2" xfId="25653"/>
    <cellStyle name="_Value Copy 11 30 05 gas 12 09 05 AURORA at 12 14 05_Power Costs - Comparison bx Rbtl-Staff-Jt-PC_Electric Rev Req Model (2009 GRC) Revised 01-18-2010 7" xfId="25654"/>
    <cellStyle name="_Value Copy 11 30 05 gas 12 09 05 AURORA at 12 14 05_Power Costs - Comparison bx Rbtl-Staff-Jt-PC_Electric Rev Req Model (2009 GRC) Revised 01-18-2010 8" xfId="25655"/>
    <cellStyle name="_Value Copy 11 30 05 gas 12 09 05 AURORA at 12 14 05_Power Costs - Comparison bx Rbtl-Staff-Jt-PC_Electric Rev Req Model (2009 GRC) Revised 01-18-2010_DEM-WP(C) ENERG10C--ctn Mid-C_042010 2010GRC" xfId="25656"/>
    <cellStyle name="_Value Copy 11 30 05 gas 12 09 05 AURORA at 12 14 05_Power Costs - Comparison bx Rbtl-Staff-Jt-PC_Electric Rev Req Model (2009 GRC) Revised 01-18-2010_DEM-WP(C) ENERG10C--ctn Mid-C_042010 2010GRC 2" xfId="25657"/>
    <cellStyle name="_Value Copy 11 30 05 gas 12 09 05 AURORA at 12 14 05_Power Costs - Comparison bx Rbtl-Staff-Jt-PC_Electric Rev Req Model (2009 GRC) Revised 01-18-2010_DEM-WP(C) ENERG10C--ctn Mid-C_042010 2010GRC 2 2" xfId="25658"/>
    <cellStyle name="_Value Copy 11 30 05 gas 12 09 05 AURORA at 12 14 05_Power Costs - Comparison bx Rbtl-Staff-Jt-PC_Final Order Electric EXHIBIT A-1" xfId="25659"/>
    <cellStyle name="_Value Copy 11 30 05 gas 12 09 05 AURORA at 12 14 05_Power Costs - Comparison bx Rbtl-Staff-Jt-PC_Final Order Electric EXHIBIT A-1 2" xfId="25660"/>
    <cellStyle name="_Value Copy 11 30 05 gas 12 09 05 AURORA at 12 14 05_Power Costs - Comparison bx Rbtl-Staff-Jt-PC_Final Order Electric EXHIBIT A-1 2 2" xfId="25661"/>
    <cellStyle name="_Value Copy 11 30 05 gas 12 09 05 AURORA at 12 14 05_Power Costs - Comparison bx Rbtl-Staff-Jt-PC_Final Order Electric EXHIBIT A-1 2 2 2" xfId="25662"/>
    <cellStyle name="_Value Copy 11 30 05 gas 12 09 05 AURORA at 12 14 05_Power Costs - Comparison bx Rbtl-Staff-Jt-PC_Final Order Electric EXHIBIT A-1 2 3" xfId="25663"/>
    <cellStyle name="_Value Copy 11 30 05 gas 12 09 05 AURORA at 12 14 05_Power Costs - Comparison bx Rbtl-Staff-Jt-PC_Final Order Electric EXHIBIT A-1 2 4" xfId="25664"/>
    <cellStyle name="_Value Copy 11 30 05 gas 12 09 05 AURORA at 12 14 05_Power Costs - Comparison bx Rbtl-Staff-Jt-PC_Final Order Electric EXHIBIT A-1 3" xfId="25665"/>
    <cellStyle name="_Value Copy 11 30 05 gas 12 09 05 AURORA at 12 14 05_Power Costs - Comparison bx Rbtl-Staff-Jt-PC_Final Order Electric EXHIBIT A-1 3 2" xfId="25666"/>
    <cellStyle name="_Value Copy 11 30 05 gas 12 09 05 AURORA at 12 14 05_Power Costs - Comparison bx Rbtl-Staff-Jt-PC_Final Order Electric EXHIBIT A-1 3 2 2" xfId="25667"/>
    <cellStyle name="_Value Copy 11 30 05 gas 12 09 05 AURORA at 12 14 05_Power Costs - Comparison bx Rbtl-Staff-Jt-PC_Final Order Electric EXHIBIT A-1 3 3" xfId="25668"/>
    <cellStyle name="_Value Copy 11 30 05 gas 12 09 05 AURORA at 12 14 05_Power Costs - Comparison bx Rbtl-Staff-Jt-PC_Final Order Electric EXHIBIT A-1 4" xfId="25669"/>
    <cellStyle name="_Value Copy 11 30 05 gas 12 09 05 AURORA at 12 14 05_Power Costs - Comparison bx Rbtl-Staff-Jt-PC_Final Order Electric EXHIBIT A-1 4 2" xfId="25670"/>
    <cellStyle name="_Value Copy 11 30 05 gas 12 09 05 AURORA at 12 14 05_Power Costs - Comparison bx Rbtl-Staff-Jt-PC_Final Order Electric EXHIBIT A-1 5" xfId="25671"/>
    <cellStyle name="_Value Copy 11 30 05 gas 12 09 05 AURORA at 12 14 05_Power Costs - Comparison bx Rbtl-Staff-Jt-PC_Final Order Electric EXHIBIT A-1 6" xfId="25672"/>
    <cellStyle name="_Value Copy 11 30 05 gas 12 09 05 AURORA at 12 14 05_Power Costs - Comparison bx Rbtl-Staff-Jt-PC_Final Order Electric EXHIBIT A-1 7" xfId="25673"/>
    <cellStyle name="_Value Copy 11 30 05 gas 12 09 05 AURORA at 12 14 05_Production Adj 4.37" xfId="25674"/>
    <cellStyle name="_Value Copy 11 30 05 gas 12 09 05 AURORA at 12 14 05_Production Adj 4.37 2" xfId="25675"/>
    <cellStyle name="_Value Copy 11 30 05 gas 12 09 05 AURORA at 12 14 05_Production Adj 4.37 2 2" xfId="25676"/>
    <cellStyle name="_Value Copy 11 30 05 gas 12 09 05 AURORA at 12 14 05_Production Adj 4.37 2 2 2" xfId="25677"/>
    <cellStyle name="_Value Copy 11 30 05 gas 12 09 05 AURORA at 12 14 05_Production Adj 4.37 2 3" xfId="25678"/>
    <cellStyle name="_Value Copy 11 30 05 gas 12 09 05 AURORA at 12 14 05_Production Adj 4.37 3" xfId="25679"/>
    <cellStyle name="_Value Copy 11 30 05 gas 12 09 05 AURORA at 12 14 05_Production Adj 4.37 3 2" xfId="25680"/>
    <cellStyle name="_Value Copy 11 30 05 gas 12 09 05 AURORA at 12 14 05_Production Adj 4.37 4" xfId="25681"/>
    <cellStyle name="_Value Copy 11 30 05 gas 12 09 05 AURORA at 12 14 05_Purchased Power Adj 4.03" xfId="25682"/>
    <cellStyle name="_Value Copy 11 30 05 gas 12 09 05 AURORA at 12 14 05_Purchased Power Adj 4.03 2" xfId="25683"/>
    <cellStyle name="_Value Copy 11 30 05 gas 12 09 05 AURORA at 12 14 05_Purchased Power Adj 4.03 2 2" xfId="25684"/>
    <cellStyle name="_Value Copy 11 30 05 gas 12 09 05 AURORA at 12 14 05_Purchased Power Adj 4.03 2 2 2" xfId="25685"/>
    <cellStyle name="_Value Copy 11 30 05 gas 12 09 05 AURORA at 12 14 05_Purchased Power Adj 4.03 2 3" xfId="25686"/>
    <cellStyle name="_Value Copy 11 30 05 gas 12 09 05 AURORA at 12 14 05_Purchased Power Adj 4.03 3" xfId="25687"/>
    <cellStyle name="_Value Copy 11 30 05 gas 12 09 05 AURORA at 12 14 05_Purchased Power Adj 4.03 3 2" xfId="25688"/>
    <cellStyle name="_Value Copy 11 30 05 gas 12 09 05 AURORA at 12 14 05_Purchased Power Adj 4.03 4" xfId="25689"/>
    <cellStyle name="_Value Copy 11 30 05 gas 12 09 05 AURORA at 12 14 05_Rate Design Sch 24" xfId="25690"/>
    <cellStyle name="_Value Copy 11 30 05 gas 12 09 05 AURORA at 12 14 05_Rate Design Sch 24 2" xfId="25691"/>
    <cellStyle name="_Value Copy 11 30 05 gas 12 09 05 AURORA at 12 14 05_Rate Design Sch 24 2 2" xfId="25692"/>
    <cellStyle name="_Value Copy 11 30 05 gas 12 09 05 AURORA at 12 14 05_Rate Design Sch 24 3" xfId="25693"/>
    <cellStyle name="_Value Copy 11 30 05 gas 12 09 05 AURORA at 12 14 05_Rate Design Sch 25" xfId="25694"/>
    <cellStyle name="_Value Copy 11 30 05 gas 12 09 05 AURORA at 12 14 05_Rate Design Sch 25 2" xfId="25695"/>
    <cellStyle name="_Value Copy 11 30 05 gas 12 09 05 AURORA at 12 14 05_Rate Design Sch 25 2 2" xfId="25696"/>
    <cellStyle name="_Value Copy 11 30 05 gas 12 09 05 AURORA at 12 14 05_Rate Design Sch 25 2 2 2" xfId="25697"/>
    <cellStyle name="_Value Copy 11 30 05 gas 12 09 05 AURORA at 12 14 05_Rate Design Sch 25 2 3" xfId="25698"/>
    <cellStyle name="_Value Copy 11 30 05 gas 12 09 05 AURORA at 12 14 05_Rate Design Sch 25 3" xfId="25699"/>
    <cellStyle name="_Value Copy 11 30 05 gas 12 09 05 AURORA at 12 14 05_Rate Design Sch 25 3 2" xfId="25700"/>
    <cellStyle name="_Value Copy 11 30 05 gas 12 09 05 AURORA at 12 14 05_Rate Design Sch 25 4" xfId="25701"/>
    <cellStyle name="_Value Copy 11 30 05 gas 12 09 05 AURORA at 12 14 05_Rate Design Sch 26" xfId="25702"/>
    <cellStyle name="_Value Copy 11 30 05 gas 12 09 05 AURORA at 12 14 05_Rate Design Sch 26 2" xfId="25703"/>
    <cellStyle name="_Value Copy 11 30 05 gas 12 09 05 AURORA at 12 14 05_Rate Design Sch 26 2 2" xfId="25704"/>
    <cellStyle name="_Value Copy 11 30 05 gas 12 09 05 AURORA at 12 14 05_Rate Design Sch 26 2 2 2" xfId="25705"/>
    <cellStyle name="_Value Copy 11 30 05 gas 12 09 05 AURORA at 12 14 05_Rate Design Sch 26 2 3" xfId="25706"/>
    <cellStyle name="_Value Copy 11 30 05 gas 12 09 05 AURORA at 12 14 05_Rate Design Sch 26 3" xfId="25707"/>
    <cellStyle name="_Value Copy 11 30 05 gas 12 09 05 AURORA at 12 14 05_Rate Design Sch 26 3 2" xfId="25708"/>
    <cellStyle name="_Value Copy 11 30 05 gas 12 09 05 AURORA at 12 14 05_Rate Design Sch 26 4" xfId="25709"/>
    <cellStyle name="_Value Copy 11 30 05 gas 12 09 05 AURORA at 12 14 05_Rate Design Sch 31" xfId="25710"/>
    <cellStyle name="_Value Copy 11 30 05 gas 12 09 05 AURORA at 12 14 05_Rate Design Sch 31 2" xfId="25711"/>
    <cellStyle name="_Value Copy 11 30 05 gas 12 09 05 AURORA at 12 14 05_Rate Design Sch 31 2 2" xfId="25712"/>
    <cellStyle name="_Value Copy 11 30 05 gas 12 09 05 AURORA at 12 14 05_Rate Design Sch 31 2 2 2" xfId="25713"/>
    <cellStyle name="_Value Copy 11 30 05 gas 12 09 05 AURORA at 12 14 05_Rate Design Sch 31 2 3" xfId="25714"/>
    <cellStyle name="_Value Copy 11 30 05 gas 12 09 05 AURORA at 12 14 05_Rate Design Sch 31 3" xfId="25715"/>
    <cellStyle name="_Value Copy 11 30 05 gas 12 09 05 AURORA at 12 14 05_Rate Design Sch 31 3 2" xfId="25716"/>
    <cellStyle name="_Value Copy 11 30 05 gas 12 09 05 AURORA at 12 14 05_Rate Design Sch 31 4" xfId="25717"/>
    <cellStyle name="_Value Copy 11 30 05 gas 12 09 05 AURORA at 12 14 05_Rate Design Sch 43" xfId="25718"/>
    <cellStyle name="_Value Copy 11 30 05 gas 12 09 05 AURORA at 12 14 05_Rate Design Sch 43 2" xfId="25719"/>
    <cellStyle name="_Value Copy 11 30 05 gas 12 09 05 AURORA at 12 14 05_Rate Design Sch 43 2 2" xfId="25720"/>
    <cellStyle name="_Value Copy 11 30 05 gas 12 09 05 AURORA at 12 14 05_Rate Design Sch 43 2 2 2" xfId="25721"/>
    <cellStyle name="_Value Copy 11 30 05 gas 12 09 05 AURORA at 12 14 05_Rate Design Sch 43 2 3" xfId="25722"/>
    <cellStyle name="_Value Copy 11 30 05 gas 12 09 05 AURORA at 12 14 05_Rate Design Sch 43 3" xfId="25723"/>
    <cellStyle name="_Value Copy 11 30 05 gas 12 09 05 AURORA at 12 14 05_Rate Design Sch 43 3 2" xfId="25724"/>
    <cellStyle name="_Value Copy 11 30 05 gas 12 09 05 AURORA at 12 14 05_Rate Design Sch 43 4" xfId="25725"/>
    <cellStyle name="_Value Copy 11 30 05 gas 12 09 05 AURORA at 12 14 05_Rate Design Sch 448-449" xfId="25726"/>
    <cellStyle name="_Value Copy 11 30 05 gas 12 09 05 AURORA at 12 14 05_Rate Design Sch 448-449 2" xfId="25727"/>
    <cellStyle name="_Value Copy 11 30 05 gas 12 09 05 AURORA at 12 14 05_Rate Design Sch 448-449 2 2" xfId="25728"/>
    <cellStyle name="_Value Copy 11 30 05 gas 12 09 05 AURORA at 12 14 05_Rate Design Sch 448-449 3" xfId="25729"/>
    <cellStyle name="_Value Copy 11 30 05 gas 12 09 05 AURORA at 12 14 05_Rate Design Sch 46" xfId="25730"/>
    <cellStyle name="_Value Copy 11 30 05 gas 12 09 05 AURORA at 12 14 05_Rate Design Sch 46 2" xfId="25731"/>
    <cellStyle name="_Value Copy 11 30 05 gas 12 09 05 AURORA at 12 14 05_Rate Design Sch 46 2 2" xfId="25732"/>
    <cellStyle name="_Value Copy 11 30 05 gas 12 09 05 AURORA at 12 14 05_Rate Design Sch 46 2 2 2" xfId="25733"/>
    <cellStyle name="_Value Copy 11 30 05 gas 12 09 05 AURORA at 12 14 05_Rate Design Sch 46 2 3" xfId="25734"/>
    <cellStyle name="_Value Copy 11 30 05 gas 12 09 05 AURORA at 12 14 05_Rate Design Sch 46 3" xfId="25735"/>
    <cellStyle name="_Value Copy 11 30 05 gas 12 09 05 AURORA at 12 14 05_Rate Design Sch 46 3 2" xfId="25736"/>
    <cellStyle name="_Value Copy 11 30 05 gas 12 09 05 AURORA at 12 14 05_Rate Design Sch 46 4" xfId="25737"/>
    <cellStyle name="_Value Copy 11 30 05 gas 12 09 05 AURORA at 12 14 05_Rate Spread" xfId="25738"/>
    <cellStyle name="_Value Copy 11 30 05 gas 12 09 05 AURORA at 12 14 05_Rate Spread 2" xfId="25739"/>
    <cellStyle name="_Value Copy 11 30 05 gas 12 09 05 AURORA at 12 14 05_Rate Spread 2 2" xfId="25740"/>
    <cellStyle name="_Value Copy 11 30 05 gas 12 09 05 AURORA at 12 14 05_Rate Spread 2 2 2" xfId="25741"/>
    <cellStyle name="_Value Copy 11 30 05 gas 12 09 05 AURORA at 12 14 05_Rate Spread 2 3" xfId="25742"/>
    <cellStyle name="_Value Copy 11 30 05 gas 12 09 05 AURORA at 12 14 05_Rate Spread 3" xfId="25743"/>
    <cellStyle name="_Value Copy 11 30 05 gas 12 09 05 AURORA at 12 14 05_Rate Spread 3 2" xfId="25744"/>
    <cellStyle name="_Value Copy 11 30 05 gas 12 09 05 AURORA at 12 14 05_Rate Spread 4" xfId="25745"/>
    <cellStyle name="_Value Copy 11 30 05 gas 12 09 05 AURORA at 12 14 05_Rebuttal Power Costs" xfId="25746"/>
    <cellStyle name="_Value Copy 11 30 05 gas 12 09 05 AURORA at 12 14 05_Rebuttal Power Costs 2" xfId="25747"/>
    <cellStyle name="_Value Copy 11 30 05 gas 12 09 05 AURORA at 12 14 05_Rebuttal Power Costs 2 2" xfId="25748"/>
    <cellStyle name="_Value Copy 11 30 05 gas 12 09 05 AURORA at 12 14 05_Rebuttal Power Costs 2 2 2" xfId="25749"/>
    <cellStyle name="_Value Copy 11 30 05 gas 12 09 05 AURORA at 12 14 05_Rebuttal Power Costs 2 2 2 2" xfId="25750"/>
    <cellStyle name="_Value Copy 11 30 05 gas 12 09 05 AURORA at 12 14 05_Rebuttal Power Costs 2 2 3" xfId="25751"/>
    <cellStyle name="_Value Copy 11 30 05 gas 12 09 05 AURORA at 12 14 05_Rebuttal Power Costs 2 3" xfId="25752"/>
    <cellStyle name="_Value Copy 11 30 05 gas 12 09 05 AURORA at 12 14 05_Rebuttal Power Costs 2 3 2" xfId="25753"/>
    <cellStyle name="_Value Copy 11 30 05 gas 12 09 05 AURORA at 12 14 05_Rebuttal Power Costs 2 4" xfId="25754"/>
    <cellStyle name="_Value Copy 11 30 05 gas 12 09 05 AURORA at 12 14 05_Rebuttal Power Costs 2 4 2" xfId="25755"/>
    <cellStyle name="_Value Copy 11 30 05 gas 12 09 05 AURORA at 12 14 05_Rebuttal Power Costs 2 5" xfId="25756"/>
    <cellStyle name="_Value Copy 11 30 05 gas 12 09 05 AURORA at 12 14 05_Rebuttal Power Costs 3" xfId="25757"/>
    <cellStyle name="_Value Copy 11 30 05 gas 12 09 05 AURORA at 12 14 05_Rebuttal Power Costs 3 2" xfId="25758"/>
    <cellStyle name="_Value Copy 11 30 05 gas 12 09 05 AURORA at 12 14 05_Rebuttal Power Costs 3 2 2" xfId="25759"/>
    <cellStyle name="_Value Copy 11 30 05 gas 12 09 05 AURORA at 12 14 05_Rebuttal Power Costs 3 3" xfId="25760"/>
    <cellStyle name="_Value Copy 11 30 05 gas 12 09 05 AURORA at 12 14 05_Rebuttal Power Costs 3 4" xfId="25761"/>
    <cellStyle name="_Value Copy 11 30 05 gas 12 09 05 AURORA at 12 14 05_Rebuttal Power Costs 4" xfId="25762"/>
    <cellStyle name="_Value Copy 11 30 05 gas 12 09 05 AURORA at 12 14 05_Rebuttal Power Costs 4 2" xfId="25763"/>
    <cellStyle name="_Value Copy 11 30 05 gas 12 09 05 AURORA at 12 14 05_Rebuttal Power Costs 4 2 2" xfId="25764"/>
    <cellStyle name="_Value Copy 11 30 05 gas 12 09 05 AURORA at 12 14 05_Rebuttal Power Costs 4 3" xfId="25765"/>
    <cellStyle name="_Value Copy 11 30 05 gas 12 09 05 AURORA at 12 14 05_Rebuttal Power Costs 5" xfId="25766"/>
    <cellStyle name="_Value Copy 11 30 05 gas 12 09 05 AURORA at 12 14 05_Rebuttal Power Costs 5 2" xfId="25767"/>
    <cellStyle name="_Value Copy 11 30 05 gas 12 09 05 AURORA at 12 14 05_Rebuttal Power Costs 6" xfId="25768"/>
    <cellStyle name="_Value Copy 11 30 05 gas 12 09 05 AURORA at 12 14 05_Rebuttal Power Costs 6 2" xfId="25769"/>
    <cellStyle name="_Value Copy 11 30 05 gas 12 09 05 AURORA at 12 14 05_Rebuttal Power Costs 7" xfId="25770"/>
    <cellStyle name="_Value Copy 11 30 05 gas 12 09 05 AURORA at 12 14 05_Rebuttal Power Costs 8" xfId="25771"/>
    <cellStyle name="_Value Copy 11 30 05 gas 12 09 05 AURORA at 12 14 05_Rebuttal Power Costs_Adj Bench DR 3 for Initial Briefs (Electric)" xfId="25772"/>
    <cellStyle name="_Value Copy 11 30 05 gas 12 09 05 AURORA at 12 14 05_Rebuttal Power Costs_Adj Bench DR 3 for Initial Briefs (Electric) 2" xfId="25773"/>
    <cellStyle name="_Value Copy 11 30 05 gas 12 09 05 AURORA at 12 14 05_Rebuttal Power Costs_Adj Bench DR 3 for Initial Briefs (Electric) 2 2" xfId="25774"/>
    <cellStyle name="_Value Copy 11 30 05 gas 12 09 05 AURORA at 12 14 05_Rebuttal Power Costs_Adj Bench DR 3 for Initial Briefs (Electric) 2 2 2" xfId="25775"/>
    <cellStyle name="_Value Copy 11 30 05 gas 12 09 05 AURORA at 12 14 05_Rebuttal Power Costs_Adj Bench DR 3 for Initial Briefs (Electric) 2 2 2 2" xfId="25776"/>
    <cellStyle name="_Value Copy 11 30 05 gas 12 09 05 AURORA at 12 14 05_Rebuttal Power Costs_Adj Bench DR 3 for Initial Briefs (Electric) 2 2 3" xfId="25777"/>
    <cellStyle name="_Value Copy 11 30 05 gas 12 09 05 AURORA at 12 14 05_Rebuttal Power Costs_Adj Bench DR 3 for Initial Briefs (Electric) 2 3" xfId="25778"/>
    <cellStyle name="_Value Copy 11 30 05 gas 12 09 05 AURORA at 12 14 05_Rebuttal Power Costs_Adj Bench DR 3 for Initial Briefs (Electric) 2 3 2" xfId="25779"/>
    <cellStyle name="_Value Copy 11 30 05 gas 12 09 05 AURORA at 12 14 05_Rebuttal Power Costs_Adj Bench DR 3 for Initial Briefs (Electric) 2 4" xfId="25780"/>
    <cellStyle name="_Value Copy 11 30 05 gas 12 09 05 AURORA at 12 14 05_Rebuttal Power Costs_Adj Bench DR 3 for Initial Briefs (Electric) 2 4 2" xfId="25781"/>
    <cellStyle name="_Value Copy 11 30 05 gas 12 09 05 AURORA at 12 14 05_Rebuttal Power Costs_Adj Bench DR 3 for Initial Briefs (Electric) 2 5" xfId="25782"/>
    <cellStyle name="_Value Copy 11 30 05 gas 12 09 05 AURORA at 12 14 05_Rebuttal Power Costs_Adj Bench DR 3 for Initial Briefs (Electric) 3" xfId="25783"/>
    <cellStyle name="_Value Copy 11 30 05 gas 12 09 05 AURORA at 12 14 05_Rebuttal Power Costs_Adj Bench DR 3 for Initial Briefs (Electric) 3 2" xfId="25784"/>
    <cellStyle name="_Value Copy 11 30 05 gas 12 09 05 AURORA at 12 14 05_Rebuttal Power Costs_Adj Bench DR 3 for Initial Briefs (Electric) 3 2 2" xfId="25785"/>
    <cellStyle name="_Value Copy 11 30 05 gas 12 09 05 AURORA at 12 14 05_Rebuttal Power Costs_Adj Bench DR 3 for Initial Briefs (Electric) 3 3" xfId="25786"/>
    <cellStyle name="_Value Copy 11 30 05 gas 12 09 05 AURORA at 12 14 05_Rebuttal Power Costs_Adj Bench DR 3 for Initial Briefs (Electric) 3 4" xfId="25787"/>
    <cellStyle name="_Value Copy 11 30 05 gas 12 09 05 AURORA at 12 14 05_Rebuttal Power Costs_Adj Bench DR 3 for Initial Briefs (Electric) 4" xfId="25788"/>
    <cellStyle name="_Value Copy 11 30 05 gas 12 09 05 AURORA at 12 14 05_Rebuttal Power Costs_Adj Bench DR 3 for Initial Briefs (Electric) 4 2" xfId="25789"/>
    <cellStyle name="_Value Copy 11 30 05 gas 12 09 05 AURORA at 12 14 05_Rebuttal Power Costs_Adj Bench DR 3 for Initial Briefs (Electric) 4 2 2" xfId="25790"/>
    <cellStyle name="_Value Copy 11 30 05 gas 12 09 05 AURORA at 12 14 05_Rebuttal Power Costs_Adj Bench DR 3 for Initial Briefs (Electric) 4 3" xfId="25791"/>
    <cellStyle name="_Value Copy 11 30 05 gas 12 09 05 AURORA at 12 14 05_Rebuttal Power Costs_Adj Bench DR 3 for Initial Briefs (Electric) 5" xfId="25792"/>
    <cellStyle name="_Value Copy 11 30 05 gas 12 09 05 AURORA at 12 14 05_Rebuttal Power Costs_Adj Bench DR 3 for Initial Briefs (Electric) 5 2" xfId="25793"/>
    <cellStyle name="_Value Copy 11 30 05 gas 12 09 05 AURORA at 12 14 05_Rebuttal Power Costs_Adj Bench DR 3 for Initial Briefs (Electric) 6" xfId="25794"/>
    <cellStyle name="_Value Copy 11 30 05 gas 12 09 05 AURORA at 12 14 05_Rebuttal Power Costs_Adj Bench DR 3 for Initial Briefs (Electric) 6 2" xfId="25795"/>
    <cellStyle name="_Value Copy 11 30 05 gas 12 09 05 AURORA at 12 14 05_Rebuttal Power Costs_Adj Bench DR 3 for Initial Briefs (Electric) 7" xfId="25796"/>
    <cellStyle name="_Value Copy 11 30 05 gas 12 09 05 AURORA at 12 14 05_Rebuttal Power Costs_Adj Bench DR 3 for Initial Briefs (Electric) 8" xfId="25797"/>
    <cellStyle name="_Value Copy 11 30 05 gas 12 09 05 AURORA at 12 14 05_Rebuttal Power Costs_Adj Bench DR 3 for Initial Briefs (Electric)_DEM-WP(C) ENERG10C--ctn Mid-C_042010 2010GRC" xfId="25798"/>
    <cellStyle name="_Value Copy 11 30 05 gas 12 09 05 AURORA at 12 14 05_Rebuttal Power Costs_Adj Bench DR 3 for Initial Briefs (Electric)_DEM-WP(C) ENERG10C--ctn Mid-C_042010 2010GRC 2" xfId="25799"/>
    <cellStyle name="_Value Copy 11 30 05 gas 12 09 05 AURORA at 12 14 05_Rebuttal Power Costs_Adj Bench DR 3 for Initial Briefs (Electric)_DEM-WP(C) ENERG10C--ctn Mid-C_042010 2010GRC 2 2" xfId="25800"/>
    <cellStyle name="_Value Copy 11 30 05 gas 12 09 05 AURORA at 12 14 05_Rebuttal Power Costs_DEM-WP(C) ENERG10C--ctn Mid-C_042010 2010GRC" xfId="25801"/>
    <cellStyle name="_Value Copy 11 30 05 gas 12 09 05 AURORA at 12 14 05_Rebuttal Power Costs_DEM-WP(C) ENERG10C--ctn Mid-C_042010 2010GRC 2" xfId="25802"/>
    <cellStyle name="_Value Copy 11 30 05 gas 12 09 05 AURORA at 12 14 05_Rebuttal Power Costs_DEM-WP(C) ENERG10C--ctn Mid-C_042010 2010GRC 2 2" xfId="25803"/>
    <cellStyle name="_Value Copy 11 30 05 gas 12 09 05 AURORA at 12 14 05_Rebuttal Power Costs_Electric Rev Req Model (2009 GRC) Rebuttal" xfId="25804"/>
    <cellStyle name="_Value Copy 11 30 05 gas 12 09 05 AURORA at 12 14 05_Rebuttal Power Costs_Electric Rev Req Model (2009 GRC) Rebuttal 2" xfId="25805"/>
    <cellStyle name="_Value Copy 11 30 05 gas 12 09 05 AURORA at 12 14 05_Rebuttal Power Costs_Electric Rev Req Model (2009 GRC) Rebuttal 2 2" xfId="25806"/>
    <cellStyle name="_Value Copy 11 30 05 gas 12 09 05 AURORA at 12 14 05_Rebuttal Power Costs_Electric Rev Req Model (2009 GRC) Rebuttal 2 2 2" xfId="25807"/>
    <cellStyle name="_Value Copy 11 30 05 gas 12 09 05 AURORA at 12 14 05_Rebuttal Power Costs_Electric Rev Req Model (2009 GRC) Rebuttal 2 3" xfId="25808"/>
    <cellStyle name="_Value Copy 11 30 05 gas 12 09 05 AURORA at 12 14 05_Rebuttal Power Costs_Electric Rev Req Model (2009 GRC) Rebuttal 2 4" xfId="25809"/>
    <cellStyle name="_Value Copy 11 30 05 gas 12 09 05 AURORA at 12 14 05_Rebuttal Power Costs_Electric Rev Req Model (2009 GRC) Rebuttal 3" xfId="25810"/>
    <cellStyle name="_Value Copy 11 30 05 gas 12 09 05 AURORA at 12 14 05_Rebuttal Power Costs_Electric Rev Req Model (2009 GRC) Rebuttal 3 2" xfId="25811"/>
    <cellStyle name="_Value Copy 11 30 05 gas 12 09 05 AURORA at 12 14 05_Rebuttal Power Costs_Electric Rev Req Model (2009 GRC) Rebuttal 4" xfId="25812"/>
    <cellStyle name="_Value Copy 11 30 05 gas 12 09 05 AURORA at 12 14 05_Rebuttal Power Costs_Electric Rev Req Model (2009 GRC) Rebuttal 5" xfId="25813"/>
    <cellStyle name="_Value Copy 11 30 05 gas 12 09 05 AURORA at 12 14 05_Rebuttal Power Costs_Electric Rev Req Model (2009 GRC) Rebuttal REmoval of New  WH Solar AdjustMI" xfId="25814"/>
    <cellStyle name="_Value Copy 11 30 05 gas 12 09 05 AURORA at 12 14 05_Rebuttal Power Costs_Electric Rev Req Model (2009 GRC) Rebuttal REmoval of New  WH Solar AdjustMI 2" xfId="25815"/>
    <cellStyle name="_Value Copy 11 30 05 gas 12 09 05 AURORA at 12 14 05_Rebuttal Power Costs_Electric Rev Req Model (2009 GRC) Rebuttal REmoval of New  WH Solar AdjustMI 2 2" xfId="25816"/>
    <cellStyle name="_Value Copy 11 30 05 gas 12 09 05 AURORA at 12 14 05_Rebuttal Power Costs_Electric Rev Req Model (2009 GRC) Rebuttal REmoval of New  WH Solar AdjustMI 2 2 2" xfId="25817"/>
    <cellStyle name="_Value Copy 11 30 05 gas 12 09 05 AURORA at 12 14 05_Rebuttal Power Costs_Electric Rev Req Model (2009 GRC) Rebuttal REmoval of New  WH Solar AdjustMI 2 2 2 2" xfId="25818"/>
    <cellStyle name="_Value Copy 11 30 05 gas 12 09 05 AURORA at 12 14 05_Rebuttal Power Costs_Electric Rev Req Model (2009 GRC) Rebuttal REmoval of New  WH Solar AdjustMI 2 2 3" xfId="25819"/>
    <cellStyle name="_Value Copy 11 30 05 gas 12 09 05 AURORA at 12 14 05_Rebuttal Power Costs_Electric Rev Req Model (2009 GRC) Rebuttal REmoval of New  WH Solar AdjustMI 2 3" xfId="25820"/>
    <cellStyle name="_Value Copy 11 30 05 gas 12 09 05 AURORA at 12 14 05_Rebuttal Power Costs_Electric Rev Req Model (2009 GRC) Rebuttal REmoval of New  WH Solar AdjustMI 2 3 2" xfId="25821"/>
    <cellStyle name="_Value Copy 11 30 05 gas 12 09 05 AURORA at 12 14 05_Rebuttal Power Costs_Electric Rev Req Model (2009 GRC) Rebuttal REmoval of New  WH Solar AdjustMI 2 4" xfId="25822"/>
    <cellStyle name="_Value Copy 11 30 05 gas 12 09 05 AURORA at 12 14 05_Rebuttal Power Costs_Electric Rev Req Model (2009 GRC) Rebuttal REmoval of New  WH Solar AdjustMI 2 4 2" xfId="25823"/>
    <cellStyle name="_Value Copy 11 30 05 gas 12 09 05 AURORA at 12 14 05_Rebuttal Power Costs_Electric Rev Req Model (2009 GRC) Rebuttal REmoval of New  WH Solar AdjustMI 2 5" xfId="25824"/>
    <cellStyle name="_Value Copy 11 30 05 gas 12 09 05 AURORA at 12 14 05_Rebuttal Power Costs_Electric Rev Req Model (2009 GRC) Rebuttal REmoval of New  WH Solar AdjustMI 3" xfId="25825"/>
    <cellStyle name="_Value Copy 11 30 05 gas 12 09 05 AURORA at 12 14 05_Rebuttal Power Costs_Electric Rev Req Model (2009 GRC) Rebuttal REmoval of New  WH Solar AdjustMI 3 2" xfId="25826"/>
    <cellStyle name="_Value Copy 11 30 05 gas 12 09 05 AURORA at 12 14 05_Rebuttal Power Costs_Electric Rev Req Model (2009 GRC) Rebuttal REmoval of New  WH Solar AdjustMI 3 2 2" xfId="25827"/>
    <cellStyle name="_Value Copy 11 30 05 gas 12 09 05 AURORA at 12 14 05_Rebuttal Power Costs_Electric Rev Req Model (2009 GRC) Rebuttal REmoval of New  WH Solar AdjustMI 3 3" xfId="25828"/>
    <cellStyle name="_Value Copy 11 30 05 gas 12 09 05 AURORA at 12 14 05_Rebuttal Power Costs_Electric Rev Req Model (2009 GRC) Rebuttal REmoval of New  WH Solar AdjustMI 3 4" xfId="25829"/>
    <cellStyle name="_Value Copy 11 30 05 gas 12 09 05 AURORA at 12 14 05_Rebuttal Power Costs_Electric Rev Req Model (2009 GRC) Rebuttal REmoval of New  WH Solar AdjustMI 4" xfId="25830"/>
    <cellStyle name="_Value Copy 11 30 05 gas 12 09 05 AURORA at 12 14 05_Rebuttal Power Costs_Electric Rev Req Model (2009 GRC) Rebuttal REmoval of New  WH Solar AdjustMI 4 2" xfId="25831"/>
    <cellStyle name="_Value Copy 11 30 05 gas 12 09 05 AURORA at 12 14 05_Rebuttal Power Costs_Electric Rev Req Model (2009 GRC) Rebuttal REmoval of New  WH Solar AdjustMI 4 2 2" xfId="25832"/>
    <cellStyle name="_Value Copy 11 30 05 gas 12 09 05 AURORA at 12 14 05_Rebuttal Power Costs_Electric Rev Req Model (2009 GRC) Rebuttal REmoval of New  WH Solar AdjustMI 4 3" xfId="25833"/>
    <cellStyle name="_Value Copy 11 30 05 gas 12 09 05 AURORA at 12 14 05_Rebuttal Power Costs_Electric Rev Req Model (2009 GRC) Rebuttal REmoval of New  WH Solar AdjustMI 5" xfId="25834"/>
    <cellStyle name="_Value Copy 11 30 05 gas 12 09 05 AURORA at 12 14 05_Rebuttal Power Costs_Electric Rev Req Model (2009 GRC) Rebuttal REmoval of New  WH Solar AdjustMI 5 2" xfId="25835"/>
    <cellStyle name="_Value Copy 11 30 05 gas 12 09 05 AURORA at 12 14 05_Rebuttal Power Costs_Electric Rev Req Model (2009 GRC) Rebuttal REmoval of New  WH Solar AdjustMI 6" xfId="25836"/>
    <cellStyle name="_Value Copy 11 30 05 gas 12 09 05 AURORA at 12 14 05_Rebuttal Power Costs_Electric Rev Req Model (2009 GRC) Rebuttal REmoval of New  WH Solar AdjustMI 6 2" xfId="25837"/>
    <cellStyle name="_Value Copy 11 30 05 gas 12 09 05 AURORA at 12 14 05_Rebuttal Power Costs_Electric Rev Req Model (2009 GRC) Rebuttal REmoval of New  WH Solar AdjustMI 7" xfId="25838"/>
    <cellStyle name="_Value Copy 11 30 05 gas 12 09 05 AURORA at 12 14 05_Rebuttal Power Costs_Electric Rev Req Model (2009 GRC) Rebuttal REmoval of New  WH Solar AdjustMI 8" xfId="25839"/>
    <cellStyle name="_Value Copy 11 30 05 gas 12 09 05 AURORA at 12 14 05_Rebuttal Power Costs_Electric Rev Req Model (2009 GRC) Rebuttal REmoval of New  WH Solar AdjustMI_DEM-WP(C) ENERG10C--ctn Mid-C_042010 2010GRC" xfId="25840"/>
    <cellStyle name="_Value Copy 11 30 05 gas 12 09 05 AURORA at 12 14 05_Rebuttal Power Costs_Electric Rev Req Model (2009 GRC) Rebuttal REmoval of New  WH Solar AdjustMI_DEM-WP(C) ENERG10C--ctn Mid-C_042010 2010GRC 2" xfId="25841"/>
    <cellStyle name="_Value Copy 11 30 05 gas 12 09 05 AURORA at 12 14 05_Rebuttal Power Costs_Electric Rev Req Model (2009 GRC) Rebuttal REmoval of New  WH Solar AdjustMI_DEM-WP(C) ENERG10C--ctn Mid-C_042010 2010GRC 2 2" xfId="25842"/>
    <cellStyle name="_Value Copy 11 30 05 gas 12 09 05 AURORA at 12 14 05_Rebuttal Power Costs_Electric Rev Req Model (2009 GRC) Revised 01-18-2010" xfId="25843"/>
    <cellStyle name="_Value Copy 11 30 05 gas 12 09 05 AURORA at 12 14 05_Rebuttal Power Costs_Electric Rev Req Model (2009 GRC) Revised 01-18-2010 2" xfId="25844"/>
    <cellStyle name="_Value Copy 11 30 05 gas 12 09 05 AURORA at 12 14 05_Rebuttal Power Costs_Electric Rev Req Model (2009 GRC) Revised 01-18-2010 2 2" xfId="25845"/>
    <cellStyle name="_Value Copy 11 30 05 gas 12 09 05 AURORA at 12 14 05_Rebuttal Power Costs_Electric Rev Req Model (2009 GRC) Revised 01-18-2010 2 2 2" xfId="25846"/>
    <cellStyle name="_Value Copy 11 30 05 gas 12 09 05 AURORA at 12 14 05_Rebuttal Power Costs_Electric Rev Req Model (2009 GRC) Revised 01-18-2010 2 2 2 2" xfId="25847"/>
    <cellStyle name="_Value Copy 11 30 05 gas 12 09 05 AURORA at 12 14 05_Rebuttal Power Costs_Electric Rev Req Model (2009 GRC) Revised 01-18-2010 2 2 3" xfId="25848"/>
    <cellStyle name="_Value Copy 11 30 05 gas 12 09 05 AURORA at 12 14 05_Rebuttal Power Costs_Electric Rev Req Model (2009 GRC) Revised 01-18-2010 2 3" xfId="25849"/>
    <cellStyle name="_Value Copy 11 30 05 gas 12 09 05 AURORA at 12 14 05_Rebuttal Power Costs_Electric Rev Req Model (2009 GRC) Revised 01-18-2010 2 3 2" xfId="25850"/>
    <cellStyle name="_Value Copy 11 30 05 gas 12 09 05 AURORA at 12 14 05_Rebuttal Power Costs_Electric Rev Req Model (2009 GRC) Revised 01-18-2010 2 4" xfId="25851"/>
    <cellStyle name="_Value Copy 11 30 05 gas 12 09 05 AURORA at 12 14 05_Rebuttal Power Costs_Electric Rev Req Model (2009 GRC) Revised 01-18-2010 2 4 2" xfId="25852"/>
    <cellStyle name="_Value Copy 11 30 05 gas 12 09 05 AURORA at 12 14 05_Rebuttal Power Costs_Electric Rev Req Model (2009 GRC) Revised 01-18-2010 2 5" xfId="25853"/>
    <cellStyle name="_Value Copy 11 30 05 gas 12 09 05 AURORA at 12 14 05_Rebuttal Power Costs_Electric Rev Req Model (2009 GRC) Revised 01-18-2010 3" xfId="25854"/>
    <cellStyle name="_Value Copy 11 30 05 gas 12 09 05 AURORA at 12 14 05_Rebuttal Power Costs_Electric Rev Req Model (2009 GRC) Revised 01-18-2010 3 2" xfId="25855"/>
    <cellStyle name="_Value Copy 11 30 05 gas 12 09 05 AURORA at 12 14 05_Rebuttal Power Costs_Electric Rev Req Model (2009 GRC) Revised 01-18-2010 3 2 2" xfId="25856"/>
    <cellStyle name="_Value Copy 11 30 05 gas 12 09 05 AURORA at 12 14 05_Rebuttal Power Costs_Electric Rev Req Model (2009 GRC) Revised 01-18-2010 3 3" xfId="25857"/>
    <cellStyle name="_Value Copy 11 30 05 gas 12 09 05 AURORA at 12 14 05_Rebuttal Power Costs_Electric Rev Req Model (2009 GRC) Revised 01-18-2010 3 4" xfId="25858"/>
    <cellStyle name="_Value Copy 11 30 05 gas 12 09 05 AURORA at 12 14 05_Rebuttal Power Costs_Electric Rev Req Model (2009 GRC) Revised 01-18-2010 4" xfId="25859"/>
    <cellStyle name="_Value Copy 11 30 05 gas 12 09 05 AURORA at 12 14 05_Rebuttal Power Costs_Electric Rev Req Model (2009 GRC) Revised 01-18-2010 4 2" xfId="25860"/>
    <cellStyle name="_Value Copy 11 30 05 gas 12 09 05 AURORA at 12 14 05_Rebuttal Power Costs_Electric Rev Req Model (2009 GRC) Revised 01-18-2010 4 2 2" xfId="25861"/>
    <cellStyle name="_Value Copy 11 30 05 gas 12 09 05 AURORA at 12 14 05_Rebuttal Power Costs_Electric Rev Req Model (2009 GRC) Revised 01-18-2010 4 3" xfId="25862"/>
    <cellStyle name="_Value Copy 11 30 05 gas 12 09 05 AURORA at 12 14 05_Rebuttal Power Costs_Electric Rev Req Model (2009 GRC) Revised 01-18-2010 5" xfId="25863"/>
    <cellStyle name="_Value Copy 11 30 05 gas 12 09 05 AURORA at 12 14 05_Rebuttal Power Costs_Electric Rev Req Model (2009 GRC) Revised 01-18-2010 5 2" xfId="25864"/>
    <cellStyle name="_Value Copy 11 30 05 gas 12 09 05 AURORA at 12 14 05_Rebuttal Power Costs_Electric Rev Req Model (2009 GRC) Revised 01-18-2010 6" xfId="25865"/>
    <cellStyle name="_Value Copy 11 30 05 gas 12 09 05 AURORA at 12 14 05_Rebuttal Power Costs_Electric Rev Req Model (2009 GRC) Revised 01-18-2010 6 2" xfId="25866"/>
    <cellStyle name="_Value Copy 11 30 05 gas 12 09 05 AURORA at 12 14 05_Rebuttal Power Costs_Electric Rev Req Model (2009 GRC) Revised 01-18-2010 7" xfId="25867"/>
    <cellStyle name="_Value Copy 11 30 05 gas 12 09 05 AURORA at 12 14 05_Rebuttal Power Costs_Electric Rev Req Model (2009 GRC) Revised 01-18-2010 8" xfId="25868"/>
    <cellStyle name="_Value Copy 11 30 05 gas 12 09 05 AURORA at 12 14 05_Rebuttal Power Costs_Electric Rev Req Model (2009 GRC) Revised 01-18-2010_DEM-WP(C) ENERG10C--ctn Mid-C_042010 2010GRC" xfId="25869"/>
    <cellStyle name="_Value Copy 11 30 05 gas 12 09 05 AURORA at 12 14 05_Rebuttal Power Costs_Electric Rev Req Model (2009 GRC) Revised 01-18-2010_DEM-WP(C) ENERG10C--ctn Mid-C_042010 2010GRC 2" xfId="25870"/>
    <cellStyle name="_Value Copy 11 30 05 gas 12 09 05 AURORA at 12 14 05_Rebuttal Power Costs_Electric Rev Req Model (2009 GRC) Revised 01-18-2010_DEM-WP(C) ENERG10C--ctn Mid-C_042010 2010GRC 2 2" xfId="25871"/>
    <cellStyle name="_Value Copy 11 30 05 gas 12 09 05 AURORA at 12 14 05_Rebuttal Power Costs_Final Order Electric EXHIBIT A-1" xfId="25872"/>
    <cellStyle name="_Value Copy 11 30 05 gas 12 09 05 AURORA at 12 14 05_Rebuttal Power Costs_Final Order Electric EXHIBIT A-1 2" xfId="25873"/>
    <cellStyle name="_Value Copy 11 30 05 gas 12 09 05 AURORA at 12 14 05_Rebuttal Power Costs_Final Order Electric EXHIBIT A-1 2 2" xfId="25874"/>
    <cellStyle name="_Value Copy 11 30 05 gas 12 09 05 AURORA at 12 14 05_Rebuttal Power Costs_Final Order Electric EXHIBIT A-1 2 2 2" xfId="25875"/>
    <cellStyle name="_Value Copy 11 30 05 gas 12 09 05 AURORA at 12 14 05_Rebuttal Power Costs_Final Order Electric EXHIBIT A-1 2 3" xfId="25876"/>
    <cellStyle name="_Value Copy 11 30 05 gas 12 09 05 AURORA at 12 14 05_Rebuttal Power Costs_Final Order Electric EXHIBIT A-1 2 4" xfId="25877"/>
    <cellStyle name="_Value Copy 11 30 05 gas 12 09 05 AURORA at 12 14 05_Rebuttal Power Costs_Final Order Electric EXHIBIT A-1 3" xfId="25878"/>
    <cellStyle name="_Value Copy 11 30 05 gas 12 09 05 AURORA at 12 14 05_Rebuttal Power Costs_Final Order Electric EXHIBIT A-1 3 2" xfId="25879"/>
    <cellStyle name="_Value Copy 11 30 05 gas 12 09 05 AURORA at 12 14 05_Rebuttal Power Costs_Final Order Electric EXHIBIT A-1 3 2 2" xfId="25880"/>
    <cellStyle name="_Value Copy 11 30 05 gas 12 09 05 AURORA at 12 14 05_Rebuttal Power Costs_Final Order Electric EXHIBIT A-1 3 3" xfId="25881"/>
    <cellStyle name="_Value Copy 11 30 05 gas 12 09 05 AURORA at 12 14 05_Rebuttal Power Costs_Final Order Electric EXHIBIT A-1 4" xfId="25882"/>
    <cellStyle name="_Value Copy 11 30 05 gas 12 09 05 AURORA at 12 14 05_Rebuttal Power Costs_Final Order Electric EXHIBIT A-1 4 2" xfId="25883"/>
    <cellStyle name="_Value Copy 11 30 05 gas 12 09 05 AURORA at 12 14 05_Rebuttal Power Costs_Final Order Electric EXHIBIT A-1 5" xfId="25884"/>
    <cellStyle name="_Value Copy 11 30 05 gas 12 09 05 AURORA at 12 14 05_Rebuttal Power Costs_Final Order Electric EXHIBIT A-1 6" xfId="25885"/>
    <cellStyle name="_Value Copy 11 30 05 gas 12 09 05 AURORA at 12 14 05_Rebuttal Power Costs_Final Order Electric EXHIBIT A-1 7" xfId="25886"/>
    <cellStyle name="_Value Copy 11 30 05 gas 12 09 05 AURORA at 12 14 05_RECS vs PTC's w Interest 6-28-10" xfId="25887"/>
    <cellStyle name="_Value Copy 11 30 05 gas 12 09 05 AURORA at 12 14 05_revised april pca for Annette" xfId="25888"/>
    <cellStyle name="_Value Copy 11 30 05 gas 12 09 05 AURORA at 12 14 05_ROR 5.02" xfId="25889"/>
    <cellStyle name="_Value Copy 11 30 05 gas 12 09 05 AURORA at 12 14 05_ROR 5.02 2" xfId="25890"/>
    <cellStyle name="_Value Copy 11 30 05 gas 12 09 05 AURORA at 12 14 05_ROR 5.02 2 2" xfId="25891"/>
    <cellStyle name="_Value Copy 11 30 05 gas 12 09 05 AURORA at 12 14 05_ROR 5.02 2 2 2" xfId="25892"/>
    <cellStyle name="_Value Copy 11 30 05 gas 12 09 05 AURORA at 12 14 05_ROR 5.02 2 3" xfId="25893"/>
    <cellStyle name="_Value Copy 11 30 05 gas 12 09 05 AURORA at 12 14 05_ROR 5.02 3" xfId="25894"/>
    <cellStyle name="_Value Copy 11 30 05 gas 12 09 05 AURORA at 12 14 05_ROR 5.02 3 2" xfId="25895"/>
    <cellStyle name="_Value Copy 11 30 05 gas 12 09 05 AURORA at 12 14 05_ROR 5.02 4" xfId="25896"/>
    <cellStyle name="_Value Copy 11 30 05 gas 12 09 05 AURORA at 12 14 05_Sch 40 Feeder OH 2008" xfId="25897"/>
    <cellStyle name="_Value Copy 11 30 05 gas 12 09 05 AURORA at 12 14 05_Sch 40 Feeder OH 2008 2" xfId="25898"/>
    <cellStyle name="_Value Copy 11 30 05 gas 12 09 05 AURORA at 12 14 05_Sch 40 Feeder OH 2008 2 2" xfId="25899"/>
    <cellStyle name="_Value Copy 11 30 05 gas 12 09 05 AURORA at 12 14 05_Sch 40 Feeder OH 2008 2 2 2" xfId="25900"/>
    <cellStyle name="_Value Copy 11 30 05 gas 12 09 05 AURORA at 12 14 05_Sch 40 Feeder OH 2008 2 3" xfId="25901"/>
    <cellStyle name="_Value Copy 11 30 05 gas 12 09 05 AURORA at 12 14 05_Sch 40 Feeder OH 2008 3" xfId="25902"/>
    <cellStyle name="_Value Copy 11 30 05 gas 12 09 05 AURORA at 12 14 05_Sch 40 Feeder OH 2008 3 2" xfId="25903"/>
    <cellStyle name="_Value Copy 11 30 05 gas 12 09 05 AURORA at 12 14 05_Sch 40 Feeder OH 2008 4" xfId="25904"/>
    <cellStyle name="_Value Copy 11 30 05 gas 12 09 05 AURORA at 12 14 05_Sch 40 Interim Energy Rates " xfId="25905"/>
    <cellStyle name="_Value Copy 11 30 05 gas 12 09 05 AURORA at 12 14 05_Sch 40 Interim Energy Rates  2" xfId="25906"/>
    <cellStyle name="_Value Copy 11 30 05 gas 12 09 05 AURORA at 12 14 05_Sch 40 Interim Energy Rates  2 2" xfId="25907"/>
    <cellStyle name="_Value Copy 11 30 05 gas 12 09 05 AURORA at 12 14 05_Sch 40 Interim Energy Rates  2 2 2" xfId="25908"/>
    <cellStyle name="_Value Copy 11 30 05 gas 12 09 05 AURORA at 12 14 05_Sch 40 Interim Energy Rates  2 3" xfId="25909"/>
    <cellStyle name="_Value Copy 11 30 05 gas 12 09 05 AURORA at 12 14 05_Sch 40 Interim Energy Rates  3" xfId="25910"/>
    <cellStyle name="_Value Copy 11 30 05 gas 12 09 05 AURORA at 12 14 05_Sch 40 Interim Energy Rates  3 2" xfId="25911"/>
    <cellStyle name="_Value Copy 11 30 05 gas 12 09 05 AURORA at 12 14 05_Sch 40 Interim Energy Rates  4" xfId="25912"/>
    <cellStyle name="_Value Copy 11 30 05 gas 12 09 05 AURORA at 12 14 05_Sch 40 Substation A&amp;G 2008" xfId="25913"/>
    <cellStyle name="_Value Copy 11 30 05 gas 12 09 05 AURORA at 12 14 05_Sch 40 Substation A&amp;G 2008 2" xfId="25914"/>
    <cellStyle name="_Value Copy 11 30 05 gas 12 09 05 AURORA at 12 14 05_Sch 40 Substation A&amp;G 2008 2 2" xfId="25915"/>
    <cellStyle name="_Value Copy 11 30 05 gas 12 09 05 AURORA at 12 14 05_Sch 40 Substation A&amp;G 2008 2 2 2" xfId="25916"/>
    <cellStyle name="_Value Copy 11 30 05 gas 12 09 05 AURORA at 12 14 05_Sch 40 Substation A&amp;G 2008 2 3" xfId="25917"/>
    <cellStyle name="_Value Copy 11 30 05 gas 12 09 05 AURORA at 12 14 05_Sch 40 Substation A&amp;G 2008 3" xfId="25918"/>
    <cellStyle name="_Value Copy 11 30 05 gas 12 09 05 AURORA at 12 14 05_Sch 40 Substation A&amp;G 2008 3 2" xfId="25919"/>
    <cellStyle name="_Value Copy 11 30 05 gas 12 09 05 AURORA at 12 14 05_Sch 40 Substation A&amp;G 2008 4" xfId="25920"/>
    <cellStyle name="_Value Copy 11 30 05 gas 12 09 05 AURORA at 12 14 05_Sch 40 Substation O&amp;M 2008" xfId="25921"/>
    <cellStyle name="_Value Copy 11 30 05 gas 12 09 05 AURORA at 12 14 05_Sch 40 Substation O&amp;M 2008 2" xfId="25922"/>
    <cellStyle name="_Value Copy 11 30 05 gas 12 09 05 AURORA at 12 14 05_Sch 40 Substation O&amp;M 2008 2 2" xfId="25923"/>
    <cellStyle name="_Value Copy 11 30 05 gas 12 09 05 AURORA at 12 14 05_Sch 40 Substation O&amp;M 2008 2 2 2" xfId="25924"/>
    <cellStyle name="_Value Copy 11 30 05 gas 12 09 05 AURORA at 12 14 05_Sch 40 Substation O&amp;M 2008 2 3" xfId="25925"/>
    <cellStyle name="_Value Copy 11 30 05 gas 12 09 05 AURORA at 12 14 05_Sch 40 Substation O&amp;M 2008 3" xfId="25926"/>
    <cellStyle name="_Value Copy 11 30 05 gas 12 09 05 AURORA at 12 14 05_Sch 40 Substation O&amp;M 2008 3 2" xfId="25927"/>
    <cellStyle name="_Value Copy 11 30 05 gas 12 09 05 AURORA at 12 14 05_Sch 40 Substation O&amp;M 2008 4" xfId="25928"/>
    <cellStyle name="_Value Copy 11 30 05 gas 12 09 05 AURORA at 12 14 05_Subs 2008" xfId="25929"/>
    <cellStyle name="_Value Copy 11 30 05 gas 12 09 05 AURORA at 12 14 05_Subs 2008 2" xfId="25930"/>
    <cellStyle name="_Value Copy 11 30 05 gas 12 09 05 AURORA at 12 14 05_Subs 2008 2 2" xfId="25931"/>
    <cellStyle name="_Value Copy 11 30 05 gas 12 09 05 AURORA at 12 14 05_Subs 2008 2 2 2" xfId="25932"/>
    <cellStyle name="_Value Copy 11 30 05 gas 12 09 05 AURORA at 12 14 05_Subs 2008 2 3" xfId="25933"/>
    <cellStyle name="_Value Copy 11 30 05 gas 12 09 05 AURORA at 12 14 05_Subs 2008 3" xfId="25934"/>
    <cellStyle name="_Value Copy 11 30 05 gas 12 09 05 AURORA at 12 14 05_Subs 2008 3 2" xfId="25935"/>
    <cellStyle name="_Value Copy 11 30 05 gas 12 09 05 AURORA at 12 14 05_Subs 2008 4" xfId="25936"/>
    <cellStyle name="_Value Copy 11 30 05 gas 12 09 05 AURORA at 12 14 05_Transmission Workbook for May BOD" xfId="25937"/>
    <cellStyle name="_Value Copy 11 30 05 gas 12 09 05 AURORA at 12 14 05_Transmission Workbook for May BOD 2" xfId="25938"/>
    <cellStyle name="_Value Copy 11 30 05 gas 12 09 05 AURORA at 12 14 05_Transmission Workbook for May BOD 2 2" xfId="25939"/>
    <cellStyle name="_Value Copy 11 30 05 gas 12 09 05 AURORA at 12 14 05_Transmission Workbook for May BOD 2 2 2" xfId="25940"/>
    <cellStyle name="_Value Copy 11 30 05 gas 12 09 05 AURORA at 12 14 05_Transmission Workbook for May BOD 2 2 2 2" xfId="25941"/>
    <cellStyle name="_Value Copy 11 30 05 gas 12 09 05 AURORA at 12 14 05_Transmission Workbook for May BOD 2 2 3" xfId="25942"/>
    <cellStyle name="_Value Copy 11 30 05 gas 12 09 05 AURORA at 12 14 05_Transmission Workbook for May BOD 2 3" xfId="25943"/>
    <cellStyle name="_Value Copy 11 30 05 gas 12 09 05 AURORA at 12 14 05_Transmission Workbook for May BOD 2 3 2" xfId="25944"/>
    <cellStyle name="_Value Copy 11 30 05 gas 12 09 05 AURORA at 12 14 05_Transmission Workbook for May BOD 2 4" xfId="25945"/>
    <cellStyle name="_Value Copy 11 30 05 gas 12 09 05 AURORA at 12 14 05_Transmission Workbook for May BOD 2 4 2" xfId="25946"/>
    <cellStyle name="_Value Copy 11 30 05 gas 12 09 05 AURORA at 12 14 05_Transmission Workbook for May BOD 2 5" xfId="25947"/>
    <cellStyle name="_Value Copy 11 30 05 gas 12 09 05 AURORA at 12 14 05_Transmission Workbook for May BOD 3" xfId="25948"/>
    <cellStyle name="_Value Copy 11 30 05 gas 12 09 05 AURORA at 12 14 05_Transmission Workbook for May BOD 3 2" xfId="25949"/>
    <cellStyle name="_Value Copy 11 30 05 gas 12 09 05 AURORA at 12 14 05_Transmission Workbook for May BOD 3 2 2" xfId="25950"/>
    <cellStyle name="_Value Copy 11 30 05 gas 12 09 05 AURORA at 12 14 05_Transmission Workbook for May BOD 3 3" xfId="25951"/>
    <cellStyle name="_Value Copy 11 30 05 gas 12 09 05 AURORA at 12 14 05_Transmission Workbook for May BOD 4" xfId="25952"/>
    <cellStyle name="_Value Copy 11 30 05 gas 12 09 05 AURORA at 12 14 05_Transmission Workbook for May BOD 4 2" xfId="25953"/>
    <cellStyle name="_Value Copy 11 30 05 gas 12 09 05 AURORA at 12 14 05_Transmission Workbook for May BOD 4 2 2" xfId="25954"/>
    <cellStyle name="_Value Copy 11 30 05 gas 12 09 05 AURORA at 12 14 05_Transmission Workbook for May BOD 4 3" xfId="25955"/>
    <cellStyle name="_Value Copy 11 30 05 gas 12 09 05 AURORA at 12 14 05_Transmission Workbook for May BOD 5" xfId="25956"/>
    <cellStyle name="_Value Copy 11 30 05 gas 12 09 05 AURORA at 12 14 05_Transmission Workbook for May BOD 5 2" xfId="25957"/>
    <cellStyle name="_Value Copy 11 30 05 gas 12 09 05 AURORA at 12 14 05_Transmission Workbook for May BOD 6" xfId="25958"/>
    <cellStyle name="_Value Copy 11 30 05 gas 12 09 05 AURORA at 12 14 05_Transmission Workbook for May BOD 6 2" xfId="25959"/>
    <cellStyle name="_Value Copy 11 30 05 gas 12 09 05 AURORA at 12 14 05_Transmission Workbook for May BOD 7" xfId="25960"/>
    <cellStyle name="_Value Copy 11 30 05 gas 12 09 05 AURORA at 12 14 05_Transmission Workbook for May BOD 8" xfId="25961"/>
    <cellStyle name="_Value Copy 11 30 05 gas 12 09 05 AURORA at 12 14 05_Transmission Workbook for May BOD_DEM-WP(C) ENERG10C--ctn Mid-C_042010 2010GRC" xfId="25962"/>
    <cellStyle name="_Value Copy 11 30 05 gas 12 09 05 AURORA at 12 14 05_Transmission Workbook for May BOD_DEM-WP(C) ENERG10C--ctn Mid-C_042010 2010GRC 2" xfId="25963"/>
    <cellStyle name="_Value Copy 11 30 05 gas 12 09 05 AURORA at 12 14 05_Transmission Workbook for May BOD_DEM-WP(C) ENERG10C--ctn Mid-C_042010 2010GRC 2 2" xfId="25964"/>
    <cellStyle name="_Value Copy 11 30 05 gas 12 09 05 AURORA at 12 14 05_Wind Integration 10GRC" xfId="25965"/>
    <cellStyle name="_Value Copy 11 30 05 gas 12 09 05 AURORA at 12 14 05_Wind Integration 10GRC 2" xfId="25966"/>
    <cellStyle name="_Value Copy 11 30 05 gas 12 09 05 AURORA at 12 14 05_Wind Integration 10GRC 2 2" xfId="25967"/>
    <cellStyle name="_Value Copy 11 30 05 gas 12 09 05 AURORA at 12 14 05_Wind Integration 10GRC 2 2 2" xfId="25968"/>
    <cellStyle name="_Value Copy 11 30 05 gas 12 09 05 AURORA at 12 14 05_Wind Integration 10GRC 2 2 2 2" xfId="25969"/>
    <cellStyle name="_Value Copy 11 30 05 gas 12 09 05 AURORA at 12 14 05_Wind Integration 10GRC 2 2 3" xfId="25970"/>
    <cellStyle name="_Value Copy 11 30 05 gas 12 09 05 AURORA at 12 14 05_Wind Integration 10GRC 2 3" xfId="25971"/>
    <cellStyle name="_Value Copy 11 30 05 gas 12 09 05 AURORA at 12 14 05_Wind Integration 10GRC 2 3 2" xfId="25972"/>
    <cellStyle name="_Value Copy 11 30 05 gas 12 09 05 AURORA at 12 14 05_Wind Integration 10GRC 2 4" xfId="25973"/>
    <cellStyle name="_Value Copy 11 30 05 gas 12 09 05 AURORA at 12 14 05_Wind Integration 10GRC 2 4 2" xfId="25974"/>
    <cellStyle name="_Value Copy 11 30 05 gas 12 09 05 AURORA at 12 14 05_Wind Integration 10GRC 2 5" xfId="25975"/>
    <cellStyle name="_Value Copy 11 30 05 gas 12 09 05 AURORA at 12 14 05_Wind Integration 10GRC 3" xfId="25976"/>
    <cellStyle name="_Value Copy 11 30 05 gas 12 09 05 AURORA at 12 14 05_Wind Integration 10GRC 3 2" xfId="25977"/>
    <cellStyle name="_Value Copy 11 30 05 gas 12 09 05 AURORA at 12 14 05_Wind Integration 10GRC 3 2 2" xfId="25978"/>
    <cellStyle name="_Value Copy 11 30 05 gas 12 09 05 AURORA at 12 14 05_Wind Integration 10GRC 3 3" xfId="25979"/>
    <cellStyle name="_Value Copy 11 30 05 gas 12 09 05 AURORA at 12 14 05_Wind Integration 10GRC 4" xfId="25980"/>
    <cellStyle name="_Value Copy 11 30 05 gas 12 09 05 AURORA at 12 14 05_Wind Integration 10GRC 4 2" xfId="25981"/>
    <cellStyle name="_Value Copy 11 30 05 gas 12 09 05 AURORA at 12 14 05_Wind Integration 10GRC 4 2 2" xfId="25982"/>
    <cellStyle name="_Value Copy 11 30 05 gas 12 09 05 AURORA at 12 14 05_Wind Integration 10GRC 4 3" xfId="25983"/>
    <cellStyle name="_Value Copy 11 30 05 gas 12 09 05 AURORA at 12 14 05_Wind Integration 10GRC 5" xfId="25984"/>
    <cellStyle name="_Value Copy 11 30 05 gas 12 09 05 AURORA at 12 14 05_Wind Integration 10GRC 5 2" xfId="25985"/>
    <cellStyle name="_Value Copy 11 30 05 gas 12 09 05 AURORA at 12 14 05_Wind Integration 10GRC 6" xfId="25986"/>
    <cellStyle name="_Value Copy 11 30 05 gas 12 09 05 AURORA at 12 14 05_Wind Integration 10GRC 6 2" xfId="25987"/>
    <cellStyle name="_Value Copy 11 30 05 gas 12 09 05 AURORA at 12 14 05_Wind Integration 10GRC 7" xfId="25988"/>
    <cellStyle name="_Value Copy 11 30 05 gas 12 09 05 AURORA at 12 14 05_Wind Integration 10GRC 8" xfId="25989"/>
    <cellStyle name="_Value Copy 11 30 05 gas 12 09 05 AURORA at 12 14 05_Wind Integration 10GRC_DEM-WP(C) ENERG10C--ctn Mid-C_042010 2010GRC" xfId="25990"/>
    <cellStyle name="_Value Copy 11 30 05 gas 12 09 05 AURORA at 12 14 05_Wind Integration 10GRC_DEM-WP(C) ENERG10C--ctn Mid-C_042010 2010GRC 2" xfId="25991"/>
    <cellStyle name="_Value Copy 11 30 05 gas 12 09 05 AURORA at 12 14 05_Wind Integration 10GRC_DEM-WP(C) ENERG10C--ctn Mid-C_042010 2010GRC 2 2" xfId="25992"/>
    <cellStyle name="_VC 2007GRC PC 10312007" xfId="25993"/>
    <cellStyle name="_VC 2007GRC PC 10312007 2" xfId="25994"/>
    <cellStyle name="_VC 2007GRC PC 10312007 2 2" xfId="25995"/>
    <cellStyle name="_VC 6.15.06 update on 06GRC power costs.xls Chart 1" xfId="25996"/>
    <cellStyle name="_VC 6.15.06 update on 06GRC power costs.xls Chart 1 10" xfId="25997"/>
    <cellStyle name="_VC 6.15.06 update on 06GRC power costs.xls Chart 1 10 2" xfId="25998"/>
    <cellStyle name="_VC 6.15.06 update on 06GRC power costs.xls Chart 1 11" xfId="25999"/>
    <cellStyle name="_VC 6.15.06 update on 06GRC power costs.xls Chart 1 11 2" xfId="26000"/>
    <cellStyle name="_VC 6.15.06 update on 06GRC power costs.xls Chart 1 11 3" xfId="26001"/>
    <cellStyle name="_VC 6.15.06 update on 06GRC power costs.xls Chart 1 12" xfId="26002"/>
    <cellStyle name="_VC 6.15.06 update on 06GRC power costs.xls Chart 1 2" xfId="26003"/>
    <cellStyle name="_VC 6.15.06 update on 06GRC power costs.xls Chart 1 2 2" xfId="26004"/>
    <cellStyle name="_VC 6.15.06 update on 06GRC power costs.xls Chart 1 2 2 2" xfId="26005"/>
    <cellStyle name="_VC 6.15.06 update on 06GRC power costs.xls Chart 1 2 2 2 2" xfId="26006"/>
    <cellStyle name="_VC 6.15.06 update on 06GRC power costs.xls Chart 1 2 2 2 2 2" xfId="26007"/>
    <cellStyle name="_VC 6.15.06 update on 06GRC power costs.xls Chart 1 2 2 2 3" xfId="26008"/>
    <cellStyle name="_VC 6.15.06 update on 06GRC power costs.xls Chart 1 2 2 3" xfId="26009"/>
    <cellStyle name="_VC 6.15.06 update on 06GRC power costs.xls Chart 1 2 2 3 2" xfId="26010"/>
    <cellStyle name="_VC 6.15.06 update on 06GRC power costs.xls Chart 1 2 2 4" xfId="26011"/>
    <cellStyle name="_VC 6.15.06 update on 06GRC power costs.xls Chart 1 2 2 4 2" xfId="26012"/>
    <cellStyle name="_VC 6.15.06 update on 06GRC power costs.xls Chart 1 2 2 5" xfId="26013"/>
    <cellStyle name="_VC 6.15.06 update on 06GRC power costs.xls Chart 1 2 3" xfId="26014"/>
    <cellStyle name="_VC 6.15.06 update on 06GRC power costs.xls Chart 1 2 3 2" xfId="26015"/>
    <cellStyle name="_VC 6.15.06 update on 06GRC power costs.xls Chart 1 2 3 2 2" xfId="26016"/>
    <cellStyle name="_VC 6.15.06 update on 06GRC power costs.xls Chart 1 2 3 3" xfId="26017"/>
    <cellStyle name="_VC 6.15.06 update on 06GRC power costs.xls Chart 1 2 3 4" xfId="26018"/>
    <cellStyle name="_VC 6.15.06 update on 06GRC power costs.xls Chart 1 2 4" xfId="26019"/>
    <cellStyle name="_VC 6.15.06 update on 06GRC power costs.xls Chart 1 2 4 2" xfId="26020"/>
    <cellStyle name="_VC 6.15.06 update on 06GRC power costs.xls Chart 1 2 4 2 2" xfId="26021"/>
    <cellStyle name="_VC 6.15.06 update on 06GRC power costs.xls Chart 1 2 4 3" xfId="26022"/>
    <cellStyle name="_VC 6.15.06 update on 06GRC power costs.xls Chart 1 2 5" xfId="26023"/>
    <cellStyle name="_VC 6.15.06 update on 06GRC power costs.xls Chart 1 2 5 2" xfId="26024"/>
    <cellStyle name="_VC 6.15.06 update on 06GRC power costs.xls Chart 1 2 6" xfId="26025"/>
    <cellStyle name="_VC 6.15.06 update on 06GRC power costs.xls Chart 1 2 6 2" xfId="26026"/>
    <cellStyle name="_VC 6.15.06 update on 06GRC power costs.xls Chart 1 2 7" xfId="26027"/>
    <cellStyle name="_VC 6.15.06 update on 06GRC power costs.xls Chart 1 3" xfId="26028"/>
    <cellStyle name="_VC 6.15.06 update on 06GRC power costs.xls Chart 1 3 2" xfId="26029"/>
    <cellStyle name="_VC 6.15.06 update on 06GRC power costs.xls Chart 1 3 2 2" xfId="26030"/>
    <cellStyle name="_VC 6.15.06 update on 06GRC power costs.xls Chart 1 3 2 2 2" xfId="26031"/>
    <cellStyle name="_VC 6.15.06 update on 06GRC power costs.xls Chart 1 3 2 3" xfId="26032"/>
    <cellStyle name="_VC 6.15.06 update on 06GRC power costs.xls Chart 1 3 2 4" xfId="26033"/>
    <cellStyle name="_VC 6.15.06 update on 06GRC power costs.xls Chart 1 3 3" xfId="26034"/>
    <cellStyle name="_VC 6.15.06 update on 06GRC power costs.xls Chart 1 3 3 2" xfId="26035"/>
    <cellStyle name="_VC 6.15.06 update on 06GRC power costs.xls Chart 1 3 3 2 2" xfId="26036"/>
    <cellStyle name="_VC 6.15.06 update on 06GRC power costs.xls Chart 1 3 3 3" xfId="26037"/>
    <cellStyle name="_VC 6.15.06 update on 06GRC power costs.xls Chart 1 3 4" xfId="26038"/>
    <cellStyle name="_VC 6.15.06 update on 06GRC power costs.xls Chart 1 3 4 2" xfId="26039"/>
    <cellStyle name="_VC 6.15.06 update on 06GRC power costs.xls Chart 1 3 4 2 2" xfId="26040"/>
    <cellStyle name="_VC 6.15.06 update on 06GRC power costs.xls Chart 1 3 4 3" xfId="26041"/>
    <cellStyle name="_VC 6.15.06 update on 06GRC power costs.xls Chart 1 3 5" xfId="26042"/>
    <cellStyle name="_VC 6.15.06 update on 06GRC power costs.xls Chart 1 3 5 2" xfId="26043"/>
    <cellStyle name="_VC 6.15.06 update on 06GRC power costs.xls Chart 1 3 6" xfId="26044"/>
    <cellStyle name="_VC 6.15.06 update on 06GRC power costs.xls Chart 1 4" xfId="26045"/>
    <cellStyle name="_VC 6.15.06 update on 06GRC power costs.xls Chart 1 4 2" xfId="26046"/>
    <cellStyle name="_VC 6.15.06 update on 06GRC power costs.xls Chart 1 4 2 2" xfId="26047"/>
    <cellStyle name="_VC 6.15.06 update on 06GRC power costs.xls Chart 1 4 2 2 2" xfId="26048"/>
    <cellStyle name="_VC 6.15.06 update on 06GRC power costs.xls Chart 1 4 2 2 2 2" xfId="26049"/>
    <cellStyle name="_VC 6.15.06 update on 06GRC power costs.xls Chart 1 4 2 2 3" xfId="26050"/>
    <cellStyle name="_VC 6.15.06 update on 06GRC power costs.xls Chart 1 4 2 3" xfId="26051"/>
    <cellStyle name="_VC 6.15.06 update on 06GRC power costs.xls Chart 1 4 2 3 2" xfId="26052"/>
    <cellStyle name="_VC 6.15.06 update on 06GRC power costs.xls Chart 1 4 2 4" xfId="26053"/>
    <cellStyle name="_VC 6.15.06 update on 06GRC power costs.xls Chart 1 4 2 4 2" xfId="26054"/>
    <cellStyle name="_VC 6.15.06 update on 06GRC power costs.xls Chart 1 4 2 5" xfId="26055"/>
    <cellStyle name="_VC 6.15.06 update on 06GRC power costs.xls Chart 1 4 3" xfId="26056"/>
    <cellStyle name="_VC 6.15.06 update on 06GRC power costs.xls Chart 1 4 3 2" xfId="26057"/>
    <cellStyle name="_VC 6.15.06 update on 06GRC power costs.xls Chart 1 4 3 2 2" xfId="26058"/>
    <cellStyle name="_VC 6.15.06 update on 06GRC power costs.xls Chart 1 4 3 3" xfId="26059"/>
    <cellStyle name="_VC 6.15.06 update on 06GRC power costs.xls Chart 1 4 4" xfId="26060"/>
    <cellStyle name="_VC 6.15.06 update on 06GRC power costs.xls Chart 1 4 4 2" xfId="26061"/>
    <cellStyle name="_VC 6.15.06 update on 06GRC power costs.xls Chart 1 4 4 2 2" xfId="26062"/>
    <cellStyle name="_VC 6.15.06 update on 06GRC power costs.xls Chart 1 4 4 3" xfId="26063"/>
    <cellStyle name="_VC 6.15.06 update on 06GRC power costs.xls Chart 1 4 5" xfId="26064"/>
    <cellStyle name="_VC 6.15.06 update on 06GRC power costs.xls Chart 1 4 5 2" xfId="26065"/>
    <cellStyle name="_VC 6.15.06 update on 06GRC power costs.xls Chart 1 4 6" xfId="26066"/>
    <cellStyle name="_VC 6.15.06 update on 06GRC power costs.xls Chart 1 4 6 2" xfId="26067"/>
    <cellStyle name="_VC 6.15.06 update on 06GRC power costs.xls Chart 1 4 7" xfId="26068"/>
    <cellStyle name="_VC 6.15.06 update on 06GRC power costs.xls Chart 1 5" xfId="26069"/>
    <cellStyle name="_VC 6.15.06 update on 06GRC power costs.xls Chart 1 5 2" xfId="26070"/>
    <cellStyle name="_VC 6.15.06 update on 06GRC power costs.xls Chart 1 5 2 2" xfId="26071"/>
    <cellStyle name="_VC 6.15.06 update on 06GRC power costs.xls Chart 1 5 2 2 2" xfId="26072"/>
    <cellStyle name="_VC 6.15.06 update on 06GRC power costs.xls Chart 1 5 2 2 2 2" xfId="26073"/>
    <cellStyle name="_VC 6.15.06 update on 06GRC power costs.xls Chart 1 5 2 3" xfId="26074"/>
    <cellStyle name="_VC 6.15.06 update on 06GRC power costs.xls Chart 1 5 2 3 2" xfId="26075"/>
    <cellStyle name="_VC 6.15.06 update on 06GRC power costs.xls Chart 1 5 2 4" xfId="26076"/>
    <cellStyle name="_VC 6.15.06 update on 06GRC power costs.xls Chart 1 5 2 4 2" xfId="26077"/>
    <cellStyle name="_VC 6.15.06 update on 06GRC power costs.xls Chart 1 5 2 5" xfId="26078"/>
    <cellStyle name="_VC 6.15.06 update on 06GRC power costs.xls Chart 1 5 3" xfId="26079"/>
    <cellStyle name="_VC 6.15.06 update on 06GRC power costs.xls Chart 1 5 3 2" xfId="26080"/>
    <cellStyle name="_VC 6.15.06 update on 06GRC power costs.xls Chart 1 5 3 2 2" xfId="26081"/>
    <cellStyle name="_VC 6.15.06 update on 06GRC power costs.xls Chart 1 5 4" xfId="26082"/>
    <cellStyle name="_VC 6.15.06 update on 06GRC power costs.xls Chart 1 5 4 2" xfId="26083"/>
    <cellStyle name="_VC 6.15.06 update on 06GRC power costs.xls Chart 1 5 5" xfId="26084"/>
    <cellStyle name="_VC 6.15.06 update on 06GRC power costs.xls Chart 1 5 5 2" xfId="26085"/>
    <cellStyle name="_VC 6.15.06 update on 06GRC power costs.xls Chart 1 5 6" xfId="26086"/>
    <cellStyle name="_VC 6.15.06 update on 06GRC power costs.xls Chart 1 6" xfId="26087"/>
    <cellStyle name="_VC 6.15.06 update on 06GRC power costs.xls Chart 1 6 2" xfId="26088"/>
    <cellStyle name="_VC 6.15.06 update on 06GRC power costs.xls Chart 1 6 2 2" xfId="26089"/>
    <cellStyle name="_VC 6.15.06 update on 06GRC power costs.xls Chart 1 6 2 2 2" xfId="26090"/>
    <cellStyle name="_VC 6.15.06 update on 06GRC power costs.xls Chart 1 6 3" xfId="26091"/>
    <cellStyle name="_VC 6.15.06 update on 06GRC power costs.xls Chart 1 6 3 2" xfId="26092"/>
    <cellStyle name="_VC 6.15.06 update on 06GRC power costs.xls Chart 1 6 4" xfId="26093"/>
    <cellStyle name="_VC 6.15.06 update on 06GRC power costs.xls Chart 1 6 4 2" xfId="26094"/>
    <cellStyle name="_VC 6.15.06 update on 06GRC power costs.xls Chart 1 7" xfId="26095"/>
    <cellStyle name="_VC 6.15.06 update on 06GRC power costs.xls Chart 1 7 2" xfId="26096"/>
    <cellStyle name="_VC 6.15.06 update on 06GRC power costs.xls Chart 1 7 2 2" xfId="26097"/>
    <cellStyle name="_VC 6.15.06 update on 06GRC power costs.xls Chart 1 7 2 2 2" xfId="26098"/>
    <cellStyle name="_VC 6.15.06 update on 06GRC power costs.xls Chart 1 7 3" xfId="26099"/>
    <cellStyle name="_VC 6.15.06 update on 06GRC power costs.xls Chart 1 7 3 2" xfId="26100"/>
    <cellStyle name="_VC 6.15.06 update on 06GRC power costs.xls Chart 1 8" xfId="26101"/>
    <cellStyle name="_VC 6.15.06 update on 06GRC power costs.xls Chart 1 8 2" xfId="26102"/>
    <cellStyle name="_VC 6.15.06 update on 06GRC power costs.xls Chart 1 8 2 2" xfId="26103"/>
    <cellStyle name="_VC 6.15.06 update on 06GRC power costs.xls Chart 1 8 3" xfId="26104"/>
    <cellStyle name="_VC 6.15.06 update on 06GRC power costs.xls Chart 1 9" xfId="26105"/>
    <cellStyle name="_VC 6.15.06 update on 06GRC power costs.xls Chart 1 9 2" xfId="26106"/>
    <cellStyle name="_VC 6.15.06 update on 06GRC power costs.xls Chart 1 9 2 2" xfId="26107"/>
    <cellStyle name="_VC 6.15.06 update on 06GRC power costs.xls Chart 1 9 2 2 2" xfId="26108"/>
    <cellStyle name="_VC 6.15.06 update on 06GRC power costs.xls Chart 1 9 2 3" xfId="26109"/>
    <cellStyle name="_VC 6.15.06 update on 06GRC power costs.xls Chart 1 9 3" xfId="26110"/>
    <cellStyle name="_VC 6.15.06 update on 06GRC power costs.xls Chart 1 9 3 2" xfId="26111"/>
    <cellStyle name="_VC 6.15.06 update on 06GRC power costs.xls Chart 1 9 4" xfId="26112"/>
    <cellStyle name="_VC 6.15.06 update on 06GRC power costs.xls Chart 1_04 07E Wild Horse Wind Expansion (C) (2)" xfId="26113"/>
    <cellStyle name="_VC 6.15.06 update on 06GRC power costs.xls Chart 1_04 07E Wild Horse Wind Expansion (C) (2) 2" xfId="26114"/>
    <cellStyle name="_VC 6.15.06 update on 06GRC power costs.xls Chart 1_04 07E Wild Horse Wind Expansion (C) (2) 2 2" xfId="26115"/>
    <cellStyle name="_VC 6.15.06 update on 06GRC power costs.xls Chart 1_04 07E Wild Horse Wind Expansion (C) (2) 2 2 2" xfId="26116"/>
    <cellStyle name="_VC 6.15.06 update on 06GRC power costs.xls Chart 1_04 07E Wild Horse Wind Expansion (C) (2) 2 2 2 2" xfId="26117"/>
    <cellStyle name="_VC 6.15.06 update on 06GRC power costs.xls Chart 1_04 07E Wild Horse Wind Expansion (C) (2) 2 2 3" xfId="26118"/>
    <cellStyle name="_VC 6.15.06 update on 06GRC power costs.xls Chart 1_04 07E Wild Horse Wind Expansion (C) (2) 2 3" xfId="26119"/>
    <cellStyle name="_VC 6.15.06 update on 06GRC power costs.xls Chart 1_04 07E Wild Horse Wind Expansion (C) (2) 2 3 2" xfId="26120"/>
    <cellStyle name="_VC 6.15.06 update on 06GRC power costs.xls Chart 1_04 07E Wild Horse Wind Expansion (C) (2) 2 4" xfId="26121"/>
    <cellStyle name="_VC 6.15.06 update on 06GRC power costs.xls Chart 1_04 07E Wild Horse Wind Expansion (C) (2) 2 4 2" xfId="26122"/>
    <cellStyle name="_VC 6.15.06 update on 06GRC power costs.xls Chart 1_04 07E Wild Horse Wind Expansion (C) (2) 2 5" xfId="26123"/>
    <cellStyle name="_VC 6.15.06 update on 06GRC power costs.xls Chart 1_04 07E Wild Horse Wind Expansion (C) (2) 3" xfId="26124"/>
    <cellStyle name="_VC 6.15.06 update on 06GRC power costs.xls Chart 1_04 07E Wild Horse Wind Expansion (C) (2) 3 2" xfId="26125"/>
    <cellStyle name="_VC 6.15.06 update on 06GRC power costs.xls Chart 1_04 07E Wild Horse Wind Expansion (C) (2) 3 2 2" xfId="26126"/>
    <cellStyle name="_VC 6.15.06 update on 06GRC power costs.xls Chart 1_04 07E Wild Horse Wind Expansion (C) (2) 3 3" xfId="26127"/>
    <cellStyle name="_VC 6.15.06 update on 06GRC power costs.xls Chart 1_04 07E Wild Horse Wind Expansion (C) (2) 3 4" xfId="26128"/>
    <cellStyle name="_VC 6.15.06 update on 06GRC power costs.xls Chart 1_04 07E Wild Horse Wind Expansion (C) (2) 4" xfId="26129"/>
    <cellStyle name="_VC 6.15.06 update on 06GRC power costs.xls Chart 1_04 07E Wild Horse Wind Expansion (C) (2) 4 2" xfId="26130"/>
    <cellStyle name="_VC 6.15.06 update on 06GRC power costs.xls Chart 1_04 07E Wild Horse Wind Expansion (C) (2) 4 2 2" xfId="26131"/>
    <cellStyle name="_VC 6.15.06 update on 06GRC power costs.xls Chart 1_04 07E Wild Horse Wind Expansion (C) (2) 4 3" xfId="26132"/>
    <cellStyle name="_VC 6.15.06 update on 06GRC power costs.xls Chart 1_04 07E Wild Horse Wind Expansion (C) (2) 5" xfId="26133"/>
    <cellStyle name="_VC 6.15.06 update on 06GRC power costs.xls Chart 1_04 07E Wild Horse Wind Expansion (C) (2) 5 2" xfId="26134"/>
    <cellStyle name="_VC 6.15.06 update on 06GRC power costs.xls Chart 1_04 07E Wild Horse Wind Expansion (C) (2) 6" xfId="26135"/>
    <cellStyle name="_VC 6.15.06 update on 06GRC power costs.xls Chart 1_04 07E Wild Horse Wind Expansion (C) (2) 6 2" xfId="26136"/>
    <cellStyle name="_VC 6.15.06 update on 06GRC power costs.xls Chart 1_04 07E Wild Horse Wind Expansion (C) (2) 7" xfId="26137"/>
    <cellStyle name="_VC 6.15.06 update on 06GRC power costs.xls Chart 1_04 07E Wild Horse Wind Expansion (C) (2) 8" xfId="26138"/>
    <cellStyle name="_VC 6.15.06 update on 06GRC power costs.xls Chart 1_04 07E Wild Horse Wind Expansion (C) (2)_Adj Bench DR 3 for Initial Briefs (Electric)" xfId="26139"/>
    <cellStyle name="_VC 6.15.06 update on 06GRC power costs.xls Chart 1_04 07E Wild Horse Wind Expansion (C) (2)_Adj Bench DR 3 for Initial Briefs (Electric) 2" xfId="26140"/>
    <cellStyle name="_VC 6.15.06 update on 06GRC power costs.xls Chart 1_04 07E Wild Horse Wind Expansion (C) (2)_Adj Bench DR 3 for Initial Briefs (Electric) 2 2" xfId="26141"/>
    <cellStyle name="_VC 6.15.06 update on 06GRC power costs.xls Chart 1_04 07E Wild Horse Wind Expansion (C) (2)_Adj Bench DR 3 for Initial Briefs (Electric) 2 2 2" xfId="26142"/>
    <cellStyle name="_VC 6.15.06 update on 06GRC power costs.xls Chart 1_04 07E Wild Horse Wind Expansion (C) (2)_Adj Bench DR 3 for Initial Briefs (Electric) 2 2 2 2" xfId="26143"/>
    <cellStyle name="_VC 6.15.06 update on 06GRC power costs.xls Chart 1_04 07E Wild Horse Wind Expansion (C) (2)_Adj Bench DR 3 for Initial Briefs (Electric) 2 2 3" xfId="26144"/>
    <cellStyle name="_VC 6.15.06 update on 06GRC power costs.xls Chart 1_04 07E Wild Horse Wind Expansion (C) (2)_Adj Bench DR 3 for Initial Briefs (Electric) 2 3" xfId="26145"/>
    <cellStyle name="_VC 6.15.06 update on 06GRC power costs.xls Chart 1_04 07E Wild Horse Wind Expansion (C) (2)_Adj Bench DR 3 for Initial Briefs (Electric) 2 3 2" xfId="26146"/>
    <cellStyle name="_VC 6.15.06 update on 06GRC power costs.xls Chart 1_04 07E Wild Horse Wind Expansion (C) (2)_Adj Bench DR 3 for Initial Briefs (Electric) 2 4" xfId="26147"/>
    <cellStyle name="_VC 6.15.06 update on 06GRC power costs.xls Chart 1_04 07E Wild Horse Wind Expansion (C) (2)_Adj Bench DR 3 for Initial Briefs (Electric) 2 4 2" xfId="26148"/>
    <cellStyle name="_VC 6.15.06 update on 06GRC power costs.xls Chart 1_04 07E Wild Horse Wind Expansion (C) (2)_Adj Bench DR 3 for Initial Briefs (Electric) 2 5" xfId="26149"/>
    <cellStyle name="_VC 6.15.06 update on 06GRC power costs.xls Chart 1_04 07E Wild Horse Wind Expansion (C) (2)_Adj Bench DR 3 for Initial Briefs (Electric) 3" xfId="26150"/>
    <cellStyle name="_VC 6.15.06 update on 06GRC power costs.xls Chart 1_04 07E Wild Horse Wind Expansion (C) (2)_Adj Bench DR 3 for Initial Briefs (Electric) 3 2" xfId="26151"/>
    <cellStyle name="_VC 6.15.06 update on 06GRC power costs.xls Chart 1_04 07E Wild Horse Wind Expansion (C) (2)_Adj Bench DR 3 for Initial Briefs (Electric) 3 2 2" xfId="26152"/>
    <cellStyle name="_VC 6.15.06 update on 06GRC power costs.xls Chart 1_04 07E Wild Horse Wind Expansion (C) (2)_Adj Bench DR 3 for Initial Briefs (Electric) 3 3" xfId="26153"/>
    <cellStyle name="_VC 6.15.06 update on 06GRC power costs.xls Chart 1_04 07E Wild Horse Wind Expansion (C) (2)_Adj Bench DR 3 for Initial Briefs (Electric) 3 4" xfId="26154"/>
    <cellStyle name="_VC 6.15.06 update on 06GRC power costs.xls Chart 1_04 07E Wild Horse Wind Expansion (C) (2)_Adj Bench DR 3 for Initial Briefs (Electric) 4" xfId="26155"/>
    <cellStyle name="_VC 6.15.06 update on 06GRC power costs.xls Chart 1_04 07E Wild Horse Wind Expansion (C) (2)_Adj Bench DR 3 for Initial Briefs (Electric) 4 2" xfId="26156"/>
    <cellStyle name="_VC 6.15.06 update on 06GRC power costs.xls Chart 1_04 07E Wild Horse Wind Expansion (C) (2)_Adj Bench DR 3 for Initial Briefs (Electric) 4 2 2" xfId="26157"/>
    <cellStyle name="_VC 6.15.06 update on 06GRC power costs.xls Chart 1_04 07E Wild Horse Wind Expansion (C) (2)_Adj Bench DR 3 for Initial Briefs (Electric) 4 3" xfId="26158"/>
    <cellStyle name="_VC 6.15.06 update on 06GRC power costs.xls Chart 1_04 07E Wild Horse Wind Expansion (C) (2)_Adj Bench DR 3 for Initial Briefs (Electric) 5" xfId="26159"/>
    <cellStyle name="_VC 6.15.06 update on 06GRC power costs.xls Chart 1_04 07E Wild Horse Wind Expansion (C) (2)_Adj Bench DR 3 for Initial Briefs (Electric) 5 2" xfId="26160"/>
    <cellStyle name="_VC 6.15.06 update on 06GRC power costs.xls Chart 1_04 07E Wild Horse Wind Expansion (C) (2)_Adj Bench DR 3 for Initial Briefs (Electric) 6" xfId="26161"/>
    <cellStyle name="_VC 6.15.06 update on 06GRC power costs.xls Chart 1_04 07E Wild Horse Wind Expansion (C) (2)_Adj Bench DR 3 for Initial Briefs (Electric) 6 2" xfId="26162"/>
    <cellStyle name="_VC 6.15.06 update on 06GRC power costs.xls Chart 1_04 07E Wild Horse Wind Expansion (C) (2)_Adj Bench DR 3 for Initial Briefs (Electric) 7" xfId="26163"/>
    <cellStyle name="_VC 6.15.06 update on 06GRC power costs.xls Chart 1_04 07E Wild Horse Wind Expansion (C) (2)_Adj Bench DR 3 for Initial Briefs (Electric) 8" xfId="26164"/>
    <cellStyle name="_VC 6.15.06 update on 06GRC power costs.xls Chart 1_04 07E Wild Horse Wind Expansion (C) (2)_Adj Bench DR 3 for Initial Briefs (Electric)_DEM-WP(C) ENERG10C--ctn Mid-C_042010 2010GRC" xfId="26165"/>
    <cellStyle name="_VC 6.15.06 update on 06GRC power costs.xls Chart 1_04 07E Wild Horse Wind Expansion (C) (2)_Adj Bench DR 3 for Initial Briefs (Electric)_DEM-WP(C) ENERG10C--ctn Mid-C_042010 2010GRC 2" xfId="26166"/>
    <cellStyle name="_VC 6.15.06 update on 06GRC power costs.xls Chart 1_04 07E Wild Horse Wind Expansion (C) (2)_Adj Bench DR 3 for Initial Briefs (Electric)_DEM-WP(C) ENERG10C--ctn Mid-C_042010 2010GRC 2 2" xfId="26167"/>
    <cellStyle name="_VC 6.15.06 update on 06GRC power costs.xls Chart 1_04 07E Wild Horse Wind Expansion (C) (2)_Book1" xfId="26168"/>
    <cellStyle name="_VC 6.15.06 update on 06GRC power costs.xls Chart 1_04 07E Wild Horse Wind Expansion (C) (2)_Book1 2" xfId="26169"/>
    <cellStyle name="_VC 6.15.06 update on 06GRC power costs.xls Chart 1_04 07E Wild Horse Wind Expansion (C) (2)_Book1 2 2" xfId="26170"/>
    <cellStyle name="_VC 6.15.06 update on 06GRC power costs.xls Chart 1_04 07E Wild Horse Wind Expansion (C) (2)_DEM-WP(C) ENERG10C--ctn Mid-C_042010 2010GRC" xfId="26171"/>
    <cellStyle name="_VC 6.15.06 update on 06GRC power costs.xls Chart 1_04 07E Wild Horse Wind Expansion (C) (2)_DEM-WP(C) ENERG10C--ctn Mid-C_042010 2010GRC 2" xfId="26172"/>
    <cellStyle name="_VC 6.15.06 update on 06GRC power costs.xls Chart 1_04 07E Wild Horse Wind Expansion (C) (2)_DEM-WP(C) ENERG10C--ctn Mid-C_042010 2010GRC 2 2" xfId="26173"/>
    <cellStyle name="_VC 6.15.06 update on 06GRC power costs.xls Chart 1_04 07E Wild Horse Wind Expansion (C) (2)_Electric Rev Req Model (2009 GRC) " xfId="26174"/>
    <cellStyle name="_VC 6.15.06 update on 06GRC power costs.xls Chart 1_04 07E Wild Horse Wind Expansion (C) (2)_Electric Rev Req Model (2009 GRC)  2" xfId="26175"/>
    <cellStyle name="_VC 6.15.06 update on 06GRC power costs.xls Chart 1_04 07E Wild Horse Wind Expansion (C) (2)_Electric Rev Req Model (2009 GRC)  2 2" xfId="26176"/>
    <cellStyle name="_VC 6.15.06 update on 06GRC power costs.xls Chart 1_04 07E Wild Horse Wind Expansion (C) (2)_Electric Rev Req Model (2009 GRC)  2 2 2" xfId="26177"/>
    <cellStyle name="_VC 6.15.06 update on 06GRC power costs.xls Chart 1_04 07E Wild Horse Wind Expansion (C) (2)_Electric Rev Req Model (2009 GRC)  2 2 2 2" xfId="26178"/>
    <cellStyle name="_VC 6.15.06 update on 06GRC power costs.xls Chart 1_04 07E Wild Horse Wind Expansion (C) (2)_Electric Rev Req Model (2009 GRC)  2 2 3" xfId="26179"/>
    <cellStyle name="_VC 6.15.06 update on 06GRC power costs.xls Chart 1_04 07E Wild Horse Wind Expansion (C) (2)_Electric Rev Req Model (2009 GRC)  2 3" xfId="26180"/>
    <cellStyle name="_VC 6.15.06 update on 06GRC power costs.xls Chart 1_04 07E Wild Horse Wind Expansion (C) (2)_Electric Rev Req Model (2009 GRC)  2 3 2" xfId="26181"/>
    <cellStyle name="_VC 6.15.06 update on 06GRC power costs.xls Chart 1_04 07E Wild Horse Wind Expansion (C) (2)_Electric Rev Req Model (2009 GRC)  2 4" xfId="26182"/>
    <cellStyle name="_VC 6.15.06 update on 06GRC power costs.xls Chart 1_04 07E Wild Horse Wind Expansion (C) (2)_Electric Rev Req Model (2009 GRC)  2 4 2" xfId="26183"/>
    <cellStyle name="_VC 6.15.06 update on 06GRC power costs.xls Chart 1_04 07E Wild Horse Wind Expansion (C) (2)_Electric Rev Req Model (2009 GRC)  2 5" xfId="26184"/>
    <cellStyle name="_VC 6.15.06 update on 06GRC power costs.xls Chart 1_04 07E Wild Horse Wind Expansion (C) (2)_Electric Rev Req Model (2009 GRC)  3" xfId="26185"/>
    <cellStyle name="_VC 6.15.06 update on 06GRC power costs.xls Chart 1_04 07E Wild Horse Wind Expansion (C) (2)_Electric Rev Req Model (2009 GRC)  3 2" xfId="26186"/>
    <cellStyle name="_VC 6.15.06 update on 06GRC power costs.xls Chart 1_04 07E Wild Horse Wind Expansion (C) (2)_Electric Rev Req Model (2009 GRC)  3 2 2" xfId="26187"/>
    <cellStyle name="_VC 6.15.06 update on 06GRC power costs.xls Chart 1_04 07E Wild Horse Wind Expansion (C) (2)_Electric Rev Req Model (2009 GRC)  3 3" xfId="26188"/>
    <cellStyle name="_VC 6.15.06 update on 06GRC power costs.xls Chart 1_04 07E Wild Horse Wind Expansion (C) (2)_Electric Rev Req Model (2009 GRC)  3 4" xfId="26189"/>
    <cellStyle name="_VC 6.15.06 update on 06GRC power costs.xls Chart 1_04 07E Wild Horse Wind Expansion (C) (2)_Electric Rev Req Model (2009 GRC)  4" xfId="26190"/>
    <cellStyle name="_VC 6.15.06 update on 06GRC power costs.xls Chart 1_04 07E Wild Horse Wind Expansion (C) (2)_Electric Rev Req Model (2009 GRC)  4 2" xfId="26191"/>
    <cellStyle name="_VC 6.15.06 update on 06GRC power costs.xls Chart 1_04 07E Wild Horse Wind Expansion (C) (2)_Electric Rev Req Model (2009 GRC)  4 2 2" xfId="26192"/>
    <cellStyle name="_VC 6.15.06 update on 06GRC power costs.xls Chart 1_04 07E Wild Horse Wind Expansion (C) (2)_Electric Rev Req Model (2009 GRC)  4 3" xfId="26193"/>
    <cellStyle name="_VC 6.15.06 update on 06GRC power costs.xls Chart 1_04 07E Wild Horse Wind Expansion (C) (2)_Electric Rev Req Model (2009 GRC)  5" xfId="26194"/>
    <cellStyle name="_VC 6.15.06 update on 06GRC power costs.xls Chart 1_04 07E Wild Horse Wind Expansion (C) (2)_Electric Rev Req Model (2009 GRC)  5 2" xfId="26195"/>
    <cellStyle name="_VC 6.15.06 update on 06GRC power costs.xls Chart 1_04 07E Wild Horse Wind Expansion (C) (2)_Electric Rev Req Model (2009 GRC)  6" xfId="26196"/>
    <cellStyle name="_VC 6.15.06 update on 06GRC power costs.xls Chart 1_04 07E Wild Horse Wind Expansion (C) (2)_Electric Rev Req Model (2009 GRC)  6 2" xfId="26197"/>
    <cellStyle name="_VC 6.15.06 update on 06GRC power costs.xls Chart 1_04 07E Wild Horse Wind Expansion (C) (2)_Electric Rev Req Model (2009 GRC)  7" xfId="26198"/>
    <cellStyle name="_VC 6.15.06 update on 06GRC power costs.xls Chart 1_04 07E Wild Horse Wind Expansion (C) (2)_Electric Rev Req Model (2009 GRC)  8" xfId="26199"/>
    <cellStyle name="_VC 6.15.06 update on 06GRC power costs.xls Chart 1_04 07E Wild Horse Wind Expansion (C) (2)_Electric Rev Req Model (2009 GRC) _DEM-WP(C) ENERG10C--ctn Mid-C_042010 2010GRC" xfId="26200"/>
    <cellStyle name="_VC 6.15.06 update on 06GRC power costs.xls Chart 1_04 07E Wild Horse Wind Expansion (C) (2)_Electric Rev Req Model (2009 GRC) _DEM-WP(C) ENERG10C--ctn Mid-C_042010 2010GRC 2" xfId="26201"/>
    <cellStyle name="_VC 6.15.06 update on 06GRC power costs.xls Chart 1_04 07E Wild Horse Wind Expansion (C) (2)_Electric Rev Req Model (2009 GRC) _DEM-WP(C) ENERG10C--ctn Mid-C_042010 2010GRC 2 2" xfId="26202"/>
    <cellStyle name="_VC 6.15.06 update on 06GRC power costs.xls Chart 1_04 07E Wild Horse Wind Expansion (C) (2)_Electric Rev Req Model (2009 GRC) Rebuttal" xfId="26203"/>
    <cellStyle name="_VC 6.15.06 update on 06GRC power costs.xls Chart 1_04 07E Wild Horse Wind Expansion (C) (2)_Electric Rev Req Model (2009 GRC) Rebuttal 2" xfId="26204"/>
    <cellStyle name="_VC 6.15.06 update on 06GRC power costs.xls Chart 1_04 07E Wild Horse Wind Expansion (C) (2)_Electric Rev Req Model (2009 GRC) Rebuttal 2 2" xfId="26205"/>
    <cellStyle name="_VC 6.15.06 update on 06GRC power costs.xls Chart 1_04 07E Wild Horse Wind Expansion (C) (2)_Electric Rev Req Model (2009 GRC) Rebuttal 2 2 2" xfId="26206"/>
    <cellStyle name="_VC 6.15.06 update on 06GRC power costs.xls Chart 1_04 07E Wild Horse Wind Expansion (C) (2)_Electric Rev Req Model (2009 GRC) Rebuttal 2 3" xfId="26207"/>
    <cellStyle name="_VC 6.15.06 update on 06GRC power costs.xls Chart 1_04 07E Wild Horse Wind Expansion (C) (2)_Electric Rev Req Model (2009 GRC) Rebuttal 2 4" xfId="26208"/>
    <cellStyle name="_VC 6.15.06 update on 06GRC power costs.xls Chart 1_04 07E Wild Horse Wind Expansion (C) (2)_Electric Rev Req Model (2009 GRC) Rebuttal 3" xfId="26209"/>
    <cellStyle name="_VC 6.15.06 update on 06GRC power costs.xls Chart 1_04 07E Wild Horse Wind Expansion (C) (2)_Electric Rev Req Model (2009 GRC) Rebuttal 3 2" xfId="26210"/>
    <cellStyle name="_VC 6.15.06 update on 06GRC power costs.xls Chart 1_04 07E Wild Horse Wind Expansion (C) (2)_Electric Rev Req Model (2009 GRC) Rebuttal 4" xfId="26211"/>
    <cellStyle name="_VC 6.15.06 update on 06GRC power costs.xls Chart 1_04 07E Wild Horse Wind Expansion (C) (2)_Electric Rev Req Model (2009 GRC) Rebuttal 5" xfId="26212"/>
    <cellStyle name="_VC 6.15.06 update on 06GRC power costs.xls Chart 1_04 07E Wild Horse Wind Expansion (C) (2)_Electric Rev Req Model (2009 GRC) Rebuttal REmoval of New  WH Solar AdjustMI" xfId="26213"/>
    <cellStyle name="_VC 6.15.06 update on 06GRC power costs.xls Chart 1_04 07E Wild Horse Wind Expansion (C) (2)_Electric Rev Req Model (2009 GRC) Rebuttal REmoval of New  WH Solar AdjustMI 2" xfId="26214"/>
    <cellStyle name="_VC 6.15.06 update on 06GRC power costs.xls Chart 1_04 07E Wild Horse Wind Expansion (C) (2)_Electric Rev Req Model (2009 GRC) Rebuttal REmoval of New  WH Solar AdjustMI 2 2" xfId="26215"/>
    <cellStyle name="_VC 6.15.06 update on 06GRC power costs.xls Chart 1_04 07E Wild Horse Wind Expansion (C) (2)_Electric Rev Req Model (2009 GRC) Rebuttal REmoval of New  WH Solar AdjustMI 2 2 2" xfId="26216"/>
    <cellStyle name="_VC 6.15.06 update on 06GRC power costs.xls Chart 1_04 07E Wild Horse Wind Expansion (C) (2)_Electric Rev Req Model (2009 GRC) Rebuttal REmoval of New  WH Solar AdjustMI 2 2 2 2" xfId="26217"/>
    <cellStyle name="_VC 6.15.06 update on 06GRC power costs.xls Chart 1_04 07E Wild Horse Wind Expansion (C) (2)_Electric Rev Req Model (2009 GRC) Rebuttal REmoval of New  WH Solar AdjustMI 2 2 3" xfId="26218"/>
    <cellStyle name="_VC 6.15.06 update on 06GRC power costs.xls Chart 1_04 07E Wild Horse Wind Expansion (C) (2)_Electric Rev Req Model (2009 GRC) Rebuttal REmoval of New  WH Solar AdjustMI 2 3" xfId="26219"/>
    <cellStyle name="_VC 6.15.06 update on 06GRC power costs.xls Chart 1_04 07E Wild Horse Wind Expansion (C) (2)_Electric Rev Req Model (2009 GRC) Rebuttal REmoval of New  WH Solar AdjustMI 2 3 2" xfId="26220"/>
    <cellStyle name="_VC 6.15.06 update on 06GRC power costs.xls Chart 1_04 07E Wild Horse Wind Expansion (C) (2)_Electric Rev Req Model (2009 GRC) Rebuttal REmoval of New  WH Solar AdjustMI 2 4" xfId="26221"/>
    <cellStyle name="_VC 6.15.06 update on 06GRC power costs.xls Chart 1_04 07E Wild Horse Wind Expansion (C) (2)_Electric Rev Req Model (2009 GRC) Rebuttal REmoval of New  WH Solar AdjustMI 2 4 2" xfId="26222"/>
    <cellStyle name="_VC 6.15.06 update on 06GRC power costs.xls Chart 1_04 07E Wild Horse Wind Expansion (C) (2)_Electric Rev Req Model (2009 GRC) Rebuttal REmoval of New  WH Solar AdjustMI 2 5" xfId="26223"/>
    <cellStyle name="_VC 6.15.06 update on 06GRC power costs.xls Chart 1_04 07E Wild Horse Wind Expansion (C) (2)_Electric Rev Req Model (2009 GRC) Rebuttal REmoval of New  WH Solar AdjustMI 3" xfId="26224"/>
    <cellStyle name="_VC 6.15.06 update on 06GRC power costs.xls Chart 1_04 07E Wild Horse Wind Expansion (C) (2)_Electric Rev Req Model (2009 GRC) Rebuttal REmoval of New  WH Solar AdjustMI 3 2" xfId="26225"/>
    <cellStyle name="_VC 6.15.06 update on 06GRC power costs.xls Chart 1_04 07E Wild Horse Wind Expansion (C) (2)_Electric Rev Req Model (2009 GRC) Rebuttal REmoval of New  WH Solar AdjustMI 3 2 2" xfId="26226"/>
    <cellStyle name="_VC 6.15.06 update on 06GRC power costs.xls Chart 1_04 07E Wild Horse Wind Expansion (C) (2)_Electric Rev Req Model (2009 GRC) Rebuttal REmoval of New  WH Solar AdjustMI 3 3" xfId="26227"/>
    <cellStyle name="_VC 6.15.06 update on 06GRC power costs.xls Chart 1_04 07E Wild Horse Wind Expansion (C) (2)_Electric Rev Req Model (2009 GRC) Rebuttal REmoval of New  WH Solar AdjustMI 3 4" xfId="26228"/>
    <cellStyle name="_VC 6.15.06 update on 06GRC power costs.xls Chart 1_04 07E Wild Horse Wind Expansion (C) (2)_Electric Rev Req Model (2009 GRC) Rebuttal REmoval of New  WH Solar AdjustMI 4" xfId="26229"/>
    <cellStyle name="_VC 6.15.06 update on 06GRC power costs.xls Chart 1_04 07E Wild Horse Wind Expansion (C) (2)_Electric Rev Req Model (2009 GRC) Rebuttal REmoval of New  WH Solar AdjustMI 4 2" xfId="26230"/>
    <cellStyle name="_VC 6.15.06 update on 06GRC power costs.xls Chart 1_04 07E Wild Horse Wind Expansion (C) (2)_Electric Rev Req Model (2009 GRC) Rebuttal REmoval of New  WH Solar AdjustMI 4 2 2" xfId="26231"/>
    <cellStyle name="_VC 6.15.06 update on 06GRC power costs.xls Chart 1_04 07E Wild Horse Wind Expansion (C) (2)_Electric Rev Req Model (2009 GRC) Rebuttal REmoval of New  WH Solar AdjustMI 4 3" xfId="26232"/>
    <cellStyle name="_VC 6.15.06 update on 06GRC power costs.xls Chart 1_04 07E Wild Horse Wind Expansion (C) (2)_Electric Rev Req Model (2009 GRC) Rebuttal REmoval of New  WH Solar AdjustMI 5" xfId="26233"/>
    <cellStyle name="_VC 6.15.06 update on 06GRC power costs.xls Chart 1_04 07E Wild Horse Wind Expansion (C) (2)_Electric Rev Req Model (2009 GRC) Rebuttal REmoval of New  WH Solar AdjustMI 5 2" xfId="26234"/>
    <cellStyle name="_VC 6.15.06 update on 06GRC power costs.xls Chart 1_04 07E Wild Horse Wind Expansion (C) (2)_Electric Rev Req Model (2009 GRC) Rebuttal REmoval of New  WH Solar AdjustMI 6" xfId="26235"/>
    <cellStyle name="_VC 6.15.06 update on 06GRC power costs.xls Chart 1_04 07E Wild Horse Wind Expansion (C) (2)_Electric Rev Req Model (2009 GRC) Rebuttal REmoval of New  WH Solar AdjustMI 6 2" xfId="26236"/>
    <cellStyle name="_VC 6.15.06 update on 06GRC power costs.xls Chart 1_04 07E Wild Horse Wind Expansion (C) (2)_Electric Rev Req Model (2009 GRC) Rebuttal REmoval of New  WH Solar AdjustMI 7" xfId="26237"/>
    <cellStyle name="_VC 6.15.06 update on 06GRC power costs.xls Chart 1_04 07E Wild Horse Wind Expansion (C) (2)_Electric Rev Req Model (2009 GRC) Rebuttal REmoval of New  WH Solar AdjustMI 8" xfId="26238"/>
    <cellStyle name="_VC 6.15.06 update on 06GRC power costs.xls Chart 1_04 07E Wild Horse Wind Expansion (C) (2)_Electric Rev Req Model (2009 GRC) Rebuttal REmoval of New  WH Solar AdjustMI_DEM-WP(C) ENERG10C--ctn Mid-C_042010 2010GRC" xfId="26239"/>
    <cellStyle name="_VC 6.15.06 update on 06GRC power costs.xls Chart 1_04 07E Wild Horse Wind Expansion (C) (2)_Electric Rev Req Model (2009 GRC) Rebuttal REmoval of New  WH Solar AdjustMI_DEM-WP(C) ENERG10C--ctn Mid-C_042010 2010GRC 2" xfId="26240"/>
    <cellStyle name="_VC 6.15.06 update on 06GRC power costs.xls Chart 1_04 07E Wild Horse Wind Expansion (C) (2)_Electric Rev Req Model (2009 GRC) Rebuttal REmoval of New  WH Solar AdjustMI_DEM-WP(C) ENERG10C--ctn Mid-C_042010 2010GRC 2 2" xfId="26241"/>
    <cellStyle name="_VC 6.15.06 update on 06GRC power costs.xls Chart 1_04 07E Wild Horse Wind Expansion (C) (2)_Electric Rev Req Model (2009 GRC) Revised 01-18-2010" xfId="26242"/>
    <cellStyle name="_VC 6.15.06 update on 06GRC power costs.xls Chart 1_04 07E Wild Horse Wind Expansion (C) (2)_Electric Rev Req Model (2009 GRC) Revised 01-18-2010 2" xfId="26243"/>
    <cellStyle name="_VC 6.15.06 update on 06GRC power costs.xls Chart 1_04 07E Wild Horse Wind Expansion (C) (2)_Electric Rev Req Model (2009 GRC) Revised 01-18-2010 2 2" xfId="26244"/>
    <cellStyle name="_VC 6.15.06 update on 06GRC power costs.xls Chart 1_04 07E Wild Horse Wind Expansion (C) (2)_Electric Rev Req Model (2009 GRC) Revised 01-18-2010 2 2 2" xfId="26245"/>
    <cellStyle name="_VC 6.15.06 update on 06GRC power costs.xls Chart 1_04 07E Wild Horse Wind Expansion (C) (2)_Electric Rev Req Model (2009 GRC) Revised 01-18-2010 2 2 2 2" xfId="26246"/>
    <cellStyle name="_VC 6.15.06 update on 06GRC power costs.xls Chart 1_04 07E Wild Horse Wind Expansion (C) (2)_Electric Rev Req Model (2009 GRC) Revised 01-18-2010 2 2 3" xfId="26247"/>
    <cellStyle name="_VC 6.15.06 update on 06GRC power costs.xls Chart 1_04 07E Wild Horse Wind Expansion (C) (2)_Electric Rev Req Model (2009 GRC) Revised 01-18-2010 2 3" xfId="26248"/>
    <cellStyle name="_VC 6.15.06 update on 06GRC power costs.xls Chart 1_04 07E Wild Horse Wind Expansion (C) (2)_Electric Rev Req Model (2009 GRC) Revised 01-18-2010 2 3 2" xfId="26249"/>
    <cellStyle name="_VC 6.15.06 update on 06GRC power costs.xls Chart 1_04 07E Wild Horse Wind Expansion (C) (2)_Electric Rev Req Model (2009 GRC) Revised 01-18-2010 2 4" xfId="26250"/>
    <cellStyle name="_VC 6.15.06 update on 06GRC power costs.xls Chart 1_04 07E Wild Horse Wind Expansion (C) (2)_Electric Rev Req Model (2009 GRC) Revised 01-18-2010 2 4 2" xfId="26251"/>
    <cellStyle name="_VC 6.15.06 update on 06GRC power costs.xls Chart 1_04 07E Wild Horse Wind Expansion (C) (2)_Electric Rev Req Model (2009 GRC) Revised 01-18-2010 2 5" xfId="26252"/>
    <cellStyle name="_VC 6.15.06 update on 06GRC power costs.xls Chart 1_04 07E Wild Horse Wind Expansion (C) (2)_Electric Rev Req Model (2009 GRC) Revised 01-18-2010 3" xfId="26253"/>
    <cellStyle name="_VC 6.15.06 update on 06GRC power costs.xls Chart 1_04 07E Wild Horse Wind Expansion (C) (2)_Electric Rev Req Model (2009 GRC) Revised 01-18-2010 3 2" xfId="26254"/>
    <cellStyle name="_VC 6.15.06 update on 06GRC power costs.xls Chart 1_04 07E Wild Horse Wind Expansion (C) (2)_Electric Rev Req Model (2009 GRC) Revised 01-18-2010 3 2 2" xfId="26255"/>
    <cellStyle name="_VC 6.15.06 update on 06GRC power costs.xls Chart 1_04 07E Wild Horse Wind Expansion (C) (2)_Electric Rev Req Model (2009 GRC) Revised 01-18-2010 3 3" xfId="26256"/>
    <cellStyle name="_VC 6.15.06 update on 06GRC power costs.xls Chart 1_04 07E Wild Horse Wind Expansion (C) (2)_Electric Rev Req Model (2009 GRC) Revised 01-18-2010 3 4" xfId="26257"/>
    <cellStyle name="_VC 6.15.06 update on 06GRC power costs.xls Chart 1_04 07E Wild Horse Wind Expansion (C) (2)_Electric Rev Req Model (2009 GRC) Revised 01-18-2010 4" xfId="26258"/>
    <cellStyle name="_VC 6.15.06 update on 06GRC power costs.xls Chart 1_04 07E Wild Horse Wind Expansion (C) (2)_Electric Rev Req Model (2009 GRC) Revised 01-18-2010 4 2" xfId="26259"/>
    <cellStyle name="_VC 6.15.06 update on 06GRC power costs.xls Chart 1_04 07E Wild Horse Wind Expansion (C) (2)_Electric Rev Req Model (2009 GRC) Revised 01-18-2010 4 2 2" xfId="26260"/>
    <cellStyle name="_VC 6.15.06 update on 06GRC power costs.xls Chart 1_04 07E Wild Horse Wind Expansion (C) (2)_Electric Rev Req Model (2009 GRC) Revised 01-18-2010 4 3" xfId="26261"/>
    <cellStyle name="_VC 6.15.06 update on 06GRC power costs.xls Chart 1_04 07E Wild Horse Wind Expansion (C) (2)_Electric Rev Req Model (2009 GRC) Revised 01-18-2010 5" xfId="26262"/>
    <cellStyle name="_VC 6.15.06 update on 06GRC power costs.xls Chart 1_04 07E Wild Horse Wind Expansion (C) (2)_Electric Rev Req Model (2009 GRC) Revised 01-18-2010 5 2" xfId="26263"/>
    <cellStyle name="_VC 6.15.06 update on 06GRC power costs.xls Chart 1_04 07E Wild Horse Wind Expansion (C) (2)_Electric Rev Req Model (2009 GRC) Revised 01-18-2010 6" xfId="26264"/>
    <cellStyle name="_VC 6.15.06 update on 06GRC power costs.xls Chart 1_04 07E Wild Horse Wind Expansion (C) (2)_Electric Rev Req Model (2009 GRC) Revised 01-18-2010 6 2" xfId="26265"/>
    <cellStyle name="_VC 6.15.06 update on 06GRC power costs.xls Chart 1_04 07E Wild Horse Wind Expansion (C) (2)_Electric Rev Req Model (2009 GRC) Revised 01-18-2010 7" xfId="26266"/>
    <cellStyle name="_VC 6.15.06 update on 06GRC power costs.xls Chart 1_04 07E Wild Horse Wind Expansion (C) (2)_Electric Rev Req Model (2009 GRC) Revised 01-18-2010 8" xfId="26267"/>
    <cellStyle name="_VC 6.15.06 update on 06GRC power costs.xls Chart 1_04 07E Wild Horse Wind Expansion (C) (2)_Electric Rev Req Model (2009 GRC) Revised 01-18-2010_DEM-WP(C) ENERG10C--ctn Mid-C_042010 2010GRC" xfId="26268"/>
    <cellStyle name="_VC 6.15.06 update on 06GRC power costs.xls Chart 1_04 07E Wild Horse Wind Expansion (C) (2)_Electric Rev Req Model (2009 GRC) Revised 01-18-2010_DEM-WP(C) ENERG10C--ctn Mid-C_042010 2010GRC 2" xfId="26269"/>
    <cellStyle name="_VC 6.15.06 update on 06GRC power costs.xls Chart 1_04 07E Wild Horse Wind Expansion (C) (2)_Electric Rev Req Model (2009 GRC) Revised 01-18-2010_DEM-WP(C) ENERG10C--ctn Mid-C_042010 2010GRC 2 2" xfId="26270"/>
    <cellStyle name="_VC 6.15.06 update on 06GRC power costs.xls Chart 1_04 07E Wild Horse Wind Expansion (C) (2)_Electric Rev Req Model (2010 GRC)" xfId="26271"/>
    <cellStyle name="_VC 6.15.06 update on 06GRC power costs.xls Chart 1_04 07E Wild Horse Wind Expansion (C) (2)_Electric Rev Req Model (2010 GRC) 2" xfId="26272"/>
    <cellStyle name="_VC 6.15.06 update on 06GRC power costs.xls Chart 1_04 07E Wild Horse Wind Expansion (C) (2)_Electric Rev Req Model (2010 GRC) 2 2" xfId="26273"/>
    <cellStyle name="_VC 6.15.06 update on 06GRC power costs.xls Chart 1_04 07E Wild Horse Wind Expansion (C) (2)_Electric Rev Req Model (2010 GRC) SF" xfId="26274"/>
    <cellStyle name="_VC 6.15.06 update on 06GRC power costs.xls Chart 1_04 07E Wild Horse Wind Expansion (C) (2)_Electric Rev Req Model (2010 GRC) SF 2" xfId="26275"/>
    <cellStyle name="_VC 6.15.06 update on 06GRC power costs.xls Chart 1_04 07E Wild Horse Wind Expansion (C) (2)_Electric Rev Req Model (2010 GRC) SF 2 2" xfId="26276"/>
    <cellStyle name="_VC 6.15.06 update on 06GRC power costs.xls Chart 1_04 07E Wild Horse Wind Expansion (C) (2)_Final Order Electric EXHIBIT A-1" xfId="26277"/>
    <cellStyle name="_VC 6.15.06 update on 06GRC power costs.xls Chart 1_04 07E Wild Horse Wind Expansion (C) (2)_Final Order Electric EXHIBIT A-1 2" xfId="26278"/>
    <cellStyle name="_VC 6.15.06 update on 06GRC power costs.xls Chart 1_04 07E Wild Horse Wind Expansion (C) (2)_Final Order Electric EXHIBIT A-1 2 2" xfId="26279"/>
    <cellStyle name="_VC 6.15.06 update on 06GRC power costs.xls Chart 1_04 07E Wild Horse Wind Expansion (C) (2)_Final Order Electric EXHIBIT A-1 2 2 2" xfId="26280"/>
    <cellStyle name="_VC 6.15.06 update on 06GRC power costs.xls Chart 1_04 07E Wild Horse Wind Expansion (C) (2)_Final Order Electric EXHIBIT A-1 2 3" xfId="26281"/>
    <cellStyle name="_VC 6.15.06 update on 06GRC power costs.xls Chart 1_04 07E Wild Horse Wind Expansion (C) (2)_Final Order Electric EXHIBIT A-1 2 4" xfId="26282"/>
    <cellStyle name="_VC 6.15.06 update on 06GRC power costs.xls Chart 1_04 07E Wild Horse Wind Expansion (C) (2)_Final Order Electric EXHIBIT A-1 3" xfId="26283"/>
    <cellStyle name="_VC 6.15.06 update on 06GRC power costs.xls Chart 1_04 07E Wild Horse Wind Expansion (C) (2)_Final Order Electric EXHIBIT A-1 3 2" xfId="26284"/>
    <cellStyle name="_VC 6.15.06 update on 06GRC power costs.xls Chart 1_04 07E Wild Horse Wind Expansion (C) (2)_Final Order Electric EXHIBIT A-1 3 2 2" xfId="26285"/>
    <cellStyle name="_VC 6.15.06 update on 06GRC power costs.xls Chart 1_04 07E Wild Horse Wind Expansion (C) (2)_Final Order Electric EXHIBIT A-1 3 3" xfId="26286"/>
    <cellStyle name="_VC 6.15.06 update on 06GRC power costs.xls Chart 1_04 07E Wild Horse Wind Expansion (C) (2)_Final Order Electric EXHIBIT A-1 4" xfId="26287"/>
    <cellStyle name="_VC 6.15.06 update on 06GRC power costs.xls Chart 1_04 07E Wild Horse Wind Expansion (C) (2)_Final Order Electric EXHIBIT A-1 4 2" xfId="26288"/>
    <cellStyle name="_VC 6.15.06 update on 06GRC power costs.xls Chart 1_04 07E Wild Horse Wind Expansion (C) (2)_Final Order Electric EXHIBIT A-1 5" xfId="26289"/>
    <cellStyle name="_VC 6.15.06 update on 06GRC power costs.xls Chart 1_04 07E Wild Horse Wind Expansion (C) (2)_Final Order Electric EXHIBIT A-1 6" xfId="26290"/>
    <cellStyle name="_VC 6.15.06 update on 06GRC power costs.xls Chart 1_04 07E Wild Horse Wind Expansion (C) (2)_Final Order Electric EXHIBIT A-1 7" xfId="26291"/>
    <cellStyle name="_VC 6.15.06 update on 06GRC power costs.xls Chart 1_04 07E Wild Horse Wind Expansion (C) (2)_TENASKA REGULATORY ASSET" xfId="26292"/>
    <cellStyle name="_VC 6.15.06 update on 06GRC power costs.xls Chart 1_04 07E Wild Horse Wind Expansion (C) (2)_TENASKA REGULATORY ASSET 2" xfId="26293"/>
    <cellStyle name="_VC 6.15.06 update on 06GRC power costs.xls Chart 1_04 07E Wild Horse Wind Expansion (C) (2)_TENASKA REGULATORY ASSET 2 2" xfId="26294"/>
    <cellStyle name="_VC 6.15.06 update on 06GRC power costs.xls Chart 1_04 07E Wild Horse Wind Expansion (C) (2)_TENASKA REGULATORY ASSET 2 2 2" xfId="26295"/>
    <cellStyle name="_VC 6.15.06 update on 06GRC power costs.xls Chart 1_04 07E Wild Horse Wind Expansion (C) (2)_TENASKA REGULATORY ASSET 2 3" xfId="26296"/>
    <cellStyle name="_VC 6.15.06 update on 06GRC power costs.xls Chart 1_04 07E Wild Horse Wind Expansion (C) (2)_TENASKA REGULATORY ASSET 2 4" xfId="26297"/>
    <cellStyle name="_VC 6.15.06 update on 06GRC power costs.xls Chart 1_04 07E Wild Horse Wind Expansion (C) (2)_TENASKA REGULATORY ASSET 3" xfId="26298"/>
    <cellStyle name="_VC 6.15.06 update on 06GRC power costs.xls Chart 1_04 07E Wild Horse Wind Expansion (C) (2)_TENASKA REGULATORY ASSET 3 2" xfId="26299"/>
    <cellStyle name="_VC 6.15.06 update on 06GRC power costs.xls Chart 1_04 07E Wild Horse Wind Expansion (C) (2)_TENASKA REGULATORY ASSET 3 2 2" xfId="26300"/>
    <cellStyle name="_VC 6.15.06 update on 06GRC power costs.xls Chart 1_04 07E Wild Horse Wind Expansion (C) (2)_TENASKA REGULATORY ASSET 3 3" xfId="26301"/>
    <cellStyle name="_VC 6.15.06 update on 06GRC power costs.xls Chart 1_04 07E Wild Horse Wind Expansion (C) (2)_TENASKA REGULATORY ASSET 4" xfId="26302"/>
    <cellStyle name="_VC 6.15.06 update on 06GRC power costs.xls Chart 1_04 07E Wild Horse Wind Expansion (C) (2)_TENASKA REGULATORY ASSET 4 2" xfId="26303"/>
    <cellStyle name="_VC 6.15.06 update on 06GRC power costs.xls Chart 1_04 07E Wild Horse Wind Expansion (C) (2)_TENASKA REGULATORY ASSET 5" xfId="26304"/>
    <cellStyle name="_VC 6.15.06 update on 06GRC power costs.xls Chart 1_04 07E Wild Horse Wind Expansion (C) (2)_TENASKA REGULATORY ASSET 6" xfId="26305"/>
    <cellStyle name="_VC 6.15.06 update on 06GRC power costs.xls Chart 1_04 07E Wild Horse Wind Expansion (C) (2)_TENASKA REGULATORY ASSET 7" xfId="26306"/>
    <cellStyle name="_VC 6.15.06 update on 06GRC power costs.xls Chart 1_16.37E Wild Horse Expansion DeferralRevwrkingfile SF" xfId="26307"/>
    <cellStyle name="_VC 6.15.06 update on 06GRC power costs.xls Chart 1_16.37E Wild Horse Expansion DeferralRevwrkingfile SF 2" xfId="26308"/>
    <cellStyle name="_VC 6.15.06 update on 06GRC power costs.xls Chart 1_16.37E Wild Horse Expansion DeferralRevwrkingfile SF 2 2" xfId="26309"/>
    <cellStyle name="_VC 6.15.06 update on 06GRC power costs.xls Chart 1_16.37E Wild Horse Expansion DeferralRevwrkingfile SF 2 2 2" xfId="26310"/>
    <cellStyle name="_VC 6.15.06 update on 06GRC power costs.xls Chart 1_16.37E Wild Horse Expansion DeferralRevwrkingfile SF 2 2 2 2" xfId="26311"/>
    <cellStyle name="_VC 6.15.06 update on 06GRC power costs.xls Chart 1_16.37E Wild Horse Expansion DeferralRevwrkingfile SF 2 2 3" xfId="26312"/>
    <cellStyle name="_VC 6.15.06 update on 06GRC power costs.xls Chart 1_16.37E Wild Horse Expansion DeferralRevwrkingfile SF 2 3" xfId="26313"/>
    <cellStyle name="_VC 6.15.06 update on 06GRC power costs.xls Chart 1_16.37E Wild Horse Expansion DeferralRevwrkingfile SF 2 3 2" xfId="26314"/>
    <cellStyle name="_VC 6.15.06 update on 06GRC power costs.xls Chart 1_16.37E Wild Horse Expansion DeferralRevwrkingfile SF 2 4" xfId="26315"/>
    <cellStyle name="_VC 6.15.06 update on 06GRC power costs.xls Chart 1_16.37E Wild Horse Expansion DeferralRevwrkingfile SF 2 4 2" xfId="26316"/>
    <cellStyle name="_VC 6.15.06 update on 06GRC power costs.xls Chart 1_16.37E Wild Horse Expansion DeferralRevwrkingfile SF 2 5" xfId="26317"/>
    <cellStyle name="_VC 6.15.06 update on 06GRC power costs.xls Chart 1_16.37E Wild Horse Expansion DeferralRevwrkingfile SF 3" xfId="26318"/>
    <cellStyle name="_VC 6.15.06 update on 06GRC power costs.xls Chart 1_16.37E Wild Horse Expansion DeferralRevwrkingfile SF 3 2" xfId="26319"/>
    <cellStyle name="_VC 6.15.06 update on 06GRC power costs.xls Chart 1_16.37E Wild Horse Expansion DeferralRevwrkingfile SF 3 2 2" xfId="26320"/>
    <cellStyle name="_VC 6.15.06 update on 06GRC power costs.xls Chart 1_16.37E Wild Horse Expansion DeferralRevwrkingfile SF 3 3" xfId="26321"/>
    <cellStyle name="_VC 6.15.06 update on 06GRC power costs.xls Chart 1_16.37E Wild Horse Expansion DeferralRevwrkingfile SF 3 4" xfId="26322"/>
    <cellStyle name="_VC 6.15.06 update on 06GRC power costs.xls Chart 1_16.37E Wild Horse Expansion DeferralRevwrkingfile SF 4" xfId="26323"/>
    <cellStyle name="_VC 6.15.06 update on 06GRC power costs.xls Chart 1_16.37E Wild Horse Expansion DeferralRevwrkingfile SF 4 2" xfId="26324"/>
    <cellStyle name="_VC 6.15.06 update on 06GRC power costs.xls Chart 1_16.37E Wild Horse Expansion DeferralRevwrkingfile SF 4 2 2" xfId="26325"/>
    <cellStyle name="_VC 6.15.06 update on 06GRC power costs.xls Chart 1_16.37E Wild Horse Expansion DeferralRevwrkingfile SF 4 3" xfId="26326"/>
    <cellStyle name="_VC 6.15.06 update on 06GRC power costs.xls Chart 1_16.37E Wild Horse Expansion DeferralRevwrkingfile SF 5" xfId="26327"/>
    <cellStyle name="_VC 6.15.06 update on 06GRC power costs.xls Chart 1_16.37E Wild Horse Expansion DeferralRevwrkingfile SF 5 2" xfId="26328"/>
    <cellStyle name="_VC 6.15.06 update on 06GRC power costs.xls Chart 1_16.37E Wild Horse Expansion DeferralRevwrkingfile SF 6" xfId="26329"/>
    <cellStyle name="_VC 6.15.06 update on 06GRC power costs.xls Chart 1_16.37E Wild Horse Expansion DeferralRevwrkingfile SF 6 2" xfId="26330"/>
    <cellStyle name="_VC 6.15.06 update on 06GRC power costs.xls Chart 1_16.37E Wild Horse Expansion DeferralRevwrkingfile SF 7" xfId="26331"/>
    <cellStyle name="_VC 6.15.06 update on 06GRC power costs.xls Chart 1_16.37E Wild Horse Expansion DeferralRevwrkingfile SF 8" xfId="26332"/>
    <cellStyle name="_VC 6.15.06 update on 06GRC power costs.xls Chart 1_16.37E Wild Horse Expansion DeferralRevwrkingfile SF_DEM-WP(C) ENERG10C--ctn Mid-C_042010 2010GRC" xfId="26333"/>
    <cellStyle name="_VC 6.15.06 update on 06GRC power costs.xls Chart 1_16.37E Wild Horse Expansion DeferralRevwrkingfile SF_DEM-WP(C) ENERG10C--ctn Mid-C_042010 2010GRC 2" xfId="26334"/>
    <cellStyle name="_VC 6.15.06 update on 06GRC power costs.xls Chart 1_16.37E Wild Horse Expansion DeferralRevwrkingfile SF_DEM-WP(C) ENERG10C--ctn Mid-C_042010 2010GRC 2 2" xfId="26335"/>
    <cellStyle name="_VC 6.15.06 update on 06GRC power costs.xls Chart 1_2009 Compliance Filing PCA Exhibits for GRC" xfId="26336"/>
    <cellStyle name="_VC 6.15.06 update on 06GRC power costs.xls Chart 1_2009 Compliance Filing PCA Exhibits for GRC 2" xfId="26337"/>
    <cellStyle name="_VC 6.15.06 update on 06GRC power costs.xls Chart 1_2009 Compliance Filing PCA Exhibits for GRC 2 2" xfId="26338"/>
    <cellStyle name="_VC 6.15.06 update on 06GRC power costs.xls Chart 1_2009 Compliance Filing PCA Exhibits for GRC 2 2 2" xfId="26339"/>
    <cellStyle name="_VC 6.15.06 update on 06GRC power costs.xls Chart 1_2009 Compliance Filing PCA Exhibits for GRC 3" xfId="26340"/>
    <cellStyle name="_VC 6.15.06 update on 06GRC power costs.xls Chart 1_2009 Compliance Filing PCA Exhibits for GRC 3 2" xfId="26341"/>
    <cellStyle name="_VC 6.15.06 update on 06GRC power costs.xls Chart 1_2009 GRC Compl Filing - Exhibit D" xfId="26342"/>
    <cellStyle name="_VC 6.15.06 update on 06GRC power costs.xls Chart 1_2009 GRC Compl Filing - Exhibit D 2" xfId="26343"/>
    <cellStyle name="_VC 6.15.06 update on 06GRC power costs.xls Chart 1_2009 GRC Compl Filing - Exhibit D 2 2" xfId="26344"/>
    <cellStyle name="_VC 6.15.06 update on 06GRC power costs.xls Chart 1_2009 GRC Compl Filing - Exhibit D 2 2 2" xfId="26345"/>
    <cellStyle name="_VC 6.15.06 update on 06GRC power costs.xls Chart 1_2009 GRC Compl Filing - Exhibit D 2 2 2 2" xfId="26346"/>
    <cellStyle name="_VC 6.15.06 update on 06GRC power costs.xls Chart 1_2009 GRC Compl Filing - Exhibit D 2 2 3" xfId="26347"/>
    <cellStyle name="_VC 6.15.06 update on 06GRC power costs.xls Chart 1_2009 GRC Compl Filing - Exhibit D 2 3" xfId="26348"/>
    <cellStyle name="_VC 6.15.06 update on 06GRC power costs.xls Chart 1_2009 GRC Compl Filing - Exhibit D 2 3 2" xfId="26349"/>
    <cellStyle name="_VC 6.15.06 update on 06GRC power costs.xls Chart 1_2009 GRC Compl Filing - Exhibit D 2 4" xfId="26350"/>
    <cellStyle name="_VC 6.15.06 update on 06GRC power costs.xls Chart 1_2009 GRC Compl Filing - Exhibit D 2 4 2" xfId="26351"/>
    <cellStyle name="_VC 6.15.06 update on 06GRC power costs.xls Chart 1_2009 GRC Compl Filing - Exhibit D 2 5" xfId="26352"/>
    <cellStyle name="_VC 6.15.06 update on 06GRC power costs.xls Chart 1_2009 GRC Compl Filing - Exhibit D 3" xfId="26353"/>
    <cellStyle name="_VC 6.15.06 update on 06GRC power costs.xls Chart 1_2009 GRC Compl Filing - Exhibit D 3 2" xfId="26354"/>
    <cellStyle name="_VC 6.15.06 update on 06GRC power costs.xls Chart 1_2009 GRC Compl Filing - Exhibit D 3 2 2" xfId="26355"/>
    <cellStyle name="_VC 6.15.06 update on 06GRC power costs.xls Chart 1_2009 GRC Compl Filing - Exhibit D 3 3" xfId="26356"/>
    <cellStyle name="_VC 6.15.06 update on 06GRC power costs.xls Chart 1_2009 GRC Compl Filing - Exhibit D 4" xfId="26357"/>
    <cellStyle name="_VC 6.15.06 update on 06GRC power costs.xls Chart 1_2009 GRC Compl Filing - Exhibit D 4 2" xfId="26358"/>
    <cellStyle name="_VC 6.15.06 update on 06GRC power costs.xls Chart 1_2009 GRC Compl Filing - Exhibit D 4 2 2" xfId="26359"/>
    <cellStyle name="_VC 6.15.06 update on 06GRC power costs.xls Chart 1_2009 GRC Compl Filing - Exhibit D 4 3" xfId="26360"/>
    <cellStyle name="_VC 6.15.06 update on 06GRC power costs.xls Chart 1_2009 GRC Compl Filing - Exhibit D 5" xfId="26361"/>
    <cellStyle name="_VC 6.15.06 update on 06GRC power costs.xls Chart 1_2009 GRC Compl Filing - Exhibit D 5 2" xfId="26362"/>
    <cellStyle name="_VC 6.15.06 update on 06GRC power costs.xls Chart 1_2009 GRC Compl Filing - Exhibit D 6" xfId="26363"/>
    <cellStyle name="_VC 6.15.06 update on 06GRC power costs.xls Chart 1_2009 GRC Compl Filing - Exhibit D 6 2" xfId="26364"/>
    <cellStyle name="_VC 6.15.06 update on 06GRC power costs.xls Chart 1_2009 GRC Compl Filing - Exhibit D 7" xfId="26365"/>
    <cellStyle name="_VC 6.15.06 update on 06GRC power costs.xls Chart 1_2009 GRC Compl Filing - Exhibit D 8" xfId="26366"/>
    <cellStyle name="_VC 6.15.06 update on 06GRC power costs.xls Chart 1_2009 GRC Compl Filing - Exhibit D_DEM-WP(C) ENERG10C--ctn Mid-C_042010 2010GRC" xfId="26367"/>
    <cellStyle name="_VC 6.15.06 update on 06GRC power costs.xls Chart 1_2009 GRC Compl Filing - Exhibit D_DEM-WP(C) ENERG10C--ctn Mid-C_042010 2010GRC 2" xfId="26368"/>
    <cellStyle name="_VC 6.15.06 update on 06GRC power costs.xls Chart 1_2009 GRC Compl Filing - Exhibit D_DEM-WP(C) ENERG10C--ctn Mid-C_042010 2010GRC 2 2" xfId="26369"/>
    <cellStyle name="_VC 6.15.06 update on 06GRC power costs.xls Chart 1_2010 PTC's July1_Dec31 2010 " xfId="26370"/>
    <cellStyle name="_VC 6.15.06 update on 06GRC power costs.xls Chart 1_2010 PTC's Sept10_Aug11 (Version 4)" xfId="26371"/>
    <cellStyle name="_VC 6.15.06 update on 06GRC power costs.xls Chart 1_3.01 Income Statement" xfId="26372"/>
    <cellStyle name="_VC 6.15.06 update on 06GRC power costs.xls Chart 1_4 31 Regulatory Assets and Liabilities  7 06- Exhibit D" xfId="26373"/>
    <cellStyle name="_VC 6.15.06 update on 06GRC power costs.xls Chart 1_4 31 Regulatory Assets and Liabilities  7 06- Exhibit D 2" xfId="26374"/>
    <cellStyle name="_VC 6.15.06 update on 06GRC power costs.xls Chart 1_4 31 Regulatory Assets and Liabilities  7 06- Exhibit D 2 2" xfId="26375"/>
    <cellStyle name="_VC 6.15.06 update on 06GRC power costs.xls Chart 1_4 31 Regulatory Assets and Liabilities  7 06- Exhibit D 2 2 2" xfId="26376"/>
    <cellStyle name="_VC 6.15.06 update on 06GRC power costs.xls Chart 1_4 31 Regulatory Assets and Liabilities  7 06- Exhibit D 2 2 2 2" xfId="26377"/>
    <cellStyle name="_VC 6.15.06 update on 06GRC power costs.xls Chart 1_4 31 Regulatory Assets and Liabilities  7 06- Exhibit D 2 2 3" xfId="26378"/>
    <cellStyle name="_VC 6.15.06 update on 06GRC power costs.xls Chart 1_4 31 Regulatory Assets and Liabilities  7 06- Exhibit D 2 3" xfId="26379"/>
    <cellStyle name="_VC 6.15.06 update on 06GRC power costs.xls Chart 1_4 31 Regulatory Assets and Liabilities  7 06- Exhibit D 2 3 2" xfId="26380"/>
    <cellStyle name="_VC 6.15.06 update on 06GRC power costs.xls Chart 1_4 31 Regulatory Assets and Liabilities  7 06- Exhibit D 2 4" xfId="26381"/>
    <cellStyle name="_VC 6.15.06 update on 06GRC power costs.xls Chart 1_4 31 Regulatory Assets and Liabilities  7 06- Exhibit D 2 4 2" xfId="26382"/>
    <cellStyle name="_VC 6.15.06 update on 06GRC power costs.xls Chart 1_4 31 Regulatory Assets and Liabilities  7 06- Exhibit D 2 5" xfId="26383"/>
    <cellStyle name="_VC 6.15.06 update on 06GRC power costs.xls Chart 1_4 31 Regulatory Assets and Liabilities  7 06- Exhibit D 3" xfId="26384"/>
    <cellStyle name="_VC 6.15.06 update on 06GRC power costs.xls Chart 1_4 31 Regulatory Assets and Liabilities  7 06- Exhibit D 3 2" xfId="26385"/>
    <cellStyle name="_VC 6.15.06 update on 06GRC power costs.xls Chart 1_4 31 Regulatory Assets and Liabilities  7 06- Exhibit D 3 2 2" xfId="26386"/>
    <cellStyle name="_VC 6.15.06 update on 06GRC power costs.xls Chart 1_4 31 Regulatory Assets and Liabilities  7 06- Exhibit D 3 3" xfId="26387"/>
    <cellStyle name="_VC 6.15.06 update on 06GRC power costs.xls Chart 1_4 31 Regulatory Assets and Liabilities  7 06- Exhibit D 3 4" xfId="26388"/>
    <cellStyle name="_VC 6.15.06 update on 06GRC power costs.xls Chart 1_4 31 Regulatory Assets and Liabilities  7 06- Exhibit D 4" xfId="26389"/>
    <cellStyle name="_VC 6.15.06 update on 06GRC power costs.xls Chart 1_4 31 Regulatory Assets and Liabilities  7 06- Exhibit D 4 2" xfId="26390"/>
    <cellStyle name="_VC 6.15.06 update on 06GRC power costs.xls Chart 1_4 31 Regulatory Assets and Liabilities  7 06- Exhibit D 4 2 2" xfId="26391"/>
    <cellStyle name="_VC 6.15.06 update on 06GRC power costs.xls Chart 1_4 31 Regulatory Assets and Liabilities  7 06- Exhibit D 4 3" xfId="26392"/>
    <cellStyle name="_VC 6.15.06 update on 06GRC power costs.xls Chart 1_4 31 Regulatory Assets and Liabilities  7 06- Exhibit D 5" xfId="26393"/>
    <cellStyle name="_VC 6.15.06 update on 06GRC power costs.xls Chart 1_4 31 Regulatory Assets and Liabilities  7 06- Exhibit D 5 2" xfId="26394"/>
    <cellStyle name="_VC 6.15.06 update on 06GRC power costs.xls Chart 1_4 31 Regulatory Assets and Liabilities  7 06- Exhibit D 6" xfId="26395"/>
    <cellStyle name="_VC 6.15.06 update on 06GRC power costs.xls Chart 1_4 31 Regulatory Assets and Liabilities  7 06- Exhibit D 6 2" xfId="26396"/>
    <cellStyle name="_VC 6.15.06 update on 06GRC power costs.xls Chart 1_4 31 Regulatory Assets and Liabilities  7 06- Exhibit D 7" xfId="26397"/>
    <cellStyle name="_VC 6.15.06 update on 06GRC power costs.xls Chart 1_4 31 Regulatory Assets and Liabilities  7 06- Exhibit D 8" xfId="26398"/>
    <cellStyle name="_VC 6.15.06 update on 06GRC power costs.xls Chart 1_4 31 Regulatory Assets and Liabilities  7 06- Exhibit D_DEM-WP(C) ENERG10C--ctn Mid-C_042010 2010GRC" xfId="26399"/>
    <cellStyle name="_VC 6.15.06 update on 06GRC power costs.xls Chart 1_4 31 Regulatory Assets and Liabilities  7 06- Exhibit D_DEM-WP(C) ENERG10C--ctn Mid-C_042010 2010GRC 2" xfId="26400"/>
    <cellStyle name="_VC 6.15.06 update on 06GRC power costs.xls Chart 1_4 31 Regulatory Assets and Liabilities  7 06- Exhibit D_DEM-WP(C) ENERG10C--ctn Mid-C_042010 2010GRC 2 2" xfId="26401"/>
    <cellStyle name="_VC 6.15.06 update on 06GRC power costs.xls Chart 1_4 31 Regulatory Assets and Liabilities  7 06- Exhibit D_NIM Summary" xfId="26402"/>
    <cellStyle name="_VC 6.15.06 update on 06GRC power costs.xls Chart 1_4 31 Regulatory Assets and Liabilities  7 06- Exhibit D_NIM Summary 2" xfId="26403"/>
    <cellStyle name="_VC 6.15.06 update on 06GRC power costs.xls Chart 1_4 31 Regulatory Assets and Liabilities  7 06- Exhibit D_NIM Summary 2 2" xfId="26404"/>
    <cellStyle name="_VC 6.15.06 update on 06GRC power costs.xls Chart 1_4 31 Regulatory Assets and Liabilities  7 06- Exhibit D_NIM Summary 2 2 2" xfId="26405"/>
    <cellStyle name="_VC 6.15.06 update on 06GRC power costs.xls Chart 1_4 31 Regulatory Assets and Liabilities  7 06- Exhibit D_NIM Summary 2 2 2 2" xfId="26406"/>
    <cellStyle name="_VC 6.15.06 update on 06GRC power costs.xls Chart 1_4 31 Regulatory Assets and Liabilities  7 06- Exhibit D_NIM Summary 2 2 3" xfId="26407"/>
    <cellStyle name="_VC 6.15.06 update on 06GRC power costs.xls Chart 1_4 31 Regulatory Assets and Liabilities  7 06- Exhibit D_NIM Summary 2 3" xfId="26408"/>
    <cellStyle name="_VC 6.15.06 update on 06GRC power costs.xls Chart 1_4 31 Regulatory Assets and Liabilities  7 06- Exhibit D_NIM Summary 2 3 2" xfId="26409"/>
    <cellStyle name="_VC 6.15.06 update on 06GRC power costs.xls Chart 1_4 31 Regulatory Assets and Liabilities  7 06- Exhibit D_NIM Summary 2 4" xfId="26410"/>
    <cellStyle name="_VC 6.15.06 update on 06GRC power costs.xls Chart 1_4 31 Regulatory Assets and Liabilities  7 06- Exhibit D_NIM Summary 2 4 2" xfId="26411"/>
    <cellStyle name="_VC 6.15.06 update on 06GRC power costs.xls Chart 1_4 31 Regulatory Assets and Liabilities  7 06- Exhibit D_NIM Summary 2 5" xfId="26412"/>
    <cellStyle name="_VC 6.15.06 update on 06GRC power costs.xls Chart 1_4 31 Regulatory Assets and Liabilities  7 06- Exhibit D_NIM Summary 3" xfId="26413"/>
    <cellStyle name="_VC 6.15.06 update on 06GRC power costs.xls Chart 1_4 31 Regulatory Assets and Liabilities  7 06- Exhibit D_NIM Summary 3 2" xfId="26414"/>
    <cellStyle name="_VC 6.15.06 update on 06GRC power costs.xls Chart 1_4 31 Regulatory Assets and Liabilities  7 06- Exhibit D_NIM Summary 3 2 2" xfId="26415"/>
    <cellStyle name="_VC 6.15.06 update on 06GRC power costs.xls Chart 1_4 31 Regulatory Assets and Liabilities  7 06- Exhibit D_NIM Summary 3 3" xfId="26416"/>
    <cellStyle name="_VC 6.15.06 update on 06GRC power costs.xls Chart 1_4 31 Regulatory Assets and Liabilities  7 06- Exhibit D_NIM Summary 4" xfId="26417"/>
    <cellStyle name="_VC 6.15.06 update on 06GRC power costs.xls Chart 1_4 31 Regulatory Assets and Liabilities  7 06- Exhibit D_NIM Summary 4 2" xfId="26418"/>
    <cellStyle name="_VC 6.15.06 update on 06GRC power costs.xls Chart 1_4 31 Regulatory Assets and Liabilities  7 06- Exhibit D_NIM Summary 4 2 2" xfId="26419"/>
    <cellStyle name="_VC 6.15.06 update on 06GRC power costs.xls Chart 1_4 31 Regulatory Assets and Liabilities  7 06- Exhibit D_NIM Summary 4 3" xfId="26420"/>
    <cellStyle name="_VC 6.15.06 update on 06GRC power costs.xls Chart 1_4 31 Regulatory Assets and Liabilities  7 06- Exhibit D_NIM Summary 5" xfId="26421"/>
    <cellStyle name="_VC 6.15.06 update on 06GRC power costs.xls Chart 1_4 31 Regulatory Assets and Liabilities  7 06- Exhibit D_NIM Summary 5 2" xfId="26422"/>
    <cellStyle name="_VC 6.15.06 update on 06GRC power costs.xls Chart 1_4 31 Regulatory Assets and Liabilities  7 06- Exhibit D_NIM Summary 6" xfId="26423"/>
    <cellStyle name="_VC 6.15.06 update on 06GRC power costs.xls Chart 1_4 31 Regulatory Assets and Liabilities  7 06- Exhibit D_NIM Summary 6 2" xfId="26424"/>
    <cellStyle name="_VC 6.15.06 update on 06GRC power costs.xls Chart 1_4 31 Regulatory Assets and Liabilities  7 06- Exhibit D_NIM Summary 7" xfId="26425"/>
    <cellStyle name="_VC 6.15.06 update on 06GRC power costs.xls Chart 1_4 31 Regulatory Assets and Liabilities  7 06- Exhibit D_NIM Summary 8" xfId="26426"/>
    <cellStyle name="_VC 6.15.06 update on 06GRC power costs.xls Chart 1_4 31 Regulatory Assets and Liabilities  7 06- Exhibit D_NIM Summary_DEM-WP(C) ENERG10C--ctn Mid-C_042010 2010GRC" xfId="26427"/>
    <cellStyle name="_VC 6.15.06 update on 06GRC power costs.xls Chart 1_4 31 Regulatory Assets and Liabilities  7 06- Exhibit D_NIM Summary_DEM-WP(C) ENERG10C--ctn Mid-C_042010 2010GRC 2" xfId="26428"/>
    <cellStyle name="_VC 6.15.06 update on 06GRC power costs.xls Chart 1_4 31 Regulatory Assets and Liabilities  7 06- Exhibit D_NIM Summary_DEM-WP(C) ENERG10C--ctn Mid-C_042010 2010GRC 2 2" xfId="26429"/>
    <cellStyle name="_VC 6.15.06 update on 06GRC power costs.xls Chart 1_4 31E Reg Asset  Liab and EXH D" xfId="26430"/>
    <cellStyle name="_VC 6.15.06 update on 06GRC power costs.xls Chart 1_4 31E Reg Asset  Liab and EXH D _ Aug 10 Filing (2)" xfId="26431"/>
    <cellStyle name="_VC 6.15.06 update on 06GRC power costs.xls Chart 1_4 31E Reg Asset  Liab and EXH D _ Aug 10 Filing (2) 2" xfId="26432"/>
    <cellStyle name="_VC 6.15.06 update on 06GRC power costs.xls Chart 1_4 31E Reg Asset  Liab and EXH D _ Aug 10 Filing (2) 2 2" xfId="26433"/>
    <cellStyle name="_VC 6.15.06 update on 06GRC power costs.xls Chart 1_4 31E Reg Asset  Liab and EXH D _ Aug 10 Filing (2) 2 2 2" xfId="26434"/>
    <cellStyle name="_VC 6.15.06 update on 06GRC power costs.xls Chart 1_4 31E Reg Asset  Liab and EXH D _ Aug 10 Filing (2) 2 3" xfId="26435"/>
    <cellStyle name="_VC 6.15.06 update on 06GRC power costs.xls Chart 1_4 31E Reg Asset  Liab and EXH D _ Aug 10 Filing (2) 3" xfId="26436"/>
    <cellStyle name="_VC 6.15.06 update on 06GRC power costs.xls Chart 1_4 31E Reg Asset  Liab and EXH D _ Aug 10 Filing (2) 3 2" xfId="26437"/>
    <cellStyle name="_VC 6.15.06 update on 06GRC power costs.xls Chart 1_4 31E Reg Asset  Liab and EXH D _ Aug 10 Filing (2) 3 2 2" xfId="26438"/>
    <cellStyle name="_VC 6.15.06 update on 06GRC power costs.xls Chart 1_4 31E Reg Asset  Liab and EXH D _ Aug 10 Filing (2) 3 3" xfId="26439"/>
    <cellStyle name="_VC 6.15.06 update on 06GRC power costs.xls Chart 1_4 31E Reg Asset  Liab and EXH D _ Aug 10 Filing (2) 4" xfId="26440"/>
    <cellStyle name="_VC 6.15.06 update on 06GRC power costs.xls Chart 1_4 31E Reg Asset  Liab and EXH D _ Aug 10 Filing (2) 4 2" xfId="26441"/>
    <cellStyle name="_VC 6.15.06 update on 06GRC power costs.xls Chart 1_4 31E Reg Asset  Liab and EXH D _ Aug 10 Filing (2) 5" xfId="26442"/>
    <cellStyle name="_VC 6.15.06 update on 06GRC power costs.xls Chart 1_4 31E Reg Asset  Liab and EXH D _ Aug 10 Filing (2) 5 2" xfId="26443"/>
    <cellStyle name="_VC 6.15.06 update on 06GRC power costs.xls Chart 1_4 31E Reg Asset  Liab and EXH D 10" xfId="26444"/>
    <cellStyle name="_VC 6.15.06 update on 06GRC power costs.xls Chart 1_4 31E Reg Asset  Liab and EXH D 10 2" xfId="26445"/>
    <cellStyle name="_VC 6.15.06 update on 06GRC power costs.xls Chart 1_4 31E Reg Asset  Liab and EXH D 10 2 2" xfId="26446"/>
    <cellStyle name="_VC 6.15.06 update on 06GRC power costs.xls Chart 1_4 31E Reg Asset  Liab and EXH D 10 3" xfId="26447"/>
    <cellStyle name="_VC 6.15.06 update on 06GRC power costs.xls Chart 1_4 31E Reg Asset  Liab and EXH D 11" xfId="26448"/>
    <cellStyle name="_VC 6.15.06 update on 06GRC power costs.xls Chart 1_4 31E Reg Asset  Liab and EXH D 11 2" xfId="26449"/>
    <cellStyle name="_VC 6.15.06 update on 06GRC power costs.xls Chart 1_4 31E Reg Asset  Liab and EXH D 11 2 2" xfId="26450"/>
    <cellStyle name="_VC 6.15.06 update on 06GRC power costs.xls Chart 1_4 31E Reg Asset  Liab and EXH D 11 3" xfId="26451"/>
    <cellStyle name="_VC 6.15.06 update on 06GRC power costs.xls Chart 1_4 31E Reg Asset  Liab and EXH D 12" xfId="26452"/>
    <cellStyle name="_VC 6.15.06 update on 06GRC power costs.xls Chart 1_4 31E Reg Asset  Liab and EXH D 12 2" xfId="26453"/>
    <cellStyle name="_VC 6.15.06 update on 06GRC power costs.xls Chart 1_4 31E Reg Asset  Liab and EXH D 12 2 2" xfId="26454"/>
    <cellStyle name="_VC 6.15.06 update on 06GRC power costs.xls Chart 1_4 31E Reg Asset  Liab and EXH D 12 3" xfId="26455"/>
    <cellStyle name="_VC 6.15.06 update on 06GRC power costs.xls Chart 1_4 31E Reg Asset  Liab and EXH D 13" xfId="26456"/>
    <cellStyle name="_VC 6.15.06 update on 06GRC power costs.xls Chart 1_4 31E Reg Asset  Liab and EXH D 13 2" xfId="26457"/>
    <cellStyle name="_VC 6.15.06 update on 06GRC power costs.xls Chart 1_4 31E Reg Asset  Liab and EXH D 13 2 2" xfId="26458"/>
    <cellStyle name="_VC 6.15.06 update on 06GRC power costs.xls Chart 1_4 31E Reg Asset  Liab and EXH D 13 3" xfId="26459"/>
    <cellStyle name="_VC 6.15.06 update on 06GRC power costs.xls Chart 1_4 31E Reg Asset  Liab and EXH D 14" xfId="26460"/>
    <cellStyle name="_VC 6.15.06 update on 06GRC power costs.xls Chart 1_4 31E Reg Asset  Liab and EXH D 14 2" xfId="26461"/>
    <cellStyle name="_VC 6.15.06 update on 06GRC power costs.xls Chart 1_4 31E Reg Asset  Liab and EXH D 14 2 2" xfId="26462"/>
    <cellStyle name="_VC 6.15.06 update on 06GRC power costs.xls Chart 1_4 31E Reg Asset  Liab and EXH D 14 3" xfId="26463"/>
    <cellStyle name="_VC 6.15.06 update on 06GRC power costs.xls Chart 1_4 31E Reg Asset  Liab and EXH D 15" xfId="26464"/>
    <cellStyle name="_VC 6.15.06 update on 06GRC power costs.xls Chart 1_4 31E Reg Asset  Liab and EXH D 15 2" xfId="26465"/>
    <cellStyle name="_VC 6.15.06 update on 06GRC power costs.xls Chart 1_4 31E Reg Asset  Liab and EXH D 15 2 2" xfId="26466"/>
    <cellStyle name="_VC 6.15.06 update on 06GRC power costs.xls Chart 1_4 31E Reg Asset  Liab and EXH D 15 3" xfId="26467"/>
    <cellStyle name="_VC 6.15.06 update on 06GRC power costs.xls Chart 1_4 31E Reg Asset  Liab and EXH D 16" xfId="26468"/>
    <cellStyle name="_VC 6.15.06 update on 06GRC power costs.xls Chart 1_4 31E Reg Asset  Liab and EXH D 16 2" xfId="26469"/>
    <cellStyle name="_VC 6.15.06 update on 06GRC power costs.xls Chart 1_4 31E Reg Asset  Liab and EXH D 16 2 2" xfId="26470"/>
    <cellStyle name="_VC 6.15.06 update on 06GRC power costs.xls Chart 1_4 31E Reg Asset  Liab and EXH D 16 3" xfId="26471"/>
    <cellStyle name="_VC 6.15.06 update on 06GRC power costs.xls Chart 1_4 31E Reg Asset  Liab and EXH D 17" xfId="26472"/>
    <cellStyle name="_VC 6.15.06 update on 06GRC power costs.xls Chart 1_4 31E Reg Asset  Liab and EXH D 17 2" xfId="26473"/>
    <cellStyle name="_VC 6.15.06 update on 06GRC power costs.xls Chart 1_4 31E Reg Asset  Liab and EXH D 18" xfId="26474"/>
    <cellStyle name="_VC 6.15.06 update on 06GRC power costs.xls Chart 1_4 31E Reg Asset  Liab and EXH D 18 2" xfId="26475"/>
    <cellStyle name="_VC 6.15.06 update on 06GRC power costs.xls Chart 1_4 31E Reg Asset  Liab and EXH D 19" xfId="26476"/>
    <cellStyle name="_VC 6.15.06 update on 06GRC power costs.xls Chart 1_4 31E Reg Asset  Liab and EXH D 19 2" xfId="26477"/>
    <cellStyle name="_VC 6.15.06 update on 06GRC power costs.xls Chart 1_4 31E Reg Asset  Liab and EXH D 2" xfId="26478"/>
    <cellStyle name="_VC 6.15.06 update on 06GRC power costs.xls Chart 1_4 31E Reg Asset  Liab and EXH D 2 2" xfId="26479"/>
    <cellStyle name="_VC 6.15.06 update on 06GRC power costs.xls Chart 1_4 31E Reg Asset  Liab and EXH D 2 2 2" xfId="26480"/>
    <cellStyle name="_VC 6.15.06 update on 06GRC power costs.xls Chart 1_4 31E Reg Asset  Liab and EXH D 2 3" xfId="26481"/>
    <cellStyle name="_VC 6.15.06 update on 06GRC power costs.xls Chart 1_4 31E Reg Asset  Liab and EXH D 20" xfId="26482"/>
    <cellStyle name="_VC 6.15.06 update on 06GRC power costs.xls Chart 1_4 31E Reg Asset  Liab and EXH D 20 2" xfId="26483"/>
    <cellStyle name="_VC 6.15.06 update on 06GRC power costs.xls Chart 1_4 31E Reg Asset  Liab and EXH D 21" xfId="26484"/>
    <cellStyle name="_VC 6.15.06 update on 06GRC power costs.xls Chart 1_4 31E Reg Asset  Liab and EXH D 21 2" xfId="26485"/>
    <cellStyle name="_VC 6.15.06 update on 06GRC power costs.xls Chart 1_4 31E Reg Asset  Liab and EXH D 22" xfId="26486"/>
    <cellStyle name="_VC 6.15.06 update on 06GRC power costs.xls Chart 1_4 31E Reg Asset  Liab and EXH D 22 2" xfId="26487"/>
    <cellStyle name="_VC 6.15.06 update on 06GRC power costs.xls Chart 1_4 31E Reg Asset  Liab and EXH D 23" xfId="26488"/>
    <cellStyle name="_VC 6.15.06 update on 06GRC power costs.xls Chart 1_4 31E Reg Asset  Liab and EXH D 23 2" xfId="26489"/>
    <cellStyle name="_VC 6.15.06 update on 06GRC power costs.xls Chart 1_4 31E Reg Asset  Liab and EXH D 24" xfId="26490"/>
    <cellStyle name="_VC 6.15.06 update on 06GRC power costs.xls Chart 1_4 31E Reg Asset  Liab and EXH D 24 2" xfId="26491"/>
    <cellStyle name="_VC 6.15.06 update on 06GRC power costs.xls Chart 1_4 31E Reg Asset  Liab and EXH D 25" xfId="26492"/>
    <cellStyle name="_VC 6.15.06 update on 06GRC power costs.xls Chart 1_4 31E Reg Asset  Liab and EXH D 25 2" xfId="26493"/>
    <cellStyle name="_VC 6.15.06 update on 06GRC power costs.xls Chart 1_4 31E Reg Asset  Liab and EXH D 26" xfId="26494"/>
    <cellStyle name="_VC 6.15.06 update on 06GRC power costs.xls Chart 1_4 31E Reg Asset  Liab and EXH D 26 2" xfId="26495"/>
    <cellStyle name="_VC 6.15.06 update on 06GRC power costs.xls Chart 1_4 31E Reg Asset  Liab and EXH D 27" xfId="26496"/>
    <cellStyle name="_VC 6.15.06 update on 06GRC power costs.xls Chart 1_4 31E Reg Asset  Liab and EXH D 27 2" xfId="26497"/>
    <cellStyle name="_VC 6.15.06 update on 06GRC power costs.xls Chart 1_4 31E Reg Asset  Liab and EXH D 28" xfId="26498"/>
    <cellStyle name="_VC 6.15.06 update on 06GRC power costs.xls Chart 1_4 31E Reg Asset  Liab and EXH D 28 2" xfId="26499"/>
    <cellStyle name="_VC 6.15.06 update on 06GRC power costs.xls Chart 1_4 31E Reg Asset  Liab and EXH D 29" xfId="26500"/>
    <cellStyle name="_VC 6.15.06 update on 06GRC power costs.xls Chart 1_4 31E Reg Asset  Liab and EXH D 29 2" xfId="26501"/>
    <cellStyle name="_VC 6.15.06 update on 06GRC power costs.xls Chart 1_4 31E Reg Asset  Liab and EXH D 3" xfId="26502"/>
    <cellStyle name="_VC 6.15.06 update on 06GRC power costs.xls Chart 1_4 31E Reg Asset  Liab and EXH D 3 2" xfId="26503"/>
    <cellStyle name="_VC 6.15.06 update on 06GRC power costs.xls Chart 1_4 31E Reg Asset  Liab and EXH D 3 2 2" xfId="26504"/>
    <cellStyle name="_VC 6.15.06 update on 06GRC power costs.xls Chart 1_4 31E Reg Asset  Liab and EXH D 3 3" xfId="26505"/>
    <cellStyle name="_VC 6.15.06 update on 06GRC power costs.xls Chart 1_4 31E Reg Asset  Liab and EXH D 30" xfId="26506"/>
    <cellStyle name="_VC 6.15.06 update on 06GRC power costs.xls Chart 1_4 31E Reg Asset  Liab and EXH D 30 2" xfId="26507"/>
    <cellStyle name="_VC 6.15.06 update on 06GRC power costs.xls Chart 1_4 31E Reg Asset  Liab and EXH D 4" xfId="26508"/>
    <cellStyle name="_VC 6.15.06 update on 06GRC power costs.xls Chart 1_4 31E Reg Asset  Liab and EXH D 4 2" xfId="26509"/>
    <cellStyle name="_VC 6.15.06 update on 06GRC power costs.xls Chart 1_4 31E Reg Asset  Liab and EXH D 4 2 2" xfId="26510"/>
    <cellStyle name="_VC 6.15.06 update on 06GRC power costs.xls Chart 1_4 31E Reg Asset  Liab and EXH D 5" xfId="26511"/>
    <cellStyle name="_VC 6.15.06 update on 06GRC power costs.xls Chart 1_4 31E Reg Asset  Liab and EXH D 5 2" xfId="26512"/>
    <cellStyle name="_VC 6.15.06 update on 06GRC power costs.xls Chart 1_4 31E Reg Asset  Liab and EXH D 5 2 2" xfId="26513"/>
    <cellStyle name="_VC 6.15.06 update on 06GRC power costs.xls Chart 1_4 31E Reg Asset  Liab and EXH D 6" xfId="26514"/>
    <cellStyle name="_VC 6.15.06 update on 06GRC power costs.xls Chart 1_4 31E Reg Asset  Liab and EXH D 6 2" xfId="26515"/>
    <cellStyle name="_VC 6.15.06 update on 06GRC power costs.xls Chart 1_4 31E Reg Asset  Liab and EXH D 6 2 2" xfId="26516"/>
    <cellStyle name="_VC 6.15.06 update on 06GRC power costs.xls Chart 1_4 31E Reg Asset  Liab and EXH D 6 3" xfId="26517"/>
    <cellStyle name="_VC 6.15.06 update on 06GRC power costs.xls Chart 1_4 31E Reg Asset  Liab and EXH D 7" xfId="26518"/>
    <cellStyle name="_VC 6.15.06 update on 06GRC power costs.xls Chart 1_4 31E Reg Asset  Liab and EXH D 7 2" xfId="26519"/>
    <cellStyle name="_VC 6.15.06 update on 06GRC power costs.xls Chart 1_4 31E Reg Asset  Liab and EXH D 7 2 2" xfId="26520"/>
    <cellStyle name="_VC 6.15.06 update on 06GRC power costs.xls Chart 1_4 31E Reg Asset  Liab and EXH D 7 3" xfId="26521"/>
    <cellStyle name="_VC 6.15.06 update on 06GRC power costs.xls Chart 1_4 31E Reg Asset  Liab and EXH D 8" xfId="26522"/>
    <cellStyle name="_VC 6.15.06 update on 06GRC power costs.xls Chart 1_4 31E Reg Asset  Liab and EXH D 8 2" xfId="26523"/>
    <cellStyle name="_VC 6.15.06 update on 06GRC power costs.xls Chart 1_4 31E Reg Asset  Liab and EXH D 8 2 2" xfId="26524"/>
    <cellStyle name="_VC 6.15.06 update on 06GRC power costs.xls Chart 1_4 31E Reg Asset  Liab and EXH D 8 3" xfId="26525"/>
    <cellStyle name="_VC 6.15.06 update on 06GRC power costs.xls Chart 1_4 31E Reg Asset  Liab and EXH D 9" xfId="26526"/>
    <cellStyle name="_VC 6.15.06 update on 06GRC power costs.xls Chart 1_4 31E Reg Asset  Liab and EXH D 9 2" xfId="26527"/>
    <cellStyle name="_VC 6.15.06 update on 06GRC power costs.xls Chart 1_4 31E Reg Asset  Liab and EXH D 9 2 2" xfId="26528"/>
    <cellStyle name="_VC 6.15.06 update on 06GRC power costs.xls Chart 1_4 31E Reg Asset  Liab and EXH D 9 3" xfId="26529"/>
    <cellStyle name="_VC 6.15.06 update on 06GRC power costs.xls Chart 1_4 32 Regulatory Assets and Liabilities  7 06- Exhibit D" xfId="26530"/>
    <cellStyle name="_VC 6.15.06 update on 06GRC power costs.xls Chart 1_4 32 Regulatory Assets and Liabilities  7 06- Exhibit D 2" xfId="26531"/>
    <cellStyle name="_VC 6.15.06 update on 06GRC power costs.xls Chart 1_4 32 Regulatory Assets and Liabilities  7 06- Exhibit D 2 2" xfId="26532"/>
    <cellStyle name="_VC 6.15.06 update on 06GRC power costs.xls Chart 1_4 32 Regulatory Assets and Liabilities  7 06- Exhibit D 2 2 2" xfId="26533"/>
    <cellStyle name="_VC 6.15.06 update on 06GRC power costs.xls Chart 1_4 32 Regulatory Assets and Liabilities  7 06- Exhibit D 2 2 2 2" xfId="26534"/>
    <cellStyle name="_VC 6.15.06 update on 06GRC power costs.xls Chart 1_4 32 Regulatory Assets and Liabilities  7 06- Exhibit D 2 2 3" xfId="26535"/>
    <cellStyle name="_VC 6.15.06 update on 06GRC power costs.xls Chart 1_4 32 Regulatory Assets and Liabilities  7 06- Exhibit D 2 3" xfId="26536"/>
    <cellStyle name="_VC 6.15.06 update on 06GRC power costs.xls Chart 1_4 32 Regulatory Assets and Liabilities  7 06- Exhibit D 2 3 2" xfId="26537"/>
    <cellStyle name="_VC 6.15.06 update on 06GRC power costs.xls Chart 1_4 32 Regulatory Assets and Liabilities  7 06- Exhibit D 2 4" xfId="26538"/>
    <cellStyle name="_VC 6.15.06 update on 06GRC power costs.xls Chart 1_4 32 Regulatory Assets and Liabilities  7 06- Exhibit D 2 4 2" xfId="26539"/>
    <cellStyle name="_VC 6.15.06 update on 06GRC power costs.xls Chart 1_4 32 Regulatory Assets and Liabilities  7 06- Exhibit D 2 5" xfId="26540"/>
    <cellStyle name="_VC 6.15.06 update on 06GRC power costs.xls Chart 1_4 32 Regulatory Assets and Liabilities  7 06- Exhibit D 3" xfId="26541"/>
    <cellStyle name="_VC 6.15.06 update on 06GRC power costs.xls Chart 1_4 32 Regulatory Assets and Liabilities  7 06- Exhibit D 3 2" xfId="26542"/>
    <cellStyle name="_VC 6.15.06 update on 06GRC power costs.xls Chart 1_4 32 Regulatory Assets and Liabilities  7 06- Exhibit D 3 2 2" xfId="26543"/>
    <cellStyle name="_VC 6.15.06 update on 06GRC power costs.xls Chart 1_4 32 Regulatory Assets and Liabilities  7 06- Exhibit D 3 3" xfId="26544"/>
    <cellStyle name="_VC 6.15.06 update on 06GRC power costs.xls Chart 1_4 32 Regulatory Assets and Liabilities  7 06- Exhibit D 3 4" xfId="26545"/>
    <cellStyle name="_VC 6.15.06 update on 06GRC power costs.xls Chart 1_4 32 Regulatory Assets and Liabilities  7 06- Exhibit D 4" xfId="26546"/>
    <cellStyle name="_VC 6.15.06 update on 06GRC power costs.xls Chart 1_4 32 Regulatory Assets and Liabilities  7 06- Exhibit D 4 2" xfId="26547"/>
    <cellStyle name="_VC 6.15.06 update on 06GRC power costs.xls Chart 1_4 32 Regulatory Assets and Liabilities  7 06- Exhibit D 4 2 2" xfId="26548"/>
    <cellStyle name="_VC 6.15.06 update on 06GRC power costs.xls Chart 1_4 32 Regulatory Assets and Liabilities  7 06- Exhibit D 4 3" xfId="26549"/>
    <cellStyle name="_VC 6.15.06 update on 06GRC power costs.xls Chart 1_4 32 Regulatory Assets and Liabilities  7 06- Exhibit D 5" xfId="26550"/>
    <cellStyle name="_VC 6.15.06 update on 06GRC power costs.xls Chart 1_4 32 Regulatory Assets and Liabilities  7 06- Exhibit D 5 2" xfId="26551"/>
    <cellStyle name="_VC 6.15.06 update on 06GRC power costs.xls Chart 1_4 32 Regulatory Assets and Liabilities  7 06- Exhibit D 6" xfId="26552"/>
    <cellStyle name="_VC 6.15.06 update on 06GRC power costs.xls Chart 1_4 32 Regulatory Assets and Liabilities  7 06- Exhibit D 6 2" xfId="26553"/>
    <cellStyle name="_VC 6.15.06 update on 06GRC power costs.xls Chart 1_4 32 Regulatory Assets and Liabilities  7 06- Exhibit D 7" xfId="26554"/>
    <cellStyle name="_VC 6.15.06 update on 06GRC power costs.xls Chart 1_4 32 Regulatory Assets and Liabilities  7 06- Exhibit D 8" xfId="26555"/>
    <cellStyle name="_VC 6.15.06 update on 06GRC power costs.xls Chart 1_4 32 Regulatory Assets and Liabilities  7 06- Exhibit D_DEM-WP(C) ENERG10C--ctn Mid-C_042010 2010GRC" xfId="26556"/>
    <cellStyle name="_VC 6.15.06 update on 06GRC power costs.xls Chart 1_4 32 Regulatory Assets and Liabilities  7 06- Exhibit D_DEM-WP(C) ENERG10C--ctn Mid-C_042010 2010GRC 2" xfId="26557"/>
    <cellStyle name="_VC 6.15.06 update on 06GRC power costs.xls Chart 1_4 32 Regulatory Assets and Liabilities  7 06- Exhibit D_DEM-WP(C) ENERG10C--ctn Mid-C_042010 2010GRC 2 2" xfId="26558"/>
    <cellStyle name="_VC 6.15.06 update on 06GRC power costs.xls Chart 1_4 32 Regulatory Assets and Liabilities  7 06- Exhibit D_NIM Summary" xfId="26559"/>
    <cellStyle name="_VC 6.15.06 update on 06GRC power costs.xls Chart 1_4 32 Regulatory Assets and Liabilities  7 06- Exhibit D_NIM Summary 2" xfId="26560"/>
    <cellStyle name="_VC 6.15.06 update on 06GRC power costs.xls Chart 1_4 32 Regulatory Assets and Liabilities  7 06- Exhibit D_NIM Summary 2 2" xfId="26561"/>
    <cellStyle name="_VC 6.15.06 update on 06GRC power costs.xls Chart 1_4 32 Regulatory Assets and Liabilities  7 06- Exhibit D_NIM Summary 2 2 2" xfId="26562"/>
    <cellStyle name="_VC 6.15.06 update on 06GRC power costs.xls Chart 1_4 32 Regulatory Assets and Liabilities  7 06- Exhibit D_NIM Summary 2 2 2 2" xfId="26563"/>
    <cellStyle name="_VC 6.15.06 update on 06GRC power costs.xls Chart 1_4 32 Regulatory Assets and Liabilities  7 06- Exhibit D_NIM Summary 2 2 3" xfId="26564"/>
    <cellStyle name="_VC 6.15.06 update on 06GRC power costs.xls Chart 1_4 32 Regulatory Assets and Liabilities  7 06- Exhibit D_NIM Summary 2 3" xfId="26565"/>
    <cellStyle name="_VC 6.15.06 update on 06GRC power costs.xls Chart 1_4 32 Regulatory Assets and Liabilities  7 06- Exhibit D_NIM Summary 2 3 2" xfId="26566"/>
    <cellStyle name="_VC 6.15.06 update on 06GRC power costs.xls Chart 1_4 32 Regulatory Assets and Liabilities  7 06- Exhibit D_NIM Summary 2 4" xfId="26567"/>
    <cellStyle name="_VC 6.15.06 update on 06GRC power costs.xls Chart 1_4 32 Regulatory Assets and Liabilities  7 06- Exhibit D_NIM Summary 2 4 2" xfId="26568"/>
    <cellStyle name="_VC 6.15.06 update on 06GRC power costs.xls Chart 1_4 32 Regulatory Assets and Liabilities  7 06- Exhibit D_NIM Summary 2 5" xfId="26569"/>
    <cellStyle name="_VC 6.15.06 update on 06GRC power costs.xls Chart 1_4 32 Regulatory Assets and Liabilities  7 06- Exhibit D_NIM Summary 3" xfId="26570"/>
    <cellStyle name="_VC 6.15.06 update on 06GRC power costs.xls Chart 1_4 32 Regulatory Assets and Liabilities  7 06- Exhibit D_NIM Summary 3 2" xfId="26571"/>
    <cellStyle name="_VC 6.15.06 update on 06GRC power costs.xls Chart 1_4 32 Regulatory Assets and Liabilities  7 06- Exhibit D_NIM Summary 3 2 2" xfId="26572"/>
    <cellStyle name="_VC 6.15.06 update on 06GRC power costs.xls Chart 1_4 32 Regulatory Assets and Liabilities  7 06- Exhibit D_NIM Summary 3 3" xfId="26573"/>
    <cellStyle name="_VC 6.15.06 update on 06GRC power costs.xls Chart 1_4 32 Regulatory Assets and Liabilities  7 06- Exhibit D_NIM Summary 4" xfId="26574"/>
    <cellStyle name="_VC 6.15.06 update on 06GRC power costs.xls Chart 1_4 32 Regulatory Assets and Liabilities  7 06- Exhibit D_NIM Summary 4 2" xfId="26575"/>
    <cellStyle name="_VC 6.15.06 update on 06GRC power costs.xls Chart 1_4 32 Regulatory Assets and Liabilities  7 06- Exhibit D_NIM Summary 4 2 2" xfId="26576"/>
    <cellStyle name="_VC 6.15.06 update on 06GRC power costs.xls Chart 1_4 32 Regulatory Assets and Liabilities  7 06- Exhibit D_NIM Summary 4 3" xfId="26577"/>
    <cellStyle name="_VC 6.15.06 update on 06GRC power costs.xls Chart 1_4 32 Regulatory Assets and Liabilities  7 06- Exhibit D_NIM Summary 5" xfId="26578"/>
    <cellStyle name="_VC 6.15.06 update on 06GRC power costs.xls Chart 1_4 32 Regulatory Assets and Liabilities  7 06- Exhibit D_NIM Summary 5 2" xfId="26579"/>
    <cellStyle name="_VC 6.15.06 update on 06GRC power costs.xls Chart 1_4 32 Regulatory Assets and Liabilities  7 06- Exhibit D_NIM Summary 6" xfId="26580"/>
    <cellStyle name="_VC 6.15.06 update on 06GRC power costs.xls Chart 1_4 32 Regulatory Assets and Liabilities  7 06- Exhibit D_NIM Summary 6 2" xfId="26581"/>
    <cellStyle name="_VC 6.15.06 update on 06GRC power costs.xls Chart 1_4 32 Regulatory Assets and Liabilities  7 06- Exhibit D_NIM Summary 7" xfId="26582"/>
    <cellStyle name="_VC 6.15.06 update on 06GRC power costs.xls Chart 1_4 32 Regulatory Assets and Liabilities  7 06- Exhibit D_NIM Summary 8" xfId="26583"/>
    <cellStyle name="_VC 6.15.06 update on 06GRC power costs.xls Chart 1_4 32 Regulatory Assets and Liabilities  7 06- Exhibit D_NIM Summary_DEM-WP(C) ENERG10C--ctn Mid-C_042010 2010GRC" xfId="26584"/>
    <cellStyle name="_VC 6.15.06 update on 06GRC power costs.xls Chart 1_4 32 Regulatory Assets and Liabilities  7 06- Exhibit D_NIM Summary_DEM-WP(C) ENERG10C--ctn Mid-C_042010 2010GRC 2" xfId="26585"/>
    <cellStyle name="_VC 6.15.06 update on 06GRC power costs.xls Chart 1_4 32 Regulatory Assets and Liabilities  7 06- Exhibit D_NIM Summary_DEM-WP(C) ENERG10C--ctn Mid-C_042010 2010GRC 2 2" xfId="26586"/>
    <cellStyle name="_VC 6.15.06 update on 06GRC power costs.xls Chart 1_ACCOUNTS" xfId="26587"/>
    <cellStyle name="_VC 6.15.06 update on 06GRC power costs.xls Chart 1_Att B to RECs proceeds proposal" xfId="26588"/>
    <cellStyle name="_VC 6.15.06 update on 06GRC power costs.xls Chart 1_AURORA Total New" xfId="26589"/>
    <cellStyle name="_VC 6.15.06 update on 06GRC power costs.xls Chart 1_AURORA Total New 2" xfId="26590"/>
    <cellStyle name="_VC 6.15.06 update on 06GRC power costs.xls Chart 1_AURORA Total New 2 2" xfId="26591"/>
    <cellStyle name="_VC 6.15.06 update on 06GRC power costs.xls Chart 1_AURORA Total New 2 2 2" xfId="26592"/>
    <cellStyle name="_VC 6.15.06 update on 06GRC power costs.xls Chart 1_AURORA Total New 2 2 2 2" xfId="26593"/>
    <cellStyle name="_VC 6.15.06 update on 06GRC power costs.xls Chart 1_AURORA Total New 2 2 3" xfId="26594"/>
    <cellStyle name="_VC 6.15.06 update on 06GRC power costs.xls Chart 1_AURORA Total New 2 3" xfId="26595"/>
    <cellStyle name="_VC 6.15.06 update on 06GRC power costs.xls Chart 1_AURORA Total New 2 3 2" xfId="26596"/>
    <cellStyle name="_VC 6.15.06 update on 06GRC power costs.xls Chart 1_AURORA Total New 2 4" xfId="26597"/>
    <cellStyle name="_VC 6.15.06 update on 06GRC power costs.xls Chart 1_AURORA Total New 2 4 2" xfId="26598"/>
    <cellStyle name="_VC 6.15.06 update on 06GRC power costs.xls Chart 1_AURORA Total New 2 5" xfId="26599"/>
    <cellStyle name="_VC 6.15.06 update on 06GRC power costs.xls Chart 1_AURORA Total New 3" xfId="26600"/>
    <cellStyle name="_VC 6.15.06 update on 06GRC power costs.xls Chart 1_AURORA Total New 3 2" xfId="26601"/>
    <cellStyle name="_VC 6.15.06 update on 06GRC power costs.xls Chart 1_AURORA Total New 3 2 2" xfId="26602"/>
    <cellStyle name="_VC 6.15.06 update on 06GRC power costs.xls Chart 1_AURORA Total New 3 3" xfId="26603"/>
    <cellStyle name="_VC 6.15.06 update on 06GRC power costs.xls Chart 1_AURORA Total New 4" xfId="26604"/>
    <cellStyle name="_VC 6.15.06 update on 06GRC power costs.xls Chart 1_AURORA Total New 4 2" xfId="26605"/>
    <cellStyle name="_VC 6.15.06 update on 06GRC power costs.xls Chart 1_AURORA Total New 5" xfId="26606"/>
    <cellStyle name="_VC 6.15.06 update on 06GRC power costs.xls Chart 1_AURORA Total New 5 2" xfId="26607"/>
    <cellStyle name="_VC 6.15.06 update on 06GRC power costs.xls Chart 1_AURORA Total New 6" xfId="26608"/>
    <cellStyle name="_VC 6.15.06 update on 06GRC power costs.xls Chart 1_Backup for Attachment B 2010-09-09" xfId="26609"/>
    <cellStyle name="_VC 6.15.06 update on 06GRC power costs.xls Chart 1_Bench Request - Attachment B" xfId="26610"/>
    <cellStyle name="_VC 6.15.06 update on 06GRC power costs.xls Chart 1_Book2" xfId="26611"/>
    <cellStyle name="_VC 6.15.06 update on 06GRC power costs.xls Chart 1_Book2 2" xfId="26612"/>
    <cellStyle name="_VC 6.15.06 update on 06GRC power costs.xls Chart 1_Book2 2 2" xfId="26613"/>
    <cellStyle name="_VC 6.15.06 update on 06GRC power costs.xls Chart 1_Book2 2 2 2" xfId="26614"/>
    <cellStyle name="_VC 6.15.06 update on 06GRC power costs.xls Chart 1_Book2 2 2 2 2" xfId="26615"/>
    <cellStyle name="_VC 6.15.06 update on 06GRC power costs.xls Chart 1_Book2 2 2 3" xfId="26616"/>
    <cellStyle name="_VC 6.15.06 update on 06GRC power costs.xls Chart 1_Book2 2 3" xfId="26617"/>
    <cellStyle name="_VC 6.15.06 update on 06GRC power costs.xls Chart 1_Book2 2 3 2" xfId="26618"/>
    <cellStyle name="_VC 6.15.06 update on 06GRC power costs.xls Chart 1_Book2 2 4" xfId="26619"/>
    <cellStyle name="_VC 6.15.06 update on 06GRC power costs.xls Chart 1_Book2 2 4 2" xfId="26620"/>
    <cellStyle name="_VC 6.15.06 update on 06GRC power costs.xls Chart 1_Book2 2 5" xfId="26621"/>
    <cellStyle name="_VC 6.15.06 update on 06GRC power costs.xls Chart 1_Book2 3" xfId="26622"/>
    <cellStyle name="_VC 6.15.06 update on 06GRC power costs.xls Chart 1_Book2 3 2" xfId="26623"/>
    <cellStyle name="_VC 6.15.06 update on 06GRC power costs.xls Chart 1_Book2 3 2 2" xfId="26624"/>
    <cellStyle name="_VC 6.15.06 update on 06GRC power costs.xls Chart 1_Book2 3 3" xfId="26625"/>
    <cellStyle name="_VC 6.15.06 update on 06GRC power costs.xls Chart 1_Book2 3 4" xfId="26626"/>
    <cellStyle name="_VC 6.15.06 update on 06GRC power costs.xls Chart 1_Book2 4" xfId="26627"/>
    <cellStyle name="_VC 6.15.06 update on 06GRC power costs.xls Chart 1_Book2 4 2" xfId="26628"/>
    <cellStyle name="_VC 6.15.06 update on 06GRC power costs.xls Chart 1_Book2 4 2 2" xfId="26629"/>
    <cellStyle name="_VC 6.15.06 update on 06GRC power costs.xls Chart 1_Book2 4 3" xfId="26630"/>
    <cellStyle name="_VC 6.15.06 update on 06GRC power costs.xls Chart 1_Book2 5" xfId="26631"/>
    <cellStyle name="_VC 6.15.06 update on 06GRC power costs.xls Chart 1_Book2 5 2" xfId="26632"/>
    <cellStyle name="_VC 6.15.06 update on 06GRC power costs.xls Chart 1_Book2 6" xfId="26633"/>
    <cellStyle name="_VC 6.15.06 update on 06GRC power costs.xls Chart 1_Book2 6 2" xfId="26634"/>
    <cellStyle name="_VC 6.15.06 update on 06GRC power costs.xls Chart 1_Book2 7" xfId="26635"/>
    <cellStyle name="_VC 6.15.06 update on 06GRC power costs.xls Chart 1_Book2 8" xfId="26636"/>
    <cellStyle name="_VC 6.15.06 update on 06GRC power costs.xls Chart 1_Book2_Adj Bench DR 3 for Initial Briefs (Electric)" xfId="26637"/>
    <cellStyle name="_VC 6.15.06 update on 06GRC power costs.xls Chart 1_Book2_Adj Bench DR 3 for Initial Briefs (Electric) 2" xfId="26638"/>
    <cellStyle name="_VC 6.15.06 update on 06GRC power costs.xls Chart 1_Book2_Adj Bench DR 3 for Initial Briefs (Electric) 2 2" xfId="26639"/>
    <cellStyle name="_VC 6.15.06 update on 06GRC power costs.xls Chart 1_Book2_Adj Bench DR 3 for Initial Briefs (Electric) 2 2 2" xfId="26640"/>
    <cellStyle name="_VC 6.15.06 update on 06GRC power costs.xls Chart 1_Book2_Adj Bench DR 3 for Initial Briefs (Electric) 2 2 2 2" xfId="26641"/>
    <cellStyle name="_VC 6.15.06 update on 06GRC power costs.xls Chart 1_Book2_Adj Bench DR 3 for Initial Briefs (Electric) 2 2 3" xfId="26642"/>
    <cellStyle name="_VC 6.15.06 update on 06GRC power costs.xls Chart 1_Book2_Adj Bench DR 3 for Initial Briefs (Electric) 2 3" xfId="26643"/>
    <cellStyle name="_VC 6.15.06 update on 06GRC power costs.xls Chart 1_Book2_Adj Bench DR 3 for Initial Briefs (Electric) 2 3 2" xfId="26644"/>
    <cellStyle name="_VC 6.15.06 update on 06GRC power costs.xls Chart 1_Book2_Adj Bench DR 3 for Initial Briefs (Electric) 2 4" xfId="26645"/>
    <cellStyle name="_VC 6.15.06 update on 06GRC power costs.xls Chart 1_Book2_Adj Bench DR 3 for Initial Briefs (Electric) 2 4 2" xfId="26646"/>
    <cellStyle name="_VC 6.15.06 update on 06GRC power costs.xls Chart 1_Book2_Adj Bench DR 3 for Initial Briefs (Electric) 2 5" xfId="26647"/>
    <cellStyle name="_VC 6.15.06 update on 06GRC power costs.xls Chart 1_Book2_Adj Bench DR 3 for Initial Briefs (Electric) 3" xfId="26648"/>
    <cellStyle name="_VC 6.15.06 update on 06GRC power costs.xls Chart 1_Book2_Adj Bench DR 3 for Initial Briefs (Electric) 3 2" xfId="26649"/>
    <cellStyle name="_VC 6.15.06 update on 06GRC power costs.xls Chart 1_Book2_Adj Bench DR 3 for Initial Briefs (Electric) 3 2 2" xfId="26650"/>
    <cellStyle name="_VC 6.15.06 update on 06GRC power costs.xls Chart 1_Book2_Adj Bench DR 3 for Initial Briefs (Electric) 3 3" xfId="26651"/>
    <cellStyle name="_VC 6.15.06 update on 06GRC power costs.xls Chart 1_Book2_Adj Bench DR 3 for Initial Briefs (Electric) 3 4" xfId="26652"/>
    <cellStyle name="_VC 6.15.06 update on 06GRC power costs.xls Chart 1_Book2_Adj Bench DR 3 for Initial Briefs (Electric) 4" xfId="26653"/>
    <cellStyle name="_VC 6.15.06 update on 06GRC power costs.xls Chart 1_Book2_Adj Bench DR 3 for Initial Briefs (Electric) 4 2" xfId="26654"/>
    <cellStyle name="_VC 6.15.06 update on 06GRC power costs.xls Chart 1_Book2_Adj Bench DR 3 for Initial Briefs (Electric) 4 2 2" xfId="26655"/>
    <cellStyle name="_VC 6.15.06 update on 06GRC power costs.xls Chart 1_Book2_Adj Bench DR 3 for Initial Briefs (Electric) 4 3" xfId="26656"/>
    <cellStyle name="_VC 6.15.06 update on 06GRC power costs.xls Chart 1_Book2_Adj Bench DR 3 for Initial Briefs (Electric) 5" xfId="26657"/>
    <cellStyle name="_VC 6.15.06 update on 06GRC power costs.xls Chart 1_Book2_Adj Bench DR 3 for Initial Briefs (Electric) 5 2" xfId="26658"/>
    <cellStyle name="_VC 6.15.06 update on 06GRC power costs.xls Chart 1_Book2_Adj Bench DR 3 for Initial Briefs (Electric) 6" xfId="26659"/>
    <cellStyle name="_VC 6.15.06 update on 06GRC power costs.xls Chart 1_Book2_Adj Bench DR 3 for Initial Briefs (Electric) 6 2" xfId="26660"/>
    <cellStyle name="_VC 6.15.06 update on 06GRC power costs.xls Chart 1_Book2_Adj Bench DR 3 for Initial Briefs (Electric) 7" xfId="26661"/>
    <cellStyle name="_VC 6.15.06 update on 06GRC power costs.xls Chart 1_Book2_Adj Bench DR 3 for Initial Briefs (Electric) 8" xfId="26662"/>
    <cellStyle name="_VC 6.15.06 update on 06GRC power costs.xls Chart 1_Book2_Adj Bench DR 3 for Initial Briefs (Electric)_DEM-WP(C) ENERG10C--ctn Mid-C_042010 2010GRC" xfId="26663"/>
    <cellStyle name="_VC 6.15.06 update on 06GRC power costs.xls Chart 1_Book2_Adj Bench DR 3 for Initial Briefs (Electric)_DEM-WP(C) ENERG10C--ctn Mid-C_042010 2010GRC 2" xfId="26664"/>
    <cellStyle name="_VC 6.15.06 update on 06GRC power costs.xls Chart 1_Book2_Adj Bench DR 3 for Initial Briefs (Electric)_DEM-WP(C) ENERG10C--ctn Mid-C_042010 2010GRC 2 2" xfId="26665"/>
    <cellStyle name="_VC 6.15.06 update on 06GRC power costs.xls Chart 1_Book2_DEM-WP(C) ENERG10C--ctn Mid-C_042010 2010GRC" xfId="26666"/>
    <cellStyle name="_VC 6.15.06 update on 06GRC power costs.xls Chart 1_Book2_DEM-WP(C) ENERG10C--ctn Mid-C_042010 2010GRC 2" xfId="26667"/>
    <cellStyle name="_VC 6.15.06 update on 06GRC power costs.xls Chart 1_Book2_DEM-WP(C) ENERG10C--ctn Mid-C_042010 2010GRC 2 2" xfId="26668"/>
    <cellStyle name="_VC 6.15.06 update on 06GRC power costs.xls Chart 1_Book2_Electric Rev Req Model (2009 GRC) Rebuttal" xfId="26669"/>
    <cellStyle name="_VC 6.15.06 update on 06GRC power costs.xls Chart 1_Book2_Electric Rev Req Model (2009 GRC) Rebuttal 2" xfId="26670"/>
    <cellStyle name="_VC 6.15.06 update on 06GRC power costs.xls Chart 1_Book2_Electric Rev Req Model (2009 GRC) Rebuttal 2 2" xfId="26671"/>
    <cellStyle name="_VC 6.15.06 update on 06GRC power costs.xls Chart 1_Book2_Electric Rev Req Model (2009 GRC) Rebuttal 2 2 2" xfId="26672"/>
    <cellStyle name="_VC 6.15.06 update on 06GRC power costs.xls Chart 1_Book2_Electric Rev Req Model (2009 GRC) Rebuttal 2 3" xfId="26673"/>
    <cellStyle name="_VC 6.15.06 update on 06GRC power costs.xls Chart 1_Book2_Electric Rev Req Model (2009 GRC) Rebuttal 2 4" xfId="26674"/>
    <cellStyle name="_VC 6.15.06 update on 06GRC power costs.xls Chart 1_Book2_Electric Rev Req Model (2009 GRC) Rebuttal 3" xfId="26675"/>
    <cellStyle name="_VC 6.15.06 update on 06GRC power costs.xls Chart 1_Book2_Electric Rev Req Model (2009 GRC) Rebuttal 3 2" xfId="26676"/>
    <cellStyle name="_VC 6.15.06 update on 06GRC power costs.xls Chart 1_Book2_Electric Rev Req Model (2009 GRC) Rebuttal 4" xfId="26677"/>
    <cellStyle name="_VC 6.15.06 update on 06GRC power costs.xls Chart 1_Book2_Electric Rev Req Model (2009 GRC) Rebuttal 5" xfId="26678"/>
    <cellStyle name="_VC 6.15.06 update on 06GRC power costs.xls Chart 1_Book2_Electric Rev Req Model (2009 GRC) Rebuttal REmoval of New  WH Solar AdjustMI" xfId="26679"/>
    <cellStyle name="_VC 6.15.06 update on 06GRC power costs.xls Chart 1_Book2_Electric Rev Req Model (2009 GRC) Rebuttal REmoval of New  WH Solar AdjustMI 2" xfId="26680"/>
    <cellStyle name="_VC 6.15.06 update on 06GRC power costs.xls Chart 1_Book2_Electric Rev Req Model (2009 GRC) Rebuttal REmoval of New  WH Solar AdjustMI 2 2" xfId="26681"/>
    <cellStyle name="_VC 6.15.06 update on 06GRC power costs.xls Chart 1_Book2_Electric Rev Req Model (2009 GRC) Rebuttal REmoval of New  WH Solar AdjustMI 2 2 2" xfId="26682"/>
    <cellStyle name="_VC 6.15.06 update on 06GRC power costs.xls Chart 1_Book2_Electric Rev Req Model (2009 GRC) Rebuttal REmoval of New  WH Solar AdjustMI 2 2 2 2" xfId="26683"/>
    <cellStyle name="_VC 6.15.06 update on 06GRC power costs.xls Chart 1_Book2_Electric Rev Req Model (2009 GRC) Rebuttal REmoval of New  WH Solar AdjustMI 2 2 3" xfId="26684"/>
    <cellStyle name="_VC 6.15.06 update on 06GRC power costs.xls Chart 1_Book2_Electric Rev Req Model (2009 GRC) Rebuttal REmoval of New  WH Solar AdjustMI 2 3" xfId="26685"/>
    <cellStyle name="_VC 6.15.06 update on 06GRC power costs.xls Chart 1_Book2_Electric Rev Req Model (2009 GRC) Rebuttal REmoval of New  WH Solar AdjustMI 2 3 2" xfId="26686"/>
    <cellStyle name="_VC 6.15.06 update on 06GRC power costs.xls Chart 1_Book2_Electric Rev Req Model (2009 GRC) Rebuttal REmoval of New  WH Solar AdjustMI 2 4" xfId="26687"/>
    <cellStyle name="_VC 6.15.06 update on 06GRC power costs.xls Chart 1_Book2_Electric Rev Req Model (2009 GRC) Rebuttal REmoval of New  WH Solar AdjustMI 2 4 2" xfId="26688"/>
    <cellStyle name="_VC 6.15.06 update on 06GRC power costs.xls Chart 1_Book2_Electric Rev Req Model (2009 GRC) Rebuttal REmoval of New  WH Solar AdjustMI 2 5" xfId="26689"/>
    <cellStyle name="_VC 6.15.06 update on 06GRC power costs.xls Chart 1_Book2_Electric Rev Req Model (2009 GRC) Rebuttal REmoval of New  WH Solar AdjustMI 3" xfId="26690"/>
    <cellStyle name="_VC 6.15.06 update on 06GRC power costs.xls Chart 1_Book2_Electric Rev Req Model (2009 GRC) Rebuttal REmoval of New  WH Solar AdjustMI 3 2" xfId="26691"/>
    <cellStyle name="_VC 6.15.06 update on 06GRC power costs.xls Chart 1_Book2_Electric Rev Req Model (2009 GRC) Rebuttal REmoval of New  WH Solar AdjustMI 3 2 2" xfId="26692"/>
    <cellStyle name="_VC 6.15.06 update on 06GRC power costs.xls Chart 1_Book2_Electric Rev Req Model (2009 GRC) Rebuttal REmoval of New  WH Solar AdjustMI 3 3" xfId="26693"/>
    <cellStyle name="_VC 6.15.06 update on 06GRC power costs.xls Chart 1_Book2_Electric Rev Req Model (2009 GRC) Rebuttal REmoval of New  WH Solar AdjustMI 3 4" xfId="26694"/>
    <cellStyle name="_VC 6.15.06 update on 06GRC power costs.xls Chart 1_Book2_Electric Rev Req Model (2009 GRC) Rebuttal REmoval of New  WH Solar AdjustMI 4" xfId="26695"/>
    <cellStyle name="_VC 6.15.06 update on 06GRC power costs.xls Chart 1_Book2_Electric Rev Req Model (2009 GRC) Rebuttal REmoval of New  WH Solar AdjustMI 4 2" xfId="26696"/>
    <cellStyle name="_VC 6.15.06 update on 06GRC power costs.xls Chart 1_Book2_Electric Rev Req Model (2009 GRC) Rebuttal REmoval of New  WH Solar AdjustMI 4 2 2" xfId="26697"/>
    <cellStyle name="_VC 6.15.06 update on 06GRC power costs.xls Chart 1_Book2_Electric Rev Req Model (2009 GRC) Rebuttal REmoval of New  WH Solar AdjustMI 4 3" xfId="26698"/>
    <cellStyle name="_VC 6.15.06 update on 06GRC power costs.xls Chart 1_Book2_Electric Rev Req Model (2009 GRC) Rebuttal REmoval of New  WH Solar AdjustMI 5" xfId="26699"/>
    <cellStyle name="_VC 6.15.06 update on 06GRC power costs.xls Chart 1_Book2_Electric Rev Req Model (2009 GRC) Rebuttal REmoval of New  WH Solar AdjustMI 5 2" xfId="26700"/>
    <cellStyle name="_VC 6.15.06 update on 06GRC power costs.xls Chart 1_Book2_Electric Rev Req Model (2009 GRC) Rebuttal REmoval of New  WH Solar AdjustMI 6" xfId="26701"/>
    <cellStyle name="_VC 6.15.06 update on 06GRC power costs.xls Chart 1_Book2_Electric Rev Req Model (2009 GRC) Rebuttal REmoval of New  WH Solar AdjustMI 6 2" xfId="26702"/>
    <cellStyle name="_VC 6.15.06 update on 06GRC power costs.xls Chart 1_Book2_Electric Rev Req Model (2009 GRC) Rebuttal REmoval of New  WH Solar AdjustMI 7" xfId="26703"/>
    <cellStyle name="_VC 6.15.06 update on 06GRC power costs.xls Chart 1_Book2_Electric Rev Req Model (2009 GRC) Rebuttal REmoval of New  WH Solar AdjustMI 8" xfId="26704"/>
    <cellStyle name="_VC 6.15.06 update on 06GRC power costs.xls Chart 1_Book2_Electric Rev Req Model (2009 GRC) Rebuttal REmoval of New  WH Solar AdjustMI_DEM-WP(C) ENERG10C--ctn Mid-C_042010 2010GRC" xfId="26705"/>
    <cellStyle name="_VC 6.15.06 update on 06GRC power costs.xls Chart 1_Book2_Electric Rev Req Model (2009 GRC) Rebuttal REmoval of New  WH Solar AdjustMI_DEM-WP(C) ENERG10C--ctn Mid-C_042010 2010GRC 2" xfId="26706"/>
    <cellStyle name="_VC 6.15.06 update on 06GRC power costs.xls Chart 1_Book2_Electric Rev Req Model (2009 GRC) Rebuttal REmoval of New  WH Solar AdjustMI_DEM-WP(C) ENERG10C--ctn Mid-C_042010 2010GRC 2 2" xfId="26707"/>
    <cellStyle name="_VC 6.15.06 update on 06GRC power costs.xls Chart 1_Book2_Electric Rev Req Model (2009 GRC) Revised 01-18-2010" xfId="26708"/>
    <cellStyle name="_VC 6.15.06 update on 06GRC power costs.xls Chart 1_Book2_Electric Rev Req Model (2009 GRC) Revised 01-18-2010 2" xfId="26709"/>
    <cellStyle name="_VC 6.15.06 update on 06GRC power costs.xls Chart 1_Book2_Electric Rev Req Model (2009 GRC) Revised 01-18-2010 2 2" xfId="26710"/>
    <cellStyle name="_VC 6.15.06 update on 06GRC power costs.xls Chart 1_Book2_Electric Rev Req Model (2009 GRC) Revised 01-18-2010 2 2 2" xfId="26711"/>
    <cellStyle name="_VC 6.15.06 update on 06GRC power costs.xls Chart 1_Book2_Electric Rev Req Model (2009 GRC) Revised 01-18-2010 2 2 2 2" xfId="26712"/>
    <cellStyle name="_VC 6.15.06 update on 06GRC power costs.xls Chart 1_Book2_Electric Rev Req Model (2009 GRC) Revised 01-18-2010 2 2 3" xfId="26713"/>
    <cellStyle name="_VC 6.15.06 update on 06GRC power costs.xls Chart 1_Book2_Electric Rev Req Model (2009 GRC) Revised 01-18-2010 2 3" xfId="26714"/>
    <cellStyle name="_VC 6.15.06 update on 06GRC power costs.xls Chart 1_Book2_Electric Rev Req Model (2009 GRC) Revised 01-18-2010 2 3 2" xfId="26715"/>
    <cellStyle name="_VC 6.15.06 update on 06GRC power costs.xls Chart 1_Book2_Electric Rev Req Model (2009 GRC) Revised 01-18-2010 2 4" xfId="26716"/>
    <cellStyle name="_VC 6.15.06 update on 06GRC power costs.xls Chart 1_Book2_Electric Rev Req Model (2009 GRC) Revised 01-18-2010 2 4 2" xfId="26717"/>
    <cellStyle name="_VC 6.15.06 update on 06GRC power costs.xls Chart 1_Book2_Electric Rev Req Model (2009 GRC) Revised 01-18-2010 2 5" xfId="26718"/>
    <cellStyle name="_VC 6.15.06 update on 06GRC power costs.xls Chart 1_Book2_Electric Rev Req Model (2009 GRC) Revised 01-18-2010 3" xfId="26719"/>
    <cellStyle name="_VC 6.15.06 update on 06GRC power costs.xls Chart 1_Book2_Electric Rev Req Model (2009 GRC) Revised 01-18-2010 3 2" xfId="26720"/>
    <cellStyle name="_VC 6.15.06 update on 06GRC power costs.xls Chart 1_Book2_Electric Rev Req Model (2009 GRC) Revised 01-18-2010 3 2 2" xfId="26721"/>
    <cellStyle name="_VC 6.15.06 update on 06GRC power costs.xls Chart 1_Book2_Electric Rev Req Model (2009 GRC) Revised 01-18-2010 3 3" xfId="26722"/>
    <cellStyle name="_VC 6.15.06 update on 06GRC power costs.xls Chart 1_Book2_Electric Rev Req Model (2009 GRC) Revised 01-18-2010 3 4" xfId="26723"/>
    <cellStyle name="_VC 6.15.06 update on 06GRC power costs.xls Chart 1_Book2_Electric Rev Req Model (2009 GRC) Revised 01-18-2010 4" xfId="26724"/>
    <cellStyle name="_VC 6.15.06 update on 06GRC power costs.xls Chart 1_Book2_Electric Rev Req Model (2009 GRC) Revised 01-18-2010 4 2" xfId="26725"/>
    <cellStyle name="_VC 6.15.06 update on 06GRC power costs.xls Chart 1_Book2_Electric Rev Req Model (2009 GRC) Revised 01-18-2010 4 2 2" xfId="26726"/>
    <cellStyle name="_VC 6.15.06 update on 06GRC power costs.xls Chart 1_Book2_Electric Rev Req Model (2009 GRC) Revised 01-18-2010 4 3" xfId="26727"/>
    <cellStyle name="_VC 6.15.06 update on 06GRC power costs.xls Chart 1_Book2_Electric Rev Req Model (2009 GRC) Revised 01-18-2010 5" xfId="26728"/>
    <cellStyle name="_VC 6.15.06 update on 06GRC power costs.xls Chart 1_Book2_Electric Rev Req Model (2009 GRC) Revised 01-18-2010 5 2" xfId="26729"/>
    <cellStyle name="_VC 6.15.06 update on 06GRC power costs.xls Chart 1_Book2_Electric Rev Req Model (2009 GRC) Revised 01-18-2010 6" xfId="26730"/>
    <cellStyle name="_VC 6.15.06 update on 06GRC power costs.xls Chart 1_Book2_Electric Rev Req Model (2009 GRC) Revised 01-18-2010 6 2" xfId="26731"/>
    <cellStyle name="_VC 6.15.06 update on 06GRC power costs.xls Chart 1_Book2_Electric Rev Req Model (2009 GRC) Revised 01-18-2010 7" xfId="26732"/>
    <cellStyle name="_VC 6.15.06 update on 06GRC power costs.xls Chart 1_Book2_Electric Rev Req Model (2009 GRC) Revised 01-18-2010 8" xfId="26733"/>
    <cellStyle name="_VC 6.15.06 update on 06GRC power costs.xls Chart 1_Book2_Electric Rev Req Model (2009 GRC) Revised 01-18-2010_DEM-WP(C) ENERG10C--ctn Mid-C_042010 2010GRC" xfId="26734"/>
    <cellStyle name="_VC 6.15.06 update on 06GRC power costs.xls Chart 1_Book2_Electric Rev Req Model (2009 GRC) Revised 01-18-2010_DEM-WP(C) ENERG10C--ctn Mid-C_042010 2010GRC 2" xfId="26735"/>
    <cellStyle name="_VC 6.15.06 update on 06GRC power costs.xls Chart 1_Book2_Electric Rev Req Model (2009 GRC) Revised 01-18-2010_DEM-WP(C) ENERG10C--ctn Mid-C_042010 2010GRC 2 2" xfId="26736"/>
    <cellStyle name="_VC 6.15.06 update on 06GRC power costs.xls Chart 1_Book2_Final Order Electric EXHIBIT A-1" xfId="26737"/>
    <cellStyle name="_VC 6.15.06 update on 06GRC power costs.xls Chart 1_Book2_Final Order Electric EXHIBIT A-1 2" xfId="26738"/>
    <cellStyle name="_VC 6.15.06 update on 06GRC power costs.xls Chart 1_Book2_Final Order Electric EXHIBIT A-1 2 2" xfId="26739"/>
    <cellStyle name="_VC 6.15.06 update on 06GRC power costs.xls Chart 1_Book2_Final Order Electric EXHIBIT A-1 2 2 2" xfId="26740"/>
    <cellStyle name="_VC 6.15.06 update on 06GRC power costs.xls Chart 1_Book2_Final Order Electric EXHIBIT A-1 2 3" xfId="26741"/>
    <cellStyle name="_VC 6.15.06 update on 06GRC power costs.xls Chart 1_Book2_Final Order Electric EXHIBIT A-1 2 4" xfId="26742"/>
    <cellStyle name="_VC 6.15.06 update on 06GRC power costs.xls Chart 1_Book2_Final Order Electric EXHIBIT A-1 3" xfId="26743"/>
    <cellStyle name="_VC 6.15.06 update on 06GRC power costs.xls Chart 1_Book2_Final Order Electric EXHIBIT A-1 3 2" xfId="26744"/>
    <cellStyle name="_VC 6.15.06 update on 06GRC power costs.xls Chart 1_Book2_Final Order Electric EXHIBIT A-1 3 2 2" xfId="26745"/>
    <cellStyle name="_VC 6.15.06 update on 06GRC power costs.xls Chart 1_Book2_Final Order Electric EXHIBIT A-1 3 3" xfId="26746"/>
    <cellStyle name="_VC 6.15.06 update on 06GRC power costs.xls Chart 1_Book2_Final Order Electric EXHIBIT A-1 4" xfId="26747"/>
    <cellStyle name="_VC 6.15.06 update on 06GRC power costs.xls Chart 1_Book2_Final Order Electric EXHIBIT A-1 4 2" xfId="26748"/>
    <cellStyle name="_VC 6.15.06 update on 06GRC power costs.xls Chart 1_Book2_Final Order Electric EXHIBIT A-1 5" xfId="26749"/>
    <cellStyle name="_VC 6.15.06 update on 06GRC power costs.xls Chart 1_Book2_Final Order Electric EXHIBIT A-1 6" xfId="26750"/>
    <cellStyle name="_VC 6.15.06 update on 06GRC power costs.xls Chart 1_Book2_Final Order Electric EXHIBIT A-1 7" xfId="26751"/>
    <cellStyle name="_VC 6.15.06 update on 06GRC power costs.xls Chart 1_Book4" xfId="26752"/>
    <cellStyle name="_VC 6.15.06 update on 06GRC power costs.xls Chart 1_Book4 2" xfId="26753"/>
    <cellStyle name="_VC 6.15.06 update on 06GRC power costs.xls Chart 1_Book4 2 2" xfId="26754"/>
    <cellStyle name="_VC 6.15.06 update on 06GRC power costs.xls Chart 1_Book4 2 2 2" xfId="26755"/>
    <cellStyle name="_VC 6.15.06 update on 06GRC power costs.xls Chart 1_Book4 2 2 2 2" xfId="26756"/>
    <cellStyle name="_VC 6.15.06 update on 06GRC power costs.xls Chart 1_Book4 2 2 3" xfId="26757"/>
    <cellStyle name="_VC 6.15.06 update on 06GRC power costs.xls Chart 1_Book4 2 3" xfId="26758"/>
    <cellStyle name="_VC 6.15.06 update on 06GRC power costs.xls Chart 1_Book4 2 3 2" xfId="26759"/>
    <cellStyle name="_VC 6.15.06 update on 06GRC power costs.xls Chart 1_Book4 2 4" xfId="26760"/>
    <cellStyle name="_VC 6.15.06 update on 06GRC power costs.xls Chart 1_Book4 2 4 2" xfId="26761"/>
    <cellStyle name="_VC 6.15.06 update on 06GRC power costs.xls Chart 1_Book4 2 5" xfId="26762"/>
    <cellStyle name="_VC 6.15.06 update on 06GRC power costs.xls Chart 1_Book4 3" xfId="26763"/>
    <cellStyle name="_VC 6.15.06 update on 06GRC power costs.xls Chart 1_Book4 3 2" xfId="26764"/>
    <cellStyle name="_VC 6.15.06 update on 06GRC power costs.xls Chart 1_Book4 3 2 2" xfId="26765"/>
    <cellStyle name="_VC 6.15.06 update on 06GRC power costs.xls Chart 1_Book4 3 3" xfId="26766"/>
    <cellStyle name="_VC 6.15.06 update on 06GRC power costs.xls Chart 1_Book4 3 4" xfId="26767"/>
    <cellStyle name="_VC 6.15.06 update on 06GRC power costs.xls Chart 1_Book4 4" xfId="26768"/>
    <cellStyle name="_VC 6.15.06 update on 06GRC power costs.xls Chart 1_Book4 4 2" xfId="26769"/>
    <cellStyle name="_VC 6.15.06 update on 06GRC power costs.xls Chart 1_Book4 4 2 2" xfId="26770"/>
    <cellStyle name="_VC 6.15.06 update on 06GRC power costs.xls Chart 1_Book4 4 3" xfId="26771"/>
    <cellStyle name="_VC 6.15.06 update on 06GRC power costs.xls Chart 1_Book4 5" xfId="26772"/>
    <cellStyle name="_VC 6.15.06 update on 06GRC power costs.xls Chart 1_Book4 5 2" xfId="26773"/>
    <cellStyle name="_VC 6.15.06 update on 06GRC power costs.xls Chart 1_Book4 6" xfId="26774"/>
    <cellStyle name="_VC 6.15.06 update on 06GRC power costs.xls Chart 1_Book4 6 2" xfId="26775"/>
    <cellStyle name="_VC 6.15.06 update on 06GRC power costs.xls Chart 1_Book4 7" xfId="26776"/>
    <cellStyle name="_VC 6.15.06 update on 06GRC power costs.xls Chart 1_Book4 8" xfId="26777"/>
    <cellStyle name="_VC 6.15.06 update on 06GRC power costs.xls Chart 1_Book4_DEM-WP(C) ENERG10C--ctn Mid-C_042010 2010GRC" xfId="26778"/>
    <cellStyle name="_VC 6.15.06 update on 06GRC power costs.xls Chart 1_Book4_DEM-WP(C) ENERG10C--ctn Mid-C_042010 2010GRC 2" xfId="26779"/>
    <cellStyle name="_VC 6.15.06 update on 06GRC power costs.xls Chart 1_Book4_DEM-WP(C) ENERG10C--ctn Mid-C_042010 2010GRC 2 2" xfId="26780"/>
    <cellStyle name="_VC 6.15.06 update on 06GRC power costs.xls Chart 1_Book9" xfId="26781"/>
    <cellStyle name="_VC 6.15.06 update on 06GRC power costs.xls Chart 1_Book9 2" xfId="26782"/>
    <cellStyle name="_VC 6.15.06 update on 06GRC power costs.xls Chart 1_Book9 2 2" xfId="26783"/>
    <cellStyle name="_VC 6.15.06 update on 06GRC power costs.xls Chart 1_Book9 2 2 2" xfId="26784"/>
    <cellStyle name="_VC 6.15.06 update on 06GRC power costs.xls Chart 1_Book9 2 2 2 2" xfId="26785"/>
    <cellStyle name="_VC 6.15.06 update on 06GRC power costs.xls Chart 1_Book9 2 2 3" xfId="26786"/>
    <cellStyle name="_VC 6.15.06 update on 06GRC power costs.xls Chart 1_Book9 2 3" xfId="26787"/>
    <cellStyle name="_VC 6.15.06 update on 06GRC power costs.xls Chart 1_Book9 2 3 2" xfId="26788"/>
    <cellStyle name="_VC 6.15.06 update on 06GRC power costs.xls Chart 1_Book9 2 4" xfId="26789"/>
    <cellStyle name="_VC 6.15.06 update on 06GRC power costs.xls Chart 1_Book9 2 4 2" xfId="26790"/>
    <cellStyle name="_VC 6.15.06 update on 06GRC power costs.xls Chart 1_Book9 2 5" xfId="26791"/>
    <cellStyle name="_VC 6.15.06 update on 06GRC power costs.xls Chart 1_Book9 3" xfId="26792"/>
    <cellStyle name="_VC 6.15.06 update on 06GRC power costs.xls Chart 1_Book9 3 2" xfId="26793"/>
    <cellStyle name="_VC 6.15.06 update on 06GRC power costs.xls Chart 1_Book9 3 2 2" xfId="26794"/>
    <cellStyle name="_VC 6.15.06 update on 06GRC power costs.xls Chart 1_Book9 3 3" xfId="26795"/>
    <cellStyle name="_VC 6.15.06 update on 06GRC power costs.xls Chart 1_Book9 3 4" xfId="26796"/>
    <cellStyle name="_VC 6.15.06 update on 06GRC power costs.xls Chart 1_Book9 4" xfId="26797"/>
    <cellStyle name="_VC 6.15.06 update on 06GRC power costs.xls Chart 1_Book9 4 2" xfId="26798"/>
    <cellStyle name="_VC 6.15.06 update on 06GRC power costs.xls Chart 1_Book9 4 2 2" xfId="26799"/>
    <cellStyle name="_VC 6.15.06 update on 06GRC power costs.xls Chart 1_Book9 4 3" xfId="26800"/>
    <cellStyle name="_VC 6.15.06 update on 06GRC power costs.xls Chart 1_Book9 5" xfId="26801"/>
    <cellStyle name="_VC 6.15.06 update on 06GRC power costs.xls Chart 1_Book9 5 2" xfId="26802"/>
    <cellStyle name="_VC 6.15.06 update on 06GRC power costs.xls Chart 1_Book9 6" xfId="26803"/>
    <cellStyle name="_VC 6.15.06 update on 06GRC power costs.xls Chart 1_Book9 6 2" xfId="26804"/>
    <cellStyle name="_VC 6.15.06 update on 06GRC power costs.xls Chart 1_Book9 7" xfId="26805"/>
    <cellStyle name="_VC 6.15.06 update on 06GRC power costs.xls Chart 1_Book9 8" xfId="26806"/>
    <cellStyle name="_VC 6.15.06 update on 06GRC power costs.xls Chart 1_Book9_DEM-WP(C) ENERG10C--ctn Mid-C_042010 2010GRC" xfId="26807"/>
    <cellStyle name="_VC 6.15.06 update on 06GRC power costs.xls Chart 1_Book9_DEM-WP(C) ENERG10C--ctn Mid-C_042010 2010GRC 2" xfId="26808"/>
    <cellStyle name="_VC 6.15.06 update on 06GRC power costs.xls Chart 1_Book9_DEM-WP(C) ENERG10C--ctn Mid-C_042010 2010GRC 2 2" xfId="26809"/>
    <cellStyle name="_VC 6.15.06 update on 06GRC power costs.xls Chart 1_Chelan PUD Power Costs (8-10)" xfId="26810"/>
    <cellStyle name="_VC 6.15.06 update on 06GRC power costs.xls Chart 1_Chelan PUD Power Costs (8-10) 2" xfId="26811"/>
    <cellStyle name="_VC 6.15.06 update on 06GRC power costs.xls Chart 1_DEM-WP(C) Chelan Power Costs" xfId="26812"/>
    <cellStyle name="_VC 6.15.06 update on 06GRC power costs.xls Chart 1_DEM-WP(C) Chelan Power Costs 2" xfId="26813"/>
    <cellStyle name="_VC 6.15.06 update on 06GRC power costs.xls Chart 1_DEM-WP(C) Chelan Power Costs 2 2" xfId="26814"/>
    <cellStyle name="_VC 6.15.06 update on 06GRC power costs.xls Chart 1_DEM-WP(C) Chelan Power Costs 2 2 2" xfId="26815"/>
    <cellStyle name="_VC 6.15.06 update on 06GRC power costs.xls Chart 1_DEM-WP(C) Chelan Power Costs 2 3" xfId="26816"/>
    <cellStyle name="_VC 6.15.06 update on 06GRC power costs.xls Chart 1_DEM-WP(C) Chelan Power Costs 3" xfId="26817"/>
    <cellStyle name="_VC 6.15.06 update on 06GRC power costs.xls Chart 1_DEM-WP(C) Chelan Power Costs 3 2" xfId="26818"/>
    <cellStyle name="_VC 6.15.06 update on 06GRC power costs.xls Chart 1_DEM-WP(C) Chelan Power Costs 3 2 2" xfId="26819"/>
    <cellStyle name="_VC 6.15.06 update on 06GRC power costs.xls Chart 1_DEM-WP(C) Chelan Power Costs 3 3" xfId="26820"/>
    <cellStyle name="_VC 6.15.06 update on 06GRC power costs.xls Chart 1_DEM-WP(C) Chelan Power Costs 4" xfId="26821"/>
    <cellStyle name="_VC 6.15.06 update on 06GRC power costs.xls Chart 1_DEM-WP(C) Chelan Power Costs 4 2" xfId="26822"/>
    <cellStyle name="_VC 6.15.06 update on 06GRC power costs.xls Chart 1_DEM-WP(C) Chelan Power Costs 5" xfId="26823"/>
    <cellStyle name="_VC 6.15.06 update on 06GRC power costs.xls Chart 1_DEM-WP(C) Chelan Power Costs 5 2" xfId="26824"/>
    <cellStyle name="_VC 6.15.06 update on 06GRC power costs.xls Chart 1_DEM-WP(C) ENERG10C--ctn Mid-C_042010 2010GRC" xfId="26825"/>
    <cellStyle name="_VC 6.15.06 update on 06GRC power costs.xls Chart 1_DEM-WP(C) ENERG10C--ctn Mid-C_042010 2010GRC 2" xfId="26826"/>
    <cellStyle name="_VC 6.15.06 update on 06GRC power costs.xls Chart 1_DEM-WP(C) ENERG10C--ctn Mid-C_042010 2010GRC 2 2" xfId="26827"/>
    <cellStyle name="_VC 6.15.06 update on 06GRC power costs.xls Chart 1_DEM-WP(C) Gas Transport 2010GRC" xfId="26828"/>
    <cellStyle name="_VC 6.15.06 update on 06GRC power costs.xls Chart 1_DEM-WP(C) Gas Transport 2010GRC 2" xfId="26829"/>
    <cellStyle name="_VC 6.15.06 update on 06GRC power costs.xls Chart 1_DEM-WP(C) Gas Transport 2010GRC 2 2" xfId="26830"/>
    <cellStyle name="_VC 6.15.06 update on 06GRC power costs.xls Chart 1_DEM-WP(C) Gas Transport 2010GRC 2 2 2" xfId="26831"/>
    <cellStyle name="_VC 6.15.06 update on 06GRC power costs.xls Chart 1_DEM-WP(C) Gas Transport 2010GRC 2 3" xfId="26832"/>
    <cellStyle name="_VC 6.15.06 update on 06GRC power costs.xls Chart 1_DEM-WP(C) Gas Transport 2010GRC 3" xfId="26833"/>
    <cellStyle name="_VC 6.15.06 update on 06GRC power costs.xls Chart 1_DEM-WP(C) Gas Transport 2010GRC 3 2" xfId="26834"/>
    <cellStyle name="_VC 6.15.06 update on 06GRC power costs.xls Chart 1_DEM-WP(C) Gas Transport 2010GRC 3 2 2" xfId="26835"/>
    <cellStyle name="_VC 6.15.06 update on 06GRC power costs.xls Chart 1_DEM-WP(C) Gas Transport 2010GRC 3 3" xfId="26836"/>
    <cellStyle name="_VC 6.15.06 update on 06GRC power costs.xls Chart 1_DEM-WP(C) Gas Transport 2010GRC 4" xfId="26837"/>
    <cellStyle name="_VC 6.15.06 update on 06GRC power costs.xls Chart 1_DEM-WP(C) Gas Transport 2010GRC 4 2" xfId="26838"/>
    <cellStyle name="_VC 6.15.06 update on 06GRC power costs.xls Chart 1_DEM-WP(C) Gas Transport 2010GRC 5" xfId="26839"/>
    <cellStyle name="_VC 6.15.06 update on 06GRC power costs.xls Chart 1_DEM-WP(C) Gas Transport 2010GRC 5 2" xfId="26840"/>
    <cellStyle name="_VC 6.15.06 update on 06GRC power costs.xls Chart 1_Exh A-1 resulting from UE-112050 effective Jan 1 2012" xfId="26841"/>
    <cellStyle name="_VC 6.15.06 update on 06GRC power costs.xls Chart 1_Exh A-1 resulting from UE-112050 effective Jan 1 2012 2" xfId="26842"/>
    <cellStyle name="_VC 6.15.06 update on 06GRC power costs.xls Chart 1_Exh A-1 resulting from UE-112050 effective Jan 1 2012 2 2" xfId="26843"/>
    <cellStyle name="_VC 6.15.06 update on 06GRC power costs.xls Chart 1_Exhibit A-1 effective 4-1-11 fr S Free 12-11" xfId="26844"/>
    <cellStyle name="_VC 6.15.06 update on 06GRC power costs.xls Chart 1_Exhibit A-1 effective 4-1-11 fr S Free 12-11 2" xfId="26845"/>
    <cellStyle name="_VC 6.15.06 update on 06GRC power costs.xls Chart 1_Exhibit A-1 effective 4-1-11 fr S Free 12-11 2 2" xfId="26846"/>
    <cellStyle name="_VC 6.15.06 update on 06GRC power costs.xls Chart 1_Gas Rev Req Model (2010 GRC)" xfId="26847"/>
    <cellStyle name="_VC 6.15.06 update on 06GRC power costs.xls Chart 1_INPUTS" xfId="26848"/>
    <cellStyle name="_VC 6.15.06 update on 06GRC power costs.xls Chart 1_INPUTS 2" xfId="26849"/>
    <cellStyle name="_VC 6.15.06 update on 06GRC power costs.xls Chart 1_INPUTS 2 2" xfId="26850"/>
    <cellStyle name="_VC 6.15.06 update on 06GRC power costs.xls Chart 1_INPUTS 2 2 2" xfId="26851"/>
    <cellStyle name="_VC 6.15.06 update on 06GRC power costs.xls Chart 1_INPUTS 2 3" xfId="26852"/>
    <cellStyle name="_VC 6.15.06 update on 06GRC power costs.xls Chart 1_INPUTS 3" xfId="26853"/>
    <cellStyle name="_VC 6.15.06 update on 06GRC power costs.xls Chart 1_INPUTS 3 2" xfId="26854"/>
    <cellStyle name="_VC 6.15.06 update on 06GRC power costs.xls Chart 1_INPUTS 4" xfId="26855"/>
    <cellStyle name="_VC 6.15.06 update on 06GRC power costs.xls Chart 1_Mint Farm Generation BPA" xfId="26856"/>
    <cellStyle name="_VC 6.15.06 update on 06GRC power costs.xls Chart 1_NIM Summary" xfId="26857"/>
    <cellStyle name="_VC 6.15.06 update on 06GRC power costs.xls Chart 1_NIM Summary 09GRC" xfId="26858"/>
    <cellStyle name="_VC 6.15.06 update on 06GRC power costs.xls Chart 1_NIM Summary 09GRC 2" xfId="26859"/>
    <cellStyle name="_VC 6.15.06 update on 06GRC power costs.xls Chart 1_NIM Summary 09GRC 2 2" xfId="26860"/>
    <cellStyle name="_VC 6.15.06 update on 06GRC power costs.xls Chart 1_NIM Summary 09GRC 2 2 2" xfId="26861"/>
    <cellStyle name="_VC 6.15.06 update on 06GRC power costs.xls Chart 1_NIM Summary 09GRC 2 2 2 2" xfId="26862"/>
    <cellStyle name="_VC 6.15.06 update on 06GRC power costs.xls Chart 1_NIM Summary 09GRC 2 2 3" xfId="26863"/>
    <cellStyle name="_VC 6.15.06 update on 06GRC power costs.xls Chart 1_NIM Summary 09GRC 2 3" xfId="26864"/>
    <cellStyle name="_VC 6.15.06 update on 06GRC power costs.xls Chart 1_NIM Summary 09GRC 2 3 2" xfId="26865"/>
    <cellStyle name="_VC 6.15.06 update on 06GRC power costs.xls Chart 1_NIM Summary 09GRC 2 4" xfId="26866"/>
    <cellStyle name="_VC 6.15.06 update on 06GRC power costs.xls Chart 1_NIM Summary 09GRC 2 4 2" xfId="26867"/>
    <cellStyle name="_VC 6.15.06 update on 06GRC power costs.xls Chart 1_NIM Summary 09GRC 2 5" xfId="26868"/>
    <cellStyle name="_VC 6.15.06 update on 06GRC power costs.xls Chart 1_NIM Summary 09GRC 3" xfId="26869"/>
    <cellStyle name="_VC 6.15.06 update on 06GRC power costs.xls Chart 1_NIM Summary 09GRC 3 2" xfId="26870"/>
    <cellStyle name="_VC 6.15.06 update on 06GRC power costs.xls Chart 1_NIM Summary 09GRC 3 2 2" xfId="26871"/>
    <cellStyle name="_VC 6.15.06 update on 06GRC power costs.xls Chart 1_NIM Summary 09GRC 3 3" xfId="26872"/>
    <cellStyle name="_VC 6.15.06 update on 06GRC power costs.xls Chart 1_NIM Summary 09GRC 4" xfId="26873"/>
    <cellStyle name="_VC 6.15.06 update on 06GRC power costs.xls Chart 1_NIM Summary 09GRC 4 2" xfId="26874"/>
    <cellStyle name="_VC 6.15.06 update on 06GRC power costs.xls Chart 1_NIM Summary 09GRC 4 2 2" xfId="26875"/>
    <cellStyle name="_VC 6.15.06 update on 06GRC power costs.xls Chart 1_NIM Summary 09GRC 4 3" xfId="26876"/>
    <cellStyle name="_VC 6.15.06 update on 06GRC power costs.xls Chart 1_NIM Summary 09GRC 5" xfId="26877"/>
    <cellStyle name="_VC 6.15.06 update on 06GRC power costs.xls Chart 1_NIM Summary 09GRC 5 2" xfId="26878"/>
    <cellStyle name="_VC 6.15.06 update on 06GRC power costs.xls Chart 1_NIM Summary 09GRC 6" xfId="26879"/>
    <cellStyle name="_VC 6.15.06 update on 06GRC power costs.xls Chart 1_NIM Summary 09GRC 6 2" xfId="26880"/>
    <cellStyle name="_VC 6.15.06 update on 06GRC power costs.xls Chart 1_NIM Summary 09GRC 7" xfId="26881"/>
    <cellStyle name="_VC 6.15.06 update on 06GRC power costs.xls Chart 1_NIM Summary 09GRC 8" xfId="26882"/>
    <cellStyle name="_VC 6.15.06 update on 06GRC power costs.xls Chart 1_NIM Summary 09GRC_DEM-WP(C) ENERG10C--ctn Mid-C_042010 2010GRC" xfId="26883"/>
    <cellStyle name="_VC 6.15.06 update on 06GRC power costs.xls Chart 1_NIM Summary 09GRC_DEM-WP(C) ENERG10C--ctn Mid-C_042010 2010GRC 2" xfId="26884"/>
    <cellStyle name="_VC 6.15.06 update on 06GRC power costs.xls Chart 1_NIM Summary 09GRC_DEM-WP(C) ENERG10C--ctn Mid-C_042010 2010GRC 2 2" xfId="26885"/>
    <cellStyle name="_VC 6.15.06 update on 06GRC power costs.xls Chart 1_NIM Summary 10" xfId="26886"/>
    <cellStyle name="_VC 6.15.06 update on 06GRC power costs.xls Chart 1_NIM Summary 10 2" xfId="26887"/>
    <cellStyle name="_VC 6.15.06 update on 06GRC power costs.xls Chart 1_NIM Summary 10 2 2" xfId="26888"/>
    <cellStyle name="_VC 6.15.06 update on 06GRC power costs.xls Chart 1_NIM Summary 10 3" xfId="26889"/>
    <cellStyle name="_VC 6.15.06 update on 06GRC power costs.xls Chart 1_NIM Summary 10 4" xfId="26890"/>
    <cellStyle name="_VC 6.15.06 update on 06GRC power costs.xls Chart 1_NIM Summary 11" xfId="26891"/>
    <cellStyle name="_VC 6.15.06 update on 06GRC power costs.xls Chart 1_NIM Summary 11 2" xfId="26892"/>
    <cellStyle name="_VC 6.15.06 update on 06GRC power costs.xls Chart 1_NIM Summary 11 2 2" xfId="26893"/>
    <cellStyle name="_VC 6.15.06 update on 06GRC power costs.xls Chart 1_NIM Summary 11 3" xfId="26894"/>
    <cellStyle name="_VC 6.15.06 update on 06GRC power costs.xls Chart 1_NIM Summary 11 4" xfId="26895"/>
    <cellStyle name="_VC 6.15.06 update on 06GRC power costs.xls Chart 1_NIM Summary 12" xfId="26896"/>
    <cellStyle name="_VC 6.15.06 update on 06GRC power costs.xls Chart 1_NIM Summary 12 2" xfId="26897"/>
    <cellStyle name="_VC 6.15.06 update on 06GRC power costs.xls Chart 1_NIM Summary 12 2 2" xfId="26898"/>
    <cellStyle name="_VC 6.15.06 update on 06GRC power costs.xls Chart 1_NIM Summary 12 3" xfId="26899"/>
    <cellStyle name="_VC 6.15.06 update on 06GRC power costs.xls Chart 1_NIM Summary 12 4" xfId="26900"/>
    <cellStyle name="_VC 6.15.06 update on 06GRC power costs.xls Chart 1_NIM Summary 13" xfId="26901"/>
    <cellStyle name="_VC 6.15.06 update on 06GRC power costs.xls Chart 1_NIM Summary 13 2" xfId="26902"/>
    <cellStyle name="_VC 6.15.06 update on 06GRC power costs.xls Chart 1_NIM Summary 13 2 2" xfId="26903"/>
    <cellStyle name="_VC 6.15.06 update on 06GRC power costs.xls Chart 1_NIM Summary 13 3" xfId="26904"/>
    <cellStyle name="_VC 6.15.06 update on 06GRC power costs.xls Chart 1_NIM Summary 13 4" xfId="26905"/>
    <cellStyle name="_VC 6.15.06 update on 06GRC power costs.xls Chart 1_NIM Summary 14" xfId="26906"/>
    <cellStyle name="_VC 6.15.06 update on 06GRC power costs.xls Chart 1_NIM Summary 14 2" xfId="26907"/>
    <cellStyle name="_VC 6.15.06 update on 06GRC power costs.xls Chart 1_NIM Summary 14 2 2" xfId="26908"/>
    <cellStyle name="_VC 6.15.06 update on 06GRC power costs.xls Chart 1_NIM Summary 14 3" xfId="26909"/>
    <cellStyle name="_VC 6.15.06 update on 06GRC power costs.xls Chart 1_NIM Summary 14 4" xfId="26910"/>
    <cellStyle name="_VC 6.15.06 update on 06GRC power costs.xls Chart 1_NIM Summary 15" xfId="26911"/>
    <cellStyle name="_VC 6.15.06 update on 06GRC power costs.xls Chart 1_NIM Summary 15 2" xfId="26912"/>
    <cellStyle name="_VC 6.15.06 update on 06GRC power costs.xls Chart 1_NIM Summary 15 2 2" xfId="26913"/>
    <cellStyle name="_VC 6.15.06 update on 06GRC power costs.xls Chart 1_NIM Summary 15 3" xfId="26914"/>
    <cellStyle name="_VC 6.15.06 update on 06GRC power costs.xls Chart 1_NIM Summary 15 4" xfId="26915"/>
    <cellStyle name="_VC 6.15.06 update on 06GRC power costs.xls Chart 1_NIM Summary 16" xfId="26916"/>
    <cellStyle name="_VC 6.15.06 update on 06GRC power costs.xls Chart 1_NIM Summary 16 2" xfId="26917"/>
    <cellStyle name="_VC 6.15.06 update on 06GRC power costs.xls Chart 1_NIM Summary 16 2 2" xfId="26918"/>
    <cellStyle name="_VC 6.15.06 update on 06GRC power costs.xls Chart 1_NIM Summary 16 3" xfId="26919"/>
    <cellStyle name="_VC 6.15.06 update on 06GRC power costs.xls Chart 1_NIM Summary 16 4" xfId="26920"/>
    <cellStyle name="_VC 6.15.06 update on 06GRC power costs.xls Chart 1_NIM Summary 17" xfId="26921"/>
    <cellStyle name="_VC 6.15.06 update on 06GRC power costs.xls Chart 1_NIM Summary 17 2" xfId="26922"/>
    <cellStyle name="_VC 6.15.06 update on 06GRC power costs.xls Chart 1_NIM Summary 17 2 2" xfId="26923"/>
    <cellStyle name="_VC 6.15.06 update on 06GRC power costs.xls Chart 1_NIM Summary 17 3" xfId="26924"/>
    <cellStyle name="_VC 6.15.06 update on 06GRC power costs.xls Chart 1_NIM Summary 17 4" xfId="26925"/>
    <cellStyle name="_VC 6.15.06 update on 06GRC power costs.xls Chart 1_NIM Summary 18" xfId="26926"/>
    <cellStyle name="_VC 6.15.06 update on 06GRC power costs.xls Chart 1_NIM Summary 18 2" xfId="26927"/>
    <cellStyle name="_VC 6.15.06 update on 06GRC power costs.xls Chart 1_NIM Summary 18 2 2" xfId="26928"/>
    <cellStyle name="_VC 6.15.06 update on 06GRC power costs.xls Chart 1_NIM Summary 18 3" xfId="26929"/>
    <cellStyle name="_VC 6.15.06 update on 06GRC power costs.xls Chart 1_NIM Summary 19" xfId="26930"/>
    <cellStyle name="_VC 6.15.06 update on 06GRC power costs.xls Chart 1_NIM Summary 19 2" xfId="26931"/>
    <cellStyle name="_VC 6.15.06 update on 06GRC power costs.xls Chart 1_NIM Summary 19 2 2" xfId="26932"/>
    <cellStyle name="_VC 6.15.06 update on 06GRC power costs.xls Chart 1_NIM Summary 19 3" xfId="26933"/>
    <cellStyle name="_VC 6.15.06 update on 06GRC power costs.xls Chart 1_NIM Summary 2" xfId="26934"/>
    <cellStyle name="_VC 6.15.06 update on 06GRC power costs.xls Chart 1_NIM Summary 2 2" xfId="26935"/>
    <cellStyle name="_VC 6.15.06 update on 06GRC power costs.xls Chart 1_NIM Summary 2 2 2" xfId="26936"/>
    <cellStyle name="_VC 6.15.06 update on 06GRC power costs.xls Chart 1_NIM Summary 2 2 2 2" xfId="26937"/>
    <cellStyle name="_VC 6.15.06 update on 06GRC power costs.xls Chart 1_NIM Summary 2 2 3" xfId="26938"/>
    <cellStyle name="_VC 6.15.06 update on 06GRC power costs.xls Chart 1_NIM Summary 2 3" xfId="26939"/>
    <cellStyle name="_VC 6.15.06 update on 06GRC power costs.xls Chart 1_NIM Summary 2 3 2" xfId="26940"/>
    <cellStyle name="_VC 6.15.06 update on 06GRC power costs.xls Chart 1_NIM Summary 2 4" xfId="26941"/>
    <cellStyle name="_VC 6.15.06 update on 06GRC power costs.xls Chart 1_NIM Summary 2 4 2" xfId="26942"/>
    <cellStyle name="_VC 6.15.06 update on 06GRC power costs.xls Chart 1_NIM Summary 2 5" xfId="26943"/>
    <cellStyle name="_VC 6.15.06 update on 06GRC power costs.xls Chart 1_NIM Summary 20" xfId="26944"/>
    <cellStyle name="_VC 6.15.06 update on 06GRC power costs.xls Chart 1_NIM Summary 20 2" xfId="26945"/>
    <cellStyle name="_VC 6.15.06 update on 06GRC power costs.xls Chart 1_NIM Summary 20 2 2" xfId="26946"/>
    <cellStyle name="_VC 6.15.06 update on 06GRC power costs.xls Chart 1_NIM Summary 20 3" xfId="26947"/>
    <cellStyle name="_VC 6.15.06 update on 06GRC power costs.xls Chart 1_NIM Summary 21" xfId="26948"/>
    <cellStyle name="_VC 6.15.06 update on 06GRC power costs.xls Chart 1_NIM Summary 21 2" xfId="26949"/>
    <cellStyle name="_VC 6.15.06 update on 06GRC power costs.xls Chart 1_NIM Summary 21 2 2" xfId="26950"/>
    <cellStyle name="_VC 6.15.06 update on 06GRC power costs.xls Chart 1_NIM Summary 21 3" xfId="26951"/>
    <cellStyle name="_VC 6.15.06 update on 06GRC power costs.xls Chart 1_NIM Summary 22" xfId="26952"/>
    <cellStyle name="_VC 6.15.06 update on 06GRC power costs.xls Chart 1_NIM Summary 22 2" xfId="26953"/>
    <cellStyle name="_VC 6.15.06 update on 06GRC power costs.xls Chart 1_NIM Summary 22 2 2" xfId="26954"/>
    <cellStyle name="_VC 6.15.06 update on 06GRC power costs.xls Chart 1_NIM Summary 22 3" xfId="26955"/>
    <cellStyle name="_VC 6.15.06 update on 06GRC power costs.xls Chart 1_NIM Summary 23" xfId="26956"/>
    <cellStyle name="_VC 6.15.06 update on 06GRC power costs.xls Chart 1_NIM Summary 23 2" xfId="26957"/>
    <cellStyle name="_VC 6.15.06 update on 06GRC power costs.xls Chart 1_NIM Summary 23 2 2" xfId="26958"/>
    <cellStyle name="_VC 6.15.06 update on 06GRC power costs.xls Chart 1_NIM Summary 23 3" xfId="26959"/>
    <cellStyle name="_VC 6.15.06 update on 06GRC power costs.xls Chart 1_NIM Summary 24" xfId="26960"/>
    <cellStyle name="_VC 6.15.06 update on 06GRC power costs.xls Chart 1_NIM Summary 24 2" xfId="26961"/>
    <cellStyle name="_VC 6.15.06 update on 06GRC power costs.xls Chart 1_NIM Summary 24 2 2" xfId="26962"/>
    <cellStyle name="_VC 6.15.06 update on 06GRC power costs.xls Chart 1_NIM Summary 24 3" xfId="26963"/>
    <cellStyle name="_VC 6.15.06 update on 06GRC power costs.xls Chart 1_NIM Summary 25" xfId="26964"/>
    <cellStyle name="_VC 6.15.06 update on 06GRC power costs.xls Chart 1_NIM Summary 25 2" xfId="26965"/>
    <cellStyle name="_VC 6.15.06 update on 06GRC power costs.xls Chart 1_NIM Summary 25 2 2" xfId="26966"/>
    <cellStyle name="_VC 6.15.06 update on 06GRC power costs.xls Chart 1_NIM Summary 25 3" xfId="26967"/>
    <cellStyle name="_VC 6.15.06 update on 06GRC power costs.xls Chart 1_NIM Summary 26" xfId="26968"/>
    <cellStyle name="_VC 6.15.06 update on 06GRC power costs.xls Chart 1_NIM Summary 26 2" xfId="26969"/>
    <cellStyle name="_VC 6.15.06 update on 06GRC power costs.xls Chart 1_NIM Summary 26 2 2" xfId="26970"/>
    <cellStyle name="_VC 6.15.06 update on 06GRC power costs.xls Chart 1_NIM Summary 26 3" xfId="26971"/>
    <cellStyle name="_VC 6.15.06 update on 06GRC power costs.xls Chart 1_NIM Summary 27" xfId="26972"/>
    <cellStyle name="_VC 6.15.06 update on 06GRC power costs.xls Chart 1_NIM Summary 27 2" xfId="26973"/>
    <cellStyle name="_VC 6.15.06 update on 06GRC power costs.xls Chart 1_NIM Summary 27 2 2" xfId="26974"/>
    <cellStyle name="_VC 6.15.06 update on 06GRC power costs.xls Chart 1_NIM Summary 27 3" xfId="26975"/>
    <cellStyle name="_VC 6.15.06 update on 06GRC power costs.xls Chart 1_NIM Summary 28" xfId="26976"/>
    <cellStyle name="_VC 6.15.06 update on 06GRC power costs.xls Chart 1_NIM Summary 28 2" xfId="26977"/>
    <cellStyle name="_VC 6.15.06 update on 06GRC power costs.xls Chart 1_NIM Summary 28 2 2" xfId="26978"/>
    <cellStyle name="_VC 6.15.06 update on 06GRC power costs.xls Chart 1_NIM Summary 28 3" xfId="26979"/>
    <cellStyle name="_VC 6.15.06 update on 06GRC power costs.xls Chart 1_NIM Summary 29" xfId="26980"/>
    <cellStyle name="_VC 6.15.06 update on 06GRC power costs.xls Chart 1_NIM Summary 29 2" xfId="26981"/>
    <cellStyle name="_VC 6.15.06 update on 06GRC power costs.xls Chart 1_NIM Summary 29 2 2" xfId="26982"/>
    <cellStyle name="_VC 6.15.06 update on 06GRC power costs.xls Chart 1_NIM Summary 29 3" xfId="26983"/>
    <cellStyle name="_VC 6.15.06 update on 06GRC power costs.xls Chart 1_NIM Summary 3" xfId="26984"/>
    <cellStyle name="_VC 6.15.06 update on 06GRC power costs.xls Chart 1_NIM Summary 3 2" xfId="26985"/>
    <cellStyle name="_VC 6.15.06 update on 06GRC power costs.xls Chart 1_NIM Summary 3 2 2" xfId="26986"/>
    <cellStyle name="_VC 6.15.06 update on 06GRC power costs.xls Chart 1_NIM Summary 3 2 3" xfId="26987"/>
    <cellStyle name="_VC 6.15.06 update on 06GRC power costs.xls Chart 1_NIM Summary 3 3" xfId="26988"/>
    <cellStyle name="_VC 6.15.06 update on 06GRC power costs.xls Chart 1_NIM Summary 3 4" xfId="26989"/>
    <cellStyle name="_VC 6.15.06 update on 06GRC power costs.xls Chart 1_NIM Summary 30" xfId="26990"/>
    <cellStyle name="_VC 6.15.06 update on 06GRC power costs.xls Chart 1_NIM Summary 30 2" xfId="26991"/>
    <cellStyle name="_VC 6.15.06 update on 06GRC power costs.xls Chart 1_NIM Summary 30 2 2" xfId="26992"/>
    <cellStyle name="_VC 6.15.06 update on 06GRC power costs.xls Chart 1_NIM Summary 30 3" xfId="26993"/>
    <cellStyle name="_VC 6.15.06 update on 06GRC power costs.xls Chart 1_NIM Summary 31" xfId="26994"/>
    <cellStyle name="_VC 6.15.06 update on 06GRC power costs.xls Chart 1_NIM Summary 31 2" xfId="26995"/>
    <cellStyle name="_VC 6.15.06 update on 06GRC power costs.xls Chart 1_NIM Summary 31 2 2" xfId="26996"/>
    <cellStyle name="_VC 6.15.06 update on 06GRC power costs.xls Chart 1_NIM Summary 31 3" xfId="26997"/>
    <cellStyle name="_VC 6.15.06 update on 06GRC power costs.xls Chart 1_NIM Summary 32" xfId="26998"/>
    <cellStyle name="_VC 6.15.06 update on 06GRC power costs.xls Chart 1_NIM Summary 32 2" xfId="26999"/>
    <cellStyle name="_VC 6.15.06 update on 06GRC power costs.xls Chart 1_NIM Summary 32 2 2" xfId="27000"/>
    <cellStyle name="_VC 6.15.06 update on 06GRC power costs.xls Chart 1_NIM Summary 33" xfId="27001"/>
    <cellStyle name="_VC 6.15.06 update on 06GRC power costs.xls Chart 1_NIM Summary 33 2" xfId="27002"/>
    <cellStyle name="_VC 6.15.06 update on 06GRC power costs.xls Chart 1_NIM Summary 33 2 2" xfId="27003"/>
    <cellStyle name="_VC 6.15.06 update on 06GRC power costs.xls Chart 1_NIM Summary 34" xfId="27004"/>
    <cellStyle name="_VC 6.15.06 update on 06GRC power costs.xls Chart 1_NIM Summary 34 2" xfId="27005"/>
    <cellStyle name="_VC 6.15.06 update on 06GRC power costs.xls Chart 1_NIM Summary 34 2 2" xfId="27006"/>
    <cellStyle name="_VC 6.15.06 update on 06GRC power costs.xls Chart 1_NIM Summary 35" xfId="27007"/>
    <cellStyle name="_VC 6.15.06 update on 06GRC power costs.xls Chart 1_NIM Summary 35 2" xfId="27008"/>
    <cellStyle name="_VC 6.15.06 update on 06GRC power costs.xls Chart 1_NIM Summary 35 2 2" xfId="27009"/>
    <cellStyle name="_VC 6.15.06 update on 06GRC power costs.xls Chart 1_NIM Summary 36" xfId="27010"/>
    <cellStyle name="_VC 6.15.06 update on 06GRC power costs.xls Chart 1_NIM Summary 36 2" xfId="27011"/>
    <cellStyle name="_VC 6.15.06 update on 06GRC power costs.xls Chart 1_NIM Summary 36 2 2" xfId="27012"/>
    <cellStyle name="_VC 6.15.06 update on 06GRC power costs.xls Chart 1_NIM Summary 37" xfId="27013"/>
    <cellStyle name="_VC 6.15.06 update on 06GRC power costs.xls Chart 1_NIM Summary 37 2" xfId="27014"/>
    <cellStyle name="_VC 6.15.06 update on 06GRC power costs.xls Chart 1_NIM Summary 37 2 2" xfId="27015"/>
    <cellStyle name="_VC 6.15.06 update on 06GRC power costs.xls Chart 1_NIM Summary 38" xfId="27016"/>
    <cellStyle name="_VC 6.15.06 update on 06GRC power costs.xls Chart 1_NIM Summary 38 2" xfId="27017"/>
    <cellStyle name="_VC 6.15.06 update on 06GRC power costs.xls Chart 1_NIM Summary 38 2 2" xfId="27018"/>
    <cellStyle name="_VC 6.15.06 update on 06GRC power costs.xls Chart 1_NIM Summary 39" xfId="27019"/>
    <cellStyle name="_VC 6.15.06 update on 06GRC power costs.xls Chart 1_NIM Summary 39 2" xfId="27020"/>
    <cellStyle name="_VC 6.15.06 update on 06GRC power costs.xls Chart 1_NIM Summary 39 2 2" xfId="27021"/>
    <cellStyle name="_VC 6.15.06 update on 06GRC power costs.xls Chart 1_NIM Summary 4" xfId="27022"/>
    <cellStyle name="_VC 6.15.06 update on 06GRC power costs.xls Chart 1_NIM Summary 4 2" xfId="27023"/>
    <cellStyle name="_VC 6.15.06 update on 06GRC power costs.xls Chart 1_NIM Summary 4 2 2" xfId="27024"/>
    <cellStyle name="_VC 6.15.06 update on 06GRC power costs.xls Chart 1_NIM Summary 4 2 3" xfId="27025"/>
    <cellStyle name="_VC 6.15.06 update on 06GRC power costs.xls Chart 1_NIM Summary 4 3" xfId="27026"/>
    <cellStyle name="_VC 6.15.06 update on 06GRC power costs.xls Chart 1_NIM Summary 4 4" xfId="27027"/>
    <cellStyle name="_VC 6.15.06 update on 06GRC power costs.xls Chart 1_NIM Summary 40" xfId="27028"/>
    <cellStyle name="_VC 6.15.06 update on 06GRC power costs.xls Chart 1_NIM Summary 40 2" xfId="27029"/>
    <cellStyle name="_VC 6.15.06 update on 06GRC power costs.xls Chart 1_NIM Summary 40 2 2" xfId="27030"/>
    <cellStyle name="_VC 6.15.06 update on 06GRC power costs.xls Chart 1_NIM Summary 41" xfId="27031"/>
    <cellStyle name="_VC 6.15.06 update on 06GRC power costs.xls Chart 1_NIM Summary 41 2" xfId="27032"/>
    <cellStyle name="_VC 6.15.06 update on 06GRC power costs.xls Chart 1_NIM Summary 41 2 2" xfId="27033"/>
    <cellStyle name="_VC 6.15.06 update on 06GRC power costs.xls Chart 1_NIM Summary 42" xfId="27034"/>
    <cellStyle name="_VC 6.15.06 update on 06GRC power costs.xls Chart 1_NIM Summary 42 2" xfId="27035"/>
    <cellStyle name="_VC 6.15.06 update on 06GRC power costs.xls Chart 1_NIM Summary 42 2 2" xfId="27036"/>
    <cellStyle name="_VC 6.15.06 update on 06GRC power costs.xls Chart 1_NIM Summary 43" xfId="27037"/>
    <cellStyle name="_VC 6.15.06 update on 06GRC power costs.xls Chart 1_NIM Summary 43 2" xfId="27038"/>
    <cellStyle name="_VC 6.15.06 update on 06GRC power costs.xls Chart 1_NIM Summary 43 2 2" xfId="27039"/>
    <cellStyle name="_VC 6.15.06 update on 06GRC power costs.xls Chart 1_NIM Summary 44" xfId="27040"/>
    <cellStyle name="_VC 6.15.06 update on 06GRC power costs.xls Chart 1_NIM Summary 44 2" xfId="27041"/>
    <cellStyle name="_VC 6.15.06 update on 06GRC power costs.xls Chart 1_NIM Summary 44 2 2" xfId="27042"/>
    <cellStyle name="_VC 6.15.06 update on 06GRC power costs.xls Chart 1_NIM Summary 45" xfId="27043"/>
    <cellStyle name="_VC 6.15.06 update on 06GRC power costs.xls Chart 1_NIM Summary 45 2" xfId="27044"/>
    <cellStyle name="_VC 6.15.06 update on 06GRC power costs.xls Chart 1_NIM Summary 45 2 2" xfId="27045"/>
    <cellStyle name="_VC 6.15.06 update on 06GRC power costs.xls Chart 1_NIM Summary 46" xfId="27046"/>
    <cellStyle name="_VC 6.15.06 update on 06GRC power costs.xls Chart 1_NIM Summary 46 2" xfId="27047"/>
    <cellStyle name="_VC 6.15.06 update on 06GRC power costs.xls Chart 1_NIM Summary 46 2 2" xfId="27048"/>
    <cellStyle name="_VC 6.15.06 update on 06GRC power costs.xls Chart 1_NIM Summary 47" xfId="27049"/>
    <cellStyle name="_VC 6.15.06 update on 06GRC power costs.xls Chart 1_NIM Summary 47 2" xfId="27050"/>
    <cellStyle name="_VC 6.15.06 update on 06GRC power costs.xls Chart 1_NIM Summary 47 2 2" xfId="27051"/>
    <cellStyle name="_VC 6.15.06 update on 06GRC power costs.xls Chart 1_NIM Summary 48" xfId="27052"/>
    <cellStyle name="_VC 6.15.06 update on 06GRC power costs.xls Chart 1_NIM Summary 48 2" xfId="27053"/>
    <cellStyle name="_VC 6.15.06 update on 06GRC power costs.xls Chart 1_NIM Summary 49" xfId="27054"/>
    <cellStyle name="_VC 6.15.06 update on 06GRC power costs.xls Chart 1_NIM Summary 5" xfId="27055"/>
    <cellStyle name="_VC 6.15.06 update on 06GRC power costs.xls Chart 1_NIM Summary 5 2" xfId="27056"/>
    <cellStyle name="_VC 6.15.06 update on 06GRC power costs.xls Chart 1_NIM Summary 5 2 2" xfId="27057"/>
    <cellStyle name="_VC 6.15.06 update on 06GRC power costs.xls Chart 1_NIM Summary 5 2 3" xfId="27058"/>
    <cellStyle name="_VC 6.15.06 update on 06GRC power costs.xls Chart 1_NIM Summary 5 3" xfId="27059"/>
    <cellStyle name="_VC 6.15.06 update on 06GRC power costs.xls Chart 1_NIM Summary 5 4" xfId="27060"/>
    <cellStyle name="_VC 6.15.06 update on 06GRC power costs.xls Chart 1_NIM Summary 50" xfId="27061"/>
    <cellStyle name="_VC 6.15.06 update on 06GRC power costs.xls Chart 1_NIM Summary 51" xfId="27062"/>
    <cellStyle name="_VC 6.15.06 update on 06GRC power costs.xls Chart 1_NIM Summary 52" xfId="27063"/>
    <cellStyle name="_VC 6.15.06 update on 06GRC power costs.xls Chart 1_NIM Summary 53" xfId="27064"/>
    <cellStyle name="_VC 6.15.06 update on 06GRC power costs.xls Chart 1_NIM Summary 54" xfId="27065"/>
    <cellStyle name="_VC 6.15.06 update on 06GRC power costs.xls Chart 1_NIM Summary 55" xfId="27066"/>
    <cellStyle name="_VC 6.15.06 update on 06GRC power costs.xls Chart 1_NIM Summary 56" xfId="27067"/>
    <cellStyle name="_VC 6.15.06 update on 06GRC power costs.xls Chart 1_NIM Summary 57" xfId="27068"/>
    <cellStyle name="_VC 6.15.06 update on 06GRC power costs.xls Chart 1_NIM Summary 58" xfId="27069"/>
    <cellStyle name="_VC 6.15.06 update on 06GRC power costs.xls Chart 1_NIM Summary 59" xfId="27070"/>
    <cellStyle name="_VC 6.15.06 update on 06GRC power costs.xls Chart 1_NIM Summary 6" xfId="27071"/>
    <cellStyle name="_VC 6.15.06 update on 06GRC power costs.xls Chart 1_NIM Summary 6 2" xfId="27072"/>
    <cellStyle name="_VC 6.15.06 update on 06GRC power costs.xls Chart 1_NIM Summary 6 2 2" xfId="27073"/>
    <cellStyle name="_VC 6.15.06 update on 06GRC power costs.xls Chart 1_NIM Summary 6 2 3" xfId="27074"/>
    <cellStyle name="_VC 6.15.06 update on 06GRC power costs.xls Chart 1_NIM Summary 6 3" xfId="27075"/>
    <cellStyle name="_VC 6.15.06 update on 06GRC power costs.xls Chart 1_NIM Summary 6 4" xfId="27076"/>
    <cellStyle name="_VC 6.15.06 update on 06GRC power costs.xls Chart 1_NIM Summary 60" xfId="27077"/>
    <cellStyle name="_VC 6.15.06 update on 06GRC power costs.xls Chart 1_NIM Summary 61" xfId="27078"/>
    <cellStyle name="_VC 6.15.06 update on 06GRC power costs.xls Chart 1_NIM Summary 62" xfId="27079"/>
    <cellStyle name="_VC 6.15.06 update on 06GRC power costs.xls Chart 1_NIM Summary 63" xfId="27080"/>
    <cellStyle name="_VC 6.15.06 update on 06GRC power costs.xls Chart 1_NIM Summary 64" xfId="27081"/>
    <cellStyle name="_VC 6.15.06 update on 06GRC power costs.xls Chart 1_NIM Summary 65" xfId="27082"/>
    <cellStyle name="_VC 6.15.06 update on 06GRC power costs.xls Chart 1_NIM Summary 66" xfId="27083"/>
    <cellStyle name="_VC 6.15.06 update on 06GRC power costs.xls Chart 1_NIM Summary 67" xfId="27084"/>
    <cellStyle name="_VC 6.15.06 update on 06GRC power costs.xls Chart 1_NIM Summary 68" xfId="27085"/>
    <cellStyle name="_VC 6.15.06 update on 06GRC power costs.xls Chart 1_NIM Summary 69" xfId="27086"/>
    <cellStyle name="_VC 6.15.06 update on 06GRC power costs.xls Chart 1_NIM Summary 7" xfId="27087"/>
    <cellStyle name="_VC 6.15.06 update on 06GRC power costs.xls Chart 1_NIM Summary 7 2" xfId="27088"/>
    <cellStyle name="_VC 6.15.06 update on 06GRC power costs.xls Chart 1_NIM Summary 7 2 2" xfId="27089"/>
    <cellStyle name="_VC 6.15.06 update on 06GRC power costs.xls Chart 1_NIM Summary 7 2 3" xfId="27090"/>
    <cellStyle name="_VC 6.15.06 update on 06GRC power costs.xls Chart 1_NIM Summary 7 3" xfId="27091"/>
    <cellStyle name="_VC 6.15.06 update on 06GRC power costs.xls Chart 1_NIM Summary 7 4" xfId="27092"/>
    <cellStyle name="_VC 6.15.06 update on 06GRC power costs.xls Chart 1_NIM Summary 7 5" xfId="27093"/>
    <cellStyle name="_VC 6.15.06 update on 06GRC power costs.xls Chart 1_NIM Summary 70" xfId="27094"/>
    <cellStyle name="_VC 6.15.06 update on 06GRC power costs.xls Chart 1_NIM Summary 71" xfId="27095"/>
    <cellStyle name="_VC 6.15.06 update on 06GRC power costs.xls Chart 1_NIM Summary 72" xfId="27096"/>
    <cellStyle name="_VC 6.15.06 update on 06GRC power costs.xls Chart 1_NIM Summary 73" xfId="27097"/>
    <cellStyle name="_VC 6.15.06 update on 06GRC power costs.xls Chart 1_NIM Summary 74" xfId="27098"/>
    <cellStyle name="_VC 6.15.06 update on 06GRC power costs.xls Chart 1_NIM Summary 75" xfId="27099"/>
    <cellStyle name="_VC 6.15.06 update on 06GRC power costs.xls Chart 1_NIM Summary 76" xfId="27100"/>
    <cellStyle name="_VC 6.15.06 update on 06GRC power costs.xls Chart 1_NIM Summary 77" xfId="27101"/>
    <cellStyle name="_VC 6.15.06 update on 06GRC power costs.xls Chart 1_NIM Summary 78" xfId="27102"/>
    <cellStyle name="_VC 6.15.06 update on 06GRC power costs.xls Chart 1_NIM Summary 79" xfId="27103"/>
    <cellStyle name="_VC 6.15.06 update on 06GRC power costs.xls Chart 1_NIM Summary 8" xfId="27104"/>
    <cellStyle name="_VC 6.15.06 update on 06GRC power costs.xls Chart 1_NIM Summary 8 2" xfId="27105"/>
    <cellStyle name="_VC 6.15.06 update on 06GRC power costs.xls Chart 1_NIM Summary 8 2 2" xfId="27106"/>
    <cellStyle name="_VC 6.15.06 update on 06GRC power costs.xls Chart 1_NIM Summary 8 2 3" xfId="27107"/>
    <cellStyle name="_VC 6.15.06 update on 06GRC power costs.xls Chart 1_NIM Summary 8 3" xfId="27108"/>
    <cellStyle name="_VC 6.15.06 update on 06GRC power costs.xls Chart 1_NIM Summary 8 4" xfId="27109"/>
    <cellStyle name="_VC 6.15.06 update on 06GRC power costs.xls Chart 1_NIM Summary 8 5" xfId="27110"/>
    <cellStyle name="_VC 6.15.06 update on 06GRC power costs.xls Chart 1_NIM Summary 80" xfId="27111"/>
    <cellStyle name="_VC 6.15.06 update on 06GRC power costs.xls Chart 1_NIM Summary 81" xfId="27112"/>
    <cellStyle name="_VC 6.15.06 update on 06GRC power costs.xls Chart 1_NIM Summary 82" xfId="27113"/>
    <cellStyle name="_VC 6.15.06 update on 06GRC power costs.xls Chart 1_NIM Summary 83" xfId="27114"/>
    <cellStyle name="_VC 6.15.06 update on 06GRC power costs.xls Chart 1_NIM Summary 84" xfId="27115"/>
    <cellStyle name="_VC 6.15.06 update on 06GRC power costs.xls Chart 1_NIM Summary 85" xfId="27116"/>
    <cellStyle name="_VC 6.15.06 update on 06GRC power costs.xls Chart 1_NIM Summary 86" xfId="27117"/>
    <cellStyle name="_VC 6.15.06 update on 06GRC power costs.xls Chart 1_NIM Summary 87" xfId="27118"/>
    <cellStyle name="_VC 6.15.06 update on 06GRC power costs.xls Chart 1_NIM Summary 88" xfId="27119"/>
    <cellStyle name="_VC 6.15.06 update on 06GRC power costs.xls Chart 1_NIM Summary 9" xfId="27120"/>
    <cellStyle name="_VC 6.15.06 update on 06GRC power costs.xls Chart 1_NIM Summary 9 2" xfId="27121"/>
    <cellStyle name="_VC 6.15.06 update on 06GRC power costs.xls Chart 1_NIM Summary 9 2 2" xfId="27122"/>
    <cellStyle name="_VC 6.15.06 update on 06GRC power costs.xls Chart 1_NIM Summary 9 2 3" xfId="27123"/>
    <cellStyle name="_VC 6.15.06 update on 06GRC power costs.xls Chart 1_NIM Summary 9 3" xfId="27124"/>
    <cellStyle name="_VC 6.15.06 update on 06GRC power costs.xls Chart 1_NIM Summary 9 4" xfId="27125"/>
    <cellStyle name="_VC 6.15.06 update on 06GRC power costs.xls Chart 1_NIM Summary 9 5" xfId="27126"/>
    <cellStyle name="_VC 6.15.06 update on 06GRC power costs.xls Chart 1_NIM Summary_DEM-WP(C) ENERG10C--ctn Mid-C_042010 2010GRC" xfId="27127"/>
    <cellStyle name="_VC 6.15.06 update on 06GRC power costs.xls Chart 1_NIM Summary_DEM-WP(C) ENERG10C--ctn Mid-C_042010 2010GRC 2" xfId="27128"/>
    <cellStyle name="_VC 6.15.06 update on 06GRC power costs.xls Chart 1_NIM Summary_DEM-WP(C) ENERG10C--ctn Mid-C_042010 2010GRC 2 2" xfId="27129"/>
    <cellStyle name="_VC 6.15.06 update on 06GRC power costs.xls Chart 1_PCA 10 -  Exhibit D Dec 2011" xfId="27130"/>
    <cellStyle name="_VC 6.15.06 update on 06GRC power costs.xls Chart 1_PCA 10 -  Exhibit D Dec 2011 2" xfId="27131"/>
    <cellStyle name="_VC 6.15.06 update on 06GRC power costs.xls Chart 1_PCA 10 -  Exhibit D Dec 2011 2 2" xfId="27132"/>
    <cellStyle name="_VC 6.15.06 update on 06GRC power costs.xls Chart 1_PCA 10 -  Exhibit D from A Kellogg Jan 2011" xfId="27133"/>
    <cellStyle name="_VC 6.15.06 update on 06GRC power costs.xls Chart 1_PCA 10 -  Exhibit D from A Kellogg Jan 2011 2" xfId="27134"/>
    <cellStyle name="_VC 6.15.06 update on 06GRC power costs.xls Chart 1_PCA 10 -  Exhibit D from A Kellogg Jan 2011 2 2" xfId="27135"/>
    <cellStyle name="_VC 6.15.06 update on 06GRC power costs.xls Chart 1_PCA 10 -  Exhibit D from A Kellogg July 2011" xfId="27136"/>
    <cellStyle name="_VC 6.15.06 update on 06GRC power costs.xls Chart 1_PCA 10 -  Exhibit D from A Kellogg July 2011 2" xfId="27137"/>
    <cellStyle name="_VC 6.15.06 update on 06GRC power costs.xls Chart 1_PCA 10 -  Exhibit D from A Kellogg July 2011 2 2" xfId="27138"/>
    <cellStyle name="_VC 6.15.06 update on 06GRC power costs.xls Chart 1_PCA 10 -  Exhibit D from S Free Rcv'd 12-11" xfId="27139"/>
    <cellStyle name="_VC 6.15.06 update on 06GRC power costs.xls Chart 1_PCA 10 -  Exhibit D from S Free Rcv'd 12-11 2" xfId="27140"/>
    <cellStyle name="_VC 6.15.06 update on 06GRC power costs.xls Chart 1_PCA 10 -  Exhibit D from S Free Rcv'd 12-11 2 2" xfId="27141"/>
    <cellStyle name="_VC 6.15.06 update on 06GRC power costs.xls Chart 1_PCA 11 -  Exhibit D Apr 2012 fr A Kellogg v2" xfId="27142"/>
    <cellStyle name="_VC 6.15.06 update on 06GRC power costs.xls Chart 1_PCA 11 -  Exhibit D Jan 2012 fr A Kellogg" xfId="27143"/>
    <cellStyle name="_VC 6.15.06 update on 06GRC power costs.xls Chart 1_PCA 11 -  Exhibit D Jan 2012 fr A Kellogg 2" xfId="27144"/>
    <cellStyle name="_VC 6.15.06 update on 06GRC power costs.xls Chart 1_PCA 11 -  Exhibit D Jan 2012 fr A Kellogg 2 2" xfId="27145"/>
    <cellStyle name="_VC 6.15.06 update on 06GRC power costs.xls Chart 1_PCA 11 -  Exhibit D Jan 2012 WF" xfId="27146"/>
    <cellStyle name="_VC 6.15.06 update on 06GRC power costs.xls Chart 1_PCA 11 -  Exhibit D Jan 2012 WF 2" xfId="27147"/>
    <cellStyle name="_VC 6.15.06 update on 06GRC power costs.xls Chart 1_PCA 11 -  Exhibit D Jan 2012 WF 2 2" xfId="27148"/>
    <cellStyle name="_VC 6.15.06 update on 06GRC power costs.xls Chart 1_PCA 9 -  Exhibit D April 2010" xfId="27149"/>
    <cellStyle name="_VC 6.15.06 update on 06GRC power costs.xls Chart 1_PCA 9 -  Exhibit D April 2010 (3)" xfId="27150"/>
    <cellStyle name="_VC 6.15.06 update on 06GRC power costs.xls Chart 1_PCA 9 -  Exhibit D April 2010 (3) 2" xfId="27151"/>
    <cellStyle name="_VC 6.15.06 update on 06GRC power costs.xls Chart 1_PCA 9 -  Exhibit D April 2010 (3) 2 2" xfId="27152"/>
    <cellStyle name="_VC 6.15.06 update on 06GRC power costs.xls Chart 1_PCA 9 -  Exhibit D April 2010 (3) 2 2 2" xfId="27153"/>
    <cellStyle name="_VC 6.15.06 update on 06GRC power costs.xls Chart 1_PCA 9 -  Exhibit D April 2010 (3) 2 2 2 2" xfId="27154"/>
    <cellStyle name="_VC 6.15.06 update on 06GRC power costs.xls Chart 1_PCA 9 -  Exhibit D April 2010 (3) 2 2 3" xfId="27155"/>
    <cellStyle name="_VC 6.15.06 update on 06GRC power costs.xls Chart 1_PCA 9 -  Exhibit D April 2010 (3) 2 3" xfId="27156"/>
    <cellStyle name="_VC 6.15.06 update on 06GRC power costs.xls Chart 1_PCA 9 -  Exhibit D April 2010 (3) 2 3 2" xfId="27157"/>
    <cellStyle name="_VC 6.15.06 update on 06GRC power costs.xls Chart 1_PCA 9 -  Exhibit D April 2010 (3) 2 4" xfId="27158"/>
    <cellStyle name="_VC 6.15.06 update on 06GRC power costs.xls Chart 1_PCA 9 -  Exhibit D April 2010 (3) 2 4 2" xfId="27159"/>
    <cellStyle name="_VC 6.15.06 update on 06GRC power costs.xls Chart 1_PCA 9 -  Exhibit D April 2010 (3) 2 5" xfId="27160"/>
    <cellStyle name="_VC 6.15.06 update on 06GRC power costs.xls Chart 1_PCA 9 -  Exhibit D April 2010 (3) 3" xfId="27161"/>
    <cellStyle name="_VC 6.15.06 update on 06GRC power costs.xls Chart 1_PCA 9 -  Exhibit D April 2010 (3) 3 2" xfId="27162"/>
    <cellStyle name="_VC 6.15.06 update on 06GRC power costs.xls Chart 1_PCA 9 -  Exhibit D April 2010 (3) 3 2 2" xfId="27163"/>
    <cellStyle name="_VC 6.15.06 update on 06GRC power costs.xls Chart 1_PCA 9 -  Exhibit D April 2010 (3) 3 3" xfId="27164"/>
    <cellStyle name="_VC 6.15.06 update on 06GRC power costs.xls Chart 1_PCA 9 -  Exhibit D April 2010 (3) 4" xfId="27165"/>
    <cellStyle name="_VC 6.15.06 update on 06GRC power costs.xls Chart 1_PCA 9 -  Exhibit D April 2010 (3) 4 2" xfId="27166"/>
    <cellStyle name="_VC 6.15.06 update on 06GRC power costs.xls Chart 1_PCA 9 -  Exhibit D April 2010 (3) 4 2 2" xfId="27167"/>
    <cellStyle name="_VC 6.15.06 update on 06GRC power costs.xls Chart 1_PCA 9 -  Exhibit D April 2010 (3) 4 3" xfId="27168"/>
    <cellStyle name="_VC 6.15.06 update on 06GRC power costs.xls Chart 1_PCA 9 -  Exhibit D April 2010 (3) 5" xfId="27169"/>
    <cellStyle name="_VC 6.15.06 update on 06GRC power costs.xls Chart 1_PCA 9 -  Exhibit D April 2010 (3) 5 2" xfId="27170"/>
    <cellStyle name="_VC 6.15.06 update on 06GRC power costs.xls Chart 1_PCA 9 -  Exhibit D April 2010 (3) 6" xfId="27171"/>
    <cellStyle name="_VC 6.15.06 update on 06GRC power costs.xls Chart 1_PCA 9 -  Exhibit D April 2010 (3) 6 2" xfId="27172"/>
    <cellStyle name="_VC 6.15.06 update on 06GRC power costs.xls Chart 1_PCA 9 -  Exhibit D April 2010 (3) 7" xfId="27173"/>
    <cellStyle name="_VC 6.15.06 update on 06GRC power costs.xls Chart 1_PCA 9 -  Exhibit D April 2010 (3) 8" xfId="27174"/>
    <cellStyle name="_VC 6.15.06 update on 06GRC power costs.xls Chart 1_PCA 9 -  Exhibit D April 2010 (3)_DEM-WP(C) ENERG10C--ctn Mid-C_042010 2010GRC" xfId="27175"/>
    <cellStyle name="_VC 6.15.06 update on 06GRC power costs.xls Chart 1_PCA 9 -  Exhibit D April 2010 (3)_DEM-WP(C) ENERG10C--ctn Mid-C_042010 2010GRC 2" xfId="27176"/>
    <cellStyle name="_VC 6.15.06 update on 06GRC power costs.xls Chart 1_PCA 9 -  Exhibit D April 2010 (3)_DEM-WP(C) ENERG10C--ctn Mid-C_042010 2010GRC 2 2" xfId="27177"/>
    <cellStyle name="_VC 6.15.06 update on 06GRC power costs.xls Chart 1_PCA 9 -  Exhibit D April 2010 2" xfId="27178"/>
    <cellStyle name="_VC 6.15.06 update on 06GRC power costs.xls Chart 1_PCA 9 -  Exhibit D April 2010 2 2" xfId="27179"/>
    <cellStyle name="_VC 6.15.06 update on 06GRC power costs.xls Chart 1_PCA 9 -  Exhibit D April 2010 2 2 2" xfId="27180"/>
    <cellStyle name="_VC 6.15.06 update on 06GRC power costs.xls Chart 1_PCA 9 -  Exhibit D April 2010 3" xfId="27181"/>
    <cellStyle name="_VC 6.15.06 update on 06GRC power costs.xls Chart 1_PCA 9 -  Exhibit D April 2010 3 2" xfId="27182"/>
    <cellStyle name="_VC 6.15.06 update on 06GRC power costs.xls Chart 1_PCA 9 -  Exhibit D April 2010 3 2 2" xfId="27183"/>
    <cellStyle name="_VC 6.15.06 update on 06GRC power costs.xls Chart 1_PCA 9 -  Exhibit D April 2010 4" xfId="27184"/>
    <cellStyle name="_VC 6.15.06 update on 06GRC power costs.xls Chart 1_PCA 9 -  Exhibit D April 2010 4 2" xfId="27185"/>
    <cellStyle name="_VC 6.15.06 update on 06GRC power costs.xls Chart 1_PCA 9 -  Exhibit D April 2010 4 2 2" xfId="27186"/>
    <cellStyle name="_VC 6.15.06 update on 06GRC power costs.xls Chart 1_PCA 9 -  Exhibit D April 2010 5" xfId="27187"/>
    <cellStyle name="_VC 6.15.06 update on 06GRC power costs.xls Chart 1_PCA 9 -  Exhibit D April 2010 5 2" xfId="27188"/>
    <cellStyle name="_VC 6.15.06 update on 06GRC power costs.xls Chart 1_PCA 9 -  Exhibit D April 2010 5 2 2" xfId="27189"/>
    <cellStyle name="_VC 6.15.06 update on 06GRC power costs.xls Chart 1_PCA 9 -  Exhibit D April 2010 6" xfId="27190"/>
    <cellStyle name="_VC 6.15.06 update on 06GRC power costs.xls Chart 1_PCA 9 -  Exhibit D April 2010 6 2" xfId="27191"/>
    <cellStyle name="_VC 6.15.06 update on 06GRC power costs.xls Chart 1_PCA 9 -  Exhibit D April 2010 6 2 2" xfId="27192"/>
    <cellStyle name="_VC 6.15.06 update on 06GRC power costs.xls Chart 1_PCA 9 -  Exhibit D April 2010 7" xfId="27193"/>
    <cellStyle name="_VC 6.15.06 update on 06GRC power costs.xls Chart 1_PCA 9 -  Exhibit D April 2010 7 2" xfId="27194"/>
    <cellStyle name="_VC 6.15.06 update on 06GRC power costs.xls Chart 1_PCA 9 -  Exhibit D Nov 2010" xfId="27195"/>
    <cellStyle name="_VC 6.15.06 update on 06GRC power costs.xls Chart 1_PCA 9 -  Exhibit D Nov 2010 2" xfId="27196"/>
    <cellStyle name="_VC 6.15.06 update on 06GRC power costs.xls Chart 1_PCA 9 -  Exhibit D Nov 2010 2 2" xfId="27197"/>
    <cellStyle name="_VC 6.15.06 update on 06GRC power costs.xls Chart 1_PCA 9 -  Exhibit D Nov 2010 2 2 2" xfId="27198"/>
    <cellStyle name="_VC 6.15.06 update on 06GRC power costs.xls Chart 1_PCA 9 -  Exhibit D Nov 2010 3" xfId="27199"/>
    <cellStyle name="_VC 6.15.06 update on 06GRC power costs.xls Chart 1_PCA 9 -  Exhibit D Nov 2010 3 2" xfId="27200"/>
    <cellStyle name="_VC 6.15.06 update on 06GRC power costs.xls Chart 1_PCA 9 - Exhibit D at August 2010" xfId="27201"/>
    <cellStyle name="_VC 6.15.06 update on 06GRC power costs.xls Chart 1_PCA 9 - Exhibit D at August 2010 2" xfId="27202"/>
    <cellStyle name="_VC 6.15.06 update on 06GRC power costs.xls Chart 1_PCA 9 - Exhibit D at August 2010 2 2" xfId="27203"/>
    <cellStyle name="_VC 6.15.06 update on 06GRC power costs.xls Chart 1_PCA 9 - Exhibit D at August 2010 2 2 2" xfId="27204"/>
    <cellStyle name="_VC 6.15.06 update on 06GRC power costs.xls Chart 1_PCA 9 - Exhibit D at August 2010 3" xfId="27205"/>
    <cellStyle name="_VC 6.15.06 update on 06GRC power costs.xls Chart 1_PCA 9 - Exhibit D at August 2010 3 2" xfId="27206"/>
    <cellStyle name="_VC 6.15.06 update on 06GRC power costs.xls Chart 1_PCA 9 - Exhibit D June 2010 GRC" xfId="27207"/>
    <cellStyle name="_VC 6.15.06 update on 06GRC power costs.xls Chart 1_PCA 9 - Exhibit D June 2010 GRC 2" xfId="27208"/>
    <cellStyle name="_VC 6.15.06 update on 06GRC power costs.xls Chart 1_PCA 9 - Exhibit D June 2010 GRC 2 2" xfId="27209"/>
    <cellStyle name="_VC 6.15.06 update on 06GRC power costs.xls Chart 1_PCA 9 - Exhibit D June 2010 GRC 2 2 2" xfId="27210"/>
    <cellStyle name="_VC 6.15.06 update on 06GRC power costs.xls Chart 1_PCA 9 - Exhibit D June 2010 GRC 3" xfId="27211"/>
    <cellStyle name="_VC 6.15.06 update on 06GRC power costs.xls Chart 1_PCA 9 - Exhibit D June 2010 GRC 3 2" xfId="27212"/>
    <cellStyle name="_VC 6.15.06 update on 06GRC power costs.xls Chart 1_Power Costs - Comparison bx Rbtl-Staff-Jt-PC" xfId="27213"/>
    <cellStyle name="_VC 6.15.06 update on 06GRC power costs.xls Chart 1_Power Costs - Comparison bx Rbtl-Staff-Jt-PC 2" xfId="27214"/>
    <cellStyle name="_VC 6.15.06 update on 06GRC power costs.xls Chart 1_Power Costs - Comparison bx Rbtl-Staff-Jt-PC 2 2" xfId="27215"/>
    <cellStyle name="_VC 6.15.06 update on 06GRC power costs.xls Chart 1_Power Costs - Comparison bx Rbtl-Staff-Jt-PC 2 2 2" xfId="27216"/>
    <cellStyle name="_VC 6.15.06 update on 06GRC power costs.xls Chart 1_Power Costs - Comparison bx Rbtl-Staff-Jt-PC 2 2 2 2" xfId="27217"/>
    <cellStyle name="_VC 6.15.06 update on 06GRC power costs.xls Chart 1_Power Costs - Comparison bx Rbtl-Staff-Jt-PC 2 2 3" xfId="27218"/>
    <cellStyle name="_VC 6.15.06 update on 06GRC power costs.xls Chart 1_Power Costs - Comparison bx Rbtl-Staff-Jt-PC 2 3" xfId="27219"/>
    <cellStyle name="_VC 6.15.06 update on 06GRC power costs.xls Chart 1_Power Costs - Comparison bx Rbtl-Staff-Jt-PC 2 3 2" xfId="27220"/>
    <cellStyle name="_VC 6.15.06 update on 06GRC power costs.xls Chart 1_Power Costs - Comparison bx Rbtl-Staff-Jt-PC 2 4" xfId="27221"/>
    <cellStyle name="_VC 6.15.06 update on 06GRC power costs.xls Chart 1_Power Costs - Comparison bx Rbtl-Staff-Jt-PC 2 4 2" xfId="27222"/>
    <cellStyle name="_VC 6.15.06 update on 06GRC power costs.xls Chart 1_Power Costs - Comparison bx Rbtl-Staff-Jt-PC 2 5" xfId="27223"/>
    <cellStyle name="_VC 6.15.06 update on 06GRC power costs.xls Chart 1_Power Costs - Comparison bx Rbtl-Staff-Jt-PC 3" xfId="27224"/>
    <cellStyle name="_VC 6.15.06 update on 06GRC power costs.xls Chart 1_Power Costs - Comparison bx Rbtl-Staff-Jt-PC 3 2" xfId="27225"/>
    <cellStyle name="_VC 6.15.06 update on 06GRC power costs.xls Chart 1_Power Costs - Comparison bx Rbtl-Staff-Jt-PC 3 2 2" xfId="27226"/>
    <cellStyle name="_VC 6.15.06 update on 06GRC power costs.xls Chart 1_Power Costs - Comparison bx Rbtl-Staff-Jt-PC 3 3" xfId="27227"/>
    <cellStyle name="_VC 6.15.06 update on 06GRC power costs.xls Chart 1_Power Costs - Comparison bx Rbtl-Staff-Jt-PC 3 4" xfId="27228"/>
    <cellStyle name="_VC 6.15.06 update on 06GRC power costs.xls Chart 1_Power Costs - Comparison bx Rbtl-Staff-Jt-PC 4" xfId="27229"/>
    <cellStyle name="_VC 6.15.06 update on 06GRC power costs.xls Chart 1_Power Costs - Comparison bx Rbtl-Staff-Jt-PC 4 2" xfId="27230"/>
    <cellStyle name="_VC 6.15.06 update on 06GRC power costs.xls Chart 1_Power Costs - Comparison bx Rbtl-Staff-Jt-PC 4 2 2" xfId="27231"/>
    <cellStyle name="_VC 6.15.06 update on 06GRC power costs.xls Chart 1_Power Costs - Comparison bx Rbtl-Staff-Jt-PC 4 3" xfId="27232"/>
    <cellStyle name="_VC 6.15.06 update on 06GRC power costs.xls Chart 1_Power Costs - Comparison bx Rbtl-Staff-Jt-PC 5" xfId="27233"/>
    <cellStyle name="_VC 6.15.06 update on 06GRC power costs.xls Chart 1_Power Costs - Comparison bx Rbtl-Staff-Jt-PC 5 2" xfId="27234"/>
    <cellStyle name="_VC 6.15.06 update on 06GRC power costs.xls Chart 1_Power Costs - Comparison bx Rbtl-Staff-Jt-PC 6" xfId="27235"/>
    <cellStyle name="_VC 6.15.06 update on 06GRC power costs.xls Chart 1_Power Costs - Comparison bx Rbtl-Staff-Jt-PC 6 2" xfId="27236"/>
    <cellStyle name="_VC 6.15.06 update on 06GRC power costs.xls Chart 1_Power Costs - Comparison bx Rbtl-Staff-Jt-PC 7" xfId="27237"/>
    <cellStyle name="_VC 6.15.06 update on 06GRC power costs.xls Chart 1_Power Costs - Comparison bx Rbtl-Staff-Jt-PC 8" xfId="27238"/>
    <cellStyle name="_VC 6.15.06 update on 06GRC power costs.xls Chart 1_Power Costs - Comparison bx Rbtl-Staff-Jt-PC_Adj Bench DR 3 for Initial Briefs (Electric)" xfId="27239"/>
    <cellStyle name="_VC 6.15.06 update on 06GRC power costs.xls Chart 1_Power Costs - Comparison bx Rbtl-Staff-Jt-PC_Adj Bench DR 3 for Initial Briefs (Electric) 2" xfId="27240"/>
    <cellStyle name="_VC 6.15.06 update on 06GRC power costs.xls Chart 1_Power Costs - Comparison bx Rbtl-Staff-Jt-PC_Adj Bench DR 3 for Initial Briefs (Electric) 2 2" xfId="27241"/>
    <cellStyle name="_VC 6.15.06 update on 06GRC power costs.xls Chart 1_Power Costs - Comparison bx Rbtl-Staff-Jt-PC_Adj Bench DR 3 for Initial Briefs (Electric) 2 2 2" xfId="27242"/>
    <cellStyle name="_VC 6.15.06 update on 06GRC power costs.xls Chart 1_Power Costs - Comparison bx Rbtl-Staff-Jt-PC_Adj Bench DR 3 for Initial Briefs (Electric) 2 2 2 2" xfId="27243"/>
    <cellStyle name="_VC 6.15.06 update on 06GRC power costs.xls Chart 1_Power Costs - Comparison bx Rbtl-Staff-Jt-PC_Adj Bench DR 3 for Initial Briefs (Electric) 2 2 3" xfId="27244"/>
    <cellStyle name="_VC 6.15.06 update on 06GRC power costs.xls Chart 1_Power Costs - Comparison bx Rbtl-Staff-Jt-PC_Adj Bench DR 3 for Initial Briefs (Electric) 2 3" xfId="27245"/>
    <cellStyle name="_VC 6.15.06 update on 06GRC power costs.xls Chart 1_Power Costs - Comparison bx Rbtl-Staff-Jt-PC_Adj Bench DR 3 for Initial Briefs (Electric) 2 3 2" xfId="27246"/>
    <cellStyle name="_VC 6.15.06 update on 06GRC power costs.xls Chart 1_Power Costs - Comparison bx Rbtl-Staff-Jt-PC_Adj Bench DR 3 for Initial Briefs (Electric) 2 4" xfId="27247"/>
    <cellStyle name="_VC 6.15.06 update on 06GRC power costs.xls Chart 1_Power Costs - Comparison bx Rbtl-Staff-Jt-PC_Adj Bench DR 3 for Initial Briefs (Electric) 2 4 2" xfId="27248"/>
    <cellStyle name="_VC 6.15.06 update on 06GRC power costs.xls Chart 1_Power Costs - Comparison bx Rbtl-Staff-Jt-PC_Adj Bench DR 3 for Initial Briefs (Electric) 2 5" xfId="27249"/>
    <cellStyle name="_VC 6.15.06 update on 06GRC power costs.xls Chart 1_Power Costs - Comparison bx Rbtl-Staff-Jt-PC_Adj Bench DR 3 for Initial Briefs (Electric) 3" xfId="27250"/>
    <cellStyle name="_VC 6.15.06 update on 06GRC power costs.xls Chart 1_Power Costs - Comparison bx Rbtl-Staff-Jt-PC_Adj Bench DR 3 for Initial Briefs (Electric) 3 2" xfId="27251"/>
    <cellStyle name="_VC 6.15.06 update on 06GRC power costs.xls Chart 1_Power Costs - Comparison bx Rbtl-Staff-Jt-PC_Adj Bench DR 3 for Initial Briefs (Electric) 3 2 2" xfId="27252"/>
    <cellStyle name="_VC 6.15.06 update on 06GRC power costs.xls Chart 1_Power Costs - Comparison bx Rbtl-Staff-Jt-PC_Adj Bench DR 3 for Initial Briefs (Electric) 3 3" xfId="27253"/>
    <cellStyle name="_VC 6.15.06 update on 06GRC power costs.xls Chart 1_Power Costs - Comparison bx Rbtl-Staff-Jt-PC_Adj Bench DR 3 for Initial Briefs (Electric) 3 4" xfId="27254"/>
    <cellStyle name="_VC 6.15.06 update on 06GRC power costs.xls Chart 1_Power Costs - Comparison bx Rbtl-Staff-Jt-PC_Adj Bench DR 3 for Initial Briefs (Electric) 4" xfId="27255"/>
    <cellStyle name="_VC 6.15.06 update on 06GRC power costs.xls Chart 1_Power Costs - Comparison bx Rbtl-Staff-Jt-PC_Adj Bench DR 3 for Initial Briefs (Electric) 4 2" xfId="27256"/>
    <cellStyle name="_VC 6.15.06 update on 06GRC power costs.xls Chart 1_Power Costs - Comparison bx Rbtl-Staff-Jt-PC_Adj Bench DR 3 for Initial Briefs (Electric) 4 2 2" xfId="27257"/>
    <cellStyle name="_VC 6.15.06 update on 06GRC power costs.xls Chart 1_Power Costs - Comparison bx Rbtl-Staff-Jt-PC_Adj Bench DR 3 for Initial Briefs (Electric) 4 3" xfId="27258"/>
    <cellStyle name="_VC 6.15.06 update on 06GRC power costs.xls Chart 1_Power Costs - Comparison bx Rbtl-Staff-Jt-PC_Adj Bench DR 3 for Initial Briefs (Electric) 5" xfId="27259"/>
    <cellStyle name="_VC 6.15.06 update on 06GRC power costs.xls Chart 1_Power Costs - Comparison bx Rbtl-Staff-Jt-PC_Adj Bench DR 3 for Initial Briefs (Electric) 5 2" xfId="27260"/>
    <cellStyle name="_VC 6.15.06 update on 06GRC power costs.xls Chart 1_Power Costs - Comparison bx Rbtl-Staff-Jt-PC_Adj Bench DR 3 for Initial Briefs (Electric) 6" xfId="27261"/>
    <cellStyle name="_VC 6.15.06 update on 06GRC power costs.xls Chart 1_Power Costs - Comparison bx Rbtl-Staff-Jt-PC_Adj Bench DR 3 for Initial Briefs (Electric) 6 2" xfId="27262"/>
    <cellStyle name="_VC 6.15.06 update on 06GRC power costs.xls Chart 1_Power Costs - Comparison bx Rbtl-Staff-Jt-PC_Adj Bench DR 3 for Initial Briefs (Electric) 7" xfId="27263"/>
    <cellStyle name="_VC 6.15.06 update on 06GRC power costs.xls Chart 1_Power Costs - Comparison bx Rbtl-Staff-Jt-PC_Adj Bench DR 3 for Initial Briefs (Electric) 8" xfId="27264"/>
    <cellStyle name="_VC 6.15.06 update on 06GRC power costs.xls Chart 1_Power Costs - Comparison bx Rbtl-Staff-Jt-PC_Adj Bench DR 3 for Initial Briefs (Electric)_DEM-WP(C) ENERG10C--ctn Mid-C_042010 2010GRC" xfId="27265"/>
    <cellStyle name="_VC 6.15.06 update on 06GRC power costs.xls Chart 1_Power Costs - Comparison bx Rbtl-Staff-Jt-PC_Adj Bench DR 3 for Initial Briefs (Electric)_DEM-WP(C) ENERG10C--ctn Mid-C_042010 2010GRC 2" xfId="27266"/>
    <cellStyle name="_VC 6.15.06 update on 06GRC power costs.xls Chart 1_Power Costs - Comparison bx Rbtl-Staff-Jt-PC_Adj Bench DR 3 for Initial Briefs (Electric)_DEM-WP(C) ENERG10C--ctn Mid-C_042010 2010GRC 2 2" xfId="27267"/>
    <cellStyle name="_VC 6.15.06 update on 06GRC power costs.xls Chart 1_Power Costs - Comparison bx Rbtl-Staff-Jt-PC_DEM-WP(C) ENERG10C--ctn Mid-C_042010 2010GRC" xfId="27268"/>
    <cellStyle name="_VC 6.15.06 update on 06GRC power costs.xls Chart 1_Power Costs - Comparison bx Rbtl-Staff-Jt-PC_DEM-WP(C) ENERG10C--ctn Mid-C_042010 2010GRC 2" xfId="27269"/>
    <cellStyle name="_VC 6.15.06 update on 06GRC power costs.xls Chart 1_Power Costs - Comparison bx Rbtl-Staff-Jt-PC_DEM-WP(C) ENERG10C--ctn Mid-C_042010 2010GRC 2 2" xfId="27270"/>
    <cellStyle name="_VC 6.15.06 update on 06GRC power costs.xls Chart 1_Power Costs - Comparison bx Rbtl-Staff-Jt-PC_Electric Rev Req Model (2009 GRC) Rebuttal" xfId="27271"/>
    <cellStyle name="_VC 6.15.06 update on 06GRC power costs.xls Chart 1_Power Costs - Comparison bx Rbtl-Staff-Jt-PC_Electric Rev Req Model (2009 GRC) Rebuttal 2" xfId="27272"/>
    <cellStyle name="_VC 6.15.06 update on 06GRC power costs.xls Chart 1_Power Costs - Comparison bx Rbtl-Staff-Jt-PC_Electric Rev Req Model (2009 GRC) Rebuttal 2 2" xfId="27273"/>
    <cellStyle name="_VC 6.15.06 update on 06GRC power costs.xls Chart 1_Power Costs - Comparison bx Rbtl-Staff-Jt-PC_Electric Rev Req Model (2009 GRC) Rebuttal 2 2 2" xfId="27274"/>
    <cellStyle name="_VC 6.15.06 update on 06GRC power costs.xls Chart 1_Power Costs - Comparison bx Rbtl-Staff-Jt-PC_Electric Rev Req Model (2009 GRC) Rebuttal 2 3" xfId="27275"/>
    <cellStyle name="_VC 6.15.06 update on 06GRC power costs.xls Chart 1_Power Costs - Comparison bx Rbtl-Staff-Jt-PC_Electric Rev Req Model (2009 GRC) Rebuttal 2 4" xfId="27276"/>
    <cellStyle name="_VC 6.15.06 update on 06GRC power costs.xls Chart 1_Power Costs - Comparison bx Rbtl-Staff-Jt-PC_Electric Rev Req Model (2009 GRC) Rebuttal 3" xfId="27277"/>
    <cellStyle name="_VC 6.15.06 update on 06GRC power costs.xls Chart 1_Power Costs - Comparison bx Rbtl-Staff-Jt-PC_Electric Rev Req Model (2009 GRC) Rebuttal 3 2" xfId="27278"/>
    <cellStyle name="_VC 6.15.06 update on 06GRC power costs.xls Chart 1_Power Costs - Comparison bx Rbtl-Staff-Jt-PC_Electric Rev Req Model (2009 GRC) Rebuttal 4" xfId="27279"/>
    <cellStyle name="_VC 6.15.06 update on 06GRC power costs.xls Chart 1_Power Costs - Comparison bx Rbtl-Staff-Jt-PC_Electric Rev Req Model (2009 GRC) Rebuttal 5" xfId="27280"/>
    <cellStyle name="_VC 6.15.06 update on 06GRC power costs.xls Chart 1_Power Costs - Comparison bx Rbtl-Staff-Jt-PC_Electric Rev Req Model (2009 GRC) Rebuttal REmoval of New  WH Solar AdjustMI" xfId="27281"/>
    <cellStyle name="_VC 6.15.06 update on 06GRC power costs.xls Chart 1_Power Costs - Comparison bx Rbtl-Staff-Jt-PC_Electric Rev Req Model (2009 GRC) Rebuttal REmoval of New  WH Solar AdjustMI 2" xfId="27282"/>
    <cellStyle name="_VC 6.15.06 update on 06GRC power costs.xls Chart 1_Power Costs - Comparison bx Rbtl-Staff-Jt-PC_Electric Rev Req Model (2009 GRC) Rebuttal REmoval of New  WH Solar AdjustMI 2 2" xfId="27283"/>
    <cellStyle name="_VC 6.15.06 update on 06GRC power costs.xls Chart 1_Power Costs - Comparison bx Rbtl-Staff-Jt-PC_Electric Rev Req Model (2009 GRC) Rebuttal REmoval of New  WH Solar AdjustMI 2 2 2" xfId="27284"/>
    <cellStyle name="_VC 6.15.06 update on 06GRC power costs.xls Chart 1_Power Costs - Comparison bx Rbtl-Staff-Jt-PC_Electric Rev Req Model (2009 GRC) Rebuttal REmoval of New  WH Solar AdjustMI 2 2 2 2" xfId="27285"/>
    <cellStyle name="_VC 6.15.06 update on 06GRC power costs.xls Chart 1_Power Costs - Comparison bx Rbtl-Staff-Jt-PC_Electric Rev Req Model (2009 GRC) Rebuttal REmoval of New  WH Solar AdjustMI 2 2 3" xfId="27286"/>
    <cellStyle name="_VC 6.15.06 update on 06GRC power costs.xls Chart 1_Power Costs - Comparison bx Rbtl-Staff-Jt-PC_Electric Rev Req Model (2009 GRC) Rebuttal REmoval of New  WH Solar AdjustMI 2 3" xfId="27287"/>
    <cellStyle name="_VC 6.15.06 update on 06GRC power costs.xls Chart 1_Power Costs - Comparison bx Rbtl-Staff-Jt-PC_Electric Rev Req Model (2009 GRC) Rebuttal REmoval of New  WH Solar AdjustMI 2 3 2" xfId="27288"/>
    <cellStyle name="_VC 6.15.06 update on 06GRC power costs.xls Chart 1_Power Costs - Comparison bx Rbtl-Staff-Jt-PC_Electric Rev Req Model (2009 GRC) Rebuttal REmoval of New  WH Solar AdjustMI 2 4" xfId="27289"/>
    <cellStyle name="_VC 6.15.06 update on 06GRC power costs.xls Chart 1_Power Costs - Comparison bx Rbtl-Staff-Jt-PC_Electric Rev Req Model (2009 GRC) Rebuttal REmoval of New  WH Solar AdjustMI 2 4 2" xfId="27290"/>
    <cellStyle name="_VC 6.15.06 update on 06GRC power costs.xls Chart 1_Power Costs - Comparison bx Rbtl-Staff-Jt-PC_Electric Rev Req Model (2009 GRC) Rebuttal REmoval of New  WH Solar AdjustMI 2 5" xfId="27291"/>
    <cellStyle name="_VC 6.15.06 update on 06GRC power costs.xls Chart 1_Power Costs - Comparison bx Rbtl-Staff-Jt-PC_Electric Rev Req Model (2009 GRC) Rebuttal REmoval of New  WH Solar AdjustMI 3" xfId="27292"/>
    <cellStyle name="_VC 6.15.06 update on 06GRC power costs.xls Chart 1_Power Costs - Comparison bx Rbtl-Staff-Jt-PC_Electric Rev Req Model (2009 GRC) Rebuttal REmoval of New  WH Solar AdjustMI 3 2" xfId="27293"/>
    <cellStyle name="_VC 6.15.06 update on 06GRC power costs.xls Chart 1_Power Costs - Comparison bx Rbtl-Staff-Jt-PC_Electric Rev Req Model (2009 GRC) Rebuttal REmoval of New  WH Solar AdjustMI 3 2 2" xfId="27294"/>
    <cellStyle name="_VC 6.15.06 update on 06GRC power costs.xls Chart 1_Power Costs - Comparison bx Rbtl-Staff-Jt-PC_Electric Rev Req Model (2009 GRC) Rebuttal REmoval of New  WH Solar AdjustMI 3 3" xfId="27295"/>
    <cellStyle name="_VC 6.15.06 update on 06GRC power costs.xls Chart 1_Power Costs - Comparison bx Rbtl-Staff-Jt-PC_Electric Rev Req Model (2009 GRC) Rebuttal REmoval of New  WH Solar AdjustMI 3 4" xfId="27296"/>
    <cellStyle name="_VC 6.15.06 update on 06GRC power costs.xls Chart 1_Power Costs - Comparison bx Rbtl-Staff-Jt-PC_Electric Rev Req Model (2009 GRC) Rebuttal REmoval of New  WH Solar AdjustMI 4" xfId="27297"/>
    <cellStyle name="_VC 6.15.06 update on 06GRC power costs.xls Chart 1_Power Costs - Comparison bx Rbtl-Staff-Jt-PC_Electric Rev Req Model (2009 GRC) Rebuttal REmoval of New  WH Solar AdjustMI 4 2" xfId="27298"/>
    <cellStyle name="_VC 6.15.06 update on 06GRC power costs.xls Chart 1_Power Costs - Comparison bx Rbtl-Staff-Jt-PC_Electric Rev Req Model (2009 GRC) Rebuttal REmoval of New  WH Solar AdjustMI 4 2 2" xfId="27299"/>
    <cellStyle name="_VC 6.15.06 update on 06GRC power costs.xls Chart 1_Power Costs - Comparison bx Rbtl-Staff-Jt-PC_Electric Rev Req Model (2009 GRC) Rebuttal REmoval of New  WH Solar AdjustMI 4 3" xfId="27300"/>
    <cellStyle name="_VC 6.15.06 update on 06GRC power costs.xls Chart 1_Power Costs - Comparison bx Rbtl-Staff-Jt-PC_Electric Rev Req Model (2009 GRC) Rebuttal REmoval of New  WH Solar AdjustMI 5" xfId="27301"/>
    <cellStyle name="_VC 6.15.06 update on 06GRC power costs.xls Chart 1_Power Costs - Comparison bx Rbtl-Staff-Jt-PC_Electric Rev Req Model (2009 GRC) Rebuttal REmoval of New  WH Solar AdjustMI 5 2" xfId="27302"/>
    <cellStyle name="_VC 6.15.06 update on 06GRC power costs.xls Chart 1_Power Costs - Comparison bx Rbtl-Staff-Jt-PC_Electric Rev Req Model (2009 GRC) Rebuttal REmoval of New  WH Solar AdjustMI 6" xfId="27303"/>
    <cellStyle name="_VC 6.15.06 update on 06GRC power costs.xls Chart 1_Power Costs - Comparison bx Rbtl-Staff-Jt-PC_Electric Rev Req Model (2009 GRC) Rebuttal REmoval of New  WH Solar AdjustMI 6 2" xfId="27304"/>
    <cellStyle name="_VC 6.15.06 update on 06GRC power costs.xls Chart 1_Power Costs - Comparison bx Rbtl-Staff-Jt-PC_Electric Rev Req Model (2009 GRC) Rebuttal REmoval of New  WH Solar AdjustMI 7" xfId="27305"/>
    <cellStyle name="_VC 6.15.06 update on 06GRC power costs.xls Chart 1_Power Costs - Comparison bx Rbtl-Staff-Jt-PC_Electric Rev Req Model (2009 GRC) Rebuttal REmoval of New  WH Solar AdjustMI 8" xfId="27306"/>
    <cellStyle name="_VC 6.15.06 update on 06GRC power costs.xls Chart 1_Power Costs - Comparison bx Rbtl-Staff-Jt-PC_Electric Rev Req Model (2009 GRC) Rebuttal REmoval of New  WH Solar AdjustMI_DEM-WP(C) ENERG10C--ctn Mid-C_042010 2010GRC" xfId="27307"/>
    <cellStyle name="_VC 6.15.06 update on 06GRC power costs.xls Chart 1_Power Costs - Comparison bx Rbtl-Staff-Jt-PC_Electric Rev Req Model (2009 GRC) Rebuttal REmoval of New  WH Solar AdjustMI_DEM-WP(C) ENERG10C--ctn Mid-C_042010 2010GRC 2" xfId="27308"/>
    <cellStyle name="_VC 6.15.06 update on 06GRC power costs.xls Chart 1_Power Costs - Comparison bx Rbtl-Staff-Jt-PC_Electric Rev Req Model (2009 GRC) Rebuttal REmoval of New  WH Solar AdjustMI_DEM-WP(C) ENERG10C--ctn Mid-C_042010 2010GRC 2 2" xfId="27309"/>
    <cellStyle name="_VC 6.15.06 update on 06GRC power costs.xls Chart 1_Power Costs - Comparison bx Rbtl-Staff-Jt-PC_Electric Rev Req Model (2009 GRC) Revised 01-18-2010" xfId="27310"/>
    <cellStyle name="_VC 6.15.06 update on 06GRC power costs.xls Chart 1_Power Costs - Comparison bx Rbtl-Staff-Jt-PC_Electric Rev Req Model (2009 GRC) Revised 01-18-2010 2" xfId="27311"/>
    <cellStyle name="_VC 6.15.06 update on 06GRC power costs.xls Chart 1_Power Costs - Comparison bx Rbtl-Staff-Jt-PC_Electric Rev Req Model (2009 GRC) Revised 01-18-2010 2 2" xfId="27312"/>
    <cellStyle name="_VC 6.15.06 update on 06GRC power costs.xls Chart 1_Power Costs - Comparison bx Rbtl-Staff-Jt-PC_Electric Rev Req Model (2009 GRC) Revised 01-18-2010 2 2 2" xfId="27313"/>
    <cellStyle name="_VC 6.15.06 update on 06GRC power costs.xls Chart 1_Power Costs - Comparison bx Rbtl-Staff-Jt-PC_Electric Rev Req Model (2009 GRC) Revised 01-18-2010 2 2 2 2" xfId="27314"/>
    <cellStyle name="_VC 6.15.06 update on 06GRC power costs.xls Chart 1_Power Costs - Comparison bx Rbtl-Staff-Jt-PC_Electric Rev Req Model (2009 GRC) Revised 01-18-2010 2 2 3" xfId="27315"/>
    <cellStyle name="_VC 6.15.06 update on 06GRC power costs.xls Chart 1_Power Costs - Comparison bx Rbtl-Staff-Jt-PC_Electric Rev Req Model (2009 GRC) Revised 01-18-2010 2 3" xfId="27316"/>
    <cellStyle name="_VC 6.15.06 update on 06GRC power costs.xls Chart 1_Power Costs - Comparison bx Rbtl-Staff-Jt-PC_Electric Rev Req Model (2009 GRC) Revised 01-18-2010 2 3 2" xfId="27317"/>
    <cellStyle name="_VC 6.15.06 update on 06GRC power costs.xls Chart 1_Power Costs - Comparison bx Rbtl-Staff-Jt-PC_Electric Rev Req Model (2009 GRC) Revised 01-18-2010 2 4" xfId="27318"/>
    <cellStyle name="_VC 6.15.06 update on 06GRC power costs.xls Chart 1_Power Costs - Comparison bx Rbtl-Staff-Jt-PC_Electric Rev Req Model (2009 GRC) Revised 01-18-2010 2 4 2" xfId="27319"/>
    <cellStyle name="_VC 6.15.06 update on 06GRC power costs.xls Chart 1_Power Costs - Comparison bx Rbtl-Staff-Jt-PC_Electric Rev Req Model (2009 GRC) Revised 01-18-2010 2 5" xfId="27320"/>
    <cellStyle name="_VC 6.15.06 update on 06GRC power costs.xls Chart 1_Power Costs - Comparison bx Rbtl-Staff-Jt-PC_Electric Rev Req Model (2009 GRC) Revised 01-18-2010 3" xfId="27321"/>
    <cellStyle name="_VC 6.15.06 update on 06GRC power costs.xls Chart 1_Power Costs - Comparison bx Rbtl-Staff-Jt-PC_Electric Rev Req Model (2009 GRC) Revised 01-18-2010 3 2" xfId="27322"/>
    <cellStyle name="_VC 6.15.06 update on 06GRC power costs.xls Chart 1_Power Costs - Comparison bx Rbtl-Staff-Jt-PC_Electric Rev Req Model (2009 GRC) Revised 01-18-2010 3 2 2" xfId="27323"/>
    <cellStyle name="_VC 6.15.06 update on 06GRC power costs.xls Chart 1_Power Costs - Comparison bx Rbtl-Staff-Jt-PC_Electric Rev Req Model (2009 GRC) Revised 01-18-2010 3 3" xfId="27324"/>
    <cellStyle name="_VC 6.15.06 update on 06GRC power costs.xls Chart 1_Power Costs - Comparison bx Rbtl-Staff-Jt-PC_Electric Rev Req Model (2009 GRC) Revised 01-18-2010 3 4" xfId="27325"/>
    <cellStyle name="_VC 6.15.06 update on 06GRC power costs.xls Chart 1_Power Costs - Comparison bx Rbtl-Staff-Jt-PC_Electric Rev Req Model (2009 GRC) Revised 01-18-2010 4" xfId="27326"/>
    <cellStyle name="_VC 6.15.06 update on 06GRC power costs.xls Chart 1_Power Costs - Comparison bx Rbtl-Staff-Jt-PC_Electric Rev Req Model (2009 GRC) Revised 01-18-2010 4 2" xfId="27327"/>
    <cellStyle name="_VC 6.15.06 update on 06GRC power costs.xls Chart 1_Power Costs - Comparison bx Rbtl-Staff-Jt-PC_Electric Rev Req Model (2009 GRC) Revised 01-18-2010 4 2 2" xfId="27328"/>
    <cellStyle name="_VC 6.15.06 update on 06GRC power costs.xls Chart 1_Power Costs - Comparison bx Rbtl-Staff-Jt-PC_Electric Rev Req Model (2009 GRC) Revised 01-18-2010 4 3" xfId="27329"/>
    <cellStyle name="_VC 6.15.06 update on 06GRC power costs.xls Chart 1_Power Costs - Comparison bx Rbtl-Staff-Jt-PC_Electric Rev Req Model (2009 GRC) Revised 01-18-2010 5" xfId="27330"/>
    <cellStyle name="_VC 6.15.06 update on 06GRC power costs.xls Chart 1_Power Costs - Comparison bx Rbtl-Staff-Jt-PC_Electric Rev Req Model (2009 GRC) Revised 01-18-2010 5 2" xfId="27331"/>
    <cellStyle name="_VC 6.15.06 update on 06GRC power costs.xls Chart 1_Power Costs - Comparison bx Rbtl-Staff-Jt-PC_Electric Rev Req Model (2009 GRC) Revised 01-18-2010 6" xfId="27332"/>
    <cellStyle name="_VC 6.15.06 update on 06GRC power costs.xls Chart 1_Power Costs - Comparison bx Rbtl-Staff-Jt-PC_Electric Rev Req Model (2009 GRC) Revised 01-18-2010 6 2" xfId="27333"/>
    <cellStyle name="_VC 6.15.06 update on 06GRC power costs.xls Chart 1_Power Costs - Comparison bx Rbtl-Staff-Jt-PC_Electric Rev Req Model (2009 GRC) Revised 01-18-2010 7" xfId="27334"/>
    <cellStyle name="_VC 6.15.06 update on 06GRC power costs.xls Chart 1_Power Costs - Comparison bx Rbtl-Staff-Jt-PC_Electric Rev Req Model (2009 GRC) Revised 01-18-2010 8" xfId="27335"/>
    <cellStyle name="_VC 6.15.06 update on 06GRC power costs.xls Chart 1_Power Costs - Comparison bx Rbtl-Staff-Jt-PC_Electric Rev Req Model (2009 GRC) Revised 01-18-2010_DEM-WP(C) ENERG10C--ctn Mid-C_042010 2010GRC" xfId="27336"/>
    <cellStyle name="_VC 6.15.06 update on 06GRC power costs.xls Chart 1_Power Costs - Comparison bx Rbtl-Staff-Jt-PC_Electric Rev Req Model (2009 GRC) Revised 01-18-2010_DEM-WP(C) ENERG10C--ctn Mid-C_042010 2010GRC 2" xfId="27337"/>
    <cellStyle name="_VC 6.15.06 update on 06GRC power costs.xls Chart 1_Power Costs - Comparison bx Rbtl-Staff-Jt-PC_Electric Rev Req Model (2009 GRC) Revised 01-18-2010_DEM-WP(C) ENERG10C--ctn Mid-C_042010 2010GRC 2 2" xfId="27338"/>
    <cellStyle name="_VC 6.15.06 update on 06GRC power costs.xls Chart 1_Power Costs - Comparison bx Rbtl-Staff-Jt-PC_Final Order Electric EXHIBIT A-1" xfId="27339"/>
    <cellStyle name="_VC 6.15.06 update on 06GRC power costs.xls Chart 1_Power Costs - Comparison bx Rbtl-Staff-Jt-PC_Final Order Electric EXHIBIT A-1 2" xfId="27340"/>
    <cellStyle name="_VC 6.15.06 update on 06GRC power costs.xls Chart 1_Power Costs - Comparison bx Rbtl-Staff-Jt-PC_Final Order Electric EXHIBIT A-1 2 2" xfId="27341"/>
    <cellStyle name="_VC 6.15.06 update on 06GRC power costs.xls Chart 1_Power Costs - Comparison bx Rbtl-Staff-Jt-PC_Final Order Electric EXHIBIT A-1 2 2 2" xfId="27342"/>
    <cellStyle name="_VC 6.15.06 update on 06GRC power costs.xls Chart 1_Power Costs - Comparison bx Rbtl-Staff-Jt-PC_Final Order Electric EXHIBIT A-1 2 3" xfId="27343"/>
    <cellStyle name="_VC 6.15.06 update on 06GRC power costs.xls Chart 1_Power Costs - Comparison bx Rbtl-Staff-Jt-PC_Final Order Electric EXHIBIT A-1 2 4" xfId="27344"/>
    <cellStyle name="_VC 6.15.06 update on 06GRC power costs.xls Chart 1_Power Costs - Comparison bx Rbtl-Staff-Jt-PC_Final Order Electric EXHIBIT A-1 3" xfId="27345"/>
    <cellStyle name="_VC 6.15.06 update on 06GRC power costs.xls Chart 1_Power Costs - Comparison bx Rbtl-Staff-Jt-PC_Final Order Electric EXHIBIT A-1 3 2" xfId="27346"/>
    <cellStyle name="_VC 6.15.06 update on 06GRC power costs.xls Chart 1_Power Costs - Comparison bx Rbtl-Staff-Jt-PC_Final Order Electric EXHIBIT A-1 3 2 2" xfId="27347"/>
    <cellStyle name="_VC 6.15.06 update on 06GRC power costs.xls Chart 1_Power Costs - Comparison bx Rbtl-Staff-Jt-PC_Final Order Electric EXHIBIT A-1 3 3" xfId="27348"/>
    <cellStyle name="_VC 6.15.06 update on 06GRC power costs.xls Chart 1_Power Costs - Comparison bx Rbtl-Staff-Jt-PC_Final Order Electric EXHIBIT A-1 4" xfId="27349"/>
    <cellStyle name="_VC 6.15.06 update on 06GRC power costs.xls Chart 1_Power Costs - Comparison bx Rbtl-Staff-Jt-PC_Final Order Electric EXHIBIT A-1 4 2" xfId="27350"/>
    <cellStyle name="_VC 6.15.06 update on 06GRC power costs.xls Chart 1_Power Costs - Comparison bx Rbtl-Staff-Jt-PC_Final Order Electric EXHIBIT A-1 5" xfId="27351"/>
    <cellStyle name="_VC 6.15.06 update on 06GRC power costs.xls Chart 1_Power Costs - Comparison bx Rbtl-Staff-Jt-PC_Final Order Electric EXHIBIT A-1 6" xfId="27352"/>
    <cellStyle name="_VC 6.15.06 update on 06GRC power costs.xls Chart 1_Power Costs - Comparison bx Rbtl-Staff-Jt-PC_Final Order Electric EXHIBIT A-1 7" xfId="27353"/>
    <cellStyle name="_VC 6.15.06 update on 06GRC power costs.xls Chart 1_Production Adj 4.37" xfId="27354"/>
    <cellStyle name="_VC 6.15.06 update on 06GRC power costs.xls Chart 1_Production Adj 4.37 2" xfId="27355"/>
    <cellStyle name="_VC 6.15.06 update on 06GRC power costs.xls Chart 1_Production Adj 4.37 2 2" xfId="27356"/>
    <cellStyle name="_VC 6.15.06 update on 06GRC power costs.xls Chart 1_Production Adj 4.37 2 2 2" xfId="27357"/>
    <cellStyle name="_VC 6.15.06 update on 06GRC power costs.xls Chart 1_Production Adj 4.37 2 3" xfId="27358"/>
    <cellStyle name="_VC 6.15.06 update on 06GRC power costs.xls Chart 1_Production Adj 4.37 3" xfId="27359"/>
    <cellStyle name="_VC 6.15.06 update on 06GRC power costs.xls Chart 1_Production Adj 4.37 3 2" xfId="27360"/>
    <cellStyle name="_VC 6.15.06 update on 06GRC power costs.xls Chart 1_Production Adj 4.37 4" xfId="27361"/>
    <cellStyle name="_VC 6.15.06 update on 06GRC power costs.xls Chart 1_Purchased Power Adj 4.03" xfId="27362"/>
    <cellStyle name="_VC 6.15.06 update on 06GRC power costs.xls Chart 1_Purchased Power Adj 4.03 2" xfId="27363"/>
    <cellStyle name="_VC 6.15.06 update on 06GRC power costs.xls Chart 1_Purchased Power Adj 4.03 2 2" xfId="27364"/>
    <cellStyle name="_VC 6.15.06 update on 06GRC power costs.xls Chart 1_Purchased Power Adj 4.03 2 2 2" xfId="27365"/>
    <cellStyle name="_VC 6.15.06 update on 06GRC power costs.xls Chart 1_Purchased Power Adj 4.03 2 3" xfId="27366"/>
    <cellStyle name="_VC 6.15.06 update on 06GRC power costs.xls Chart 1_Purchased Power Adj 4.03 3" xfId="27367"/>
    <cellStyle name="_VC 6.15.06 update on 06GRC power costs.xls Chart 1_Purchased Power Adj 4.03 3 2" xfId="27368"/>
    <cellStyle name="_VC 6.15.06 update on 06GRC power costs.xls Chart 1_Purchased Power Adj 4.03 4" xfId="27369"/>
    <cellStyle name="_VC 6.15.06 update on 06GRC power costs.xls Chart 1_Rebuttal Power Costs" xfId="27370"/>
    <cellStyle name="_VC 6.15.06 update on 06GRC power costs.xls Chart 1_Rebuttal Power Costs 2" xfId="27371"/>
    <cellStyle name="_VC 6.15.06 update on 06GRC power costs.xls Chart 1_Rebuttal Power Costs 2 2" xfId="27372"/>
    <cellStyle name="_VC 6.15.06 update on 06GRC power costs.xls Chart 1_Rebuttal Power Costs 2 2 2" xfId="27373"/>
    <cellStyle name="_VC 6.15.06 update on 06GRC power costs.xls Chart 1_Rebuttal Power Costs 2 2 2 2" xfId="27374"/>
    <cellStyle name="_VC 6.15.06 update on 06GRC power costs.xls Chart 1_Rebuttal Power Costs 2 2 3" xfId="27375"/>
    <cellStyle name="_VC 6.15.06 update on 06GRC power costs.xls Chart 1_Rebuttal Power Costs 2 3" xfId="27376"/>
    <cellStyle name="_VC 6.15.06 update on 06GRC power costs.xls Chart 1_Rebuttal Power Costs 2 3 2" xfId="27377"/>
    <cellStyle name="_VC 6.15.06 update on 06GRC power costs.xls Chart 1_Rebuttal Power Costs 2 4" xfId="27378"/>
    <cellStyle name="_VC 6.15.06 update on 06GRC power costs.xls Chart 1_Rebuttal Power Costs 2 4 2" xfId="27379"/>
    <cellStyle name="_VC 6.15.06 update on 06GRC power costs.xls Chart 1_Rebuttal Power Costs 2 5" xfId="27380"/>
    <cellStyle name="_VC 6.15.06 update on 06GRC power costs.xls Chart 1_Rebuttal Power Costs 3" xfId="27381"/>
    <cellStyle name="_VC 6.15.06 update on 06GRC power costs.xls Chart 1_Rebuttal Power Costs 3 2" xfId="27382"/>
    <cellStyle name="_VC 6.15.06 update on 06GRC power costs.xls Chart 1_Rebuttal Power Costs 3 2 2" xfId="27383"/>
    <cellStyle name="_VC 6.15.06 update on 06GRC power costs.xls Chart 1_Rebuttal Power Costs 3 3" xfId="27384"/>
    <cellStyle name="_VC 6.15.06 update on 06GRC power costs.xls Chart 1_Rebuttal Power Costs 3 4" xfId="27385"/>
    <cellStyle name="_VC 6.15.06 update on 06GRC power costs.xls Chart 1_Rebuttal Power Costs 4" xfId="27386"/>
    <cellStyle name="_VC 6.15.06 update on 06GRC power costs.xls Chart 1_Rebuttal Power Costs 4 2" xfId="27387"/>
    <cellStyle name="_VC 6.15.06 update on 06GRC power costs.xls Chart 1_Rebuttal Power Costs 4 2 2" xfId="27388"/>
    <cellStyle name="_VC 6.15.06 update on 06GRC power costs.xls Chart 1_Rebuttal Power Costs 4 3" xfId="27389"/>
    <cellStyle name="_VC 6.15.06 update on 06GRC power costs.xls Chart 1_Rebuttal Power Costs 5" xfId="27390"/>
    <cellStyle name="_VC 6.15.06 update on 06GRC power costs.xls Chart 1_Rebuttal Power Costs 5 2" xfId="27391"/>
    <cellStyle name="_VC 6.15.06 update on 06GRC power costs.xls Chart 1_Rebuttal Power Costs 6" xfId="27392"/>
    <cellStyle name="_VC 6.15.06 update on 06GRC power costs.xls Chart 1_Rebuttal Power Costs 6 2" xfId="27393"/>
    <cellStyle name="_VC 6.15.06 update on 06GRC power costs.xls Chart 1_Rebuttal Power Costs 7" xfId="27394"/>
    <cellStyle name="_VC 6.15.06 update on 06GRC power costs.xls Chart 1_Rebuttal Power Costs 8" xfId="27395"/>
    <cellStyle name="_VC 6.15.06 update on 06GRC power costs.xls Chart 1_Rebuttal Power Costs_Adj Bench DR 3 for Initial Briefs (Electric)" xfId="27396"/>
    <cellStyle name="_VC 6.15.06 update on 06GRC power costs.xls Chart 1_Rebuttal Power Costs_Adj Bench DR 3 for Initial Briefs (Electric) 2" xfId="27397"/>
    <cellStyle name="_VC 6.15.06 update on 06GRC power costs.xls Chart 1_Rebuttal Power Costs_Adj Bench DR 3 for Initial Briefs (Electric) 2 2" xfId="27398"/>
    <cellStyle name="_VC 6.15.06 update on 06GRC power costs.xls Chart 1_Rebuttal Power Costs_Adj Bench DR 3 for Initial Briefs (Electric) 2 2 2" xfId="27399"/>
    <cellStyle name="_VC 6.15.06 update on 06GRC power costs.xls Chart 1_Rebuttal Power Costs_Adj Bench DR 3 for Initial Briefs (Electric) 2 2 2 2" xfId="27400"/>
    <cellStyle name="_VC 6.15.06 update on 06GRC power costs.xls Chart 1_Rebuttal Power Costs_Adj Bench DR 3 for Initial Briefs (Electric) 2 2 3" xfId="27401"/>
    <cellStyle name="_VC 6.15.06 update on 06GRC power costs.xls Chart 1_Rebuttal Power Costs_Adj Bench DR 3 for Initial Briefs (Electric) 2 3" xfId="27402"/>
    <cellStyle name="_VC 6.15.06 update on 06GRC power costs.xls Chart 1_Rebuttal Power Costs_Adj Bench DR 3 for Initial Briefs (Electric) 2 3 2" xfId="27403"/>
    <cellStyle name="_VC 6.15.06 update on 06GRC power costs.xls Chart 1_Rebuttal Power Costs_Adj Bench DR 3 for Initial Briefs (Electric) 2 4" xfId="27404"/>
    <cellStyle name="_VC 6.15.06 update on 06GRC power costs.xls Chart 1_Rebuttal Power Costs_Adj Bench DR 3 for Initial Briefs (Electric) 2 4 2" xfId="27405"/>
    <cellStyle name="_VC 6.15.06 update on 06GRC power costs.xls Chart 1_Rebuttal Power Costs_Adj Bench DR 3 for Initial Briefs (Electric) 2 5" xfId="27406"/>
    <cellStyle name="_VC 6.15.06 update on 06GRC power costs.xls Chart 1_Rebuttal Power Costs_Adj Bench DR 3 for Initial Briefs (Electric) 3" xfId="27407"/>
    <cellStyle name="_VC 6.15.06 update on 06GRC power costs.xls Chart 1_Rebuttal Power Costs_Adj Bench DR 3 for Initial Briefs (Electric) 3 2" xfId="27408"/>
    <cellStyle name="_VC 6.15.06 update on 06GRC power costs.xls Chart 1_Rebuttal Power Costs_Adj Bench DR 3 for Initial Briefs (Electric) 3 2 2" xfId="27409"/>
    <cellStyle name="_VC 6.15.06 update on 06GRC power costs.xls Chart 1_Rebuttal Power Costs_Adj Bench DR 3 for Initial Briefs (Electric) 3 3" xfId="27410"/>
    <cellStyle name="_VC 6.15.06 update on 06GRC power costs.xls Chart 1_Rebuttal Power Costs_Adj Bench DR 3 for Initial Briefs (Electric) 3 4" xfId="27411"/>
    <cellStyle name="_VC 6.15.06 update on 06GRC power costs.xls Chart 1_Rebuttal Power Costs_Adj Bench DR 3 for Initial Briefs (Electric) 4" xfId="27412"/>
    <cellStyle name="_VC 6.15.06 update on 06GRC power costs.xls Chart 1_Rebuttal Power Costs_Adj Bench DR 3 for Initial Briefs (Electric) 4 2" xfId="27413"/>
    <cellStyle name="_VC 6.15.06 update on 06GRC power costs.xls Chart 1_Rebuttal Power Costs_Adj Bench DR 3 for Initial Briefs (Electric) 4 2 2" xfId="27414"/>
    <cellStyle name="_VC 6.15.06 update on 06GRC power costs.xls Chart 1_Rebuttal Power Costs_Adj Bench DR 3 for Initial Briefs (Electric) 4 3" xfId="27415"/>
    <cellStyle name="_VC 6.15.06 update on 06GRC power costs.xls Chart 1_Rebuttal Power Costs_Adj Bench DR 3 for Initial Briefs (Electric) 5" xfId="27416"/>
    <cellStyle name="_VC 6.15.06 update on 06GRC power costs.xls Chart 1_Rebuttal Power Costs_Adj Bench DR 3 for Initial Briefs (Electric) 5 2" xfId="27417"/>
    <cellStyle name="_VC 6.15.06 update on 06GRC power costs.xls Chart 1_Rebuttal Power Costs_Adj Bench DR 3 for Initial Briefs (Electric) 6" xfId="27418"/>
    <cellStyle name="_VC 6.15.06 update on 06GRC power costs.xls Chart 1_Rebuttal Power Costs_Adj Bench DR 3 for Initial Briefs (Electric) 6 2" xfId="27419"/>
    <cellStyle name="_VC 6.15.06 update on 06GRC power costs.xls Chart 1_Rebuttal Power Costs_Adj Bench DR 3 for Initial Briefs (Electric) 7" xfId="27420"/>
    <cellStyle name="_VC 6.15.06 update on 06GRC power costs.xls Chart 1_Rebuttal Power Costs_Adj Bench DR 3 for Initial Briefs (Electric) 8" xfId="27421"/>
    <cellStyle name="_VC 6.15.06 update on 06GRC power costs.xls Chart 1_Rebuttal Power Costs_Adj Bench DR 3 for Initial Briefs (Electric)_DEM-WP(C) ENERG10C--ctn Mid-C_042010 2010GRC" xfId="27422"/>
    <cellStyle name="_VC 6.15.06 update on 06GRC power costs.xls Chart 1_Rebuttal Power Costs_Adj Bench DR 3 for Initial Briefs (Electric)_DEM-WP(C) ENERG10C--ctn Mid-C_042010 2010GRC 2" xfId="27423"/>
    <cellStyle name="_VC 6.15.06 update on 06GRC power costs.xls Chart 1_Rebuttal Power Costs_Adj Bench DR 3 for Initial Briefs (Electric)_DEM-WP(C) ENERG10C--ctn Mid-C_042010 2010GRC 2 2" xfId="27424"/>
    <cellStyle name="_VC 6.15.06 update on 06GRC power costs.xls Chart 1_Rebuttal Power Costs_DEM-WP(C) ENERG10C--ctn Mid-C_042010 2010GRC" xfId="27425"/>
    <cellStyle name="_VC 6.15.06 update on 06GRC power costs.xls Chart 1_Rebuttal Power Costs_DEM-WP(C) ENERG10C--ctn Mid-C_042010 2010GRC 2" xfId="27426"/>
    <cellStyle name="_VC 6.15.06 update on 06GRC power costs.xls Chart 1_Rebuttal Power Costs_DEM-WP(C) ENERG10C--ctn Mid-C_042010 2010GRC 2 2" xfId="27427"/>
    <cellStyle name="_VC 6.15.06 update on 06GRC power costs.xls Chart 1_Rebuttal Power Costs_Electric Rev Req Model (2009 GRC) Rebuttal" xfId="27428"/>
    <cellStyle name="_VC 6.15.06 update on 06GRC power costs.xls Chart 1_Rebuttal Power Costs_Electric Rev Req Model (2009 GRC) Rebuttal 2" xfId="27429"/>
    <cellStyle name="_VC 6.15.06 update on 06GRC power costs.xls Chart 1_Rebuttal Power Costs_Electric Rev Req Model (2009 GRC) Rebuttal 2 2" xfId="27430"/>
    <cellStyle name="_VC 6.15.06 update on 06GRC power costs.xls Chart 1_Rebuttal Power Costs_Electric Rev Req Model (2009 GRC) Rebuttal 2 2 2" xfId="27431"/>
    <cellStyle name="_VC 6.15.06 update on 06GRC power costs.xls Chart 1_Rebuttal Power Costs_Electric Rev Req Model (2009 GRC) Rebuttal 2 3" xfId="27432"/>
    <cellStyle name="_VC 6.15.06 update on 06GRC power costs.xls Chart 1_Rebuttal Power Costs_Electric Rev Req Model (2009 GRC) Rebuttal 2 4" xfId="27433"/>
    <cellStyle name="_VC 6.15.06 update on 06GRC power costs.xls Chart 1_Rebuttal Power Costs_Electric Rev Req Model (2009 GRC) Rebuttal 3" xfId="27434"/>
    <cellStyle name="_VC 6.15.06 update on 06GRC power costs.xls Chart 1_Rebuttal Power Costs_Electric Rev Req Model (2009 GRC) Rebuttal 3 2" xfId="27435"/>
    <cellStyle name="_VC 6.15.06 update on 06GRC power costs.xls Chart 1_Rebuttal Power Costs_Electric Rev Req Model (2009 GRC) Rebuttal 4" xfId="27436"/>
    <cellStyle name="_VC 6.15.06 update on 06GRC power costs.xls Chart 1_Rebuttal Power Costs_Electric Rev Req Model (2009 GRC) Rebuttal 5" xfId="27437"/>
    <cellStyle name="_VC 6.15.06 update on 06GRC power costs.xls Chart 1_Rebuttal Power Costs_Electric Rev Req Model (2009 GRC) Rebuttal REmoval of New  WH Solar AdjustMI" xfId="27438"/>
    <cellStyle name="_VC 6.15.06 update on 06GRC power costs.xls Chart 1_Rebuttal Power Costs_Electric Rev Req Model (2009 GRC) Rebuttal REmoval of New  WH Solar AdjustMI 2" xfId="27439"/>
    <cellStyle name="_VC 6.15.06 update on 06GRC power costs.xls Chart 1_Rebuttal Power Costs_Electric Rev Req Model (2009 GRC) Rebuttal REmoval of New  WH Solar AdjustMI 2 2" xfId="27440"/>
    <cellStyle name="_VC 6.15.06 update on 06GRC power costs.xls Chart 1_Rebuttal Power Costs_Electric Rev Req Model (2009 GRC) Rebuttal REmoval of New  WH Solar AdjustMI 2 2 2" xfId="27441"/>
    <cellStyle name="_VC 6.15.06 update on 06GRC power costs.xls Chart 1_Rebuttal Power Costs_Electric Rev Req Model (2009 GRC) Rebuttal REmoval of New  WH Solar AdjustMI 2 2 2 2" xfId="27442"/>
    <cellStyle name="_VC 6.15.06 update on 06GRC power costs.xls Chart 1_Rebuttal Power Costs_Electric Rev Req Model (2009 GRC) Rebuttal REmoval of New  WH Solar AdjustMI 2 2 3" xfId="27443"/>
    <cellStyle name="_VC 6.15.06 update on 06GRC power costs.xls Chart 1_Rebuttal Power Costs_Electric Rev Req Model (2009 GRC) Rebuttal REmoval of New  WH Solar AdjustMI 2 3" xfId="27444"/>
    <cellStyle name="_VC 6.15.06 update on 06GRC power costs.xls Chart 1_Rebuttal Power Costs_Electric Rev Req Model (2009 GRC) Rebuttal REmoval of New  WH Solar AdjustMI 2 3 2" xfId="27445"/>
    <cellStyle name="_VC 6.15.06 update on 06GRC power costs.xls Chart 1_Rebuttal Power Costs_Electric Rev Req Model (2009 GRC) Rebuttal REmoval of New  WH Solar AdjustMI 2 4" xfId="27446"/>
    <cellStyle name="_VC 6.15.06 update on 06GRC power costs.xls Chart 1_Rebuttal Power Costs_Electric Rev Req Model (2009 GRC) Rebuttal REmoval of New  WH Solar AdjustMI 2 4 2" xfId="27447"/>
    <cellStyle name="_VC 6.15.06 update on 06GRC power costs.xls Chart 1_Rebuttal Power Costs_Electric Rev Req Model (2009 GRC) Rebuttal REmoval of New  WH Solar AdjustMI 2 5" xfId="27448"/>
    <cellStyle name="_VC 6.15.06 update on 06GRC power costs.xls Chart 1_Rebuttal Power Costs_Electric Rev Req Model (2009 GRC) Rebuttal REmoval of New  WH Solar AdjustMI 3" xfId="27449"/>
    <cellStyle name="_VC 6.15.06 update on 06GRC power costs.xls Chart 1_Rebuttal Power Costs_Electric Rev Req Model (2009 GRC) Rebuttal REmoval of New  WH Solar AdjustMI 3 2" xfId="27450"/>
    <cellStyle name="_VC 6.15.06 update on 06GRC power costs.xls Chart 1_Rebuttal Power Costs_Electric Rev Req Model (2009 GRC) Rebuttal REmoval of New  WH Solar AdjustMI 3 2 2" xfId="27451"/>
    <cellStyle name="_VC 6.15.06 update on 06GRC power costs.xls Chart 1_Rebuttal Power Costs_Electric Rev Req Model (2009 GRC) Rebuttal REmoval of New  WH Solar AdjustMI 3 3" xfId="27452"/>
    <cellStyle name="_VC 6.15.06 update on 06GRC power costs.xls Chart 1_Rebuttal Power Costs_Electric Rev Req Model (2009 GRC) Rebuttal REmoval of New  WH Solar AdjustMI 3 4" xfId="27453"/>
    <cellStyle name="_VC 6.15.06 update on 06GRC power costs.xls Chart 1_Rebuttal Power Costs_Electric Rev Req Model (2009 GRC) Rebuttal REmoval of New  WH Solar AdjustMI 4" xfId="27454"/>
    <cellStyle name="_VC 6.15.06 update on 06GRC power costs.xls Chart 1_Rebuttal Power Costs_Electric Rev Req Model (2009 GRC) Rebuttal REmoval of New  WH Solar AdjustMI 4 2" xfId="27455"/>
    <cellStyle name="_VC 6.15.06 update on 06GRC power costs.xls Chart 1_Rebuttal Power Costs_Electric Rev Req Model (2009 GRC) Rebuttal REmoval of New  WH Solar AdjustMI 4 2 2" xfId="27456"/>
    <cellStyle name="_VC 6.15.06 update on 06GRC power costs.xls Chart 1_Rebuttal Power Costs_Electric Rev Req Model (2009 GRC) Rebuttal REmoval of New  WH Solar AdjustMI 4 3" xfId="27457"/>
    <cellStyle name="_VC 6.15.06 update on 06GRC power costs.xls Chart 1_Rebuttal Power Costs_Electric Rev Req Model (2009 GRC) Rebuttal REmoval of New  WH Solar AdjustMI 5" xfId="27458"/>
    <cellStyle name="_VC 6.15.06 update on 06GRC power costs.xls Chart 1_Rebuttal Power Costs_Electric Rev Req Model (2009 GRC) Rebuttal REmoval of New  WH Solar AdjustMI 5 2" xfId="27459"/>
    <cellStyle name="_VC 6.15.06 update on 06GRC power costs.xls Chart 1_Rebuttal Power Costs_Electric Rev Req Model (2009 GRC) Rebuttal REmoval of New  WH Solar AdjustMI 6" xfId="27460"/>
    <cellStyle name="_VC 6.15.06 update on 06GRC power costs.xls Chart 1_Rebuttal Power Costs_Electric Rev Req Model (2009 GRC) Rebuttal REmoval of New  WH Solar AdjustMI 6 2" xfId="27461"/>
    <cellStyle name="_VC 6.15.06 update on 06GRC power costs.xls Chart 1_Rebuttal Power Costs_Electric Rev Req Model (2009 GRC) Rebuttal REmoval of New  WH Solar AdjustMI 7" xfId="27462"/>
    <cellStyle name="_VC 6.15.06 update on 06GRC power costs.xls Chart 1_Rebuttal Power Costs_Electric Rev Req Model (2009 GRC) Rebuttal REmoval of New  WH Solar AdjustMI 8" xfId="27463"/>
    <cellStyle name="_VC 6.15.06 update on 06GRC power costs.xls Chart 1_Rebuttal Power Costs_Electric Rev Req Model (2009 GRC) Rebuttal REmoval of New  WH Solar AdjustMI_DEM-WP(C) ENERG10C--ctn Mid-C_042010 2010GRC" xfId="27464"/>
    <cellStyle name="_VC 6.15.06 update on 06GRC power costs.xls Chart 1_Rebuttal Power Costs_Electric Rev Req Model (2009 GRC) Rebuttal REmoval of New  WH Solar AdjustMI_DEM-WP(C) ENERG10C--ctn Mid-C_042010 2010GRC 2" xfId="27465"/>
    <cellStyle name="_VC 6.15.06 update on 06GRC power costs.xls Chart 1_Rebuttal Power Costs_Electric Rev Req Model (2009 GRC) Rebuttal REmoval of New  WH Solar AdjustMI_DEM-WP(C) ENERG10C--ctn Mid-C_042010 2010GRC 2 2" xfId="27466"/>
    <cellStyle name="_VC 6.15.06 update on 06GRC power costs.xls Chart 1_Rebuttal Power Costs_Electric Rev Req Model (2009 GRC) Revised 01-18-2010" xfId="27467"/>
    <cellStyle name="_VC 6.15.06 update on 06GRC power costs.xls Chart 1_Rebuttal Power Costs_Electric Rev Req Model (2009 GRC) Revised 01-18-2010 2" xfId="27468"/>
    <cellStyle name="_VC 6.15.06 update on 06GRC power costs.xls Chart 1_Rebuttal Power Costs_Electric Rev Req Model (2009 GRC) Revised 01-18-2010 2 2" xfId="27469"/>
    <cellStyle name="_VC 6.15.06 update on 06GRC power costs.xls Chart 1_Rebuttal Power Costs_Electric Rev Req Model (2009 GRC) Revised 01-18-2010 2 2 2" xfId="27470"/>
    <cellStyle name="_VC 6.15.06 update on 06GRC power costs.xls Chart 1_Rebuttal Power Costs_Electric Rev Req Model (2009 GRC) Revised 01-18-2010 2 2 2 2" xfId="27471"/>
    <cellStyle name="_VC 6.15.06 update on 06GRC power costs.xls Chart 1_Rebuttal Power Costs_Electric Rev Req Model (2009 GRC) Revised 01-18-2010 2 2 3" xfId="27472"/>
    <cellStyle name="_VC 6.15.06 update on 06GRC power costs.xls Chart 1_Rebuttal Power Costs_Electric Rev Req Model (2009 GRC) Revised 01-18-2010 2 3" xfId="27473"/>
    <cellStyle name="_VC 6.15.06 update on 06GRC power costs.xls Chart 1_Rebuttal Power Costs_Electric Rev Req Model (2009 GRC) Revised 01-18-2010 2 3 2" xfId="27474"/>
    <cellStyle name="_VC 6.15.06 update on 06GRC power costs.xls Chart 1_Rebuttal Power Costs_Electric Rev Req Model (2009 GRC) Revised 01-18-2010 2 4" xfId="27475"/>
    <cellStyle name="_VC 6.15.06 update on 06GRC power costs.xls Chart 1_Rebuttal Power Costs_Electric Rev Req Model (2009 GRC) Revised 01-18-2010 2 4 2" xfId="27476"/>
    <cellStyle name="_VC 6.15.06 update on 06GRC power costs.xls Chart 1_Rebuttal Power Costs_Electric Rev Req Model (2009 GRC) Revised 01-18-2010 2 5" xfId="27477"/>
    <cellStyle name="_VC 6.15.06 update on 06GRC power costs.xls Chart 1_Rebuttal Power Costs_Electric Rev Req Model (2009 GRC) Revised 01-18-2010 3" xfId="27478"/>
    <cellStyle name="_VC 6.15.06 update on 06GRC power costs.xls Chart 1_Rebuttal Power Costs_Electric Rev Req Model (2009 GRC) Revised 01-18-2010 3 2" xfId="27479"/>
    <cellStyle name="_VC 6.15.06 update on 06GRC power costs.xls Chart 1_Rebuttal Power Costs_Electric Rev Req Model (2009 GRC) Revised 01-18-2010 3 2 2" xfId="27480"/>
    <cellStyle name="_VC 6.15.06 update on 06GRC power costs.xls Chart 1_Rebuttal Power Costs_Electric Rev Req Model (2009 GRC) Revised 01-18-2010 3 3" xfId="27481"/>
    <cellStyle name="_VC 6.15.06 update on 06GRC power costs.xls Chart 1_Rebuttal Power Costs_Electric Rev Req Model (2009 GRC) Revised 01-18-2010 3 4" xfId="27482"/>
    <cellStyle name="_VC 6.15.06 update on 06GRC power costs.xls Chart 1_Rebuttal Power Costs_Electric Rev Req Model (2009 GRC) Revised 01-18-2010 4" xfId="27483"/>
    <cellStyle name="_VC 6.15.06 update on 06GRC power costs.xls Chart 1_Rebuttal Power Costs_Electric Rev Req Model (2009 GRC) Revised 01-18-2010 4 2" xfId="27484"/>
    <cellStyle name="_VC 6.15.06 update on 06GRC power costs.xls Chart 1_Rebuttal Power Costs_Electric Rev Req Model (2009 GRC) Revised 01-18-2010 4 2 2" xfId="27485"/>
    <cellStyle name="_VC 6.15.06 update on 06GRC power costs.xls Chart 1_Rebuttal Power Costs_Electric Rev Req Model (2009 GRC) Revised 01-18-2010 4 3" xfId="27486"/>
    <cellStyle name="_VC 6.15.06 update on 06GRC power costs.xls Chart 1_Rebuttal Power Costs_Electric Rev Req Model (2009 GRC) Revised 01-18-2010 5" xfId="27487"/>
    <cellStyle name="_VC 6.15.06 update on 06GRC power costs.xls Chart 1_Rebuttal Power Costs_Electric Rev Req Model (2009 GRC) Revised 01-18-2010 5 2" xfId="27488"/>
    <cellStyle name="_VC 6.15.06 update on 06GRC power costs.xls Chart 1_Rebuttal Power Costs_Electric Rev Req Model (2009 GRC) Revised 01-18-2010 6" xfId="27489"/>
    <cellStyle name="_VC 6.15.06 update on 06GRC power costs.xls Chart 1_Rebuttal Power Costs_Electric Rev Req Model (2009 GRC) Revised 01-18-2010 6 2" xfId="27490"/>
    <cellStyle name="_VC 6.15.06 update on 06GRC power costs.xls Chart 1_Rebuttal Power Costs_Electric Rev Req Model (2009 GRC) Revised 01-18-2010 7" xfId="27491"/>
    <cellStyle name="_VC 6.15.06 update on 06GRC power costs.xls Chart 1_Rebuttal Power Costs_Electric Rev Req Model (2009 GRC) Revised 01-18-2010 8" xfId="27492"/>
    <cellStyle name="_VC 6.15.06 update on 06GRC power costs.xls Chart 1_Rebuttal Power Costs_Electric Rev Req Model (2009 GRC) Revised 01-18-2010_DEM-WP(C) ENERG10C--ctn Mid-C_042010 2010GRC" xfId="27493"/>
    <cellStyle name="_VC 6.15.06 update on 06GRC power costs.xls Chart 1_Rebuttal Power Costs_Electric Rev Req Model (2009 GRC) Revised 01-18-2010_DEM-WP(C) ENERG10C--ctn Mid-C_042010 2010GRC 2" xfId="27494"/>
    <cellStyle name="_VC 6.15.06 update on 06GRC power costs.xls Chart 1_Rebuttal Power Costs_Electric Rev Req Model (2009 GRC) Revised 01-18-2010_DEM-WP(C) ENERG10C--ctn Mid-C_042010 2010GRC 2 2" xfId="27495"/>
    <cellStyle name="_VC 6.15.06 update on 06GRC power costs.xls Chart 1_Rebuttal Power Costs_Final Order Electric EXHIBIT A-1" xfId="27496"/>
    <cellStyle name="_VC 6.15.06 update on 06GRC power costs.xls Chart 1_Rebuttal Power Costs_Final Order Electric EXHIBIT A-1 2" xfId="27497"/>
    <cellStyle name="_VC 6.15.06 update on 06GRC power costs.xls Chart 1_Rebuttal Power Costs_Final Order Electric EXHIBIT A-1 2 2" xfId="27498"/>
    <cellStyle name="_VC 6.15.06 update on 06GRC power costs.xls Chart 1_Rebuttal Power Costs_Final Order Electric EXHIBIT A-1 2 2 2" xfId="27499"/>
    <cellStyle name="_VC 6.15.06 update on 06GRC power costs.xls Chart 1_Rebuttal Power Costs_Final Order Electric EXHIBIT A-1 2 3" xfId="27500"/>
    <cellStyle name="_VC 6.15.06 update on 06GRC power costs.xls Chart 1_Rebuttal Power Costs_Final Order Electric EXHIBIT A-1 2 4" xfId="27501"/>
    <cellStyle name="_VC 6.15.06 update on 06GRC power costs.xls Chart 1_Rebuttal Power Costs_Final Order Electric EXHIBIT A-1 3" xfId="27502"/>
    <cellStyle name="_VC 6.15.06 update on 06GRC power costs.xls Chart 1_Rebuttal Power Costs_Final Order Electric EXHIBIT A-1 3 2" xfId="27503"/>
    <cellStyle name="_VC 6.15.06 update on 06GRC power costs.xls Chart 1_Rebuttal Power Costs_Final Order Electric EXHIBIT A-1 3 2 2" xfId="27504"/>
    <cellStyle name="_VC 6.15.06 update on 06GRC power costs.xls Chart 1_Rebuttal Power Costs_Final Order Electric EXHIBIT A-1 3 3" xfId="27505"/>
    <cellStyle name="_VC 6.15.06 update on 06GRC power costs.xls Chart 1_Rebuttal Power Costs_Final Order Electric EXHIBIT A-1 4" xfId="27506"/>
    <cellStyle name="_VC 6.15.06 update on 06GRC power costs.xls Chart 1_Rebuttal Power Costs_Final Order Electric EXHIBIT A-1 4 2" xfId="27507"/>
    <cellStyle name="_VC 6.15.06 update on 06GRC power costs.xls Chart 1_Rebuttal Power Costs_Final Order Electric EXHIBIT A-1 5" xfId="27508"/>
    <cellStyle name="_VC 6.15.06 update on 06GRC power costs.xls Chart 1_Rebuttal Power Costs_Final Order Electric EXHIBIT A-1 6" xfId="27509"/>
    <cellStyle name="_VC 6.15.06 update on 06GRC power costs.xls Chart 1_Rebuttal Power Costs_Final Order Electric EXHIBIT A-1 7" xfId="27510"/>
    <cellStyle name="_VC 6.15.06 update on 06GRC power costs.xls Chart 1_RECS vs PTC's w Interest 6-28-10" xfId="27511"/>
    <cellStyle name="_VC 6.15.06 update on 06GRC power costs.xls Chart 1_revised april pca for Annette" xfId="27512"/>
    <cellStyle name="_VC 6.15.06 update on 06GRC power costs.xls Chart 1_ROR &amp; CONV FACTOR" xfId="27513"/>
    <cellStyle name="_VC 6.15.06 update on 06GRC power costs.xls Chart 1_ROR &amp; CONV FACTOR 2" xfId="27514"/>
    <cellStyle name="_VC 6.15.06 update on 06GRC power costs.xls Chart 1_ROR &amp; CONV FACTOR 2 2" xfId="27515"/>
    <cellStyle name="_VC 6.15.06 update on 06GRC power costs.xls Chart 1_ROR &amp; CONV FACTOR 2 2 2" xfId="27516"/>
    <cellStyle name="_VC 6.15.06 update on 06GRC power costs.xls Chart 1_ROR &amp; CONV FACTOR 2 3" xfId="27517"/>
    <cellStyle name="_VC 6.15.06 update on 06GRC power costs.xls Chart 1_ROR &amp; CONV FACTOR 3" xfId="27518"/>
    <cellStyle name="_VC 6.15.06 update on 06GRC power costs.xls Chart 1_ROR &amp; CONV FACTOR 3 2" xfId="27519"/>
    <cellStyle name="_VC 6.15.06 update on 06GRC power costs.xls Chart 1_ROR &amp; CONV FACTOR 4" xfId="27520"/>
    <cellStyle name="_VC 6.15.06 update on 06GRC power costs.xls Chart 1_ROR 5.02" xfId="27521"/>
    <cellStyle name="_VC 6.15.06 update on 06GRC power costs.xls Chart 1_ROR 5.02 2" xfId="27522"/>
    <cellStyle name="_VC 6.15.06 update on 06GRC power costs.xls Chart 1_ROR 5.02 2 2" xfId="27523"/>
    <cellStyle name="_VC 6.15.06 update on 06GRC power costs.xls Chart 1_ROR 5.02 2 2 2" xfId="27524"/>
    <cellStyle name="_VC 6.15.06 update on 06GRC power costs.xls Chart 1_ROR 5.02 2 3" xfId="27525"/>
    <cellStyle name="_VC 6.15.06 update on 06GRC power costs.xls Chart 1_ROR 5.02 3" xfId="27526"/>
    <cellStyle name="_VC 6.15.06 update on 06GRC power costs.xls Chart 1_ROR 5.02 3 2" xfId="27527"/>
    <cellStyle name="_VC 6.15.06 update on 06GRC power costs.xls Chart 1_ROR 5.02 4" xfId="27528"/>
    <cellStyle name="_VC 6.15.06 update on 06GRC power costs.xls Chart 1_Wind Integration 10GRC" xfId="27529"/>
    <cellStyle name="_VC 6.15.06 update on 06GRC power costs.xls Chart 1_Wind Integration 10GRC 2" xfId="27530"/>
    <cellStyle name="_VC 6.15.06 update on 06GRC power costs.xls Chart 1_Wind Integration 10GRC 2 2" xfId="27531"/>
    <cellStyle name="_VC 6.15.06 update on 06GRC power costs.xls Chart 1_Wind Integration 10GRC 2 2 2" xfId="27532"/>
    <cellStyle name="_VC 6.15.06 update on 06GRC power costs.xls Chart 1_Wind Integration 10GRC 2 2 2 2" xfId="27533"/>
    <cellStyle name="_VC 6.15.06 update on 06GRC power costs.xls Chart 1_Wind Integration 10GRC 2 2 3" xfId="27534"/>
    <cellStyle name="_VC 6.15.06 update on 06GRC power costs.xls Chart 1_Wind Integration 10GRC 2 3" xfId="27535"/>
    <cellStyle name="_VC 6.15.06 update on 06GRC power costs.xls Chart 1_Wind Integration 10GRC 2 3 2" xfId="27536"/>
    <cellStyle name="_VC 6.15.06 update on 06GRC power costs.xls Chart 1_Wind Integration 10GRC 2 4" xfId="27537"/>
    <cellStyle name="_VC 6.15.06 update on 06GRC power costs.xls Chart 1_Wind Integration 10GRC 2 4 2" xfId="27538"/>
    <cellStyle name="_VC 6.15.06 update on 06GRC power costs.xls Chart 1_Wind Integration 10GRC 2 5" xfId="27539"/>
    <cellStyle name="_VC 6.15.06 update on 06GRC power costs.xls Chart 1_Wind Integration 10GRC 3" xfId="27540"/>
    <cellStyle name="_VC 6.15.06 update on 06GRC power costs.xls Chart 1_Wind Integration 10GRC 3 2" xfId="27541"/>
    <cellStyle name="_VC 6.15.06 update on 06GRC power costs.xls Chart 1_Wind Integration 10GRC 3 2 2" xfId="27542"/>
    <cellStyle name="_VC 6.15.06 update on 06GRC power costs.xls Chart 1_Wind Integration 10GRC 3 3" xfId="27543"/>
    <cellStyle name="_VC 6.15.06 update on 06GRC power costs.xls Chart 1_Wind Integration 10GRC 4" xfId="27544"/>
    <cellStyle name="_VC 6.15.06 update on 06GRC power costs.xls Chart 1_Wind Integration 10GRC 4 2" xfId="27545"/>
    <cellStyle name="_VC 6.15.06 update on 06GRC power costs.xls Chart 1_Wind Integration 10GRC 4 2 2" xfId="27546"/>
    <cellStyle name="_VC 6.15.06 update on 06GRC power costs.xls Chart 1_Wind Integration 10GRC 4 3" xfId="27547"/>
    <cellStyle name="_VC 6.15.06 update on 06GRC power costs.xls Chart 1_Wind Integration 10GRC 5" xfId="27548"/>
    <cellStyle name="_VC 6.15.06 update on 06GRC power costs.xls Chart 1_Wind Integration 10GRC 5 2" xfId="27549"/>
    <cellStyle name="_VC 6.15.06 update on 06GRC power costs.xls Chart 1_Wind Integration 10GRC 6" xfId="27550"/>
    <cellStyle name="_VC 6.15.06 update on 06GRC power costs.xls Chart 1_Wind Integration 10GRC 6 2" xfId="27551"/>
    <cellStyle name="_VC 6.15.06 update on 06GRC power costs.xls Chart 1_Wind Integration 10GRC 7" xfId="27552"/>
    <cellStyle name="_VC 6.15.06 update on 06GRC power costs.xls Chart 1_Wind Integration 10GRC 8" xfId="27553"/>
    <cellStyle name="_VC 6.15.06 update on 06GRC power costs.xls Chart 1_Wind Integration 10GRC_DEM-WP(C) ENERG10C--ctn Mid-C_042010 2010GRC" xfId="27554"/>
    <cellStyle name="_VC 6.15.06 update on 06GRC power costs.xls Chart 1_Wind Integration 10GRC_DEM-WP(C) ENERG10C--ctn Mid-C_042010 2010GRC 2" xfId="27555"/>
    <cellStyle name="_VC 6.15.06 update on 06GRC power costs.xls Chart 1_Wind Integration 10GRC_DEM-WP(C) ENERG10C--ctn Mid-C_042010 2010GRC 2 2" xfId="27556"/>
    <cellStyle name="_VC 6.15.06 update on 06GRC power costs.xls Chart 2" xfId="27557"/>
    <cellStyle name="_VC 6.15.06 update on 06GRC power costs.xls Chart 2 10" xfId="27558"/>
    <cellStyle name="_VC 6.15.06 update on 06GRC power costs.xls Chart 2 10 2" xfId="27559"/>
    <cellStyle name="_VC 6.15.06 update on 06GRC power costs.xls Chart 2 11" xfId="27560"/>
    <cellStyle name="_VC 6.15.06 update on 06GRC power costs.xls Chart 2 11 2" xfId="27561"/>
    <cellStyle name="_VC 6.15.06 update on 06GRC power costs.xls Chart 2 11 3" xfId="27562"/>
    <cellStyle name="_VC 6.15.06 update on 06GRC power costs.xls Chart 2 12" xfId="27563"/>
    <cellStyle name="_VC 6.15.06 update on 06GRC power costs.xls Chart 2 2" xfId="27564"/>
    <cellStyle name="_VC 6.15.06 update on 06GRC power costs.xls Chart 2 2 2" xfId="27565"/>
    <cellStyle name="_VC 6.15.06 update on 06GRC power costs.xls Chart 2 2 2 2" xfId="27566"/>
    <cellStyle name="_VC 6.15.06 update on 06GRC power costs.xls Chart 2 2 2 2 2" xfId="27567"/>
    <cellStyle name="_VC 6.15.06 update on 06GRC power costs.xls Chart 2 2 2 2 2 2" xfId="27568"/>
    <cellStyle name="_VC 6.15.06 update on 06GRC power costs.xls Chart 2 2 2 2 3" xfId="27569"/>
    <cellStyle name="_VC 6.15.06 update on 06GRC power costs.xls Chart 2 2 2 3" xfId="27570"/>
    <cellStyle name="_VC 6.15.06 update on 06GRC power costs.xls Chart 2 2 2 3 2" xfId="27571"/>
    <cellStyle name="_VC 6.15.06 update on 06GRC power costs.xls Chart 2 2 2 4" xfId="27572"/>
    <cellStyle name="_VC 6.15.06 update on 06GRC power costs.xls Chart 2 2 2 4 2" xfId="27573"/>
    <cellStyle name="_VC 6.15.06 update on 06GRC power costs.xls Chart 2 2 2 5" xfId="27574"/>
    <cellStyle name="_VC 6.15.06 update on 06GRC power costs.xls Chart 2 2 3" xfId="27575"/>
    <cellStyle name="_VC 6.15.06 update on 06GRC power costs.xls Chart 2 2 3 2" xfId="27576"/>
    <cellStyle name="_VC 6.15.06 update on 06GRC power costs.xls Chart 2 2 3 2 2" xfId="27577"/>
    <cellStyle name="_VC 6.15.06 update on 06GRC power costs.xls Chart 2 2 3 3" xfId="27578"/>
    <cellStyle name="_VC 6.15.06 update on 06GRC power costs.xls Chart 2 2 3 4" xfId="27579"/>
    <cellStyle name="_VC 6.15.06 update on 06GRC power costs.xls Chart 2 2 4" xfId="27580"/>
    <cellStyle name="_VC 6.15.06 update on 06GRC power costs.xls Chart 2 2 4 2" xfId="27581"/>
    <cellStyle name="_VC 6.15.06 update on 06GRC power costs.xls Chart 2 2 4 2 2" xfId="27582"/>
    <cellStyle name="_VC 6.15.06 update on 06GRC power costs.xls Chart 2 2 4 3" xfId="27583"/>
    <cellStyle name="_VC 6.15.06 update on 06GRC power costs.xls Chart 2 2 5" xfId="27584"/>
    <cellStyle name="_VC 6.15.06 update on 06GRC power costs.xls Chart 2 2 5 2" xfId="27585"/>
    <cellStyle name="_VC 6.15.06 update on 06GRC power costs.xls Chart 2 2 6" xfId="27586"/>
    <cellStyle name="_VC 6.15.06 update on 06GRC power costs.xls Chart 2 2 6 2" xfId="27587"/>
    <cellStyle name="_VC 6.15.06 update on 06GRC power costs.xls Chart 2 2 7" xfId="27588"/>
    <cellStyle name="_VC 6.15.06 update on 06GRC power costs.xls Chart 2 3" xfId="27589"/>
    <cellStyle name="_VC 6.15.06 update on 06GRC power costs.xls Chart 2 3 2" xfId="27590"/>
    <cellStyle name="_VC 6.15.06 update on 06GRC power costs.xls Chart 2 3 2 2" xfId="27591"/>
    <cellStyle name="_VC 6.15.06 update on 06GRC power costs.xls Chart 2 3 2 2 2" xfId="27592"/>
    <cellStyle name="_VC 6.15.06 update on 06GRC power costs.xls Chart 2 3 2 3" xfId="27593"/>
    <cellStyle name="_VC 6.15.06 update on 06GRC power costs.xls Chart 2 3 2 4" xfId="27594"/>
    <cellStyle name="_VC 6.15.06 update on 06GRC power costs.xls Chart 2 3 3" xfId="27595"/>
    <cellStyle name="_VC 6.15.06 update on 06GRC power costs.xls Chart 2 3 3 2" xfId="27596"/>
    <cellStyle name="_VC 6.15.06 update on 06GRC power costs.xls Chart 2 3 3 2 2" xfId="27597"/>
    <cellStyle name="_VC 6.15.06 update on 06GRC power costs.xls Chart 2 3 3 3" xfId="27598"/>
    <cellStyle name="_VC 6.15.06 update on 06GRC power costs.xls Chart 2 3 4" xfId="27599"/>
    <cellStyle name="_VC 6.15.06 update on 06GRC power costs.xls Chart 2 3 4 2" xfId="27600"/>
    <cellStyle name="_VC 6.15.06 update on 06GRC power costs.xls Chart 2 3 4 2 2" xfId="27601"/>
    <cellStyle name="_VC 6.15.06 update on 06GRC power costs.xls Chart 2 3 4 3" xfId="27602"/>
    <cellStyle name="_VC 6.15.06 update on 06GRC power costs.xls Chart 2 3 5" xfId="27603"/>
    <cellStyle name="_VC 6.15.06 update on 06GRC power costs.xls Chart 2 3 5 2" xfId="27604"/>
    <cellStyle name="_VC 6.15.06 update on 06GRC power costs.xls Chart 2 3 6" xfId="27605"/>
    <cellStyle name="_VC 6.15.06 update on 06GRC power costs.xls Chart 2 4" xfId="27606"/>
    <cellStyle name="_VC 6.15.06 update on 06GRC power costs.xls Chart 2 4 2" xfId="27607"/>
    <cellStyle name="_VC 6.15.06 update on 06GRC power costs.xls Chart 2 4 2 2" xfId="27608"/>
    <cellStyle name="_VC 6.15.06 update on 06GRC power costs.xls Chart 2 4 2 2 2" xfId="27609"/>
    <cellStyle name="_VC 6.15.06 update on 06GRC power costs.xls Chart 2 4 2 2 2 2" xfId="27610"/>
    <cellStyle name="_VC 6.15.06 update on 06GRC power costs.xls Chart 2 4 2 2 3" xfId="27611"/>
    <cellStyle name="_VC 6.15.06 update on 06GRC power costs.xls Chart 2 4 2 3" xfId="27612"/>
    <cellStyle name="_VC 6.15.06 update on 06GRC power costs.xls Chart 2 4 2 3 2" xfId="27613"/>
    <cellStyle name="_VC 6.15.06 update on 06GRC power costs.xls Chart 2 4 2 4" xfId="27614"/>
    <cellStyle name="_VC 6.15.06 update on 06GRC power costs.xls Chart 2 4 2 4 2" xfId="27615"/>
    <cellStyle name="_VC 6.15.06 update on 06GRC power costs.xls Chart 2 4 2 5" xfId="27616"/>
    <cellStyle name="_VC 6.15.06 update on 06GRC power costs.xls Chart 2 4 3" xfId="27617"/>
    <cellStyle name="_VC 6.15.06 update on 06GRC power costs.xls Chart 2 4 3 2" xfId="27618"/>
    <cellStyle name="_VC 6.15.06 update on 06GRC power costs.xls Chart 2 4 3 2 2" xfId="27619"/>
    <cellStyle name="_VC 6.15.06 update on 06GRC power costs.xls Chart 2 4 3 3" xfId="27620"/>
    <cellStyle name="_VC 6.15.06 update on 06GRC power costs.xls Chart 2 4 4" xfId="27621"/>
    <cellStyle name="_VC 6.15.06 update on 06GRC power costs.xls Chart 2 4 4 2" xfId="27622"/>
    <cellStyle name="_VC 6.15.06 update on 06GRC power costs.xls Chart 2 4 4 2 2" xfId="27623"/>
    <cellStyle name="_VC 6.15.06 update on 06GRC power costs.xls Chart 2 4 4 3" xfId="27624"/>
    <cellStyle name="_VC 6.15.06 update on 06GRC power costs.xls Chart 2 4 5" xfId="27625"/>
    <cellStyle name="_VC 6.15.06 update on 06GRC power costs.xls Chart 2 4 5 2" xfId="27626"/>
    <cellStyle name="_VC 6.15.06 update on 06GRC power costs.xls Chart 2 4 6" xfId="27627"/>
    <cellStyle name="_VC 6.15.06 update on 06GRC power costs.xls Chart 2 4 6 2" xfId="27628"/>
    <cellStyle name="_VC 6.15.06 update on 06GRC power costs.xls Chart 2 4 7" xfId="27629"/>
    <cellStyle name="_VC 6.15.06 update on 06GRC power costs.xls Chart 2 5" xfId="27630"/>
    <cellStyle name="_VC 6.15.06 update on 06GRC power costs.xls Chart 2 5 2" xfId="27631"/>
    <cellStyle name="_VC 6.15.06 update on 06GRC power costs.xls Chart 2 5 2 2" xfId="27632"/>
    <cellStyle name="_VC 6.15.06 update on 06GRC power costs.xls Chart 2 5 2 2 2" xfId="27633"/>
    <cellStyle name="_VC 6.15.06 update on 06GRC power costs.xls Chart 2 5 2 2 2 2" xfId="27634"/>
    <cellStyle name="_VC 6.15.06 update on 06GRC power costs.xls Chart 2 5 2 3" xfId="27635"/>
    <cellStyle name="_VC 6.15.06 update on 06GRC power costs.xls Chart 2 5 2 3 2" xfId="27636"/>
    <cellStyle name="_VC 6.15.06 update on 06GRC power costs.xls Chart 2 5 2 4" xfId="27637"/>
    <cellStyle name="_VC 6.15.06 update on 06GRC power costs.xls Chart 2 5 2 4 2" xfId="27638"/>
    <cellStyle name="_VC 6.15.06 update on 06GRC power costs.xls Chart 2 5 2 5" xfId="27639"/>
    <cellStyle name="_VC 6.15.06 update on 06GRC power costs.xls Chart 2 5 3" xfId="27640"/>
    <cellStyle name="_VC 6.15.06 update on 06GRC power costs.xls Chart 2 5 3 2" xfId="27641"/>
    <cellStyle name="_VC 6.15.06 update on 06GRC power costs.xls Chart 2 5 3 2 2" xfId="27642"/>
    <cellStyle name="_VC 6.15.06 update on 06GRC power costs.xls Chart 2 5 4" xfId="27643"/>
    <cellStyle name="_VC 6.15.06 update on 06GRC power costs.xls Chart 2 5 4 2" xfId="27644"/>
    <cellStyle name="_VC 6.15.06 update on 06GRC power costs.xls Chart 2 5 5" xfId="27645"/>
    <cellStyle name="_VC 6.15.06 update on 06GRC power costs.xls Chart 2 5 5 2" xfId="27646"/>
    <cellStyle name="_VC 6.15.06 update on 06GRC power costs.xls Chart 2 5 6" xfId="27647"/>
    <cellStyle name="_VC 6.15.06 update on 06GRC power costs.xls Chart 2 6" xfId="27648"/>
    <cellStyle name="_VC 6.15.06 update on 06GRC power costs.xls Chart 2 6 2" xfId="27649"/>
    <cellStyle name="_VC 6.15.06 update on 06GRC power costs.xls Chart 2 6 2 2" xfId="27650"/>
    <cellStyle name="_VC 6.15.06 update on 06GRC power costs.xls Chart 2 6 2 2 2" xfId="27651"/>
    <cellStyle name="_VC 6.15.06 update on 06GRC power costs.xls Chart 2 6 3" xfId="27652"/>
    <cellStyle name="_VC 6.15.06 update on 06GRC power costs.xls Chart 2 6 3 2" xfId="27653"/>
    <cellStyle name="_VC 6.15.06 update on 06GRC power costs.xls Chart 2 6 4" xfId="27654"/>
    <cellStyle name="_VC 6.15.06 update on 06GRC power costs.xls Chart 2 6 4 2" xfId="27655"/>
    <cellStyle name="_VC 6.15.06 update on 06GRC power costs.xls Chart 2 7" xfId="27656"/>
    <cellStyle name="_VC 6.15.06 update on 06GRC power costs.xls Chart 2 7 2" xfId="27657"/>
    <cellStyle name="_VC 6.15.06 update on 06GRC power costs.xls Chart 2 7 2 2" xfId="27658"/>
    <cellStyle name="_VC 6.15.06 update on 06GRC power costs.xls Chart 2 7 2 2 2" xfId="27659"/>
    <cellStyle name="_VC 6.15.06 update on 06GRC power costs.xls Chart 2 7 3" xfId="27660"/>
    <cellStyle name="_VC 6.15.06 update on 06GRC power costs.xls Chart 2 7 3 2" xfId="27661"/>
    <cellStyle name="_VC 6.15.06 update on 06GRC power costs.xls Chart 2 8" xfId="27662"/>
    <cellStyle name="_VC 6.15.06 update on 06GRC power costs.xls Chart 2 8 2" xfId="27663"/>
    <cellStyle name="_VC 6.15.06 update on 06GRC power costs.xls Chart 2 8 2 2" xfId="27664"/>
    <cellStyle name="_VC 6.15.06 update on 06GRC power costs.xls Chart 2 8 3" xfId="27665"/>
    <cellStyle name="_VC 6.15.06 update on 06GRC power costs.xls Chart 2 9" xfId="27666"/>
    <cellStyle name="_VC 6.15.06 update on 06GRC power costs.xls Chart 2 9 2" xfId="27667"/>
    <cellStyle name="_VC 6.15.06 update on 06GRC power costs.xls Chart 2 9 2 2" xfId="27668"/>
    <cellStyle name="_VC 6.15.06 update on 06GRC power costs.xls Chart 2 9 2 2 2" xfId="27669"/>
    <cellStyle name="_VC 6.15.06 update on 06GRC power costs.xls Chart 2 9 2 3" xfId="27670"/>
    <cellStyle name="_VC 6.15.06 update on 06GRC power costs.xls Chart 2 9 3" xfId="27671"/>
    <cellStyle name="_VC 6.15.06 update on 06GRC power costs.xls Chart 2 9 3 2" xfId="27672"/>
    <cellStyle name="_VC 6.15.06 update on 06GRC power costs.xls Chart 2 9 4" xfId="27673"/>
    <cellStyle name="_VC 6.15.06 update on 06GRC power costs.xls Chart 2_04 07E Wild Horse Wind Expansion (C) (2)" xfId="27674"/>
    <cellStyle name="_VC 6.15.06 update on 06GRC power costs.xls Chart 2_04 07E Wild Horse Wind Expansion (C) (2) 2" xfId="27675"/>
    <cellStyle name="_VC 6.15.06 update on 06GRC power costs.xls Chart 2_04 07E Wild Horse Wind Expansion (C) (2) 2 2" xfId="27676"/>
    <cellStyle name="_VC 6.15.06 update on 06GRC power costs.xls Chart 2_04 07E Wild Horse Wind Expansion (C) (2) 2 2 2" xfId="27677"/>
    <cellStyle name="_VC 6.15.06 update on 06GRC power costs.xls Chart 2_04 07E Wild Horse Wind Expansion (C) (2) 2 2 2 2" xfId="27678"/>
    <cellStyle name="_VC 6.15.06 update on 06GRC power costs.xls Chart 2_04 07E Wild Horse Wind Expansion (C) (2) 2 2 3" xfId="27679"/>
    <cellStyle name="_VC 6.15.06 update on 06GRC power costs.xls Chart 2_04 07E Wild Horse Wind Expansion (C) (2) 2 3" xfId="27680"/>
    <cellStyle name="_VC 6.15.06 update on 06GRC power costs.xls Chart 2_04 07E Wild Horse Wind Expansion (C) (2) 2 3 2" xfId="27681"/>
    <cellStyle name="_VC 6.15.06 update on 06GRC power costs.xls Chart 2_04 07E Wild Horse Wind Expansion (C) (2) 2 4" xfId="27682"/>
    <cellStyle name="_VC 6.15.06 update on 06GRC power costs.xls Chart 2_04 07E Wild Horse Wind Expansion (C) (2) 2 4 2" xfId="27683"/>
    <cellStyle name="_VC 6.15.06 update on 06GRC power costs.xls Chart 2_04 07E Wild Horse Wind Expansion (C) (2) 2 5" xfId="27684"/>
    <cellStyle name="_VC 6.15.06 update on 06GRC power costs.xls Chart 2_04 07E Wild Horse Wind Expansion (C) (2) 3" xfId="27685"/>
    <cellStyle name="_VC 6.15.06 update on 06GRC power costs.xls Chart 2_04 07E Wild Horse Wind Expansion (C) (2) 3 2" xfId="27686"/>
    <cellStyle name="_VC 6.15.06 update on 06GRC power costs.xls Chart 2_04 07E Wild Horse Wind Expansion (C) (2) 3 2 2" xfId="27687"/>
    <cellStyle name="_VC 6.15.06 update on 06GRC power costs.xls Chart 2_04 07E Wild Horse Wind Expansion (C) (2) 3 3" xfId="27688"/>
    <cellStyle name="_VC 6.15.06 update on 06GRC power costs.xls Chart 2_04 07E Wild Horse Wind Expansion (C) (2) 3 4" xfId="27689"/>
    <cellStyle name="_VC 6.15.06 update on 06GRC power costs.xls Chart 2_04 07E Wild Horse Wind Expansion (C) (2) 4" xfId="27690"/>
    <cellStyle name="_VC 6.15.06 update on 06GRC power costs.xls Chart 2_04 07E Wild Horse Wind Expansion (C) (2) 4 2" xfId="27691"/>
    <cellStyle name="_VC 6.15.06 update on 06GRC power costs.xls Chart 2_04 07E Wild Horse Wind Expansion (C) (2) 4 2 2" xfId="27692"/>
    <cellStyle name="_VC 6.15.06 update on 06GRC power costs.xls Chart 2_04 07E Wild Horse Wind Expansion (C) (2) 4 3" xfId="27693"/>
    <cellStyle name="_VC 6.15.06 update on 06GRC power costs.xls Chart 2_04 07E Wild Horse Wind Expansion (C) (2) 5" xfId="27694"/>
    <cellStyle name="_VC 6.15.06 update on 06GRC power costs.xls Chart 2_04 07E Wild Horse Wind Expansion (C) (2) 5 2" xfId="27695"/>
    <cellStyle name="_VC 6.15.06 update on 06GRC power costs.xls Chart 2_04 07E Wild Horse Wind Expansion (C) (2) 6" xfId="27696"/>
    <cellStyle name="_VC 6.15.06 update on 06GRC power costs.xls Chart 2_04 07E Wild Horse Wind Expansion (C) (2) 6 2" xfId="27697"/>
    <cellStyle name="_VC 6.15.06 update on 06GRC power costs.xls Chart 2_04 07E Wild Horse Wind Expansion (C) (2) 7" xfId="27698"/>
    <cellStyle name="_VC 6.15.06 update on 06GRC power costs.xls Chart 2_04 07E Wild Horse Wind Expansion (C) (2) 8" xfId="27699"/>
    <cellStyle name="_VC 6.15.06 update on 06GRC power costs.xls Chart 2_04 07E Wild Horse Wind Expansion (C) (2)_Adj Bench DR 3 for Initial Briefs (Electric)" xfId="27700"/>
    <cellStyle name="_VC 6.15.06 update on 06GRC power costs.xls Chart 2_04 07E Wild Horse Wind Expansion (C) (2)_Adj Bench DR 3 for Initial Briefs (Electric) 2" xfId="27701"/>
    <cellStyle name="_VC 6.15.06 update on 06GRC power costs.xls Chart 2_04 07E Wild Horse Wind Expansion (C) (2)_Adj Bench DR 3 for Initial Briefs (Electric) 2 2" xfId="27702"/>
    <cellStyle name="_VC 6.15.06 update on 06GRC power costs.xls Chart 2_04 07E Wild Horse Wind Expansion (C) (2)_Adj Bench DR 3 for Initial Briefs (Electric) 2 2 2" xfId="27703"/>
    <cellStyle name="_VC 6.15.06 update on 06GRC power costs.xls Chart 2_04 07E Wild Horse Wind Expansion (C) (2)_Adj Bench DR 3 for Initial Briefs (Electric) 2 2 2 2" xfId="27704"/>
    <cellStyle name="_VC 6.15.06 update on 06GRC power costs.xls Chart 2_04 07E Wild Horse Wind Expansion (C) (2)_Adj Bench DR 3 for Initial Briefs (Electric) 2 2 3" xfId="27705"/>
    <cellStyle name="_VC 6.15.06 update on 06GRC power costs.xls Chart 2_04 07E Wild Horse Wind Expansion (C) (2)_Adj Bench DR 3 for Initial Briefs (Electric) 2 3" xfId="27706"/>
    <cellStyle name="_VC 6.15.06 update on 06GRC power costs.xls Chart 2_04 07E Wild Horse Wind Expansion (C) (2)_Adj Bench DR 3 for Initial Briefs (Electric) 2 3 2" xfId="27707"/>
    <cellStyle name="_VC 6.15.06 update on 06GRC power costs.xls Chart 2_04 07E Wild Horse Wind Expansion (C) (2)_Adj Bench DR 3 for Initial Briefs (Electric) 2 4" xfId="27708"/>
    <cellStyle name="_VC 6.15.06 update on 06GRC power costs.xls Chart 2_04 07E Wild Horse Wind Expansion (C) (2)_Adj Bench DR 3 for Initial Briefs (Electric) 2 4 2" xfId="27709"/>
    <cellStyle name="_VC 6.15.06 update on 06GRC power costs.xls Chart 2_04 07E Wild Horse Wind Expansion (C) (2)_Adj Bench DR 3 for Initial Briefs (Electric) 2 5" xfId="27710"/>
    <cellStyle name="_VC 6.15.06 update on 06GRC power costs.xls Chart 2_04 07E Wild Horse Wind Expansion (C) (2)_Adj Bench DR 3 for Initial Briefs (Electric) 3" xfId="27711"/>
    <cellStyle name="_VC 6.15.06 update on 06GRC power costs.xls Chart 2_04 07E Wild Horse Wind Expansion (C) (2)_Adj Bench DR 3 for Initial Briefs (Electric) 3 2" xfId="27712"/>
    <cellStyle name="_VC 6.15.06 update on 06GRC power costs.xls Chart 2_04 07E Wild Horse Wind Expansion (C) (2)_Adj Bench DR 3 for Initial Briefs (Electric) 3 2 2" xfId="27713"/>
    <cellStyle name="_VC 6.15.06 update on 06GRC power costs.xls Chart 2_04 07E Wild Horse Wind Expansion (C) (2)_Adj Bench DR 3 for Initial Briefs (Electric) 3 3" xfId="27714"/>
    <cellStyle name="_VC 6.15.06 update on 06GRC power costs.xls Chart 2_04 07E Wild Horse Wind Expansion (C) (2)_Adj Bench DR 3 for Initial Briefs (Electric) 3 4" xfId="27715"/>
    <cellStyle name="_VC 6.15.06 update on 06GRC power costs.xls Chart 2_04 07E Wild Horse Wind Expansion (C) (2)_Adj Bench DR 3 for Initial Briefs (Electric) 4" xfId="27716"/>
    <cellStyle name="_VC 6.15.06 update on 06GRC power costs.xls Chart 2_04 07E Wild Horse Wind Expansion (C) (2)_Adj Bench DR 3 for Initial Briefs (Electric) 4 2" xfId="27717"/>
    <cellStyle name="_VC 6.15.06 update on 06GRC power costs.xls Chart 2_04 07E Wild Horse Wind Expansion (C) (2)_Adj Bench DR 3 for Initial Briefs (Electric) 4 2 2" xfId="27718"/>
    <cellStyle name="_VC 6.15.06 update on 06GRC power costs.xls Chart 2_04 07E Wild Horse Wind Expansion (C) (2)_Adj Bench DR 3 for Initial Briefs (Electric) 4 3" xfId="27719"/>
    <cellStyle name="_VC 6.15.06 update on 06GRC power costs.xls Chart 2_04 07E Wild Horse Wind Expansion (C) (2)_Adj Bench DR 3 for Initial Briefs (Electric) 5" xfId="27720"/>
    <cellStyle name="_VC 6.15.06 update on 06GRC power costs.xls Chart 2_04 07E Wild Horse Wind Expansion (C) (2)_Adj Bench DR 3 for Initial Briefs (Electric) 5 2" xfId="27721"/>
    <cellStyle name="_VC 6.15.06 update on 06GRC power costs.xls Chart 2_04 07E Wild Horse Wind Expansion (C) (2)_Adj Bench DR 3 for Initial Briefs (Electric) 6" xfId="27722"/>
    <cellStyle name="_VC 6.15.06 update on 06GRC power costs.xls Chart 2_04 07E Wild Horse Wind Expansion (C) (2)_Adj Bench DR 3 for Initial Briefs (Electric) 6 2" xfId="27723"/>
    <cellStyle name="_VC 6.15.06 update on 06GRC power costs.xls Chart 2_04 07E Wild Horse Wind Expansion (C) (2)_Adj Bench DR 3 for Initial Briefs (Electric) 7" xfId="27724"/>
    <cellStyle name="_VC 6.15.06 update on 06GRC power costs.xls Chart 2_04 07E Wild Horse Wind Expansion (C) (2)_Adj Bench DR 3 for Initial Briefs (Electric) 8" xfId="27725"/>
    <cellStyle name="_VC 6.15.06 update on 06GRC power costs.xls Chart 2_04 07E Wild Horse Wind Expansion (C) (2)_Adj Bench DR 3 for Initial Briefs (Electric)_DEM-WP(C) ENERG10C--ctn Mid-C_042010 2010GRC" xfId="27726"/>
    <cellStyle name="_VC 6.15.06 update on 06GRC power costs.xls Chart 2_04 07E Wild Horse Wind Expansion (C) (2)_Adj Bench DR 3 for Initial Briefs (Electric)_DEM-WP(C) ENERG10C--ctn Mid-C_042010 2010GRC 2" xfId="27727"/>
    <cellStyle name="_VC 6.15.06 update on 06GRC power costs.xls Chart 2_04 07E Wild Horse Wind Expansion (C) (2)_Adj Bench DR 3 for Initial Briefs (Electric)_DEM-WP(C) ENERG10C--ctn Mid-C_042010 2010GRC 2 2" xfId="27728"/>
    <cellStyle name="_VC 6.15.06 update on 06GRC power costs.xls Chart 2_04 07E Wild Horse Wind Expansion (C) (2)_Book1" xfId="27729"/>
    <cellStyle name="_VC 6.15.06 update on 06GRC power costs.xls Chart 2_04 07E Wild Horse Wind Expansion (C) (2)_Book1 2" xfId="27730"/>
    <cellStyle name="_VC 6.15.06 update on 06GRC power costs.xls Chart 2_04 07E Wild Horse Wind Expansion (C) (2)_Book1 2 2" xfId="27731"/>
    <cellStyle name="_VC 6.15.06 update on 06GRC power costs.xls Chart 2_04 07E Wild Horse Wind Expansion (C) (2)_DEM-WP(C) ENERG10C--ctn Mid-C_042010 2010GRC" xfId="27732"/>
    <cellStyle name="_VC 6.15.06 update on 06GRC power costs.xls Chart 2_04 07E Wild Horse Wind Expansion (C) (2)_DEM-WP(C) ENERG10C--ctn Mid-C_042010 2010GRC 2" xfId="27733"/>
    <cellStyle name="_VC 6.15.06 update on 06GRC power costs.xls Chart 2_04 07E Wild Horse Wind Expansion (C) (2)_DEM-WP(C) ENERG10C--ctn Mid-C_042010 2010GRC 2 2" xfId="27734"/>
    <cellStyle name="_VC 6.15.06 update on 06GRC power costs.xls Chart 2_04 07E Wild Horse Wind Expansion (C) (2)_Electric Rev Req Model (2009 GRC) " xfId="27735"/>
    <cellStyle name="_VC 6.15.06 update on 06GRC power costs.xls Chart 2_04 07E Wild Horse Wind Expansion (C) (2)_Electric Rev Req Model (2009 GRC)  2" xfId="27736"/>
    <cellStyle name="_VC 6.15.06 update on 06GRC power costs.xls Chart 2_04 07E Wild Horse Wind Expansion (C) (2)_Electric Rev Req Model (2009 GRC)  2 2" xfId="27737"/>
    <cellStyle name="_VC 6.15.06 update on 06GRC power costs.xls Chart 2_04 07E Wild Horse Wind Expansion (C) (2)_Electric Rev Req Model (2009 GRC)  2 2 2" xfId="27738"/>
    <cellStyle name="_VC 6.15.06 update on 06GRC power costs.xls Chart 2_04 07E Wild Horse Wind Expansion (C) (2)_Electric Rev Req Model (2009 GRC)  2 2 2 2" xfId="27739"/>
    <cellStyle name="_VC 6.15.06 update on 06GRC power costs.xls Chart 2_04 07E Wild Horse Wind Expansion (C) (2)_Electric Rev Req Model (2009 GRC)  2 2 3" xfId="27740"/>
    <cellStyle name="_VC 6.15.06 update on 06GRC power costs.xls Chart 2_04 07E Wild Horse Wind Expansion (C) (2)_Electric Rev Req Model (2009 GRC)  2 3" xfId="27741"/>
    <cellStyle name="_VC 6.15.06 update on 06GRC power costs.xls Chart 2_04 07E Wild Horse Wind Expansion (C) (2)_Electric Rev Req Model (2009 GRC)  2 3 2" xfId="27742"/>
    <cellStyle name="_VC 6.15.06 update on 06GRC power costs.xls Chart 2_04 07E Wild Horse Wind Expansion (C) (2)_Electric Rev Req Model (2009 GRC)  2 4" xfId="27743"/>
    <cellStyle name="_VC 6.15.06 update on 06GRC power costs.xls Chart 2_04 07E Wild Horse Wind Expansion (C) (2)_Electric Rev Req Model (2009 GRC)  2 4 2" xfId="27744"/>
    <cellStyle name="_VC 6.15.06 update on 06GRC power costs.xls Chart 2_04 07E Wild Horse Wind Expansion (C) (2)_Electric Rev Req Model (2009 GRC)  2 5" xfId="27745"/>
    <cellStyle name="_VC 6.15.06 update on 06GRC power costs.xls Chart 2_04 07E Wild Horse Wind Expansion (C) (2)_Electric Rev Req Model (2009 GRC)  3" xfId="27746"/>
    <cellStyle name="_VC 6.15.06 update on 06GRC power costs.xls Chart 2_04 07E Wild Horse Wind Expansion (C) (2)_Electric Rev Req Model (2009 GRC)  3 2" xfId="27747"/>
    <cellStyle name="_VC 6.15.06 update on 06GRC power costs.xls Chart 2_04 07E Wild Horse Wind Expansion (C) (2)_Electric Rev Req Model (2009 GRC)  3 2 2" xfId="27748"/>
    <cellStyle name="_VC 6.15.06 update on 06GRC power costs.xls Chart 2_04 07E Wild Horse Wind Expansion (C) (2)_Electric Rev Req Model (2009 GRC)  3 3" xfId="27749"/>
    <cellStyle name="_VC 6.15.06 update on 06GRC power costs.xls Chart 2_04 07E Wild Horse Wind Expansion (C) (2)_Electric Rev Req Model (2009 GRC)  3 4" xfId="27750"/>
    <cellStyle name="_VC 6.15.06 update on 06GRC power costs.xls Chart 2_04 07E Wild Horse Wind Expansion (C) (2)_Electric Rev Req Model (2009 GRC)  4" xfId="27751"/>
    <cellStyle name="_VC 6.15.06 update on 06GRC power costs.xls Chart 2_04 07E Wild Horse Wind Expansion (C) (2)_Electric Rev Req Model (2009 GRC)  4 2" xfId="27752"/>
    <cellStyle name="_VC 6.15.06 update on 06GRC power costs.xls Chart 2_04 07E Wild Horse Wind Expansion (C) (2)_Electric Rev Req Model (2009 GRC)  4 2 2" xfId="27753"/>
    <cellStyle name="_VC 6.15.06 update on 06GRC power costs.xls Chart 2_04 07E Wild Horse Wind Expansion (C) (2)_Electric Rev Req Model (2009 GRC)  4 3" xfId="27754"/>
    <cellStyle name="_VC 6.15.06 update on 06GRC power costs.xls Chart 2_04 07E Wild Horse Wind Expansion (C) (2)_Electric Rev Req Model (2009 GRC)  5" xfId="27755"/>
    <cellStyle name="_VC 6.15.06 update on 06GRC power costs.xls Chart 2_04 07E Wild Horse Wind Expansion (C) (2)_Electric Rev Req Model (2009 GRC)  5 2" xfId="27756"/>
    <cellStyle name="_VC 6.15.06 update on 06GRC power costs.xls Chart 2_04 07E Wild Horse Wind Expansion (C) (2)_Electric Rev Req Model (2009 GRC)  6" xfId="27757"/>
    <cellStyle name="_VC 6.15.06 update on 06GRC power costs.xls Chart 2_04 07E Wild Horse Wind Expansion (C) (2)_Electric Rev Req Model (2009 GRC)  6 2" xfId="27758"/>
    <cellStyle name="_VC 6.15.06 update on 06GRC power costs.xls Chart 2_04 07E Wild Horse Wind Expansion (C) (2)_Electric Rev Req Model (2009 GRC)  7" xfId="27759"/>
    <cellStyle name="_VC 6.15.06 update on 06GRC power costs.xls Chart 2_04 07E Wild Horse Wind Expansion (C) (2)_Electric Rev Req Model (2009 GRC)  8" xfId="27760"/>
    <cellStyle name="_VC 6.15.06 update on 06GRC power costs.xls Chart 2_04 07E Wild Horse Wind Expansion (C) (2)_Electric Rev Req Model (2009 GRC) _DEM-WP(C) ENERG10C--ctn Mid-C_042010 2010GRC" xfId="27761"/>
    <cellStyle name="_VC 6.15.06 update on 06GRC power costs.xls Chart 2_04 07E Wild Horse Wind Expansion (C) (2)_Electric Rev Req Model (2009 GRC) _DEM-WP(C) ENERG10C--ctn Mid-C_042010 2010GRC 2" xfId="27762"/>
    <cellStyle name="_VC 6.15.06 update on 06GRC power costs.xls Chart 2_04 07E Wild Horse Wind Expansion (C) (2)_Electric Rev Req Model (2009 GRC) _DEM-WP(C) ENERG10C--ctn Mid-C_042010 2010GRC 2 2" xfId="27763"/>
    <cellStyle name="_VC 6.15.06 update on 06GRC power costs.xls Chart 2_04 07E Wild Horse Wind Expansion (C) (2)_Electric Rev Req Model (2009 GRC) Rebuttal" xfId="27764"/>
    <cellStyle name="_VC 6.15.06 update on 06GRC power costs.xls Chart 2_04 07E Wild Horse Wind Expansion (C) (2)_Electric Rev Req Model (2009 GRC) Rebuttal 2" xfId="27765"/>
    <cellStyle name="_VC 6.15.06 update on 06GRC power costs.xls Chart 2_04 07E Wild Horse Wind Expansion (C) (2)_Electric Rev Req Model (2009 GRC) Rebuttal 2 2" xfId="27766"/>
    <cellStyle name="_VC 6.15.06 update on 06GRC power costs.xls Chart 2_04 07E Wild Horse Wind Expansion (C) (2)_Electric Rev Req Model (2009 GRC) Rebuttal 2 2 2" xfId="27767"/>
    <cellStyle name="_VC 6.15.06 update on 06GRC power costs.xls Chart 2_04 07E Wild Horse Wind Expansion (C) (2)_Electric Rev Req Model (2009 GRC) Rebuttal 2 3" xfId="27768"/>
    <cellStyle name="_VC 6.15.06 update on 06GRC power costs.xls Chart 2_04 07E Wild Horse Wind Expansion (C) (2)_Electric Rev Req Model (2009 GRC) Rebuttal 2 4" xfId="27769"/>
    <cellStyle name="_VC 6.15.06 update on 06GRC power costs.xls Chart 2_04 07E Wild Horse Wind Expansion (C) (2)_Electric Rev Req Model (2009 GRC) Rebuttal 3" xfId="27770"/>
    <cellStyle name="_VC 6.15.06 update on 06GRC power costs.xls Chart 2_04 07E Wild Horse Wind Expansion (C) (2)_Electric Rev Req Model (2009 GRC) Rebuttal 3 2" xfId="27771"/>
    <cellStyle name="_VC 6.15.06 update on 06GRC power costs.xls Chart 2_04 07E Wild Horse Wind Expansion (C) (2)_Electric Rev Req Model (2009 GRC) Rebuttal 4" xfId="27772"/>
    <cellStyle name="_VC 6.15.06 update on 06GRC power costs.xls Chart 2_04 07E Wild Horse Wind Expansion (C) (2)_Electric Rev Req Model (2009 GRC) Rebuttal 5" xfId="27773"/>
    <cellStyle name="_VC 6.15.06 update on 06GRC power costs.xls Chart 2_04 07E Wild Horse Wind Expansion (C) (2)_Electric Rev Req Model (2009 GRC) Rebuttal REmoval of New  WH Solar AdjustMI" xfId="27774"/>
    <cellStyle name="_VC 6.15.06 update on 06GRC power costs.xls Chart 2_04 07E Wild Horse Wind Expansion (C) (2)_Electric Rev Req Model (2009 GRC) Rebuttal REmoval of New  WH Solar AdjustMI 2" xfId="27775"/>
    <cellStyle name="_VC 6.15.06 update on 06GRC power costs.xls Chart 2_04 07E Wild Horse Wind Expansion (C) (2)_Electric Rev Req Model (2009 GRC) Rebuttal REmoval of New  WH Solar AdjustMI 2 2" xfId="27776"/>
    <cellStyle name="_VC 6.15.06 update on 06GRC power costs.xls Chart 2_04 07E Wild Horse Wind Expansion (C) (2)_Electric Rev Req Model (2009 GRC) Rebuttal REmoval of New  WH Solar AdjustMI 2 2 2" xfId="27777"/>
    <cellStyle name="_VC 6.15.06 update on 06GRC power costs.xls Chart 2_04 07E Wild Horse Wind Expansion (C) (2)_Electric Rev Req Model (2009 GRC) Rebuttal REmoval of New  WH Solar AdjustMI 2 2 2 2" xfId="27778"/>
    <cellStyle name="_VC 6.15.06 update on 06GRC power costs.xls Chart 2_04 07E Wild Horse Wind Expansion (C) (2)_Electric Rev Req Model (2009 GRC) Rebuttal REmoval of New  WH Solar AdjustMI 2 2 3" xfId="27779"/>
    <cellStyle name="_VC 6.15.06 update on 06GRC power costs.xls Chart 2_04 07E Wild Horse Wind Expansion (C) (2)_Electric Rev Req Model (2009 GRC) Rebuttal REmoval of New  WH Solar AdjustMI 2 3" xfId="27780"/>
    <cellStyle name="_VC 6.15.06 update on 06GRC power costs.xls Chart 2_04 07E Wild Horse Wind Expansion (C) (2)_Electric Rev Req Model (2009 GRC) Rebuttal REmoval of New  WH Solar AdjustMI 2 3 2" xfId="27781"/>
    <cellStyle name="_VC 6.15.06 update on 06GRC power costs.xls Chart 2_04 07E Wild Horse Wind Expansion (C) (2)_Electric Rev Req Model (2009 GRC) Rebuttal REmoval of New  WH Solar AdjustMI 2 4" xfId="27782"/>
    <cellStyle name="_VC 6.15.06 update on 06GRC power costs.xls Chart 2_04 07E Wild Horse Wind Expansion (C) (2)_Electric Rev Req Model (2009 GRC) Rebuttal REmoval of New  WH Solar AdjustMI 2 4 2" xfId="27783"/>
    <cellStyle name="_VC 6.15.06 update on 06GRC power costs.xls Chart 2_04 07E Wild Horse Wind Expansion (C) (2)_Electric Rev Req Model (2009 GRC) Rebuttal REmoval of New  WH Solar AdjustMI 2 5" xfId="27784"/>
    <cellStyle name="_VC 6.15.06 update on 06GRC power costs.xls Chart 2_04 07E Wild Horse Wind Expansion (C) (2)_Electric Rev Req Model (2009 GRC) Rebuttal REmoval of New  WH Solar AdjustMI 3" xfId="27785"/>
    <cellStyle name="_VC 6.15.06 update on 06GRC power costs.xls Chart 2_04 07E Wild Horse Wind Expansion (C) (2)_Electric Rev Req Model (2009 GRC) Rebuttal REmoval of New  WH Solar AdjustMI 3 2" xfId="27786"/>
    <cellStyle name="_VC 6.15.06 update on 06GRC power costs.xls Chart 2_04 07E Wild Horse Wind Expansion (C) (2)_Electric Rev Req Model (2009 GRC) Rebuttal REmoval of New  WH Solar AdjustMI 3 2 2" xfId="27787"/>
    <cellStyle name="_VC 6.15.06 update on 06GRC power costs.xls Chart 2_04 07E Wild Horse Wind Expansion (C) (2)_Electric Rev Req Model (2009 GRC) Rebuttal REmoval of New  WH Solar AdjustMI 3 3" xfId="27788"/>
    <cellStyle name="_VC 6.15.06 update on 06GRC power costs.xls Chart 2_04 07E Wild Horse Wind Expansion (C) (2)_Electric Rev Req Model (2009 GRC) Rebuttal REmoval of New  WH Solar AdjustMI 3 4" xfId="27789"/>
    <cellStyle name="_VC 6.15.06 update on 06GRC power costs.xls Chart 2_04 07E Wild Horse Wind Expansion (C) (2)_Electric Rev Req Model (2009 GRC) Rebuttal REmoval of New  WH Solar AdjustMI 4" xfId="27790"/>
    <cellStyle name="_VC 6.15.06 update on 06GRC power costs.xls Chart 2_04 07E Wild Horse Wind Expansion (C) (2)_Electric Rev Req Model (2009 GRC) Rebuttal REmoval of New  WH Solar AdjustMI 4 2" xfId="27791"/>
    <cellStyle name="_VC 6.15.06 update on 06GRC power costs.xls Chart 2_04 07E Wild Horse Wind Expansion (C) (2)_Electric Rev Req Model (2009 GRC) Rebuttal REmoval of New  WH Solar AdjustMI 4 2 2" xfId="27792"/>
    <cellStyle name="_VC 6.15.06 update on 06GRC power costs.xls Chart 2_04 07E Wild Horse Wind Expansion (C) (2)_Electric Rev Req Model (2009 GRC) Rebuttal REmoval of New  WH Solar AdjustMI 4 3" xfId="27793"/>
    <cellStyle name="_VC 6.15.06 update on 06GRC power costs.xls Chart 2_04 07E Wild Horse Wind Expansion (C) (2)_Electric Rev Req Model (2009 GRC) Rebuttal REmoval of New  WH Solar AdjustMI 5" xfId="27794"/>
    <cellStyle name="_VC 6.15.06 update on 06GRC power costs.xls Chart 2_04 07E Wild Horse Wind Expansion (C) (2)_Electric Rev Req Model (2009 GRC) Rebuttal REmoval of New  WH Solar AdjustMI 5 2" xfId="27795"/>
    <cellStyle name="_VC 6.15.06 update on 06GRC power costs.xls Chart 2_04 07E Wild Horse Wind Expansion (C) (2)_Electric Rev Req Model (2009 GRC) Rebuttal REmoval of New  WH Solar AdjustMI 6" xfId="27796"/>
    <cellStyle name="_VC 6.15.06 update on 06GRC power costs.xls Chart 2_04 07E Wild Horse Wind Expansion (C) (2)_Electric Rev Req Model (2009 GRC) Rebuttal REmoval of New  WH Solar AdjustMI 6 2" xfId="27797"/>
    <cellStyle name="_VC 6.15.06 update on 06GRC power costs.xls Chart 2_04 07E Wild Horse Wind Expansion (C) (2)_Electric Rev Req Model (2009 GRC) Rebuttal REmoval of New  WH Solar AdjustMI 7" xfId="27798"/>
    <cellStyle name="_VC 6.15.06 update on 06GRC power costs.xls Chart 2_04 07E Wild Horse Wind Expansion (C) (2)_Electric Rev Req Model (2009 GRC) Rebuttal REmoval of New  WH Solar AdjustMI 8" xfId="27799"/>
    <cellStyle name="_VC 6.15.06 update on 06GRC power costs.xls Chart 2_04 07E Wild Horse Wind Expansion (C) (2)_Electric Rev Req Model (2009 GRC) Rebuttal REmoval of New  WH Solar AdjustMI_DEM-WP(C) ENERG10C--ctn Mid-C_042010 2010GRC" xfId="27800"/>
    <cellStyle name="_VC 6.15.06 update on 06GRC power costs.xls Chart 2_04 07E Wild Horse Wind Expansion (C) (2)_Electric Rev Req Model (2009 GRC) Rebuttal REmoval of New  WH Solar AdjustMI_DEM-WP(C) ENERG10C--ctn Mid-C_042010 2010GRC 2" xfId="27801"/>
    <cellStyle name="_VC 6.15.06 update on 06GRC power costs.xls Chart 2_04 07E Wild Horse Wind Expansion (C) (2)_Electric Rev Req Model (2009 GRC) Rebuttal REmoval of New  WH Solar AdjustMI_DEM-WP(C) ENERG10C--ctn Mid-C_042010 2010GRC 2 2" xfId="27802"/>
    <cellStyle name="_VC 6.15.06 update on 06GRC power costs.xls Chart 2_04 07E Wild Horse Wind Expansion (C) (2)_Electric Rev Req Model (2009 GRC) Revised 01-18-2010" xfId="27803"/>
    <cellStyle name="_VC 6.15.06 update on 06GRC power costs.xls Chart 2_04 07E Wild Horse Wind Expansion (C) (2)_Electric Rev Req Model (2009 GRC) Revised 01-18-2010 2" xfId="27804"/>
    <cellStyle name="_VC 6.15.06 update on 06GRC power costs.xls Chart 2_04 07E Wild Horse Wind Expansion (C) (2)_Electric Rev Req Model (2009 GRC) Revised 01-18-2010 2 2" xfId="27805"/>
    <cellStyle name="_VC 6.15.06 update on 06GRC power costs.xls Chart 2_04 07E Wild Horse Wind Expansion (C) (2)_Electric Rev Req Model (2009 GRC) Revised 01-18-2010 2 2 2" xfId="27806"/>
    <cellStyle name="_VC 6.15.06 update on 06GRC power costs.xls Chart 2_04 07E Wild Horse Wind Expansion (C) (2)_Electric Rev Req Model (2009 GRC) Revised 01-18-2010 2 2 2 2" xfId="27807"/>
    <cellStyle name="_VC 6.15.06 update on 06GRC power costs.xls Chart 2_04 07E Wild Horse Wind Expansion (C) (2)_Electric Rev Req Model (2009 GRC) Revised 01-18-2010 2 2 3" xfId="27808"/>
    <cellStyle name="_VC 6.15.06 update on 06GRC power costs.xls Chart 2_04 07E Wild Horse Wind Expansion (C) (2)_Electric Rev Req Model (2009 GRC) Revised 01-18-2010 2 3" xfId="27809"/>
    <cellStyle name="_VC 6.15.06 update on 06GRC power costs.xls Chart 2_04 07E Wild Horse Wind Expansion (C) (2)_Electric Rev Req Model (2009 GRC) Revised 01-18-2010 2 3 2" xfId="27810"/>
    <cellStyle name="_VC 6.15.06 update on 06GRC power costs.xls Chart 2_04 07E Wild Horse Wind Expansion (C) (2)_Electric Rev Req Model (2009 GRC) Revised 01-18-2010 2 4" xfId="27811"/>
    <cellStyle name="_VC 6.15.06 update on 06GRC power costs.xls Chart 2_04 07E Wild Horse Wind Expansion (C) (2)_Electric Rev Req Model (2009 GRC) Revised 01-18-2010 2 4 2" xfId="27812"/>
    <cellStyle name="_VC 6.15.06 update on 06GRC power costs.xls Chart 2_04 07E Wild Horse Wind Expansion (C) (2)_Electric Rev Req Model (2009 GRC) Revised 01-18-2010 2 5" xfId="27813"/>
    <cellStyle name="_VC 6.15.06 update on 06GRC power costs.xls Chart 2_04 07E Wild Horse Wind Expansion (C) (2)_Electric Rev Req Model (2009 GRC) Revised 01-18-2010 3" xfId="27814"/>
    <cellStyle name="_VC 6.15.06 update on 06GRC power costs.xls Chart 2_04 07E Wild Horse Wind Expansion (C) (2)_Electric Rev Req Model (2009 GRC) Revised 01-18-2010 3 2" xfId="27815"/>
    <cellStyle name="_VC 6.15.06 update on 06GRC power costs.xls Chart 2_04 07E Wild Horse Wind Expansion (C) (2)_Electric Rev Req Model (2009 GRC) Revised 01-18-2010 3 2 2" xfId="27816"/>
    <cellStyle name="_VC 6.15.06 update on 06GRC power costs.xls Chart 2_04 07E Wild Horse Wind Expansion (C) (2)_Electric Rev Req Model (2009 GRC) Revised 01-18-2010 3 3" xfId="27817"/>
    <cellStyle name="_VC 6.15.06 update on 06GRC power costs.xls Chart 2_04 07E Wild Horse Wind Expansion (C) (2)_Electric Rev Req Model (2009 GRC) Revised 01-18-2010 3 4" xfId="27818"/>
    <cellStyle name="_VC 6.15.06 update on 06GRC power costs.xls Chart 2_04 07E Wild Horse Wind Expansion (C) (2)_Electric Rev Req Model (2009 GRC) Revised 01-18-2010 4" xfId="27819"/>
    <cellStyle name="_VC 6.15.06 update on 06GRC power costs.xls Chart 2_04 07E Wild Horse Wind Expansion (C) (2)_Electric Rev Req Model (2009 GRC) Revised 01-18-2010 4 2" xfId="27820"/>
    <cellStyle name="_VC 6.15.06 update on 06GRC power costs.xls Chart 2_04 07E Wild Horse Wind Expansion (C) (2)_Electric Rev Req Model (2009 GRC) Revised 01-18-2010 4 2 2" xfId="27821"/>
    <cellStyle name="_VC 6.15.06 update on 06GRC power costs.xls Chart 2_04 07E Wild Horse Wind Expansion (C) (2)_Electric Rev Req Model (2009 GRC) Revised 01-18-2010 4 3" xfId="27822"/>
    <cellStyle name="_VC 6.15.06 update on 06GRC power costs.xls Chart 2_04 07E Wild Horse Wind Expansion (C) (2)_Electric Rev Req Model (2009 GRC) Revised 01-18-2010 5" xfId="27823"/>
    <cellStyle name="_VC 6.15.06 update on 06GRC power costs.xls Chart 2_04 07E Wild Horse Wind Expansion (C) (2)_Electric Rev Req Model (2009 GRC) Revised 01-18-2010 5 2" xfId="27824"/>
    <cellStyle name="_VC 6.15.06 update on 06GRC power costs.xls Chart 2_04 07E Wild Horse Wind Expansion (C) (2)_Electric Rev Req Model (2009 GRC) Revised 01-18-2010 6" xfId="27825"/>
    <cellStyle name="_VC 6.15.06 update on 06GRC power costs.xls Chart 2_04 07E Wild Horse Wind Expansion (C) (2)_Electric Rev Req Model (2009 GRC) Revised 01-18-2010 6 2" xfId="27826"/>
    <cellStyle name="_VC 6.15.06 update on 06GRC power costs.xls Chart 2_04 07E Wild Horse Wind Expansion (C) (2)_Electric Rev Req Model (2009 GRC) Revised 01-18-2010 7" xfId="27827"/>
    <cellStyle name="_VC 6.15.06 update on 06GRC power costs.xls Chart 2_04 07E Wild Horse Wind Expansion (C) (2)_Electric Rev Req Model (2009 GRC) Revised 01-18-2010 8" xfId="27828"/>
    <cellStyle name="_VC 6.15.06 update on 06GRC power costs.xls Chart 2_04 07E Wild Horse Wind Expansion (C) (2)_Electric Rev Req Model (2009 GRC) Revised 01-18-2010_DEM-WP(C) ENERG10C--ctn Mid-C_042010 2010GRC" xfId="27829"/>
    <cellStyle name="_VC 6.15.06 update on 06GRC power costs.xls Chart 2_04 07E Wild Horse Wind Expansion (C) (2)_Electric Rev Req Model (2009 GRC) Revised 01-18-2010_DEM-WP(C) ENERG10C--ctn Mid-C_042010 2010GRC 2" xfId="27830"/>
    <cellStyle name="_VC 6.15.06 update on 06GRC power costs.xls Chart 2_04 07E Wild Horse Wind Expansion (C) (2)_Electric Rev Req Model (2009 GRC) Revised 01-18-2010_DEM-WP(C) ENERG10C--ctn Mid-C_042010 2010GRC 2 2" xfId="27831"/>
    <cellStyle name="_VC 6.15.06 update on 06GRC power costs.xls Chart 2_04 07E Wild Horse Wind Expansion (C) (2)_Electric Rev Req Model (2010 GRC)" xfId="27832"/>
    <cellStyle name="_VC 6.15.06 update on 06GRC power costs.xls Chart 2_04 07E Wild Horse Wind Expansion (C) (2)_Electric Rev Req Model (2010 GRC) 2" xfId="27833"/>
    <cellStyle name="_VC 6.15.06 update on 06GRC power costs.xls Chart 2_04 07E Wild Horse Wind Expansion (C) (2)_Electric Rev Req Model (2010 GRC) 2 2" xfId="27834"/>
    <cellStyle name="_VC 6.15.06 update on 06GRC power costs.xls Chart 2_04 07E Wild Horse Wind Expansion (C) (2)_Electric Rev Req Model (2010 GRC) SF" xfId="27835"/>
    <cellStyle name="_VC 6.15.06 update on 06GRC power costs.xls Chart 2_04 07E Wild Horse Wind Expansion (C) (2)_Electric Rev Req Model (2010 GRC) SF 2" xfId="27836"/>
    <cellStyle name="_VC 6.15.06 update on 06GRC power costs.xls Chart 2_04 07E Wild Horse Wind Expansion (C) (2)_Electric Rev Req Model (2010 GRC) SF 2 2" xfId="27837"/>
    <cellStyle name="_VC 6.15.06 update on 06GRC power costs.xls Chart 2_04 07E Wild Horse Wind Expansion (C) (2)_Final Order Electric EXHIBIT A-1" xfId="27838"/>
    <cellStyle name="_VC 6.15.06 update on 06GRC power costs.xls Chart 2_04 07E Wild Horse Wind Expansion (C) (2)_Final Order Electric EXHIBIT A-1 2" xfId="27839"/>
    <cellStyle name="_VC 6.15.06 update on 06GRC power costs.xls Chart 2_04 07E Wild Horse Wind Expansion (C) (2)_Final Order Electric EXHIBIT A-1 2 2" xfId="27840"/>
    <cellStyle name="_VC 6.15.06 update on 06GRC power costs.xls Chart 2_04 07E Wild Horse Wind Expansion (C) (2)_Final Order Electric EXHIBIT A-1 2 2 2" xfId="27841"/>
    <cellStyle name="_VC 6.15.06 update on 06GRC power costs.xls Chart 2_04 07E Wild Horse Wind Expansion (C) (2)_Final Order Electric EXHIBIT A-1 2 3" xfId="27842"/>
    <cellStyle name="_VC 6.15.06 update on 06GRC power costs.xls Chart 2_04 07E Wild Horse Wind Expansion (C) (2)_Final Order Electric EXHIBIT A-1 2 4" xfId="27843"/>
    <cellStyle name="_VC 6.15.06 update on 06GRC power costs.xls Chart 2_04 07E Wild Horse Wind Expansion (C) (2)_Final Order Electric EXHIBIT A-1 3" xfId="27844"/>
    <cellStyle name="_VC 6.15.06 update on 06GRC power costs.xls Chart 2_04 07E Wild Horse Wind Expansion (C) (2)_Final Order Electric EXHIBIT A-1 3 2" xfId="27845"/>
    <cellStyle name="_VC 6.15.06 update on 06GRC power costs.xls Chart 2_04 07E Wild Horse Wind Expansion (C) (2)_Final Order Electric EXHIBIT A-1 3 2 2" xfId="27846"/>
    <cellStyle name="_VC 6.15.06 update on 06GRC power costs.xls Chart 2_04 07E Wild Horse Wind Expansion (C) (2)_Final Order Electric EXHIBIT A-1 3 3" xfId="27847"/>
    <cellStyle name="_VC 6.15.06 update on 06GRC power costs.xls Chart 2_04 07E Wild Horse Wind Expansion (C) (2)_Final Order Electric EXHIBIT A-1 4" xfId="27848"/>
    <cellStyle name="_VC 6.15.06 update on 06GRC power costs.xls Chart 2_04 07E Wild Horse Wind Expansion (C) (2)_Final Order Electric EXHIBIT A-1 4 2" xfId="27849"/>
    <cellStyle name="_VC 6.15.06 update on 06GRC power costs.xls Chart 2_04 07E Wild Horse Wind Expansion (C) (2)_Final Order Electric EXHIBIT A-1 5" xfId="27850"/>
    <cellStyle name="_VC 6.15.06 update on 06GRC power costs.xls Chart 2_04 07E Wild Horse Wind Expansion (C) (2)_Final Order Electric EXHIBIT A-1 6" xfId="27851"/>
    <cellStyle name="_VC 6.15.06 update on 06GRC power costs.xls Chart 2_04 07E Wild Horse Wind Expansion (C) (2)_Final Order Electric EXHIBIT A-1 7" xfId="27852"/>
    <cellStyle name="_VC 6.15.06 update on 06GRC power costs.xls Chart 2_04 07E Wild Horse Wind Expansion (C) (2)_TENASKA REGULATORY ASSET" xfId="27853"/>
    <cellStyle name="_VC 6.15.06 update on 06GRC power costs.xls Chart 2_04 07E Wild Horse Wind Expansion (C) (2)_TENASKA REGULATORY ASSET 2" xfId="27854"/>
    <cellStyle name="_VC 6.15.06 update on 06GRC power costs.xls Chart 2_04 07E Wild Horse Wind Expansion (C) (2)_TENASKA REGULATORY ASSET 2 2" xfId="27855"/>
    <cellStyle name="_VC 6.15.06 update on 06GRC power costs.xls Chart 2_04 07E Wild Horse Wind Expansion (C) (2)_TENASKA REGULATORY ASSET 2 2 2" xfId="27856"/>
    <cellStyle name="_VC 6.15.06 update on 06GRC power costs.xls Chart 2_04 07E Wild Horse Wind Expansion (C) (2)_TENASKA REGULATORY ASSET 2 3" xfId="27857"/>
    <cellStyle name="_VC 6.15.06 update on 06GRC power costs.xls Chart 2_04 07E Wild Horse Wind Expansion (C) (2)_TENASKA REGULATORY ASSET 2 4" xfId="27858"/>
    <cellStyle name="_VC 6.15.06 update on 06GRC power costs.xls Chart 2_04 07E Wild Horse Wind Expansion (C) (2)_TENASKA REGULATORY ASSET 3" xfId="27859"/>
    <cellStyle name="_VC 6.15.06 update on 06GRC power costs.xls Chart 2_04 07E Wild Horse Wind Expansion (C) (2)_TENASKA REGULATORY ASSET 3 2" xfId="27860"/>
    <cellStyle name="_VC 6.15.06 update on 06GRC power costs.xls Chart 2_04 07E Wild Horse Wind Expansion (C) (2)_TENASKA REGULATORY ASSET 3 2 2" xfId="27861"/>
    <cellStyle name="_VC 6.15.06 update on 06GRC power costs.xls Chart 2_04 07E Wild Horse Wind Expansion (C) (2)_TENASKA REGULATORY ASSET 3 3" xfId="27862"/>
    <cellStyle name="_VC 6.15.06 update on 06GRC power costs.xls Chart 2_04 07E Wild Horse Wind Expansion (C) (2)_TENASKA REGULATORY ASSET 4" xfId="27863"/>
    <cellStyle name="_VC 6.15.06 update on 06GRC power costs.xls Chart 2_04 07E Wild Horse Wind Expansion (C) (2)_TENASKA REGULATORY ASSET 4 2" xfId="27864"/>
    <cellStyle name="_VC 6.15.06 update on 06GRC power costs.xls Chart 2_04 07E Wild Horse Wind Expansion (C) (2)_TENASKA REGULATORY ASSET 5" xfId="27865"/>
    <cellStyle name="_VC 6.15.06 update on 06GRC power costs.xls Chart 2_04 07E Wild Horse Wind Expansion (C) (2)_TENASKA REGULATORY ASSET 6" xfId="27866"/>
    <cellStyle name="_VC 6.15.06 update on 06GRC power costs.xls Chart 2_04 07E Wild Horse Wind Expansion (C) (2)_TENASKA REGULATORY ASSET 7" xfId="27867"/>
    <cellStyle name="_VC 6.15.06 update on 06GRC power costs.xls Chart 2_16.37E Wild Horse Expansion DeferralRevwrkingfile SF" xfId="27868"/>
    <cellStyle name="_VC 6.15.06 update on 06GRC power costs.xls Chart 2_16.37E Wild Horse Expansion DeferralRevwrkingfile SF 2" xfId="27869"/>
    <cellStyle name="_VC 6.15.06 update on 06GRC power costs.xls Chart 2_16.37E Wild Horse Expansion DeferralRevwrkingfile SF 2 2" xfId="27870"/>
    <cellStyle name="_VC 6.15.06 update on 06GRC power costs.xls Chart 2_16.37E Wild Horse Expansion DeferralRevwrkingfile SF 2 2 2" xfId="27871"/>
    <cellStyle name="_VC 6.15.06 update on 06GRC power costs.xls Chart 2_16.37E Wild Horse Expansion DeferralRevwrkingfile SF 2 2 2 2" xfId="27872"/>
    <cellStyle name="_VC 6.15.06 update on 06GRC power costs.xls Chart 2_16.37E Wild Horse Expansion DeferralRevwrkingfile SF 2 2 3" xfId="27873"/>
    <cellStyle name="_VC 6.15.06 update on 06GRC power costs.xls Chart 2_16.37E Wild Horse Expansion DeferralRevwrkingfile SF 2 3" xfId="27874"/>
    <cellStyle name="_VC 6.15.06 update on 06GRC power costs.xls Chart 2_16.37E Wild Horse Expansion DeferralRevwrkingfile SF 2 3 2" xfId="27875"/>
    <cellStyle name="_VC 6.15.06 update on 06GRC power costs.xls Chart 2_16.37E Wild Horse Expansion DeferralRevwrkingfile SF 2 4" xfId="27876"/>
    <cellStyle name="_VC 6.15.06 update on 06GRC power costs.xls Chart 2_16.37E Wild Horse Expansion DeferralRevwrkingfile SF 2 4 2" xfId="27877"/>
    <cellStyle name="_VC 6.15.06 update on 06GRC power costs.xls Chart 2_16.37E Wild Horse Expansion DeferralRevwrkingfile SF 2 5" xfId="27878"/>
    <cellStyle name="_VC 6.15.06 update on 06GRC power costs.xls Chart 2_16.37E Wild Horse Expansion DeferralRevwrkingfile SF 3" xfId="27879"/>
    <cellStyle name="_VC 6.15.06 update on 06GRC power costs.xls Chart 2_16.37E Wild Horse Expansion DeferralRevwrkingfile SF 3 2" xfId="27880"/>
    <cellStyle name="_VC 6.15.06 update on 06GRC power costs.xls Chart 2_16.37E Wild Horse Expansion DeferralRevwrkingfile SF 3 2 2" xfId="27881"/>
    <cellStyle name="_VC 6.15.06 update on 06GRC power costs.xls Chart 2_16.37E Wild Horse Expansion DeferralRevwrkingfile SF 3 3" xfId="27882"/>
    <cellStyle name="_VC 6.15.06 update on 06GRC power costs.xls Chart 2_16.37E Wild Horse Expansion DeferralRevwrkingfile SF 3 4" xfId="27883"/>
    <cellStyle name="_VC 6.15.06 update on 06GRC power costs.xls Chart 2_16.37E Wild Horse Expansion DeferralRevwrkingfile SF 4" xfId="27884"/>
    <cellStyle name="_VC 6.15.06 update on 06GRC power costs.xls Chart 2_16.37E Wild Horse Expansion DeferralRevwrkingfile SF 4 2" xfId="27885"/>
    <cellStyle name="_VC 6.15.06 update on 06GRC power costs.xls Chart 2_16.37E Wild Horse Expansion DeferralRevwrkingfile SF 4 2 2" xfId="27886"/>
    <cellStyle name="_VC 6.15.06 update on 06GRC power costs.xls Chart 2_16.37E Wild Horse Expansion DeferralRevwrkingfile SF 4 3" xfId="27887"/>
    <cellStyle name="_VC 6.15.06 update on 06GRC power costs.xls Chart 2_16.37E Wild Horse Expansion DeferralRevwrkingfile SF 5" xfId="27888"/>
    <cellStyle name="_VC 6.15.06 update on 06GRC power costs.xls Chart 2_16.37E Wild Horse Expansion DeferralRevwrkingfile SF 5 2" xfId="27889"/>
    <cellStyle name="_VC 6.15.06 update on 06GRC power costs.xls Chart 2_16.37E Wild Horse Expansion DeferralRevwrkingfile SF 6" xfId="27890"/>
    <cellStyle name="_VC 6.15.06 update on 06GRC power costs.xls Chart 2_16.37E Wild Horse Expansion DeferralRevwrkingfile SF 6 2" xfId="27891"/>
    <cellStyle name="_VC 6.15.06 update on 06GRC power costs.xls Chart 2_16.37E Wild Horse Expansion DeferralRevwrkingfile SF 7" xfId="27892"/>
    <cellStyle name="_VC 6.15.06 update on 06GRC power costs.xls Chart 2_16.37E Wild Horse Expansion DeferralRevwrkingfile SF 8" xfId="27893"/>
    <cellStyle name="_VC 6.15.06 update on 06GRC power costs.xls Chart 2_16.37E Wild Horse Expansion DeferralRevwrkingfile SF_DEM-WP(C) ENERG10C--ctn Mid-C_042010 2010GRC" xfId="27894"/>
    <cellStyle name="_VC 6.15.06 update on 06GRC power costs.xls Chart 2_16.37E Wild Horse Expansion DeferralRevwrkingfile SF_DEM-WP(C) ENERG10C--ctn Mid-C_042010 2010GRC 2" xfId="27895"/>
    <cellStyle name="_VC 6.15.06 update on 06GRC power costs.xls Chart 2_16.37E Wild Horse Expansion DeferralRevwrkingfile SF_DEM-WP(C) ENERG10C--ctn Mid-C_042010 2010GRC 2 2" xfId="27896"/>
    <cellStyle name="_VC 6.15.06 update on 06GRC power costs.xls Chart 2_2009 Compliance Filing PCA Exhibits for GRC" xfId="27897"/>
    <cellStyle name="_VC 6.15.06 update on 06GRC power costs.xls Chart 2_2009 Compliance Filing PCA Exhibits for GRC 2" xfId="27898"/>
    <cellStyle name="_VC 6.15.06 update on 06GRC power costs.xls Chart 2_2009 Compliance Filing PCA Exhibits for GRC 2 2" xfId="27899"/>
    <cellStyle name="_VC 6.15.06 update on 06GRC power costs.xls Chart 2_2009 Compliance Filing PCA Exhibits for GRC 2 2 2" xfId="27900"/>
    <cellStyle name="_VC 6.15.06 update on 06GRC power costs.xls Chart 2_2009 Compliance Filing PCA Exhibits for GRC 3" xfId="27901"/>
    <cellStyle name="_VC 6.15.06 update on 06GRC power costs.xls Chart 2_2009 Compliance Filing PCA Exhibits for GRC 3 2" xfId="27902"/>
    <cellStyle name="_VC 6.15.06 update on 06GRC power costs.xls Chart 2_2009 GRC Compl Filing - Exhibit D" xfId="27903"/>
    <cellStyle name="_VC 6.15.06 update on 06GRC power costs.xls Chart 2_2009 GRC Compl Filing - Exhibit D 2" xfId="27904"/>
    <cellStyle name="_VC 6.15.06 update on 06GRC power costs.xls Chart 2_2009 GRC Compl Filing - Exhibit D 2 2" xfId="27905"/>
    <cellStyle name="_VC 6.15.06 update on 06GRC power costs.xls Chart 2_2009 GRC Compl Filing - Exhibit D 2 2 2" xfId="27906"/>
    <cellStyle name="_VC 6.15.06 update on 06GRC power costs.xls Chart 2_2009 GRC Compl Filing - Exhibit D 2 2 2 2" xfId="27907"/>
    <cellStyle name="_VC 6.15.06 update on 06GRC power costs.xls Chart 2_2009 GRC Compl Filing - Exhibit D 2 2 3" xfId="27908"/>
    <cellStyle name="_VC 6.15.06 update on 06GRC power costs.xls Chart 2_2009 GRC Compl Filing - Exhibit D 2 3" xfId="27909"/>
    <cellStyle name="_VC 6.15.06 update on 06GRC power costs.xls Chart 2_2009 GRC Compl Filing - Exhibit D 2 3 2" xfId="27910"/>
    <cellStyle name="_VC 6.15.06 update on 06GRC power costs.xls Chart 2_2009 GRC Compl Filing - Exhibit D 2 4" xfId="27911"/>
    <cellStyle name="_VC 6.15.06 update on 06GRC power costs.xls Chart 2_2009 GRC Compl Filing - Exhibit D 2 4 2" xfId="27912"/>
    <cellStyle name="_VC 6.15.06 update on 06GRC power costs.xls Chart 2_2009 GRC Compl Filing - Exhibit D 2 5" xfId="27913"/>
    <cellStyle name="_VC 6.15.06 update on 06GRC power costs.xls Chart 2_2009 GRC Compl Filing - Exhibit D 3" xfId="27914"/>
    <cellStyle name="_VC 6.15.06 update on 06GRC power costs.xls Chart 2_2009 GRC Compl Filing - Exhibit D 3 2" xfId="27915"/>
    <cellStyle name="_VC 6.15.06 update on 06GRC power costs.xls Chart 2_2009 GRC Compl Filing - Exhibit D 3 2 2" xfId="27916"/>
    <cellStyle name="_VC 6.15.06 update on 06GRC power costs.xls Chart 2_2009 GRC Compl Filing - Exhibit D 3 3" xfId="27917"/>
    <cellStyle name="_VC 6.15.06 update on 06GRC power costs.xls Chart 2_2009 GRC Compl Filing - Exhibit D 4" xfId="27918"/>
    <cellStyle name="_VC 6.15.06 update on 06GRC power costs.xls Chart 2_2009 GRC Compl Filing - Exhibit D 4 2" xfId="27919"/>
    <cellStyle name="_VC 6.15.06 update on 06GRC power costs.xls Chart 2_2009 GRC Compl Filing - Exhibit D 4 2 2" xfId="27920"/>
    <cellStyle name="_VC 6.15.06 update on 06GRC power costs.xls Chart 2_2009 GRC Compl Filing - Exhibit D 4 3" xfId="27921"/>
    <cellStyle name="_VC 6.15.06 update on 06GRC power costs.xls Chart 2_2009 GRC Compl Filing - Exhibit D 5" xfId="27922"/>
    <cellStyle name="_VC 6.15.06 update on 06GRC power costs.xls Chart 2_2009 GRC Compl Filing - Exhibit D 5 2" xfId="27923"/>
    <cellStyle name="_VC 6.15.06 update on 06GRC power costs.xls Chart 2_2009 GRC Compl Filing - Exhibit D 6" xfId="27924"/>
    <cellStyle name="_VC 6.15.06 update on 06GRC power costs.xls Chart 2_2009 GRC Compl Filing - Exhibit D 6 2" xfId="27925"/>
    <cellStyle name="_VC 6.15.06 update on 06GRC power costs.xls Chart 2_2009 GRC Compl Filing - Exhibit D 7" xfId="27926"/>
    <cellStyle name="_VC 6.15.06 update on 06GRC power costs.xls Chart 2_2009 GRC Compl Filing - Exhibit D 8" xfId="27927"/>
    <cellStyle name="_VC 6.15.06 update on 06GRC power costs.xls Chart 2_2009 GRC Compl Filing - Exhibit D_DEM-WP(C) ENERG10C--ctn Mid-C_042010 2010GRC" xfId="27928"/>
    <cellStyle name="_VC 6.15.06 update on 06GRC power costs.xls Chart 2_2009 GRC Compl Filing - Exhibit D_DEM-WP(C) ENERG10C--ctn Mid-C_042010 2010GRC 2" xfId="27929"/>
    <cellStyle name="_VC 6.15.06 update on 06GRC power costs.xls Chart 2_2009 GRC Compl Filing - Exhibit D_DEM-WP(C) ENERG10C--ctn Mid-C_042010 2010GRC 2 2" xfId="27930"/>
    <cellStyle name="_VC 6.15.06 update on 06GRC power costs.xls Chart 2_2010 PTC's July1_Dec31 2010 " xfId="27931"/>
    <cellStyle name="_VC 6.15.06 update on 06GRC power costs.xls Chart 2_2010 PTC's Sept10_Aug11 (Version 4)" xfId="27932"/>
    <cellStyle name="_VC 6.15.06 update on 06GRC power costs.xls Chart 2_3.01 Income Statement" xfId="27933"/>
    <cellStyle name="_VC 6.15.06 update on 06GRC power costs.xls Chart 2_4 31 Regulatory Assets and Liabilities  7 06- Exhibit D" xfId="27934"/>
    <cellStyle name="_VC 6.15.06 update on 06GRC power costs.xls Chart 2_4 31 Regulatory Assets and Liabilities  7 06- Exhibit D 2" xfId="27935"/>
    <cellStyle name="_VC 6.15.06 update on 06GRC power costs.xls Chart 2_4 31 Regulatory Assets and Liabilities  7 06- Exhibit D 2 2" xfId="27936"/>
    <cellStyle name="_VC 6.15.06 update on 06GRC power costs.xls Chart 2_4 31 Regulatory Assets and Liabilities  7 06- Exhibit D 2 2 2" xfId="27937"/>
    <cellStyle name="_VC 6.15.06 update on 06GRC power costs.xls Chart 2_4 31 Regulatory Assets and Liabilities  7 06- Exhibit D 2 2 2 2" xfId="27938"/>
    <cellStyle name="_VC 6.15.06 update on 06GRC power costs.xls Chart 2_4 31 Regulatory Assets and Liabilities  7 06- Exhibit D 2 2 3" xfId="27939"/>
    <cellStyle name="_VC 6.15.06 update on 06GRC power costs.xls Chart 2_4 31 Regulatory Assets and Liabilities  7 06- Exhibit D 2 3" xfId="27940"/>
    <cellStyle name="_VC 6.15.06 update on 06GRC power costs.xls Chart 2_4 31 Regulatory Assets and Liabilities  7 06- Exhibit D 2 3 2" xfId="27941"/>
    <cellStyle name="_VC 6.15.06 update on 06GRC power costs.xls Chart 2_4 31 Regulatory Assets and Liabilities  7 06- Exhibit D 2 4" xfId="27942"/>
    <cellStyle name="_VC 6.15.06 update on 06GRC power costs.xls Chart 2_4 31 Regulatory Assets and Liabilities  7 06- Exhibit D 2 4 2" xfId="27943"/>
    <cellStyle name="_VC 6.15.06 update on 06GRC power costs.xls Chart 2_4 31 Regulatory Assets and Liabilities  7 06- Exhibit D 2 5" xfId="27944"/>
    <cellStyle name="_VC 6.15.06 update on 06GRC power costs.xls Chart 2_4 31 Regulatory Assets and Liabilities  7 06- Exhibit D 3" xfId="27945"/>
    <cellStyle name="_VC 6.15.06 update on 06GRC power costs.xls Chart 2_4 31 Regulatory Assets and Liabilities  7 06- Exhibit D 3 2" xfId="27946"/>
    <cellStyle name="_VC 6.15.06 update on 06GRC power costs.xls Chart 2_4 31 Regulatory Assets and Liabilities  7 06- Exhibit D 3 2 2" xfId="27947"/>
    <cellStyle name="_VC 6.15.06 update on 06GRC power costs.xls Chart 2_4 31 Regulatory Assets and Liabilities  7 06- Exhibit D 3 3" xfId="27948"/>
    <cellStyle name="_VC 6.15.06 update on 06GRC power costs.xls Chart 2_4 31 Regulatory Assets and Liabilities  7 06- Exhibit D 3 4" xfId="27949"/>
    <cellStyle name="_VC 6.15.06 update on 06GRC power costs.xls Chart 2_4 31 Regulatory Assets and Liabilities  7 06- Exhibit D 4" xfId="27950"/>
    <cellStyle name="_VC 6.15.06 update on 06GRC power costs.xls Chart 2_4 31 Regulatory Assets and Liabilities  7 06- Exhibit D 4 2" xfId="27951"/>
    <cellStyle name="_VC 6.15.06 update on 06GRC power costs.xls Chart 2_4 31 Regulatory Assets and Liabilities  7 06- Exhibit D 4 2 2" xfId="27952"/>
    <cellStyle name="_VC 6.15.06 update on 06GRC power costs.xls Chart 2_4 31 Regulatory Assets and Liabilities  7 06- Exhibit D 4 3" xfId="27953"/>
    <cellStyle name="_VC 6.15.06 update on 06GRC power costs.xls Chart 2_4 31 Regulatory Assets and Liabilities  7 06- Exhibit D 5" xfId="27954"/>
    <cellStyle name="_VC 6.15.06 update on 06GRC power costs.xls Chart 2_4 31 Regulatory Assets and Liabilities  7 06- Exhibit D 5 2" xfId="27955"/>
    <cellStyle name="_VC 6.15.06 update on 06GRC power costs.xls Chart 2_4 31 Regulatory Assets and Liabilities  7 06- Exhibit D 6" xfId="27956"/>
    <cellStyle name="_VC 6.15.06 update on 06GRC power costs.xls Chart 2_4 31 Regulatory Assets and Liabilities  7 06- Exhibit D 6 2" xfId="27957"/>
    <cellStyle name="_VC 6.15.06 update on 06GRC power costs.xls Chart 2_4 31 Regulatory Assets and Liabilities  7 06- Exhibit D 7" xfId="27958"/>
    <cellStyle name="_VC 6.15.06 update on 06GRC power costs.xls Chart 2_4 31 Regulatory Assets and Liabilities  7 06- Exhibit D 8" xfId="27959"/>
    <cellStyle name="_VC 6.15.06 update on 06GRC power costs.xls Chart 2_4 31 Regulatory Assets and Liabilities  7 06- Exhibit D_DEM-WP(C) ENERG10C--ctn Mid-C_042010 2010GRC" xfId="27960"/>
    <cellStyle name="_VC 6.15.06 update on 06GRC power costs.xls Chart 2_4 31 Regulatory Assets and Liabilities  7 06- Exhibit D_DEM-WP(C) ENERG10C--ctn Mid-C_042010 2010GRC 2" xfId="27961"/>
    <cellStyle name="_VC 6.15.06 update on 06GRC power costs.xls Chart 2_4 31 Regulatory Assets and Liabilities  7 06- Exhibit D_DEM-WP(C) ENERG10C--ctn Mid-C_042010 2010GRC 2 2" xfId="27962"/>
    <cellStyle name="_VC 6.15.06 update on 06GRC power costs.xls Chart 2_4 31 Regulatory Assets and Liabilities  7 06- Exhibit D_NIM Summary" xfId="27963"/>
    <cellStyle name="_VC 6.15.06 update on 06GRC power costs.xls Chart 2_4 31 Regulatory Assets and Liabilities  7 06- Exhibit D_NIM Summary 2" xfId="27964"/>
    <cellStyle name="_VC 6.15.06 update on 06GRC power costs.xls Chart 2_4 31 Regulatory Assets and Liabilities  7 06- Exhibit D_NIM Summary 2 2" xfId="27965"/>
    <cellStyle name="_VC 6.15.06 update on 06GRC power costs.xls Chart 2_4 31 Regulatory Assets and Liabilities  7 06- Exhibit D_NIM Summary 2 2 2" xfId="27966"/>
    <cellStyle name="_VC 6.15.06 update on 06GRC power costs.xls Chart 2_4 31 Regulatory Assets and Liabilities  7 06- Exhibit D_NIM Summary 2 2 2 2" xfId="27967"/>
    <cellStyle name="_VC 6.15.06 update on 06GRC power costs.xls Chart 2_4 31 Regulatory Assets and Liabilities  7 06- Exhibit D_NIM Summary 2 2 3" xfId="27968"/>
    <cellStyle name="_VC 6.15.06 update on 06GRC power costs.xls Chart 2_4 31 Regulatory Assets and Liabilities  7 06- Exhibit D_NIM Summary 2 3" xfId="27969"/>
    <cellStyle name="_VC 6.15.06 update on 06GRC power costs.xls Chart 2_4 31 Regulatory Assets and Liabilities  7 06- Exhibit D_NIM Summary 2 3 2" xfId="27970"/>
    <cellStyle name="_VC 6.15.06 update on 06GRC power costs.xls Chart 2_4 31 Regulatory Assets and Liabilities  7 06- Exhibit D_NIM Summary 2 4" xfId="27971"/>
    <cellStyle name="_VC 6.15.06 update on 06GRC power costs.xls Chart 2_4 31 Regulatory Assets and Liabilities  7 06- Exhibit D_NIM Summary 2 4 2" xfId="27972"/>
    <cellStyle name="_VC 6.15.06 update on 06GRC power costs.xls Chart 2_4 31 Regulatory Assets and Liabilities  7 06- Exhibit D_NIM Summary 2 5" xfId="27973"/>
    <cellStyle name="_VC 6.15.06 update on 06GRC power costs.xls Chart 2_4 31 Regulatory Assets and Liabilities  7 06- Exhibit D_NIM Summary 3" xfId="27974"/>
    <cellStyle name="_VC 6.15.06 update on 06GRC power costs.xls Chart 2_4 31 Regulatory Assets and Liabilities  7 06- Exhibit D_NIM Summary 3 2" xfId="27975"/>
    <cellStyle name="_VC 6.15.06 update on 06GRC power costs.xls Chart 2_4 31 Regulatory Assets and Liabilities  7 06- Exhibit D_NIM Summary 3 2 2" xfId="27976"/>
    <cellStyle name="_VC 6.15.06 update on 06GRC power costs.xls Chart 2_4 31 Regulatory Assets and Liabilities  7 06- Exhibit D_NIM Summary 3 3" xfId="27977"/>
    <cellStyle name="_VC 6.15.06 update on 06GRC power costs.xls Chart 2_4 31 Regulatory Assets and Liabilities  7 06- Exhibit D_NIM Summary 4" xfId="27978"/>
    <cellStyle name="_VC 6.15.06 update on 06GRC power costs.xls Chart 2_4 31 Regulatory Assets and Liabilities  7 06- Exhibit D_NIM Summary 4 2" xfId="27979"/>
    <cellStyle name="_VC 6.15.06 update on 06GRC power costs.xls Chart 2_4 31 Regulatory Assets and Liabilities  7 06- Exhibit D_NIM Summary 4 2 2" xfId="27980"/>
    <cellStyle name="_VC 6.15.06 update on 06GRC power costs.xls Chart 2_4 31 Regulatory Assets and Liabilities  7 06- Exhibit D_NIM Summary 4 3" xfId="27981"/>
    <cellStyle name="_VC 6.15.06 update on 06GRC power costs.xls Chart 2_4 31 Regulatory Assets and Liabilities  7 06- Exhibit D_NIM Summary 5" xfId="27982"/>
    <cellStyle name="_VC 6.15.06 update on 06GRC power costs.xls Chart 2_4 31 Regulatory Assets and Liabilities  7 06- Exhibit D_NIM Summary 5 2" xfId="27983"/>
    <cellStyle name="_VC 6.15.06 update on 06GRC power costs.xls Chart 2_4 31 Regulatory Assets and Liabilities  7 06- Exhibit D_NIM Summary 6" xfId="27984"/>
    <cellStyle name="_VC 6.15.06 update on 06GRC power costs.xls Chart 2_4 31 Regulatory Assets and Liabilities  7 06- Exhibit D_NIM Summary 6 2" xfId="27985"/>
    <cellStyle name="_VC 6.15.06 update on 06GRC power costs.xls Chart 2_4 31 Regulatory Assets and Liabilities  7 06- Exhibit D_NIM Summary 7" xfId="27986"/>
    <cellStyle name="_VC 6.15.06 update on 06GRC power costs.xls Chart 2_4 31 Regulatory Assets and Liabilities  7 06- Exhibit D_NIM Summary 8" xfId="27987"/>
    <cellStyle name="_VC 6.15.06 update on 06GRC power costs.xls Chart 2_4 31 Regulatory Assets and Liabilities  7 06- Exhibit D_NIM Summary_DEM-WP(C) ENERG10C--ctn Mid-C_042010 2010GRC" xfId="27988"/>
    <cellStyle name="_VC 6.15.06 update on 06GRC power costs.xls Chart 2_4 31 Regulatory Assets and Liabilities  7 06- Exhibit D_NIM Summary_DEM-WP(C) ENERG10C--ctn Mid-C_042010 2010GRC 2" xfId="27989"/>
    <cellStyle name="_VC 6.15.06 update on 06GRC power costs.xls Chart 2_4 31 Regulatory Assets and Liabilities  7 06- Exhibit D_NIM Summary_DEM-WP(C) ENERG10C--ctn Mid-C_042010 2010GRC 2 2" xfId="27990"/>
    <cellStyle name="_VC 6.15.06 update on 06GRC power costs.xls Chart 2_4 31E Reg Asset  Liab and EXH D" xfId="27991"/>
    <cellStyle name="_VC 6.15.06 update on 06GRC power costs.xls Chart 2_4 31E Reg Asset  Liab and EXH D _ Aug 10 Filing (2)" xfId="27992"/>
    <cellStyle name="_VC 6.15.06 update on 06GRC power costs.xls Chart 2_4 31E Reg Asset  Liab and EXH D _ Aug 10 Filing (2) 2" xfId="27993"/>
    <cellStyle name="_VC 6.15.06 update on 06GRC power costs.xls Chart 2_4 31E Reg Asset  Liab and EXH D _ Aug 10 Filing (2) 2 2" xfId="27994"/>
    <cellStyle name="_VC 6.15.06 update on 06GRC power costs.xls Chart 2_4 31E Reg Asset  Liab and EXH D _ Aug 10 Filing (2) 2 2 2" xfId="27995"/>
    <cellStyle name="_VC 6.15.06 update on 06GRC power costs.xls Chart 2_4 31E Reg Asset  Liab and EXH D _ Aug 10 Filing (2) 2 3" xfId="27996"/>
    <cellStyle name="_VC 6.15.06 update on 06GRC power costs.xls Chart 2_4 31E Reg Asset  Liab and EXH D _ Aug 10 Filing (2) 3" xfId="27997"/>
    <cellStyle name="_VC 6.15.06 update on 06GRC power costs.xls Chart 2_4 31E Reg Asset  Liab and EXH D _ Aug 10 Filing (2) 3 2" xfId="27998"/>
    <cellStyle name="_VC 6.15.06 update on 06GRC power costs.xls Chart 2_4 31E Reg Asset  Liab and EXH D _ Aug 10 Filing (2) 3 2 2" xfId="27999"/>
    <cellStyle name="_VC 6.15.06 update on 06GRC power costs.xls Chart 2_4 31E Reg Asset  Liab and EXH D _ Aug 10 Filing (2) 3 3" xfId="28000"/>
    <cellStyle name="_VC 6.15.06 update on 06GRC power costs.xls Chart 2_4 31E Reg Asset  Liab and EXH D _ Aug 10 Filing (2) 4" xfId="28001"/>
    <cellStyle name="_VC 6.15.06 update on 06GRC power costs.xls Chart 2_4 31E Reg Asset  Liab and EXH D _ Aug 10 Filing (2) 4 2" xfId="28002"/>
    <cellStyle name="_VC 6.15.06 update on 06GRC power costs.xls Chart 2_4 31E Reg Asset  Liab and EXH D _ Aug 10 Filing (2) 5" xfId="28003"/>
    <cellStyle name="_VC 6.15.06 update on 06GRC power costs.xls Chart 2_4 31E Reg Asset  Liab and EXH D _ Aug 10 Filing (2) 5 2" xfId="28004"/>
    <cellStyle name="_VC 6.15.06 update on 06GRC power costs.xls Chart 2_4 31E Reg Asset  Liab and EXH D 10" xfId="28005"/>
    <cellStyle name="_VC 6.15.06 update on 06GRC power costs.xls Chart 2_4 31E Reg Asset  Liab and EXH D 10 2" xfId="28006"/>
    <cellStyle name="_VC 6.15.06 update on 06GRC power costs.xls Chart 2_4 31E Reg Asset  Liab and EXH D 10 2 2" xfId="28007"/>
    <cellStyle name="_VC 6.15.06 update on 06GRC power costs.xls Chart 2_4 31E Reg Asset  Liab and EXH D 10 3" xfId="28008"/>
    <cellStyle name="_VC 6.15.06 update on 06GRC power costs.xls Chart 2_4 31E Reg Asset  Liab and EXH D 11" xfId="28009"/>
    <cellStyle name="_VC 6.15.06 update on 06GRC power costs.xls Chart 2_4 31E Reg Asset  Liab and EXH D 11 2" xfId="28010"/>
    <cellStyle name="_VC 6.15.06 update on 06GRC power costs.xls Chart 2_4 31E Reg Asset  Liab and EXH D 11 2 2" xfId="28011"/>
    <cellStyle name="_VC 6.15.06 update on 06GRC power costs.xls Chart 2_4 31E Reg Asset  Liab and EXH D 11 3" xfId="28012"/>
    <cellStyle name="_VC 6.15.06 update on 06GRC power costs.xls Chart 2_4 31E Reg Asset  Liab and EXH D 12" xfId="28013"/>
    <cellStyle name="_VC 6.15.06 update on 06GRC power costs.xls Chart 2_4 31E Reg Asset  Liab and EXH D 12 2" xfId="28014"/>
    <cellStyle name="_VC 6.15.06 update on 06GRC power costs.xls Chart 2_4 31E Reg Asset  Liab and EXH D 12 2 2" xfId="28015"/>
    <cellStyle name="_VC 6.15.06 update on 06GRC power costs.xls Chart 2_4 31E Reg Asset  Liab and EXH D 12 3" xfId="28016"/>
    <cellStyle name="_VC 6.15.06 update on 06GRC power costs.xls Chart 2_4 31E Reg Asset  Liab and EXH D 13" xfId="28017"/>
    <cellStyle name="_VC 6.15.06 update on 06GRC power costs.xls Chart 2_4 31E Reg Asset  Liab and EXH D 13 2" xfId="28018"/>
    <cellStyle name="_VC 6.15.06 update on 06GRC power costs.xls Chart 2_4 31E Reg Asset  Liab and EXH D 13 2 2" xfId="28019"/>
    <cellStyle name="_VC 6.15.06 update on 06GRC power costs.xls Chart 2_4 31E Reg Asset  Liab and EXH D 13 3" xfId="28020"/>
    <cellStyle name="_VC 6.15.06 update on 06GRC power costs.xls Chart 2_4 31E Reg Asset  Liab and EXH D 14" xfId="28021"/>
    <cellStyle name="_VC 6.15.06 update on 06GRC power costs.xls Chart 2_4 31E Reg Asset  Liab and EXH D 14 2" xfId="28022"/>
    <cellStyle name="_VC 6.15.06 update on 06GRC power costs.xls Chart 2_4 31E Reg Asset  Liab and EXH D 14 2 2" xfId="28023"/>
    <cellStyle name="_VC 6.15.06 update on 06GRC power costs.xls Chart 2_4 31E Reg Asset  Liab and EXH D 14 3" xfId="28024"/>
    <cellStyle name="_VC 6.15.06 update on 06GRC power costs.xls Chart 2_4 31E Reg Asset  Liab and EXH D 15" xfId="28025"/>
    <cellStyle name="_VC 6.15.06 update on 06GRC power costs.xls Chart 2_4 31E Reg Asset  Liab and EXH D 15 2" xfId="28026"/>
    <cellStyle name="_VC 6.15.06 update on 06GRC power costs.xls Chart 2_4 31E Reg Asset  Liab and EXH D 15 2 2" xfId="28027"/>
    <cellStyle name="_VC 6.15.06 update on 06GRC power costs.xls Chart 2_4 31E Reg Asset  Liab and EXH D 15 3" xfId="28028"/>
    <cellStyle name="_VC 6.15.06 update on 06GRC power costs.xls Chart 2_4 31E Reg Asset  Liab and EXH D 16" xfId="28029"/>
    <cellStyle name="_VC 6.15.06 update on 06GRC power costs.xls Chart 2_4 31E Reg Asset  Liab and EXH D 16 2" xfId="28030"/>
    <cellStyle name="_VC 6.15.06 update on 06GRC power costs.xls Chart 2_4 31E Reg Asset  Liab and EXH D 16 2 2" xfId="28031"/>
    <cellStyle name="_VC 6.15.06 update on 06GRC power costs.xls Chart 2_4 31E Reg Asset  Liab and EXH D 16 3" xfId="28032"/>
    <cellStyle name="_VC 6.15.06 update on 06GRC power costs.xls Chart 2_4 31E Reg Asset  Liab and EXH D 17" xfId="28033"/>
    <cellStyle name="_VC 6.15.06 update on 06GRC power costs.xls Chart 2_4 31E Reg Asset  Liab and EXH D 17 2" xfId="28034"/>
    <cellStyle name="_VC 6.15.06 update on 06GRC power costs.xls Chart 2_4 31E Reg Asset  Liab and EXH D 18" xfId="28035"/>
    <cellStyle name="_VC 6.15.06 update on 06GRC power costs.xls Chart 2_4 31E Reg Asset  Liab and EXH D 18 2" xfId="28036"/>
    <cellStyle name="_VC 6.15.06 update on 06GRC power costs.xls Chart 2_4 31E Reg Asset  Liab and EXH D 19" xfId="28037"/>
    <cellStyle name="_VC 6.15.06 update on 06GRC power costs.xls Chart 2_4 31E Reg Asset  Liab and EXH D 19 2" xfId="28038"/>
    <cellStyle name="_VC 6.15.06 update on 06GRC power costs.xls Chart 2_4 31E Reg Asset  Liab and EXH D 2" xfId="28039"/>
    <cellStyle name="_VC 6.15.06 update on 06GRC power costs.xls Chart 2_4 31E Reg Asset  Liab and EXH D 2 2" xfId="28040"/>
    <cellStyle name="_VC 6.15.06 update on 06GRC power costs.xls Chart 2_4 31E Reg Asset  Liab and EXH D 2 2 2" xfId="28041"/>
    <cellStyle name="_VC 6.15.06 update on 06GRC power costs.xls Chart 2_4 31E Reg Asset  Liab and EXH D 2 3" xfId="28042"/>
    <cellStyle name="_VC 6.15.06 update on 06GRC power costs.xls Chart 2_4 31E Reg Asset  Liab and EXH D 20" xfId="28043"/>
    <cellStyle name="_VC 6.15.06 update on 06GRC power costs.xls Chart 2_4 31E Reg Asset  Liab and EXH D 20 2" xfId="28044"/>
    <cellStyle name="_VC 6.15.06 update on 06GRC power costs.xls Chart 2_4 31E Reg Asset  Liab and EXH D 21" xfId="28045"/>
    <cellStyle name="_VC 6.15.06 update on 06GRC power costs.xls Chart 2_4 31E Reg Asset  Liab and EXH D 21 2" xfId="28046"/>
    <cellStyle name="_VC 6.15.06 update on 06GRC power costs.xls Chart 2_4 31E Reg Asset  Liab and EXH D 22" xfId="28047"/>
    <cellStyle name="_VC 6.15.06 update on 06GRC power costs.xls Chart 2_4 31E Reg Asset  Liab and EXH D 22 2" xfId="28048"/>
    <cellStyle name="_VC 6.15.06 update on 06GRC power costs.xls Chart 2_4 31E Reg Asset  Liab and EXH D 23" xfId="28049"/>
    <cellStyle name="_VC 6.15.06 update on 06GRC power costs.xls Chart 2_4 31E Reg Asset  Liab and EXH D 23 2" xfId="28050"/>
    <cellStyle name="_VC 6.15.06 update on 06GRC power costs.xls Chart 2_4 31E Reg Asset  Liab and EXH D 24" xfId="28051"/>
    <cellStyle name="_VC 6.15.06 update on 06GRC power costs.xls Chart 2_4 31E Reg Asset  Liab and EXH D 24 2" xfId="28052"/>
    <cellStyle name="_VC 6.15.06 update on 06GRC power costs.xls Chart 2_4 31E Reg Asset  Liab and EXH D 25" xfId="28053"/>
    <cellStyle name="_VC 6.15.06 update on 06GRC power costs.xls Chart 2_4 31E Reg Asset  Liab and EXH D 25 2" xfId="28054"/>
    <cellStyle name="_VC 6.15.06 update on 06GRC power costs.xls Chart 2_4 31E Reg Asset  Liab and EXH D 26" xfId="28055"/>
    <cellStyle name="_VC 6.15.06 update on 06GRC power costs.xls Chart 2_4 31E Reg Asset  Liab and EXH D 26 2" xfId="28056"/>
    <cellStyle name="_VC 6.15.06 update on 06GRC power costs.xls Chart 2_4 31E Reg Asset  Liab and EXH D 27" xfId="28057"/>
    <cellStyle name="_VC 6.15.06 update on 06GRC power costs.xls Chart 2_4 31E Reg Asset  Liab and EXH D 27 2" xfId="28058"/>
    <cellStyle name="_VC 6.15.06 update on 06GRC power costs.xls Chart 2_4 31E Reg Asset  Liab and EXH D 28" xfId="28059"/>
    <cellStyle name="_VC 6.15.06 update on 06GRC power costs.xls Chart 2_4 31E Reg Asset  Liab and EXH D 28 2" xfId="28060"/>
    <cellStyle name="_VC 6.15.06 update on 06GRC power costs.xls Chart 2_4 31E Reg Asset  Liab and EXH D 29" xfId="28061"/>
    <cellStyle name="_VC 6.15.06 update on 06GRC power costs.xls Chart 2_4 31E Reg Asset  Liab and EXH D 29 2" xfId="28062"/>
    <cellStyle name="_VC 6.15.06 update on 06GRC power costs.xls Chart 2_4 31E Reg Asset  Liab and EXH D 3" xfId="28063"/>
    <cellStyle name="_VC 6.15.06 update on 06GRC power costs.xls Chart 2_4 31E Reg Asset  Liab and EXH D 3 2" xfId="28064"/>
    <cellStyle name="_VC 6.15.06 update on 06GRC power costs.xls Chart 2_4 31E Reg Asset  Liab and EXH D 3 2 2" xfId="28065"/>
    <cellStyle name="_VC 6.15.06 update on 06GRC power costs.xls Chart 2_4 31E Reg Asset  Liab and EXH D 3 3" xfId="28066"/>
    <cellStyle name="_VC 6.15.06 update on 06GRC power costs.xls Chart 2_4 31E Reg Asset  Liab and EXH D 30" xfId="28067"/>
    <cellStyle name="_VC 6.15.06 update on 06GRC power costs.xls Chart 2_4 31E Reg Asset  Liab and EXH D 30 2" xfId="28068"/>
    <cellStyle name="_VC 6.15.06 update on 06GRC power costs.xls Chart 2_4 31E Reg Asset  Liab and EXH D 4" xfId="28069"/>
    <cellStyle name="_VC 6.15.06 update on 06GRC power costs.xls Chart 2_4 31E Reg Asset  Liab and EXH D 4 2" xfId="28070"/>
    <cellStyle name="_VC 6.15.06 update on 06GRC power costs.xls Chart 2_4 31E Reg Asset  Liab and EXH D 4 2 2" xfId="28071"/>
    <cellStyle name="_VC 6.15.06 update on 06GRC power costs.xls Chart 2_4 31E Reg Asset  Liab and EXH D 5" xfId="28072"/>
    <cellStyle name="_VC 6.15.06 update on 06GRC power costs.xls Chart 2_4 31E Reg Asset  Liab and EXH D 5 2" xfId="28073"/>
    <cellStyle name="_VC 6.15.06 update on 06GRC power costs.xls Chart 2_4 31E Reg Asset  Liab and EXH D 5 2 2" xfId="28074"/>
    <cellStyle name="_VC 6.15.06 update on 06GRC power costs.xls Chart 2_4 31E Reg Asset  Liab and EXH D 6" xfId="28075"/>
    <cellStyle name="_VC 6.15.06 update on 06GRC power costs.xls Chart 2_4 31E Reg Asset  Liab and EXH D 6 2" xfId="28076"/>
    <cellStyle name="_VC 6.15.06 update on 06GRC power costs.xls Chart 2_4 31E Reg Asset  Liab and EXH D 6 2 2" xfId="28077"/>
    <cellStyle name="_VC 6.15.06 update on 06GRC power costs.xls Chart 2_4 31E Reg Asset  Liab and EXH D 6 3" xfId="28078"/>
    <cellStyle name="_VC 6.15.06 update on 06GRC power costs.xls Chart 2_4 31E Reg Asset  Liab and EXH D 7" xfId="28079"/>
    <cellStyle name="_VC 6.15.06 update on 06GRC power costs.xls Chart 2_4 31E Reg Asset  Liab and EXH D 7 2" xfId="28080"/>
    <cellStyle name="_VC 6.15.06 update on 06GRC power costs.xls Chart 2_4 31E Reg Asset  Liab and EXH D 7 2 2" xfId="28081"/>
    <cellStyle name="_VC 6.15.06 update on 06GRC power costs.xls Chart 2_4 31E Reg Asset  Liab and EXH D 7 3" xfId="28082"/>
    <cellStyle name="_VC 6.15.06 update on 06GRC power costs.xls Chart 2_4 31E Reg Asset  Liab and EXH D 8" xfId="28083"/>
    <cellStyle name="_VC 6.15.06 update on 06GRC power costs.xls Chart 2_4 31E Reg Asset  Liab and EXH D 8 2" xfId="28084"/>
    <cellStyle name="_VC 6.15.06 update on 06GRC power costs.xls Chart 2_4 31E Reg Asset  Liab and EXH D 8 2 2" xfId="28085"/>
    <cellStyle name="_VC 6.15.06 update on 06GRC power costs.xls Chart 2_4 31E Reg Asset  Liab and EXH D 8 3" xfId="28086"/>
    <cellStyle name="_VC 6.15.06 update on 06GRC power costs.xls Chart 2_4 31E Reg Asset  Liab and EXH D 9" xfId="28087"/>
    <cellStyle name="_VC 6.15.06 update on 06GRC power costs.xls Chart 2_4 31E Reg Asset  Liab and EXH D 9 2" xfId="28088"/>
    <cellStyle name="_VC 6.15.06 update on 06GRC power costs.xls Chart 2_4 31E Reg Asset  Liab and EXH D 9 2 2" xfId="28089"/>
    <cellStyle name="_VC 6.15.06 update on 06GRC power costs.xls Chart 2_4 31E Reg Asset  Liab and EXH D 9 3" xfId="28090"/>
    <cellStyle name="_VC 6.15.06 update on 06GRC power costs.xls Chart 2_4 32 Regulatory Assets and Liabilities  7 06- Exhibit D" xfId="28091"/>
    <cellStyle name="_VC 6.15.06 update on 06GRC power costs.xls Chart 2_4 32 Regulatory Assets and Liabilities  7 06- Exhibit D 2" xfId="28092"/>
    <cellStyle name="_VC 6.15.06 update on 06GRC power costs.xls Chart 2_4 32 Regulatory Assets and Liabilities  7 06- Exhibit D 2 2" xfId="28093"/>
    <cellStyle name="_VC 6.15.06 update on 06GRC power costs.xls Chart 2_4 32 Regulatory Assets and Liabilities  7 06- Exhibit D 2 2 2" xfId="28094"/>
    <cellStyle name="_VC 6.15.06 update on 06GRC power costs.xls Chart 2_4 32 Regulatory Assets and Liabilities  7 06- Exhibit D 2 2 2 2" xfId="28095"/>
    <cellStyle name="_VC 6.15.06 update on 06GRC power costs.xls Chart 2_4 32 Regulatory Assets and Liabilities  7 06- Exhibit D 2 2 3" xfId="28096"/>
    <cellStyle name="_VC 6.15.06 update on 06GRC power costs.xls Chart 2_4 32 Regulatory Assets and Liabilities  7 06- Exhibit D 2 3" xfId="28097"/>
    <cellStyle name="_VC 6.15.06 update on 06GRC power costs.xls Chart 2_4 32 Regulatory Assets and Liabilities  7 06- Exhibit D 2 3 2" xfId="28098"/>
    <cellStyle name="_VC 6.15.06 update on 06GRC power costs.xls Chart 2_4 32 Regulatory Assets and Liabilities  7 06- Exhibit D 2 4" xfId="28099"/>
    <cellStyle name="_VC 6.15.06 update on 06GRC power costs.xls Chart 2_4 32 Regulatory Assets and Liabilities  7 06- Exhibit D 2 4 2" xfId="28100"/>
    <cellStyle name="_VC 6.15.06 update on 06GRC power costs.xls Chart 2_4 32 Regulatory Assets and Liabilities  7 06- Exhibit D 2 5" xfId="28101"/>
    <cellStyle name="_VC 6.15.06 update on 06GRC power costs.xls Chart 2_4 32 Regulatory Assets and Liabilities  7 06- Exhibit D 3" xfId="28102"/>
    <cellStyle name="_VC 6.15.06 update on 06GRC power costs.xls Chart 2_4 32 Regulatory Assets and Liabilities  7 06- Exhibit D 3 2" xfId="28103"/>
    <cellStyle name="_VC 6.15.06 update on 06GRC power costs.xls Chart 2_4 32 Regulatory Assets and Liabilities  7 06- Exhibit D 3 2 2" xfId="28104"/>
    <cellStyle name="_VC 6.15.06 update on 06GRC power costs.xls Chart 2_4 32 Regulatory Assets and Liabilities  7 06- Exhibit D 3 3" xfId="28105"/>
    <cellStyle name="_VC 6.15.06 update on 06GRC power costs.xls Chart 2_4 32 Regulatory Assets and Liabilities  7 06- Exhibit D 3 4" xfId="28106"/>
    <cellStyle name="_VC 6.15.06 update on 06GRC power costs.xls Chart 2_4 32 Regulatory Assets and Liabilities  7 06- Exhibit D 4" xfId="28107"/>
    <cellStyle name="_VC 6.15.06 update on 06GRC power costs.xls Chart 2_4 32 Regulatory Assets and Liabilities  7 06- Exhibit D 4 2" xfId="28108"/>
    <cellStyle name="_VC 6.15.06 update on 06GRC power costs.xls Chart 2_4 32 Regulatory Assets and Liabilities  7 06- Exhibit D 4 2 2" xfId="28109"/>
    <cellStyle name="_VC 6.15.06 update on 06GRC power costs.xls Chart 2_4 32 Regulatory Assets and Liabilities  7 06- Exhibit D 4 3" xfId="28110"/>
    <cellStyle name="_VC 6.15.06 update on 06GRC power costs.xls Chart 2_4 32 Regulatory Assets and Liabilities  7 06- Exhibit D 5" xfId="28111"/>
    <cellStyle name="_VC 6.15.06 update on 06GRC power costs.xls Chart 2_4 32 Regulatory Assets and Liabilities  7 06- Exhibit D 5 2" xfId="28112"/>
    <cellStyle name="_VC 6.15.06 update on 06GRC power costs.xls Chart 2_4 32 Regulatory Assets and Liabilities  7 06- Exhibit D 6" xfId="28113"/>
    <cellStyle name="_VC 6.15.06 update on 06GRC power costs.xls Chart 2_4 32 Regulatory Assets and Liabilities  7 06- Exhibit D 6 2" xfId="28114"/>
    <cellStyle name="_VC 6.15.06 update on 06GRC power costs.xls Chart 2_4 32 Regulatory Assets and Liabilities  7 06- Exhibit D 7" xfId="28115"/>
    <cellStyle name="_VC 6.15.06 update on 06GRC power costs.xls Chart 2_4 32 Regulatory Assets and Liabilities  7 06- Exhibit D 8" xfId="28116"/>
    <cellStyle name="_VC 6.15.06 update on 06GRC power costs.xls Chart 2_4 32 Regulatory Assets and Liabilities  7 06- Exhibit D_DEM-WP(C) ENERG10C--ctn Mid-C_042010 2010GRC" xfId="28117"/>
    <cellStyle name="_VC 6.15.06 update on 06GRC power costs.xls Chart 2_4 32 Regulatory Assets and Liabilities  7 06- Exhibit D_DEM-WP(C) ENERG10C--ctn Mid-C_042010 2010GRC 2" xfId="28118"/>
    <cellStyle name="_VC 6.15.06 update on 06GRC power costs.xls Chart 2_4 32 Regulatory Assets and Liabilities  7 06- Exhibit D_DEM-WP(C) ENERG10C--ctn Mid-C_042010 2010GRC 2 2" xfId="28119"/>
    <cellStyle name="_VC 6.15.06 update on 06GRC power costs.xls Chart 2_4 32 Regulatory Assets and Liabilities  7 06- Exhibit D_NIM Summary" xfId="28120"/>
    <cellStyle name="_VC 6.15.06 update on 06GRC power costs.xls Chart 2_4 32 Regulatory Assets and Liabilities  7 06- Exhibit D_NIM Summary 2" xfId="28121"/>
    <cellStyle name="_VC 6.15.06 update on 06GRC power costs.xls Chart 2_4 32 Regulatory Assets and Liabilities  7 06- Exhibit D_NIM Summary 2 2" xfId="28122"/>
    <cellStyle name="_VC 6.15.06 update on 06GRC power costs.xls Chart 2_4 32 Regulatory Assets and Liabilities  7 06- Exhibit D_NIM Summary 2 2 2" xfId="28123"/>
    <cellStyle name="_VC 6.15.06 update on 06GRC power costs.xls Chart 2_4 32 Regulatory Assets and Liabilities  7 06- Exhibit D_NIM Summary 2 2 2 2" xfId="28124"/>
    <cellStyle name="_VC 6.15.06 update on 06GRC power costs.xls Chart 2_4 32 Regulatory Assets and Liabilities  7 06- Exhibit D_NIM Summary 2 2 3" xfId="28125"/>
    <cellStyle name="_VC 6.15.06 update on 06GRC power costs.xls Chart 2_4 32 Regulatory Assets and Liabilities  7 06- Exhibit D_NIM Summary 2 3" xfId="28126"/>
    <cellStyle name="_VC 6.15.06 update on 06GRC power costs.xls Chart 2_4 32 Regulatory Assets and Liabilities  7 06- Exhibit D_NIM Summary 2 3 2" xfId="28127"/>
    <cellStyle name="_VC 6.15.06 update on 06GRC power costs.xls Chart 2_4 32 Regulatory Assets and Liabilities  7 06- Exhibit D_NIM Summary 2 4" xfId="28128"/>
    <cellStyle name="_VC 6.15.06 update on 06GRC power costs.xls Chart 2_4 32 Regulatory Assets and Liabilities  7 06- Exhibit D_NIM Summary 2 4 2" xfId="28129"/>
    <cellStyle name="_VC 6.15.06 update on 06GRC power costs.xls Chart 2_4 32 Regulatory Assets and Liabilities  7 06- Exhibit D_NIM Summary 2 5" xfId="28130"/>
    <cellStyle name="_VC 6.15.06 update on 06GRC power costs.xls Chart 2_4 32 Regulatory Assets and Liabilities  7 06- Exhibit D_NIM Summary 3" xfId="28131"/>
    <cellStyle name="_VC 6.15.06 update on 06GRC power costs.xls Chart 2_4 32 Regulatory Assets and Liabilities  7 06- Exhibit D_NIM Summary 3 2" xfId="28132"/>
    <cellStyle name="_VC 6.15.06 update on 06GRC power costs.xls Chart 2_4 32 Regulatory Assets and Liabilities  7 06- Exhibit D_NIM Summary 3 2 2" xfId="28133"/>
    <cellStyle name="_VC 6.15.06 update on 06GRC power costs.xls Chart 2_4 32 Regulatory Assets and Liabilities  7 06- Exhibit D_NIM Summary 3 3" xfId="28134"/>
    <cellStyle name="_VC 6.15.06 update on 06GRC power costs.xls Chart 2_4 32 Regulatory Assets and Liabilities  7 06- Exhibit D_NIM Summary 4" xfId="28135"/>
    <cellStyle name="_VC 6.15.06 update on 06GRC power costs.xls Chart 2_4 32 Regulatory Assets and Liabilities  7 06- Exhibit D_NIM Summary 4 2" xfId="28136"/>
    <cellStyle name="_VC 6.15.06 update on 06GRC power costs.xls Chart 2_4 32 Regulatory Assets and Liabilities  7 06- Exhibit D_NIM Summary 4 2 2" xfId="28137"/>
    <cellStyle name="_VC 6.15.06 update on 06GRC power costs.xls Chart 2_4 32 Regulatory Assets and Liabilities  7 06- Exhibit D_NIM Summary 4 3" xfId="28138"/>
    <cellStyle name="_VC 6.15.06 update on 06GRC power costs.xls Chart 2_4 32 Regulatory Assets and Liabilities  7 06- Exhibit D_NIM Summary 5" xfId="28139"/>
    <cellStyle name="_VC 6.15.06 update on 06GRC power costs.xls Chart 2_4 32 Regulatory Assets and Liabilities  7 06- Exhibit D_NIM Summary 5 2" xfId="28140"/>
    <cellStyle name="_VC 6.15.06 update on 06GRC power costs.xls Chart 2_4 32 Regulatory Assets and Liabilities  7 06- Exhibit D_NIM Summary 6" xfId="28141"/>
    <cellStyle name="_VC 6.15.06 update on 06GRC power costs.xls Chart 2_4 32 Regulatory Assets and Liabilities  7 06- Exhibit D_NIM Summary 6 2" xfId="28142"/>
    <cellStyle name="_VC 6.15.06 update on 06GRC power costs.xls Chart 2_4 32 Regulatory Assets and Liabilities  7 06- Exhibit D_NIM Summary 7" xfId="28143"/>
    <cellStyle name="_VC 6.15.06 update on 06GRC power costs.xls Chart 2_4 32 Regulatory Assets and Liabilities  7 06- Exhibit D_NIM Summary 8" xfId="28144"/>
    <cellStyle name="_VC 6.15.06 update on 06GRC power costs.xls Chart 2_4 32 Regulatory Assets and Liabilities  7 06- Exhibit D_NIM Summary_DEM-WP(C) ENERG10C--ctn Mid-C_042010 2010GRC" xfId="28145"/>
    <cellStyle name="_VC 6.15.06 update on 06GRC power costs.xls Chart 2_4 32 Regulatory Assets and Liabilities  7 06- Exhibit D_NIM Summary_DEM-WP(C) ENERG10C--ctn Mid-C_042010 2010GRC 2" xfId="28146"/>
    <cellStyle name="_VC 6.15.06 update on 06GRC power costs.xls Chart 2_4 32 Regulatory Assets and Liabilities  7 06- Exhibit D_NIM Summary_DEM-WP(C) ENERG10C--ctn Mid-C_042010 2010GRC 2 2" xfId="28147"/>
    <cellStyle name="_VC 6.15.06 update on 06GRC power costs.xls Chart 2_ACCOUNTS" xfId="28148"/>
    <cellStyle name="_VC 6.15.06 update on 06GRC power costs.xls Chart 2_Att B to RECs proceeds proposal" xfId="28149"/>
    <cellStyle name="_VC 6.15.06 update on 06GRC power costs.xls Chart 2_AURORA Total New" xfId="28150"/>
    <cellStyle name="_VC 6.15.06 update on 06GRC power costs.xls Chart 2_AURORA Total New 2" xfId="28151"/>
    <cellStyle name="_VC 6.15.06 update on 06GRC power costs.xls Chart 2_AURORA Total New 2 2" xfId="28152"/>
    <cellStyle name="_VC 6.15.06 update on 06GRC power costs.xls Chart 2_AURORA Total New 2 2 2" xfId="28153"/>
    <cellStyle name="_VC 6.15.06 update on 06GRC power costs.xls Chart 2_AURORA Total New 2 2 2 2" xfId="28154"/>
    <cellStyle name="_VC 6.15.06 update on 06GRC power costs.xls Chart 2_AURORA Total New 2 2 3" xfId="28155"/>
    <cellStyle name="_VC 6.15.06 update on 06GRC power costs.xls Chart 2_AURORA Total New 2 3" xfId="28156"/>
    <cellStyle name="_VC 6.15.06 update on 06GRC power costs.xls Chart 2_AURORA Total New 2 3 2" xfId="28157"/>
    <cellStyle name="_VC 6.15.06 update on 06GRC power costs.xls Chart 2_AURORA Total New 2 4" xfId="28158"/>
    <cellStyle name="_VC 6.15.06 update on 06GRC power costs.xls Chart 2_AURORA Total New 2 4 2" xfId="28159"/>
    <cellStyle name="_VC 6.15.06 update on 06GRC power costs.xls Chart 2_AURORA Total New 2 5" xfId="28160"/>
    <cellStyle name="_VC 6.15.06 update on 06GRC power costs.xls Chart 2_AURORA Total New 3" xfId="28161"/>
    <cellStyle name="_VC 6.15.06 update on 06GRC power costs.xls Chart 2_AURORA Total New 3 2" xfId="28162"/>
    <cellStyle name="_VC 6.15.06 update on 06GRC power costs.xls Chart 2_AURORA Total New 3 2 2" xfId="28163"/>
    <cellStyle name="_VC 6.15.06 update on 06GRC power costs.xls Chart 2_AURORA Total New 3 3" xfId="28164"/>
    <cellStyle name="_VC 6.15.06 update on 06GRC power costs.xls Chart 2_AURORA Total New 4" xfId="28165"/>
    <cellStyle name="_VC 6.15.06 update on 06GRC power costs.xls Chart 2_AURORA Total New 4 2" xfId="28166"/>
    <cellStyle name="_VC 6.15.06 update on 06GRC power costs.xls Chart 2_AURORA Total New 5" xfId="28167"/>
    <cellStyle name="_VC 6.15.06 update on 06GRC power costs.xls Chart 2_AURORA Total New 5 2" xfId="28168"/>
    <cellStyle name="_VC 6.15.06 update on 06GRC power costs.xls Chart 2_AURORA Total New 6" xfId="28169"/>
    <cellStyle name="_VC 6.15.06 update on 06GRC power costs.xls Chart 2_Backup for Attachment B 2010-09-09" xfId="28170"/>
    <cellStyle name="_VC 6.15.06 update on 06GRC power costs.xls Chart 2_Bench Request - Attachment B" xfId="28171"/>
    <cellStyle name="_VC 6.15.06 update on 06GRC power costs.xls Chart 2_Book2" xfId="28172"/>
    <cellStyle name="_VC 6.15.06 update on 06GRC power costs.xls Chart 2_Book2 2" xfId="28173"/>
    <cellStyle name="_VC 6.15.06 update on 06GRC power costs.xls Chart 2_Book2 2 2" xfId="28174"/>
    <cellStyle name="_VC 6.15.06 update on 06GRC power costs.xls Chart 2_Book2 2 2 2" xfId="28175"/>
    <cellStyle name="_VC 6.15.06 update on 06GRC power costs.xls Chart 2_Book2 2 2 2 2" xfId="28176"/>
    <cellStyle name="_VC 6.15.06 update on 06GRC power costs.xls Chart 2_Book2 2 2 3" xfId="28177"/>
    <cellStyle name="_VC 6.15.06 update on 06GRC power costs.xls Chart 2_Book2 2 3" xfId="28178"/>
    <cellStyle name="_VC 6.15.06 update on 06GRC power costs.xls Chart 2_Book2 2 3 2" xfId="28179"/>
    <cellStyle name="_VC 6.15.06 update on 06GRC power costs.xls Chart 2_Book2 2 4" xfId="28180"/>
    <cellStyle name="_VC 6.15.06 update on 06GRC power costs.xls Chart 2_Book2 2 4 2" xfId="28181"/>
    <cellStyle name="_VC 6.15.06 update on 06GRC power costs.xls Chart 2_Book2 2 5" xfId="28182"/>
    <cellStyle name="_VC 6.15.06 update on 06GRC power costs.xls Chart 2_Book2 3" xfId="28183"/>
    <cellStyle name="_VC 6.15.06 update on 06GRC power costs.xls Chart 2_Book2 3 2" xfId="28184"/>
    <cellStyle name="_VC 6.15.06 update on 06GRC power costs.xls Chart 2_Book2 3 2 2" xfId="28185"/>
    <cellStyle name="_VC 6.15.06 update on 06GRC power costs.xls Chart 2_Book2 3 3" xfId="28186"/>
    <cellStyle name="_VC 6.15.06 update on 06GRC power costs.xls Chart 2_Book2 3 4" xfId="28187"/>
    <cellStyle name="_VC 6.15.06 update on 06GRC power costs.xls Chart 2_Book2 4" xfId="28188"/>
    <cellStyle name="_VC 6.15.06 update on 06GRC power costs.xls Chart 2_Book2 4 2" xfId="28189"/>
    <cellStyle name="_VC 6.15.06 update on 06GRC power costs.xls Chart 2_Book2 4 2 2" xfId="28190"/>
    <cellStyle name="_VC 6.15.06 update on 06GRC power costs.xls Chart 2_Book2 4 3" xfId="28191"/>
    <cellStyle name="_VC 6.15.06 update on 06GRC power costs.xls Chart 2_Book2 5" xfId="28192"/>
    <cellStyle name="_VC 6.15.06 update on 06GRC power costs.xls Chart 2_Book2 5 2" xfId="28193"/>
    <cellStyle name="_VC 6.15.06 update on 06GRC power costs.xls Chart 2_Book2 6" xfId="28194"/>
    <cellStyle name="_VC 6.15.06 update on 06GRC power costs.xls Chart 2_Book2 6 2" xfId="28195"/>
    <cellStyle name="_VC 6.15.06 update on 06GRC power costs.xls Chart 2_Book2 7" xfId="28196"/>
    <cellStyle name="_VC 6.15.06 update on 06GRC power costs.xls Chart 2_Book2 8" xfId="28197"/>
    <cellStyle name="_VC 6.15.06 update on 06GRC power costs.xls Chart 2_Book2_Adj Bench DR 3 for Initial Briefs (Electric)" xfId="28198"/>
    <cellStyle name="_VC 6.15.06 update on 06GRC power costs.xls Chart 2_Book2_Adj Bench DR 3 for Initial Briefs (Electric) 2" xfId="28199"/>
    <cellStyle name="_VC 6.15.06 update on 06GRC power costs.xls Chart 2_Book2_Adj Bench DR 3 for Initial Briefs (Electric) 2 2" xfId="28200"/>
    <cellStyle name="_VC 6.15.06 update on 06GRC power costs.xls Chart 2_Book2_Adj Bench DR 3 for Initial Briefs (Electric) 2 2 2" xfId="28201"/>
    <cellStyle name="_VC 6.15.06 update on 06GRC power costs.xls Chart 2_Book2_Adj Bench DR 3 for Initial Briefs (Electric) 2 2 2 2" xfId="28202"/>
    <cellStyle name="_VC 6.15.06 update on 06GRC power costs.xls Chart 2_Book2_Adj Bench DR 3 for Initial Briefs (Electric) 2 2 3" xfId="28203"/>
    <cellStyle name="_VC 6.15.06 update on 06GRC power costs.xls Chart 2_Book2_Adj Bench DR 3 for Initial Briefs (Electric) 2 3" xfId="28204"/>
    <cellStyle name="_VC 6.15.06 update on 06GRC power costs.xls Chart 2_Book2_Adj Bench DR 3 for Initial Briefs (Electric) 2 3 2" xfId="28205"/>
    <cellStyle name="_VC 6.15.06 update on 06GRC power costs.xls Chart 2_Book2_Adj Bench DR 3 for Initial Briefs (Electric) 2 4" xfId="28206"/>
    <cellStyle name="_VC 6.15.06 update on 06GRC power costs.xls Chart 2_Book2_Adj Bench DR 3 for Initial Briefs (Electric) 2 4 2" xfId="28207"/>
    <cellStyle name="_VC 6.15.06 update on 06GRC power costs.xls Chart 2_Book2_Adj Bench DR 3 for Initial Briefs (Electric) 2 5" xfId="28208"/>
    <cellStyle name="_VC 6.15.06 update on 06GRC power costs.xls Chart 2_Book2_Adj Bench DR 3 for Initial Briefs (Electric) 3" xfId="28209"/>
    <cellStyle name="_VC 6.15.06 update on 06GRC power costs.xls Chart 2_Book2_Adj Bench DR 3 for Initial Briefs (Electric) 3 2" xfId="28210"/>
    <cellStyle name="_VC 6.15.06 update on 06GRC power costs.xls Chart 2_Book2_Adj Bench DR 3 for Initial Briefs (Electric) 3 2 2" xfId="28211"/>
    <cellStyle name="_VC 6.15.06 update on 06GRC power costs.xls Chart 2_Book2_Adj Bench DR 3 for Initial Briefs (Electric) 3 3" xfId="28212"/>
    <cellStyle name="_VC 6.15.06 update on 06GRC power costs.xls Chart 2_Book2_Adj Bench DR 3 for Initial Briefs (Electric) 3 4" xfId="28213"/>
    <cellStyle name="_VC 6.15.06 update on 06GRC power costs.xls Chart 2_Book2_Adj Bench DR 3 for Initial Briefs (Electric) 4" xfId="28214"/>
    <cellStyle name="_VC 6.15.06 update on 06GRC power costs.xls Chart 2_Book2_Adj Bench DR 3 for Initial Briefs (Electric) 4 2" xfId="28215"/>
    <cellStyle name="_VC 6.15.06 update on 06GRC power costs.xls Chart 2_Book2_Adj Bench DR 3 for Initial Briefs (Electric) 4 2 2" xfId="28216"/>
    <cellStyle name="_VC 6.15.06 update on 06GRC power costs.xls Chart 2_Book2_Adj Bench DR 3 for Initial Briefs (Electric) 4 3" xfId="28217"/>
    <cellStyle name="_VC 6.15.06 update on 06GRC power costs.xls Chart 2_Book2_Adj Bench DR 3 for Initial Briefs (Electric) 5" xfId="28218"/>
    <cellStyle name="_VC 6.15.06 update on 06GRC power costs.xls Chart 2_Book2_Adj Bench DR 3 for Initial Briefs (Electric) 5 2" xfId="28219"/>
    <cellStyle name="_VC 6.15.06 update on 06GRC power costs.xls Chart 2_Book2_Adj Bench DR 3 for Initial Briefs (Electric) 6" xfId="28220"/>
    <cellStyle name="_VC 6.15.06 update on 06GRC power costs.xls Chart 2_Book2_Adj Bench DR 3 for Initial Briefs (Electric) 6 2" xfId="28221"/>
    <cellStyle name="_VC 6.15.06 update on 06GRC power costs.xls Chart 2_Book2_Adj Bench DR 3 for Initial Briefs (Electric) 7" xfId="28222"/>
    <cellStyle name="_VC 6.15.06 update on 06GRC power costs.xls Chart 2_Book2_Adj Bench DR 3 for Initial Briefs (Electric) 8" xfId="28223"/>
    <cellStyle name="_VC 6.15.06 update on 06GRC power costs.xls Chart 2_Book2_Adj Bench DR 3 for Initial Briefs (Electric)_DEM-WP(C) ENERG10C--ctn Mid-C_042010 2010GRC" xfId="28224"/>
    <cellStyle name="_VC 6.15.06 update on 06GRC power costs.xls Chart 2_Book2_Adj Bench DR 3 for Initial Briefs (Electric)_DEM-WP(C) ENERG10C--ctn Mid-C_042010 2010GRC 2" xfId="28225"/>
    <cellStyle name="_VC 6.15.06 update on 06GRC power costs.xls Chart 2_Book2_Adj Bench DR 3 for Initial Briefs (Electric)_DEM-WP(C) ENERG10C--ctn Mid-C_042010 2010GRC 2 2" xfId="28226"/>
    <cellStyle name="_VC 6.15.06 update on 06GRC power costs.xls Chart 2_Book2_DEM-WP(C) ENERG10C--ctn Mid-C_042010 2010GRC" xfId="28227"/>
    <cellStyle name="_VC 6.15.06 update on 06GRC power costs.xls Chart 2_Book2_DEM-WP(C) ENERG10C--ctn Mid-C_042010 2010GRC 2" xfId="28228"/>
    <cellStyle name="_VC 6.15.06 update on 06GRC power costs.xls Chart 2_Book2_DEM-WP(C) ENERG10C--ctn Mid-C_042010 2010GRC 2 2" xfId="28229"/>
    <cellStyle name="_VC 6.15.06 update on 06GRC power costs.xls Chart 2_Book2_Electric Rev Req Model (2009 GRC) Rebuttal" xfId="28230"/>
    <cellStyle name="_VC 6.15.06 update on 06GRC power costs.xls Chart 2_Book2_Electric Rev Req Model (2009 GRC) Rebuttal 2" xfId="28231"/>
    <cellStyle name="_VC 6.15.06 update on 06GRC power costs.xls Chart 2_Book2_Electric Rev Req Model (2009 GRC) Rebuttal 2 2" xfId="28232"/>
    <cellStyle name="_VC 6.15.06 update on 06GRC power costs.xls Chart 2_Book2_Electric Rev Req Model (2009 GRC) Rebuttal 2 2 2" xfId="28233"/>
    <cellStyle name="_VC 6.15.06 update on 06GRC power costs.xls Chart 2_Book2_Electric Rev Req Model (2009 GRC) Rebuttal 2 3" xfId="28234"/>
    <cellStyle name="_VC 6.15.06 update on 06GRC power costs.xls Chart 2_Book2_Electric Rev Req Model (2009 GRC) Rebuttal 2 4" xfId="28235"/>
    <cellStyle name="_VC 6.15.06 update on 06GRC power costs.xls Chart 2_Book2_Electric Rev Req Model (2009 GRC) Rebuttal 3" xfId="28236"/>
    <cellStyle name="_VC 6.15.06 update on 06GRC power costs.xls Chart 2_Book2_Electric Rev Req Model (2009 GRC) Rebuttal 3 2" xfId="28237"/>
    <cellStyle name="_VC 6.15.06 update on 06GRC power costs.xls Chart 2_Book2_Electric Rev Req Model (2009 GRC) Rebuttal 4" xfId="28238"/>
    <cellStyle name="_VC 6.15.06 update on 06GRC power costs.xls Chart 2_Book2_Electric Rev Req Model (2009 GRC) Rebuttal 5" xfId="28239"/>
    <cellStyle name="_VC 6.15.06 update on 06GRC power costs.xls Chart 2_Book2_Electric Rev Req Model (2009 GRC) Rebuttal REmoval of New  WH Solar AdjustMI" xfId="28240"/>
    <cellStyle name="_VC 6.15.06 update on 06GRC power costs.xls Chart 2_Book2_Electric Rev Req Model (2009 GRC) Rebuttal REmoval of New  WH Solar AdjustMI 2" xfId="28241"/>
    <cellStyle name="_VC 6.15.06 update on 06GRC power costs.xls Chart 2_Book2_Electric Rev Req Model (2009 GRC) Rebuttal REmoval of New  WH Solar AdjustMI 2 2" xfId="28242"/>
    <cellStyle name="_VC 6.15.06 update on 06GRC power costs.xls Chart 2_Book2_Electric Rev Req Model (2009 GRC) Rebuttal REmoval of New  WH Solar AdjustMI 2 2 2" xfId="28243"/>
    <cellStyle name="_VC 6.15.06 update on 06GRC power costs.xls Chart 2_Book2_Electric Rev Req Model (2009 GRC) Rebuttal REmoval of New  WH Solar AdjustMI 2 2 2 2" xfId="28244"/>
    <cellStyle name="_VC 6.15.06 update on 06GRC power costs.xls Chart 2_Book2_Electric Rev Req Model (2009 GRC) Rebuttal REmoval of New  WH Solar AdjustMI 2 2 3" xfId="28245"/>
    <cellStyle name="_VC 6.15.06 update on 06GRC power costs.xls Chart 2_Book2_Electric Rev Req Model (2009 GRC) Rebuttal REmoval of New  WH Solar AdjustMI 2 3" xfId="28246"/>
    <cellStyle name="_VC 6.15.06 update on 06GRC power costs.xls Chart 2_Book2_Electric Rev Req Model (2009 GRC) Rebuttal REmoval of New  WH Solar AdjustMI 2 3 2" xfId="28247"/>
    <cellStyle name="_VC 6.15.06 update on 06GRC power costs.xls Chart 2_Book2_Electric Rev Req Model (2009 GRC) Rebuttal REmoval of New  WH Solar AdjustMI 2 4" xfId="28248"/>
    <cellStyle name="_VC 6.15.06 update on 06GRC power costs.xls Chart 2_Book2_Electric Rev Req Model (2009 GRC) Rebuttal REmoval of New  WH Solar AdjustMI 2 4 2" xfId="28249"/>
    <cellStyle name="_VC 6.15.06 update on 06GRC power costs.xls Chart 2_Book2_Electric Rev Req Model (2009 GRC) Rebuttal REmoval of New  WH Solar AdjustMI 2 5" xfId="28250"/>
    <cellStyle name="_VC 6.15.06 update on 06GRC power costs.xls Chart 2_Book2_Electric Rev Req Model (2009 GRC) Rebuttal REmoval of New  WH Solar AdjustMI 3" xfId="28251"/>
    <cellStyle name="_VC 6.15.06 update on 06GRC power costs.xls Chart 2_Book2_Electric Rev Req Model (2009 GRC) Rebuttal REmoval of New  WH Solar AdjustMI 3 2" xfId="28252"/>
    <cellStyle name="_VC 6.15.06 update on 06GRC power costs.xls Chart 2_Book2_Electric Rev Req Model (2009 GRC) Rebuttal REmoval of New  WH Solar AdjustMI 3 2 2" xfId="28253"/>
    <cellStyle name="_VC 6.15.06 update on 06GRC power costs.xls Chart 2_Book2_Electric Rev Req Model (2009 GRC) Rebuttal REmoval of New  WH Solar AdjustMI 3 3" xfId="28254"/>
    <cellStyle name="_VC 6.15.06 update on 06GRC power costs.xls Chart 2_Book2_Electric Rev Req Model (2009 GRC) Rebuttal REmoval of New  WH Solar AdjustMI 3 4" xfId="28255"/>
    <cellStyle name="_VC 6.15.06 update on 06GRC power costs.xls Chart 2_Book2_Electric Rev Req Model (2009 GRC) Rebuttal REmoval of New  WH Solar AdjustMI 4" xfId="28256"/>
    <cellStyle name="_VC 6.15.06 update on 06GRC power costs.xls Chart 2_Book2_Electric Rev Req Model (2009 GRC) Rebuttal REmoval of New  WH Solar AdjustMI 4 2" xfId="28257"/>
    <cellStyle name="_VC 6.15.06 update on 06GRC power costs.xls Chart 2_Book2_Electric Rev Req Model (2009 GRC) Rebuttal REmoval of New  WH Solar AdjustMI 4 2 2" xfId="28258"/>
    <cellStyle name="_VC 6.15.06 update on 06GRC power costs.xls Chart 2_Book2_Electric Rev Req Model (2009 GRC) Rebuttal REmoval of New  WH Solar AdjustMI 4 3" xfId="28259"/>
    <cellStyle name="_VC 6.15.06 update on 06GRC power costs.xls Chart 2_Book2_Electric Rev Req Model (2009 GRC) Rebuttal REmoval of New  WH Solar AdjustMI 5" xfId="28260"/>
    <cellStyle name="_VC 6.15.06 update on 06GRC power costs.xls Chart 2_Book2_Electric Rev Req Model (2009 GRC) Rebuttal REmoval of New  WH Solar AdjustMI 5 2" xfId="28261"/>
    <cellStyle name="_VC 6.15.06 update on 06GRC power costs.xls Chart 2_Book2_Electric Rev Req Model (2009 GRC) Rebuttal REmoval of New  WH Solar AdjustMI 6" xfId="28262"/>
    <cellStyle name="_VC 6.15.06 update on 06GRC power costs.xls Chart 2_Book2_Electric Rev Req Model (2009 GRC) Rebuttal REmoval of New  WH Solar AdjustMI 6 2" xfId="28263"/>
    <cellStyle name="_VC 6.15.06 update on 06GRC power costs.xls Chart 2_Book2_Electric Rev Req Model (2009 GRC) Rebuttal REmoval of New  WH Solar AdjustMI 7" xfId="28264"/>
    <cellStyle name="_VC 6.15.06 update on 06GRC power costs.xls Chart 2_Book2_Electric Rev Req Model (2009 GRC) Rebuttal REmoval of New  WH Solar AdjustMI 8" xfId="28265"/>
    <cellStyle name="_VC 6.15.06 update on 06GRC power costs.xls Chart 2_Book2_Electric Rev Req Model (2009 GRC) Rebuttal REmoval of New  WH Solar AdjustMI_DEM-WP(C) ENERG10C--ctn Mid-C_042010 2010GRC" xfId="28266"/>
    <cellStyle name="_VC 6.15.06 update on 06GRC power costs.xls Chart 2_Book2_Electric Rev Req Model (2009 GRC) Rebuttal REmoval of New  WH Solar AdjustMI_DEM-WP(C) ENERG10C--ctn Mid-C_042010 2010GRC 2" xfId="28267"/>
    <cellStyle name="_VC 6.15.06 update on 06GRC power costs.xls Chart 2_Book2_Electric Rev Req Model (2009 GRC) Rebuttal REmoval of New  WH Solar AdjustMI_DEM-WP(C) ENERG10C--ctn Mid-C_042010 2010GRC 2 2" xfId="28268"/>
    <cellStyle name="_VC 6.15.06 update on 06GRC power costs.xls Chart 2_Book2_Electric Rev Req Model (2009 GRC) Revised 01-18-2010" xfId="28269"/>
    <cellStyle name="_VC 6.15.06 update on 06GRC power costs.xls Chart 2_Book2_Electric Rev Req Model (2009 GRC) Revised 01-18-2010 2" xfId="28270"/>
    <cellStyle name="_VC 6.15.06 update on 06GRC power costs.xls Chart 2_Book2_Electric Rev Req Model (2009 GRC) Revised 01-18-2010 2 2" xfId="28271"/>
    <cellStyle name="_VC 6.15.06 update on 06GRC power costs.xls Chart 2_Book2_Electric Rev Req Model (2009 GRC) Revised 01-18-2010 2 2 2" xfId="28272"/>
    <cellStyle name="_VC 6.15.06 update on 06GRC power costs.xls Chart 2_Book2_Electric Rev Req Model (2009 GRC) Revised 01-18-2010 2 2 2 2" xfId="28273"/>
    <cellStyle name="_VC 6.15.06 update on 06GRC power costs.xls Chart 2_Book2_Electric Rev Req Model (2009 GRC) Revised 01-18-2010 2 2 3" xfId="28274"/>
    <cellStyle name="_VC 6.15.06 update on 06GRC power costs.xls Chart 2_Book2_Electric Rev Req Model (2009 GRC) Revised 01-18-2010 2 3" xfId="28275"/>
    <cellStyle name="_VC 6.15.06 update on 06GRC power costs.xls Chart 2_Book2_Electric Rev Req Model (2009 GRC) Revised 01-18-2010 2 3 2" xfId="28276"/>
    <cellStyle name="_VC 6.15.06 update on 06GRC power costs.xls Chart 2_Book2_Electric Rev Req Model (2009 GRC) Revised 01-18-2010 2 4" xfId="28277"/>
    <cellStyle name="_VC 6.15.06 update on 06GRC power costs.xls Chart 2_Book2_Electric Rev Req Model (2009 GRC) Revised 01-18-2010 2 4 2" xfId="28278"/>
    <cellStyle name="_VC 6.15.06 update on 06GRC power costs.xls Chart 2_Book2_Electric Rev Req Model (2009 GRC) Revised 01-18-2010 2 5" xfId="28279"/>
    <cellStyle name="_VC 6.15.06 update on 06GRC power costs.xls Chart 2_Book2_Electric Rev Req Model (2009 GRC) Revised 01-18-2010 3" xfId="28280"/>
    <cellStyle name="_VC 6.15.06 update on 06GRC power costs.xls Chart 2_Book2_Electric Rev Req Model (2009 GRC) Revised 01-18-2010 3 2" xfId="28281"/>
    <cellStyle name="_VC 6.15.06 update on 06GRC power costs.xls Chart 2_Book2_Electric Rev Req Model (2009 GRC) Revised 01-18-2010 3 2 2" xfId="28282"/>
    <cellStyle name="_VC 6.15.06 update on 06GRC power costs.xls Chart 2_Book2_Electric Rev Req Model (2009 GRC) Revised 01-18-2010 3 3" xfId="28283"/>
    <cellStyle name="_VC 6.15.06 update on 06GRC power costs.xls Chart 2_Book2_Electric Rev Req Model (2009 GRC) Revised 01-18-2010 3 4" xfId="28284"/>
    <cellStyle name="_VC 6.15.06 update on 06GRC power costs.xls Chart 2_Book2_Electric Rev Req Model (2009 GRC) Revised 01-18-2010 4" xfId="28285"/>
    <cellStyle name="_VC 6.15.06 update on 06GRC power costs.xls Chart 2_Book2_Electric Rev Req Model (2009 GRC) Revised 01-18-2010 4 2" xfId="28286"/>
    <cellStyle name="_VC 6.15.06 update on 06GRC power costs.xls Chart 2_Book2_Electric Rev Req Model (2009 GRC) Revised 01-18-2010 4 2 2" xfId="28287"/>
    <cellStyle name="_VC 6.15.06 update on 06GRC power costs.xls Chart 2_Book2_Electric Rev Req Model (2009 GRC) Revised 01-18-2010 4 3" xfId="28288"/>
    <cellStyle name="_VC 6.15.06 update on 06GRC power costs.xls Chart 2_Book2_Electric Rev Req Model (2009 GRC) Revised 01-18-2010 5" xfId="28289"/>
    <cellStyle name="_VC 6.15.06 update on 06GRC power costs.xls Chart 2_Book2_Electric Rev Req Model (2009 GRC) Revised 01-18-2010 5 2" xfId="28290"/>
    <cellStyle name="_VC 6.15.06 update on 06GRC power costs.xls Chart 2_Book2_Electric Rev Req Model (2009 GRC) Revised 01-18-2010 6" xfId="28291"/>
    <cellStyle name="_VC 6.15.06 update on 06GRC power costs.xls Chart 2_Book2_Electric Rev Req Model (2009 GRC) Revised 01-18-2010 6 2" xfId="28292"/>
    <cellStyle name="_VC 6.15.06 update on 06GRC power costs.xls Chart 2_Book2_Electric Rev Req Model (2009 GRC) Revised 01-18-2010 7" xfId="28293"/>
    <cellStyle name="_VC 6.15.06 update on 06GRC power costs.xls Chart 2_Book2_Electric Rev Req Model (2009 GRC) Revised 01-18-2010 8" xfId="28294"/>
    <cellStyle name="_VC 6.15.06 update on 06GRC power costs.xls Chart 2_Book2_Electric Rev Req Model (2009 GRC) Revised 01-18-2010_DEM-WP(C) ENERG10C--ctn Mid-C_042010 2010GRC" xfId="28295"/>
    <cellStyle name="_VC 6.15.06 update on 06GRC power costs.xls Chart 2_Book2_Electric Rev Req Model (2009 GRC) Revised 01-18-2010_DEM-WP(C) ENERG10C--ctn Mid-C_042010 2010GRC 2" xfId="28296"/>
    <cellStyle name="_VC 6.15.06 update on 06GRC power costs.xls Chart 2_Book2_Electric Rev Req Model (2009 GRC) Revised 01-18-2010_DEM-WP(C) ENERG10C--ctn Mid-C_042010 2010GRC 2 2" xfId="28297"/>
    <cellStyle name="_VC 6.15.06 update on 06GRC power costs.xls Chart 2_Book2_Final Order Electric EXHIBIT A-1" xfId="28298"/>
    <cellStyle name="_VC 6.15.06 update on 06GRC power costs.xls Chart 2_Book2_Final Order Electric EXHIBIT A-1 2" xfId="28299"/>
    <cellStyle name="_VC 6.15.06 update on 06GRC power costs.xls Chart 2_Book2_Final Order Electric EXHIBIT A-1 2 2" xfId="28300"/>
    <cellStyle name="_VC 6.15.06 update on 06GRC power costs.xls Chart 2_Book2_Final Order Electric EXHIBIT A-1 2 2 2" xfId="28301"/>
    <cellStyle name="_VC 6.15.06 update on 06GRC power costs.xls Chart 2_Book2_Final Order Electric EXHIBIT A-1 2 3" xfId="28302"/>
    <cellStyle name="_VC 6.15.06 update on 06GRC power costs.xls Chart 2_Book2_Final Order Electric EXHIBIT A-1 2 4" xfId="28303"/>
    <cellStyle name="_VC 6.15.06 update on 06GRC power costs.xls Chart 2_Book2_Final Order Electric EXHIBIT A-1 3" xfId="28304"/>
    <cellStyle name="_VC 6.15.06 update on 06GRC power costs.xls Chart 2_Book2_Final Order Electric EXHIBIT A-1 3 2" xfId="28305"/>
    <cellStyle name="_VC 6.15.06 update on 06GRC power costs.xls Chart 2_Book2_Final Order Electric EXHIBIT A-1 3 2 2" xfId="28306"/>
    <cellStyle name="_VC 6.15.06 update on 06GRC power costs.xls Chart 2_Book2_Final Order Electric EXHIBIT A-1 3 3" xfId="28307"/>
    <cellStyle name="_VC 6.15.06 update on 06GRC power costs.xls Chart 2_Book2_Final Order Electric EXHIBIT A-1 4" xfId="28308"/>
    <cellStyle name="_VC 6.15.06 update on 06GRC power costs.xls Chart 2_Book2_Final Order Electric EXHIBIT A-1 4 2" xfId="28309"/>
    <cellStyle name="_VC 6.15.06 update on 06GRC power costs.xls Chart 2_Book2_Final Order Electric EXHIBIT A-1 5" xfId="28310"/>
    <cellStyle name="_VC 6.15.06 update on 06GRC power costs.xls Chart 2_Book2_Final Order Electric EXHIBIT A-1 6" xfId="28311"/>
    <cellStyle name="_VC 6.15.06 update on 06GRC power costs.xls Chart 2_Book2_Final Order Electric EXHIBIT A-1 7" xfId="28312"/>
    <cellStyle name="_VC 6.15.06 update on 06GRC power costs.xls Chart 2_Book4" xfId="28313"/>
    <cellStyle name="_VC 6.15.06 update on 06GRC power costs.xls Chart 2_Book4 2" xfId="28314"/>
    <cellStyle name="_VC 6.15.06 update on 06GRC power costs.xls Chart 2_Book4 2 2" xfId="28315"/>
    <cellStyle name="_VC 6.15.06 update on 06GRC power costs.xls Chart 2_Book4 2 2 2" xfId="28316"/>
    <cellStyle name="_VC 6.15.06 update on 06GRC power costs.xls Chart 2_Book4 2 2 2 2" xfId="28317"/>
    <cellStyle name="_VC 6.15.06 update on 06GRC power costs.xls Chart 2_Book4 2 2 3" xfId="28318"/>
    <cellStyle name="_VC 6.15.06 update on 06GRC power costs.xls Chart 2_Book4 2 3" xfId="28319"/>
    <cellStyle name="_VC 6.15.06 update on 06GRC power costs.xls Chart 2_Book4 2 3 2" xfId="28320"/>
    <cellStyle name="_VC 6.15.06 update on 06GRC power costs.xls Chart 2_Book4 2 4" xfId="28321"/>
    <cellStyle name="_VC 6.15.06 update on 06GRC power costs.xls Chart 2_Book4 2 4 2" xfId="28322"/>
    <cellStyle name="_VC 6.15.06 update on 06GRC power costs.xls Chart 2_Book4 2 5" xfId="28323"/>
    <cellStyle name="_VC 6.15.06 update on 06GRC power costs.xls Chart 2_Book4 3" xfId="28324"/>
    <cellStyle name="_VC 6.15.06 update on 06GRC power costs.xls Chart 2_Book4 3 2" xfId="28325"/>
    <cellStyle name="_VC 6.15.06 update on 06GRC power costs.xls Chart 2_Book4 3 2 2" xfId="28326"/>
    <cellStyle name="_VC 6.15.06 update on 06GRC power costs.xls Chart 2_Book4 3 3" xfId="28327"/>
    <cellStyle name="_VC 6.15.06 update on 06GRC power costs.xls Chart 2_Book4 3 4" xfId="28328"/>
    <cellStyle name="_VC 6.15.06 update on 06GRC power costs.xls Chart 2_Book4 4" xfId="28329"/>
    <cellStyle name="_VC 6.15.06 update on 06GRC power costs.xls Chart 2_Book4 4 2" xfId="28330"/>
    <cellStyle name="_VC 6.15.06 update on 06GRC power costs.xls Chart 2_Book4 4 2 2" xfId="28331"/>
    <cellStyle name="_VC 6.15.06 update on 06GRC power costs.xls Chart 2_Book4 4 3" xfId="28332"/>
    <cellStyle name="_VC 6.15.06 update on 06GRC power costs.xls Chart 2_Book4 5" xfId="28333"/>
    <cellStyle name="_VC 6.15.06 update on 06GRC power costs.xls Chart 2_Book4 5 2" xfId="28334"/>
    <cellStyle name="_VC 6.15.06 update on 06GRC power costs.xls Chart 2_Book4 6" xfId="28335"/>
    <cellStyle name="_VC 6.15.06 update on 06GRC power costs.xls Chart 2_Book4 6 2" xfId="28336"/>
    <cellStyle name="_VC 6.15.06 update on 06GRC power costs.xls Chart 2_Book4 7" xfId="28337"/>
    <cellStyle name="_VC 6.15.06 update on 06GRC power costs.xls Chart 2_Book4 8" xfId="28338"/>
    <cellStyle name="_VC 6.15.06 update on 06GRC power costs.xls Chart 2_Book4_DEM-WP(C) ENERG10C--ctn Mid-C_042010 2010GRC" xfId="28339"/>
    <cellStyle name="_VC 6.15.06 update on 06GRC power costs.xls Chart 2_Book4_DEM-WP(C) ENERG10C--ctn Mid-C_042010 2010GRC 2" xfId="28340"/>
    <cellStyle name="_VC 6.15.06 update on 06GRC power costs.xls Chart 2_Book4_DEM-WP(C) ENERG10C--ctn Mid-C_042010 2010GRC 2 2" xfId="28341"/>
    <cellStyle name="_VC 6.15.06 update on 06GRC power costs.xls Chart 2_Book9" xfId="28342"/>
    <cellStyle name="_VC 6.15.06 update on 06GRC power costs.xls Chart 2_Book9 2" xfId="28343"/>
    <cellStyle name="_VC 6.15.06 update on 06GRC power costs.xls Chart 2_Book9 2 2" xfId="28344"/>
    <cellStyle name="_VC 6.15.06 update on 06GRC power costs.xls Chart 2_Book9 2 2 2" xfId="28345"/>
    <cellStyle name="_VC 6.15.06 update on 06GRC power costs.xls Chart 2_Book9 2 2 2 2" xfId="28346"/>
    <cellStyle name="_VC 6.15.06 update on 06GRC power costs.xls Chart 2_Book9 2 2 3" xfId="28347"/>
    <cellStyle name="_VC 6.15.06 update on 06GRC power costs.xls Chart 2_Book9 2 3" xfId="28348"/>
    <cellStyle name="_VC 6.15.06 update on 06GRC power costs.xls Chart 2_Book9 2 3 2" xfId="28349"/>
    <cellStyle name="_VC 6.15.06 update on 06GRC power costs.xls Chart 2_Book9 2 4" xfId="28350"/>
    <cellStyle name="_VC 6.15.06 update on 06GRC power costs.xls Chart 2_Book9 2 4 2" xfId="28351"/>
    <cellStyle name="_VC 6.15.06 update on 06GRC power costs.xls Chart 2_Book9 2 5" xfId="28352"/>
    <cellStyle name="_VC 6.15.06 update on 06GRC power costs.xls Chart 2_Book9 3" xfId="28353"/>
    <cellStyle name="_VC 6.15.06 update on 06GRC power costs.xls Chart 2_Book9 3 2" xfId="28354"/>
    <cellStyle name="_VC 6.15.06 update on 06GRC power costs.xls Chart 2_Book9 3 2 2" xfId="28355"/>
    <cellStyle name="_VC 6.15.06 update on 06GRC power costs.xls Chart 2_Book9 3 3" xfId="28356"/>
    <cellStyle name="_VC 6.15.06 update on 06GRC power costs.xls Chart 2_Book9 3 4" xfId="28357"/>
    <cellStyle name="_VC 6.15.06 update on 06GRC power costs.xls Chart 2_Book9 4" xfId="28358"/>
    <cellStyle name="_VC 6.15.06 update on 06GRC power costs.xls Chart 2_Book9 4 2" xfId="28359"/>
    <cellStyle name="_VC 6.15.06 update on 06GRC power costs.xls Chart 2_Book9 4 2 2" xfId="28360"/>
    <cellStyle name="_VC 6.15.06 update on 06GRC power costs.xls Chart 2_Book9 4 3" xfId="28361"/>
    <cellStyle name="_VC 6.15.06 update on 06GRC power costs.xls Chart 2_Book9 5" xfId="28362"/>
    <cellStyle name="_VC 6.15.06 update on 06GRC power costs.xls Chart 2_Book9 5 2" xfId="28363"/>
    <cellStyle name="_VC 6.15.06 update on 06GRC power costs.xls Chart 2_Book9 6" xfId="28364"/>
    <cellStyle name="_VC 6.15.06 update on 06GRC power costs.xls Chart 2_Book9 6 2" xfId="28365"/>
    <cellStyle name="_VC 6.15.06 update on 06GRC power costs.xls Chart 2_Book9 7" xfId="28366"/>
    <cellStyle name="_VC 6.15.06 update on 06GRC power costs.xls Chart 2_Book9 8" xfId="28367"/>
    <cellStyle name="_VC 6.15.06 update on 06GRC power costs.xls Chart 2_Book9_DEM-WP(C) ENERG10C--ctn Mid-C_042010 2010GRC" xfId="28368"/>
    <cellStyle name="_VC 6.15.06 update on 06GRC power costs.xls Chart 2_Book9_DEM-WP(C) ENERG10C--ctn Mid-C_042010 2010GRC 2" xfId="28369"/>
    <cellStyle name="_VC 6.15.06 update on 06GRC power costs.xls Chart 2_Book9_DEM-WP(C) ENERG10C--ctn Mid-C_042010 2010GRC 2 2" xfId="28370"/>
    <cellStyle name="_VC 6.15.06 update on 06GRC power costs.xls Chart 2_Chelan PUD Power Costs (8-10)" xfId="28371"/>
    <cellStyle name="_VC 6.15.06 update on 06GRC power costs.xls Chart 2_Chelan PUD Power Costs (8-10) 2" xfId="28372"/>
    <cellStyle name="_VC 6.15.06 update on 06GRC power costs.xls Chart 2_DEM-WP(C) Chelan Power Costs" xfId="28373"/>
    <cellStyle name="_VC 6.15.06 update on 06GRC power costs.xls Chart 2_DEM-WP(C) Chelan Power Costs 2" xfId="28374"/>
    <cellStyle name="_VC 6.15.06 update on 06GRC power costs.xls Chart 2_DEM-WP(C) Chelan Power Costs 2 2" xfId="28375"/>
    <cellStyle name="_VC 6.15.06 update on 06GRC power costs.xls Chart 2_DEM-WP(C) Chelan Power Costs 2 2 2" xfId="28376"/>
    <cellStyle name="_VC 6.15.06 update on 06GRC power costs.xls Chart 2_DEM-WP(C) Chelan Power Costs 2 3" xfId="28377"/>
    <cellStyle name="_VC 6.15.06 update on 06GRC power costs.xls Chart 2_DEM-WP(C) Chelan Power Costs 3" xfId="28378"/>
    <cellStyle name="_VC 6.15.06 update on 06GRC power costs.xls Chart 2_DEM-WP(C) Chelan Power Costs 3 2" xfId="28379"/>
    <cellStyle name="_VC 6.15.06 update on 06GRC power costs.xls Chart 2_DEM-WP(C) Chelan Power Costs 3 2 2" xfId="28380"/>
    <cellStyle name="_VC 6.15.06 update on 06GRC power costs.xls Chart 2_DEM-WP(C) Chelan Power Costs 3 3" xfId="28381"/>
    <cellStyle name="_VC 6.15.06 update on 06GRC power costs.xls Chart 2_DEM-WP(C) Chelan Power Costs 4" xfId="28382"/>
    <cellStyle name="_VC 6.15.06 update on 06GRC power costs.xls Chart 2_DEM-WP(C) Chelan Power Costs 4 2" xfId="28383"/>
    <cellStyle name="_VC 6.15.06 update on 06GRC power costs.xls Chart 2_DEM-WP(C) Chelan Power Costs 5" xfId="28384"/>
    <cellStyle name="_VC 6.15.06 update on 06GRC power costs.xls Chart 2_DEM-WP(C) Chelan Power Costs 5 2" xfId="28385"/>
    <cellStyle name="_VC 6.15.06 update on 06GRC power costs.xls Chart 2_DEM-WP(C) ENERG10C--ctn Mid-C_042010 2010GRC" xfId="28386"/>
    <cellStyle name="_VC 6.15.06 update on 06GRC power costs.xls Chart 2_DEM-WP(C) ENERG10C--ctn Mid-C_042010 2010GRC 2" xfId="28387"/>
    <cellStyle name="_VC 6.15.06 update on 06GRC power costs.xls Chart 2_DEM-WP(C) ENERG10C--ctn Mid-C_042010 2010GRC 2 2" xfId="28388"/>
    <cellStyle name="_VC 6.15.06 update on 06GRC power costs.xls Chart 2_DEM-WP(C) Gas Transport 2010GRC" xfId="28389"/>
    <cellStyle name="_VC 6.15.06 update on 06GRC power costs.xls Chart 2_DEM-WP(C) Gas Transport 2010GRC 2" xfId="28390"/>
    <cellStyle name="_VC 6.15.06 update on 06GRC power costs.xls Chart 2_DEM-WP(C) Gas Transport 2010GRC 2 2" xfId="28391"/>
    <cellStyle name="_VC 6.15.06 update on 06GRC power costs.xls Chart 2_DEM-WP(C) Gas Transport 2010GRC 2 2 2" xfId="28392"/>
    <cellStyle name="_VC 6.15.06 update on 06GRC power costs.xls Chart 2_DEM-WP(C) Gas Transport 2010GRC 2 3" xfId="28393"/>
    <cellStyle name="_VC 6.15.06 update on 06GRC power costs.xls Chart 2_DEM-WP(C) Gas Transport 2010GRC 3" xfId="28394"/>
    <cellStyle name="_VC 6.15.06 update on 06GRC power costs.xls Chart 2_DEM-WP(C) Gas Transport 2010GRC 3 2" xfId="28395"/>
    <cellStyle name="_VC 6.15.06 update on 06GRC power costs.xls Chart 2_DEM-WP(C) Gas Transport 2010GRC 3 2 2" xfId="28396"/>
    <cellStyle name="_VC 6.15.06 update on 06GRC power costs.xls Chart 2_DEM-WP(C) Gas Transport 2010GRC 3 3" xfId="28397"/>
    <cellStyle name="_VC 6.15.06 update on 06GRC power costs.xls Chart 2_DEM-WP(C) Gas Transport 2010GRC 4" xfId="28398"/>
    <cellStyle name="_VC 6.15.06 update on 06GRC power costs.xls Chart 2_DEM-WP(C) Gas Transport 2010GRC 4 2" xfId="28399"/>
    <cellStyle name="_VC 6.15.06 update on 06GRC power costs.xls Chart 2_DEM-WP(C) Gas Transport 2010GRC 5" xfId="28400"/>
    <cellStyle name="_VC 6.15.06 update on 06GRC power costs.xls Chart 2_DEM-WP(C) Gas Transport 2010GRC 5 2" xfId="28401"/>
    <cellStyle name="_VC 6.15.06 update on 06GRC power costs.xls Chart 2_Exh A-1 resulting from UE-112050 effective Jan 1 2012" xfId="28402"/>
    <cellStyle name="_VC 6.15.06 update on 06GRC power costs.xls Chart 2_Exh A-1 resulting from UE-112050 effective Jan 1 2012 2" xfId="28403"/>
    <cellStyle name="_VC 6.15.06 update on 06GRC power costs.xls Chart 2_Exh A-1 resulting from UE-112050 effective Jan 1 2012 2 2" xfId="28404"/>
    <cellStyle name="_VC 6.15.06 update on 06GRC power costs.xls Chart 2_Exhibit A-1 effective 4-1-11 fr S Free 12-11" xfId="28405"/>
    <cellStyle name="_VC 6.15.06 update on 06GRC power costs.xls Chart 2_Exhibit A-1 effective 4-1-11 fr S Free 12-11 2" xfId="28406"/>
    <cellStyle name="_VC 6.15.06 update on 06GRC power costs.xls Chart 2_Exhibit A-1 effective 4-1-11 fr S Free 12-11 2 2" xfId="28407"/>
    <cellStyle name="_VC 6.15.06 update on 06GRC power costs.xls Chart 2_Gas Rev Req Model (2010 GRC)" xfId="28408"/>
    <cellStyle name="_VC 6.15.06 update on 06GRC power costs.xls Chart 2_INPUTS" xfId="28409"/>
    <cellStyle name="_VC 6.15.06 update on 06GRC power costs.xls Chart 2_INPUTS 2" xfId="28410"/>
    <cellStyle name="_VC 6.15.06 update on 06GRC power costs.xls Chart 2_INPUTS 2 2" xfId="28411"/>
    <cellStyle name="_VC 6.15.06 update on 06GRC power costs.xls Chart 2_INPUTS 2 2 2" xfId="28412"/>
    <cellStyle name="_VC 6.15.06 update on 06GRC power costs.xls Chart 2_INPUTS 2 3" xfId="28413"/>
    <cellStyle name="_VC 6.15.06 update on 06GRC power costs.xls Chart 2_INPUTS 3" xfId="28414"/>
    <cellStyle name="_VC 6.15.06 update on 06GRC power costs.xls Chart 2_INPUTS 3 2" xfId="28415"/>
    <cellStyle name="_VC 6.15.06 update on 06GRC power costs.xls Chart 2_INPUTS 4" xfId="28416"/>
    <cellStyle name="_VC 6.15.06 update on 06GRC power costs.xls Chart 2_Mint Farm Generation BPA" xfId="28417"/>
    <cellStyle name="_VC 6.15.06 update on 06GRC power costs.xls Chart 2_NIM Summary" xfId="28418"/>
    <cellStyle name="_VC 6.15.06 update on 06GRC power costs.xls Chart 2_NIM Summary 09GRC" xfId="28419"/>
    <cellStyle name="_VC 6.15.06 update on 06GRC power costs.xls Chart 2_NIM Summary 09GRC 2" xfId="28420"/>
    <cellStyle name="_VC 6.15.06 update on 06GRC power costs.xls Chart 2_NIM Summary 09GRC 2 2" xfId="28421"/>
    <cellStyle name="_VC 6.15.06 update on 06GRC power costs.xls Chart 2_NIM Summary 09GRC 2 2 2" xfId="28422"/>
    <cellStyle name="_VC 6.15.06 update on 06GRC power costs.xls Chart 2_NIM Summary 09GRC 2 2 2 2" xfId="28423"/>
    <cellStyle name="_VC 6.15.06 update on 06GRC power costs.xls Chart 2_NIM Summary 09GRC 2 2 3" xfId="28424"/>
    <cellStyle name="_VC 6.15.06 update on 06GRC power costs.xls Chart 2_NIM Summary 09GRC 2 3" xfId="28425"/>
    <cellStyle name="_VC 6.15.06 update on 06GRC power costs.xls Chart 2_NIM Summary 09GRC 2 3 2" xfId="28426"/>
    <cellStyle name="_VC 6.15.06 update on 06GRC power costs.xls Chart 2_NIM Summary 09GRC 2 4" xfId="28427"/>
    <cellStyle name="_VC 6.15.06 update on 06GRC power costs.xls Chart 2_NIM Summary 09GRC 2 4 2" xfId="28428"/>
    <cellStyle name="_VC 6.15.06 update on 06GRC power costs.xls Chart 2_NIM Summary 09GRC 2 5" xfId="28429"/>
    <cellStyle name="_VC 6.15.06 update on 06GRC power costs.xls Chart 2_NIM Summary 09GRC 3" xfId="28430"/>
    <cellStyle name="_VC 6.15.06 update on 06GRC power costs.xls Chart 2_NIM Summary 09GRC 3 2" xfId="28431"/>
    <cellStyle name="_VC 6.15.06 update on 06GRC power costs.xls Chart 2_NIM Summary 09GRC 3 2 2" xfId="28432"/>
    <cellStyle name="_VC 6.15.06 update on 06GRC power costs.xls Chart 2_NIM Summary 09GRC 3 3" xfId="28433"/>
    <cellStyle name="_VC 6.15.06 update on 06GRC power costs.xls Chart 2_NIM Summary 09GRC 4" xfId="28434"/>
    <cellStyle name="_VC 6.15.06 update on 06GRC power costs.xls Chart 2_NIM Summary 09GRC 4 2" xfId="28435"/>
    <cellStyle name="_VC 6.15.06 update on 06GRC power costs.xls Chart 2_NIM Summary 09GRC 4 2 2" xfId="28436"/>
    <cellStyle name="_VC 6.15.06 update on 06GRC power costs.xls Chart 2_NIM Summary 09GRC 4 3" xfId="28437"/>
    <cellStyle name="_VC 6.15.06 update on 06GRC power costs.xls Chart 2_NIM Summary 09GRC 5" xfId="28438"/>
    <cellStyle name="_VC 6.15.06 update on 06GRC power costs.xls Chart 2_NIM Summary 09GRC 5 2" xfId="28439"/>
    <cellStyle name="_VC 6.15.06 update on 06GRC power costs.xls Chart 2_NIM Summary 09GRC 6" xfId="28440"/>
    <cellStyle name="_VC 6.15.06 update on 06GRC power costs.xls Chart 2_NIM Summary 09GRC 6 2" xfId="28441"/>
    <cellStyle name="_VC 6.15.06 update on 06GRC power costs.xls Chart 2_NIM Summary 09GRC 7" xfId="28442"/>
    <cellStyle name="_VC 6.15.06 update on 06GRC power costs.xls Chart 2_NIM Summary 09GRC 8" xfId="28443"/>
    <cellStyle name="_VC 6.15.06 update on 06GRC power costs.xls Chart 2_NIM Summary 09GRC_DEM-WP(C) ENERG10C--ctn Mid-C_042010 2010GRC" xfId="28444"/>
    <cellStyle name="_VC 6.15.06 update on 06GRC power costs.xls Chart 2_NIM Summary 09GRC_DEM-WP(C) ENERG10C--ctn Mid-C_042010 2010GRC 2" xfId="28445"/>
    <cellStyle name="_VC 6.15.06 update on 06GRC power costs.xls Chart 2_NIM Summary 09GRC_DEM-WP(C) ENERG10C--ctn Mid-C_042010 2010GRC 2 2" xfId="28446"/>
    <cellStyle name="_VC 6.15.06 update on 06GRC power costs.xls Chart 2_NIM Summary 10" xfId="28447"/>
    <cellStyle name="_VC 6.15.06 update on 06GRC power costs.xls Chart 2_NIM Summary 10 2" xfId="28448"/>
    <cellStyle name="_VC 6.15.06 update on 06GRC power costs.xls Chart 2_NIM Summary 10 2 2" xfId="28449"/>
    <cellStyle name="_VC 6.15.06 update on 06GRC power costs.xls Chart 2_NIM Summary 10 3" xfId="28450"/>
    <cellStyle name="_VC 6.15.06 update on 06GRC power costs.xls Chart 2_NIM Summary 10 4" xfId="28451"/>
    <cellStyle name="_VC 6.15.06 update on 06GRC power costs.xls Chart 2_NIM Summary 11" xfId="28452"/>
    <cellStyle name="_VC 6.15.06 update on 06GRC power costs.xls Chart 2_NIM Summary 11 2" xfId="28453"/>
    <cellStyle name="_VC 6.15.06 update on 06GRC power costs.xls Chart 2_NIM Summary 11 2 2" xfId="28454"/>
    <cellStyle name="_VC 6.15.06 update on 06GRC power costs.xls Chart 2_NIM Summary 11 3" xfId="28455"/>
    <cellStyle name="_VC 6.15.06 update on 06GRC power costs.xls Chart 2_NIM Summary 11 4" xfId="28456"/>
    <cellStyle name="_VC 6.15.06 update on 06GRC power costs.xls Chart 2_NIM Summary 12" xfId="28457"/>
    <cellStyle name="_VC 6.15.06 update on 06GRC power costs.xls Chart 2_NIM Summary 12 2" xfId="28458"/>
    <cellStyle name="_VC 6.15.06 update on 06GRC power costs.xls Chart 2_NIM Summary 12 2 2" xfId="28459"/>
    <cellStyle name="_VC 6.15.06 update on 06GRC power costs.xls Chart 2_NIM Summary 12 3" xfId="28460"/>
    <cellStyle name="_VC 6.15.06 update on 06GRC power costs.xls Chart 2_NIM Summary 12 4" xfId="28461"/>
    <cellStyle name="_VC 6.15.06 update on 06GRC power costs.xls Chart 2_NIM Summary 13" xfId="28462"/>
    <cellStyle name="_VC 6.15.06 update on 06GRC power costs.xls Chart 2_NIM Summary 13 2" xfId="28463"/>
    <cellStyle name="_VC 6.15.06 update on 06GRC power costs.xls Chart 2_NIM Summary 13 2 2" xfId="28464"/>
    <cellStyle name="_VC 6.15.06 update on 06GRC power costs.xls Chart 2_NIM Summary 13 3" xfId="28465"/>
    <cellStyle name="_VC 6.15.06 update on 06GRC power costs.xls Chart 2_NIM Summary 13 4" xfId="28466"/>
    <cellStyle name="_VC 6.15.06 update on 06GRC power costs.xls Chart 2_NIM Summary 14" xfId="28467"/>
    <cellStyle name="_VC 6.15.06 update on 06GRC power costs.xls Chart 2_NIM Summary 14 2" xfId="28468"/>
    <cellStyle name="_VC 6.15.06 update on 06GRC power costs.xls Chart 2_NIM Summary 14 2 2" xfId="28469"/>
    <cellStyle name="_VC 6.15.06 update on 06GRC power costs.xls Chart 2_NIM Summary 14 3" xfId="28470"/>
    <cellStyle name="_VC 6.15.06 update on 06GRC power costs.xls Chart 2_NIM Summary 14 4" xfId="28471"/>
    <cellStyle name="_VC 6.15.06 update on 06GRC power costs.xls Chart 2_NIM Summary 15" xfId="28472"/>
    <cellStyle name="_VC 6.15.06 update on 06GRC power costs.xls Chart 2_NIM Summary 15 2" xfId="28473"/>
    <cellStyle name="_VC 6.15.06 update on 06GRC power costs.xls Chart 2_NIM Summary 15 2 2" xfId="28474"/>
    <cellStyle name="_VC 6.15.06 update on 06GRC power costs.xls Chart 2_NIM Summary 15 3" xfId="28475"/>
    <cellStyle name="_VC 6.15.06 update on 06GRC power costs.xls Chart 2_NIM Summary 15 4" xfId="28476"/>
    <cellStyle name="_VC 6.15.06 update on 06GRC power costs.xls Chart 2_NIM Summary 16" xfId="28477"/>
    <cellStyle name="_VC 6.15.06 update on 06GRC power costs.xls Chart 2_NIM Summary 16 2" xfId="28478"/>
    <cellStyle name="_VC 6.15.06 update on 06GRC power costs.xls Chart 2_NIM Summary 16 2 2" xfId="28479"/>
    <cellStyle name="_VC 6.15.06 update on 06GRC power costs.xls Chart 2_NIM Summary 16 3" xfId="28480"/>
    <cellStyle name="_VC 6.15.06 update on 06GRC power costs.xls Chart 2_NIM Summary 16 4" xfId="28481"/>
    <cellStyle name="_VC 6.15.06 update on 06GRC power costs.xls Chart 2_NIM Summary 17" xfId="28482"/>
    <cellStyle name="_VC 6.15.06 update on 06GRC power costs.xls Chart 2_NIM Summary 17 2" xfId="28483"/>
    <cellStyle name="_VC 6.15.06 update on 06GRC power costs.xls Chart 2_NIM Summary 17 2 2" xfId="28484"/>
    <cellStyle name="_VC 6.15.06 update on 06GRC power costs.xls Chart 2_NIM Summary 17 3" xfId="28485"/>
    <cellStyle name="_VC 6.15.06 update on 06GRC power costs.xls Chart 2_NIM Summary 17 4" xfId="28486"/>
    <cellStyle name="_VC 6.15.06 update on 06GRC power costs.xls Chart 2_NIM Summary 18" xfId="28487"/>
    <cellStyle name="_VC 6.15.06 update on 06GRC power costs.xls Chart 2_NIM Summary 18 2" xfId="28488"/>
    <cellStyle name="_VC 6.15.06 update on 06GRC power costs.xls Chart 2_NIM Summary 18 2 2" xfId="28489"/>
    <cellStyle name="_VC 6.15.06 update on 06GRC power costs.xls Chart 2_NIM Summary 18 3" xfId="28490"/>
    <cellStyle name="_VC 6.15.06 update on 06GRC power costs.xls Chart 2_NIM Summary 19" xfId="28491"/>
    <cellStyle name="_VC 6.15.06 update on 06GRC power costs.xls Chart 2_NIM Summary 19 2" xfId="28492"/>
    <cellStyle name="_VC 6.15.06 update on 06GRC power costs.xls Chart 2_NIM Summary 19 2 2" xfId="28493"/>
    <cellStyle name="_VC 6.15.06 update on 06GRC power costs.xls Chart 2_NIM Summary 19 3" xfId="28494"/>
    <cellStyle name="_VC 6.15.06 update on 06GRC power costs.xls Chart 2_NIM Summary 2" xfId="28495"/>
    <cellStyle name="_VC 6.15.06 update on 06GRC power costs.xls Chart 2_NIM Summary 2 2" xfId="28496"/>
    <cellStyle name="_VC 6.15.06 update on 06GRC power costs.xls Chart 2_NIM Summary 2 2 2" xfId="28497"/>
    <cellStyle name="_VC 6.15.06 update on 06GRC power costs.xls Chart 2_NIM Summary 2 2 2 2" xfId="28498"/>
    <cellStyle name="_VC 6.15.06 update on 06GRC power costs.xls Chart 2_NIM Summary 2 2 3" xfId="28499"/>
    <cellStyle name="_VC 6.15.06 update on 06GRC power costs.xls Chart 2_NIM Summary 2 3" xfId="28500"/>
    <cellStyle name="_VC 6.15.06 update on 06GRC power costs.xls Chart 2_NIM Summary 2 3 2" xfId="28501"/>
    <cellStyle name="_VC 6.15.06 update on 06GRC power costs.xls Chart 2_NIM Summary 2 4" xfId="28502"/>
    <cellStyle name="_VC 6.15.06 update on 06GRC power costs.xls Chart 2_NIM Summary 2 4 2" xfId="28503"/>
    <cellStyle name="_VC 6.15.06 update on 06GRC power costs.xls Chart 2_NIM Summary 2 5" xfId="28504"/>
    <cellStyle name="_VC 6.15.06 update on 06GRC power costs.xls Chart 2_NIM Summary 20" xfId="28505"/>
    <cellStyle name="_VC 6.15.06 update on 06GRC power costs.xls Chart 2_NIM Summary 20 2" xfId="28506"/>
    <cellStyle name="_VC 6.15.06 update on 06GRC power costs.xls Chart 2_NIM Summary 20 2 2" xfId="28507"/>
    <cellStyle name="_VC 6.15.06 update on 06GRC power costs.xls Chart 2_NIM Summary 20 3" xfId="28508"/>
    <cellStyle name="_VC 6.15.06 update on 06GRC power costs.xls Chart 2_NIM Summary 21" xfId="28509"/>
    <cellStyle name="_VC 6.15.06 update on 06GRC power costs.xls Chart 2_NIM Summary 21 2" xfId="28510"/>
    <cellStyle name="_VC 6.15.06 update on 06GRC power costs.xls Chart 2_NIM Summary 21 2 2" xfId="28511"/>
    <cellStyle name="_VC 6.15.06 update on 06GRC power costs.xls Chart 2_NIM Summary 21 3" xfId="28512"/>
    <cellStyle name="_VC 6.15.06 update on 06GRC power costs.xls Chart 2_NIM Summary 22" xfId="28513"/>
    <cellStyle name="_VC 6.15.06 update on 06GRC power costs.xls Chart 2_NIM Summary 22 2" xfId="28514"/>
    <cellStyle name="_VC 6.15.06 update on 06GRC power costs.xls Chart 2_NIM Summary 22 2 2" xfId="28515"/>
    <cellStyle name="_VC 6.15.06 update on 06GRC power costs.xls Chart 2_NIM Summary 22 3" xfId="28516"/>
    <cellStyle name="_VC 6.15.06 update on 06GRC power costs.xls Chart 2_NIM Summary 23" xfId="28517"/>
    <cellStyle name="_VC 6.15.06 update on 06GRC power costs.xls Chart 2_NIM Summary 23 2" xfId="28518"/>
    <cellStyle name="_VC 6.15.06 update on 06GRC power costs.xls Chart 2_NIM Summary 23 2 2" xfId="28519"/>
    <cellStyle name="_VC 6.15.06 update on 06GRC power costs.xls Chart 2_NIM Summary 23 3" xfId="28520"/>
    <cellStyle name="_VC 6.15.06 update on 06GRC power costs.xls Chart 2_NIM Summary 24" xfId="28521"/>
    <cellStyle name="_VC 6.15.06 update on 06GRC power costs.xls Chart 2_NIM Summary 24 2" xfId="28522"/>
    <cellStyle name="_VC 6.15.06 update on 06GRC power costs.xls Chart 2_NIM Summary 24 2 2" xfId="28523"/>
    <cellStyle name="_VC 6.15.06 update on 06GRC power costs.xls Chart 2_NIM Summary 24 3" xfId="28524"/>
    <cellStyle name="_VC 6.15.06 update on 06GRC power costs.xls Chart 2_NIM Summary 25" xfId="28525"/>
    <cellStyle name="_VC 6.15.06 update on 06GRC power costs.xls Chart 2_NIM Summary 25 2" xfId="28526"/>
    <cellStyle name="_VC 6.15.06 update on 06GRC power costs.xls Chart 2_NIM Summary 25 2 2" xfId="28527"/>
    <cellStyle name="_VC 6.15.06 update on 06GRC power costs.xls Chart 2_NIM Summary 25 3" xfId="28528"/>
    <cellStyle name="_VC 6.15.06 update on 06GRC power costs.xls Chart 2_NIM Summary 26" xfId="28529"/>
    <cellStyle name="_VC 6.15.06 update on 06GRC power costs.xls Chart 2_NIM Summary 26 2" xfId="28530"/>
    <cellStyle name="_VC 6.15.06 update on 06GRC power costs.xls Chart 2_NIM Summary 26 2 2" xfId="28531"/>
    <cellStyle name="_VC 6.15.06 update on 06GRC power costs.xls Chart 2_NIM Summary 26 3" xfId="28532"/>
    <cellStyle name="_VC 6.15.06 update on 06GRC power costs.xls Chart 2_NIM Summary 27" xfId="28533"/>
    <cellStyle name="_VC 6.15.06 update on 06GRC power costs.xls Chart 2_NIM Summary 27 2" xfId="28534"/>
    <cellStyle name="_VC 6.15.06 update on 06GRC power costs.xls Chart 2_NIM Summary 27 2 2" xfId="28535"/>
    <cellStyle name="_VC 6.15.06 update on 06GRC power costs.xls Chart 2_NIM Summary 27 3" xfId="28536"/>
    <cellStyle name="_VC 6.15.06 update on 06GRC power costs.xls Chart 2_NIM Summary 28" xfId="28537"/>
    <cellStyle name="_VC 6.15.06 update on 06GRC power costs.xls Chart 2_NIM Summary 28 2" xfId="28538"/>
    <cellStyle name="_VC 6.15.06 update on 06GRC power costs.xls Chart 2_NIM Summary 28 2 2" xfId="28539"/>
    <cellStyle name="_VC 6.15.06 update on 06GRC power costs.xls Chart 2_NIM Summary 28 3" xfId="28540"/>
    <cellStyle name="_VC 6.15.06 update on 06GRC power costs.xls Chart 2_NIM Summary 29" xfId="28541"/>
    <cellStyle name="_VC 6.15.06 update on 06GRC power costs.xls Chart 2_NIM Summary 29 2" xfId="28542"/>
    <cellStyle name="_VC 6.15.06 update on 06GRC power costs.xls Chart 2_NIM Summary 29 2 2" xfId="28543"/>
    <cellStyle name="_VC 6.15.06 update on 06GRC power costs.xls Chart 2_NIM Summary 29 3" xfId="28544"/>
    <cellStyle name="_VC 6.15.06 update on 06GRC power costs.xls Chart 2_NIM Summary 3" xfId="28545"/>
    <cellStyle name="_VC 6.15.06 update on 06GRC power costs.xls Chart 2_NIM Summary 3 2" xfId="28546"/>
    <cellStyle name="_VC 6.15.06 update on 06GRC power costs.xls Chart 2_NIM Summary 3 2 2" xfId="28547"/>
    <cellStyle name="_VC 6.15.06 update on 06GRC power costs.xls Chart 2_NIM Summary 3 2 3" xfId="28548"/>
    <cellStyle name="_VC 6.15.06 update on 06GRC power costs.xls Chart 2_NIM Summary 3 3" xfId="28549"/>
    <cellStyle name="_VC 6.15.06 update on 06GRC power costs.xls Chart 2_NIM Summary 3 4" xfId="28550"/>
    <cellStyle name="_VC 6.15.06 update on 06GRC power costs.xls Chart 2_NIM Summary 30" xfId="28551"/>
    <cellStyle name="_VC 6.15.06 update on 06GRC power costs.xls Chart 2_NIM Summary 30 2" xfId="28552"/>
    <cellStyle name="_VC 6.15.06 update on 06GRC power costs.xls Chart 2_NIM Summary 30 2 2" xfId="28553"/>
    <cellStyle name="_VC 6.15.06 update on 06GRC power costs.xls Chart 2_NIM Summary 30 3" xfId="28554"/>
    <cellStyle name="_VC 6.15.06 update on 06GRC power costs.xls Chart 2_NIM Summary 31" xfId="28555"/>
    <cellStyle name="_VC 6.15.06 update on 06GRC power costs.xls Chart 2_NIM Summary 31 2" xfId="28556"/>
    <cellStyle name="_VC 6.15.06 update on 06GRC power costs.xls Chart 2_NIM Summary 31 2 2" xfId="28557"/>
    <cellStyle name="_VC 6.15.06 update on 06GRC power costs.xls Chart 2_NIM Summary 31 3" xfId="28558"/>
    <cellStyle name="_VC 6.15.06 update on 06GRC power costs.xls Chart 2_NIM Summary 32" xfId="28559"/>
    <cellStyle name="_VC 6.15.06 update on 06GRC power costs.xls Chart 2_NIM Summary 32 2" xfId="28560"/>
    <cellStyle name="_VC 6.15.06 update on 06GRC power costs.xls Chart 2_NIM Summary 32 2 2" xfId="28561"/>
    <cellStyle name="_VC 6.15.06 update on 06GRC power costs.xls Chart 2_NIM Summary 33" xfId="28562"/>
    <cellStyle name="_VC 6.15.06 update on 06GRC power costs.xls Chart 2_NIM Summary 33 2" xfId="28563"/>
    <cellStyle name="_VC 6.15.06 update on 06GRC power costs.xls Chart 2_NIM Summary 33 2 2" xfId="28564"/>
    <cellStyle name="_VC 6.15.06 update on 06GRC power costs.xls Chart 2_NIM Summary 34" xfId="28565"/>
    <cellStyle name="_VC 6.15.06 update on 06GRC power costs.xls Chart 2_NIM Summary 34 2" xfId="28566"/>
    <cellStyle name="_VC 6.15.06 update on 06GRC power costs.xls Chart 2_NIM Summary 34 2 2" xfId="28567"/>
    <cellStyle name="_VC 6.15.06 update on 06GRC power costs.xls Chart 2_NIM Summary 35" xfId="28568"/>
    <cellStyle name="_VC 6.15.06 update on 06GRC power costs.xls Chart 2_NIM Summary 35 2" xfId="28569"/>
    <cellStyle name="_VC 6.15.06 update on 06GRC power costs.xls Chart 2_NIM Summary 35 2 2" xfId="28570"/>
    <cellStyle name="_VC 6.15.06 update on 06GRC power costs.xls Chart 2_NIM Summary 36" xfId="28571"/>
    <cellStyle name="_VC 6.15.06 update on 06GRC power costs.xls Chart 2_NIM Summary 36 2" xfId="28572"/>
    <cellStyle name="_VC 6.15.06 update on 06GRC power costs.xls Chart 2_NIM Summary 36 2 2" xfId="28573"/>
    <cellStyle name="_VC 6.15.06 update on 06GRC power costs.xls Chart 2_NIM Summary 37" xfId="28574"/>
    <cellStyle name="_VC 6.15.06 update on 06GRC power costs.xls Chart 2_NIM Summary 37 2" xfId="28575"/>
    <cellStyle name="_VC 6.15.06 update on 06GRC power costs.xls Chart 2_NIM Summary 37 2 2" xfId="28576"/>
    <cellStyle name="_VC 6.15.06 update on 06GRC power costs.xls Chart 2_NIM Summary 38" xfId="28577"/>
    <cellStyle name="_VC 6.15.06 update on 06GRC power costs.xls Chart 2_NIM Summary 38 2" xfId="28578"/>
    <cellStyle name="_VC 6.15.06 update on 06GRC power costs.xls Chart 2_NIM Summary 38 2 2" xfId="28579"/>
    <cellStyle name="_VC 6.15.06 update on 06GRC power costs.xls Chart 2_NIM Summary 39" xfId="28580"/>
    <cellStyle name="_VC 6.15.06 update on 06GRC power costs.xls Chart 2_NIM Summary 39 2" xfId="28581"/>
    <cellStyle name="_VC 6.15.06 update on 06GRC power costs.xls Chart 2_NIM Summary 39 2 2" xfId="28582"/>
    <cellStyle name="_VC 6.15.06 update on 06GRC power costs.xls Chart 2_NIM Summary 4" xfId="28583"/>
    <cellStyle name="_VC 6.15.06 update on 06GRC power costs.xls Chart 2_NIM Summary 4 2" xfId="28584"/>
    <cellStyle name="_VC 6.15.06 update on 06GRC power costs.xls Chart 2_NIM Summary 4 2 2" xfId="28585"/>
    <cellStyle name="_VC 6.15.06 update on 06GRC power costs.xls Chart 2_NIM Summary 4 2 3" xfId="28586"/>
    <cellStyle name="_VC 6.15.06 update on 06GRC power costs.xls Chart 2_NIM Summary 4 3" xfId="28587"/>
    <cellStyle name="_VC 6.15.06 update on 06GRC power costs.xls Chart 2_NIM Summary 4 4" xfId="28588"/>
    <cellStyle name="_VC 6.15.06 update on 06GRC power costs.xls Chart 2_NIM Summary 40" xfId="28589"/>
    <cellStyle name="_VC 6.15.06 update on 06GRC power costs.xls Chart 2_NIM Summary 40 2" xfId="28590"/>
    <cellStyle name="_VC 6.15.06 update on 06GRC power costs.xls Chart 2_NIM Summary 40 2 2" xfId="28591"/>
    <cellStyle name="_VC 6.15.06 update on 06GRC power costs.xls Chart 2_NIM Summary 41" xfId="28592"/>
    <cellStyle name="_VC 6.15.06 update on 06GRC power costs.xls Chart 2_NIM Summary 41 2" xfId="28593"/>
    <cellStyle name="_VC 6.15.06 update on 06GRC power costs.xls Chart 2_NIM Summary 41 2 2" xfId="28594"/>
    <cellStyle name="_VC 6.15.06 update on 06GRC power costs.xls Chart 2_NIM Summary 42" xfId="28595"/>
    <cellStyle name="_VC 6.15.06 update on 06GRC power costs.xls Chart 2_NIM Summary 42 2" xfId="28596"/>
    <cellStyle name="_VC 6.15.06 update on 06GRC power costs.xls Chart 2_NIM Summary 42 2 2" xfId="28597"/>
    <cellStyle name="_VC 6.15.06 update on 06GRC power costs.xls Chart 2_NIM Summary 43" xfId="28598"/>
    <cellStyle name="_VC 6.15.06 update on 06GRC power costs.xls Chart 2_NIM Summary 43 2" xfId="28599"/>
    <cellStyle name="_VC 6.15.06 update on 06GRC power costs.xls Chart 2_NIM Summary 43 2 2" xfId="28600"/>
    <cellStyle name="_VC 6.15.06 update on 06GRC power costs.xls Chart 2_NIM Summary 44" xfId="28601"/>
    <cellStyle name="_VC 6.15.06 update on 06GRC power costs.xls Chart 2_NIM Summary 44 2" xfId="28602"/>
    <cellStyle name="_VC 6.15.06 update on 06GRC power costs.xls Chart 2_NIM Summary 44 2 2" xfId="28603"/>
    <cellStyle name="_VC 6.15.06 update on 06GRC power costs.xls Chart 2_NIM Summary 45" xfId="28604"/>
    <cellStyle name="_VC 6.15.06 update on 06GRC power costs.xls Chart 2_NIM Summary 45 2" xfId="28605"/>
    <cellStyle name="_VC 6.15.06 update on 06GRC power costs.xls Chart 2_NIM Summary 45 2 2" xfId="28606"/>
    <cellStyle name="_VC 6.15.06 update on 06GRC power costs.xls Chart 2_NIM Summary 46" xfId="28607"/>
    <cellStyle name="_VC 6.15.06 update on 06GRC power costs.xls Chart 2_NIM Summary 46 2" xfId="28608"/>
    <cellStyle name="_VC 6.15.06 update on 06GRC power costs.xls Chart 2_NIM Summary 46 2 2" xfId="28609"/>
    <cellStyle name="_VC 6.15.06 update on 06GRC power costs.xls Chart 2_NIM Summary 47" xfId="28610"/>
    <cellStyle name="_VC 6.15.06 update on 06GRC power costs.xls Chart 2_NIM Summary 47 2" xfId="28611"/>
    <cellStyle name="_VC 6.15.06 update on 06GRC power costs.xls Chart 2_NIM Summary 47 2 2" xfId="28612"/>
    <cellStyle name="_VC 6.15.06 update on 06GRC power costs.xls Chart 2_NIM Summary 48" xfId="28613"/>
    <cellStyle name="_VC 6.15.06 update on 06GRC power costs.xls Chart 2_NIM Summary 48 2" xfId="28614"/>
    <cellStyle name="_VC 6.15.06 update on 06GRC power costs.xls Chart 2_NIM Summary 49" xfId="28615"/>
    <cellStyle name="_VC 6.15.06 update on 06GRC power costs.xls Chart 2_NIM Summary 5" xfId="28616"/>
    <cellStyle name="_VC 6.15.06 update on 06GRC power costs.xls Chart 2_NIM Summary 5 2" xfId="28617"/>
    <cellStyle name="_VC 6.15.06 update on 06GRC power costs.xls Chart 2_NIM Summary 5 2 2" xfId="28618"/>
    <cellStyle name="_VC 6.15.06 update on 06GRC power costs.xls Chart 2_NIM Summary 5 2 3" xfId="28619"/>
    <cellStyle name="_VC 6.15.06 update on 06GRC power costs.xls Chart 2_NIM Summary 5 3" xfId="28620"/>
    <cellStyle name="_VC 6.15.06 update on 06GRC power costs.xls Chart 2_NIM Summary 5 4" xfId="28621"/>
    <cellStyle name="_VC 6.15.06 update on 06GRC power costs.xls Chart 2_NIM Summary 50" xfId="28622"/>
    <cellStyle name="_VC 6.15.06 update on 06GRC power costs.xls Chart 2_NIM Summary 51" xfId="28623"/>
    <cellStyle name="_VC 6.15.06 update on 06GRC power costs.xls Chart 2_NIM Summary 52" xfId="28624"/>
    <cellStyle name="_VC 6.15.06 update on 06GRC power costs.xls Chart 2_NIM Summary 53" xfId="28625"/>
    <cellStyle name="_VC 6.15.06 update on 06GRC power costs.xls Chart 2_NIM Summary 54" xfId="28626"/>
    <cellStyle name="_VC 6.15.06 update on 06GRC power costs.xls Chart 2_NIM Summary 55" xfId="28627"/>
    <cellStyle name="_VC 6.15.06 update on 06GRC power costs.xls Chart 2_NIM Summary 56" xfId="28628"/>
    <cellStyle name="_VC 6.15.06 update on 06GRC power costs.xls Chart 2_NIM Summary 57" xfId="28629"/>
    <cellStyle name="_VC 6.15.06 update on 06GRC power costs.xls Chart 2_NIM Summary 58" xfId="28630"/>
    <cellStyle name="_VC 6.15.06 update on 06GRC power costs.xls Chart 2_NIM Summary 59" xfId="28631"/>
    <cellStyle name="_VC 6.15.06 update on 06GRC power costs.xls Chart 2_NIM Summary 6" xfId="28632"/>
    <cellStyle name="_VC 6.15.06 update on 06GRC power costs.xls Chart 2_NIM Summary 6 2" xfId="28633"/>
    <cellStyle name="_VC 6.15.06 update on 06GRC power costs.xls Chart 2_NIM Summary 6 2 2" xfId="28634"/>
    <cellStyle name="_VC 6.15.06 update on 06GRC power costs.xls Chart 2_NIM Summary 6 2 3" xfId="28635"/>
    <cellStyle name="_VC 6.15.06 update on 06GRC power costs.xls Chart 2_NIM Summary 6 3" xfId="28636"/>
    <cellStyle name="_VC 6.15.06 update on 06GRC power costs.xls Chart 2_NIM Summary 6 4" xfId="28637"/>
    <cellStyle name="_VC 6.15.06 update on 06GRC power costs.xls Chart 2_NIM Summary 60" xfId="28638"/>
    <cellStyle name="_VC 6.15.06 update on 06GRC power costs.xls Chart 2_NIM Summary 61" xfId="28639"/>
    <cellStyle name="_VC 6.15.06 update on 06GRC power costs.xls Chart 2_NIM Summary 62" xfId="28640"/>
    <cellStyle name="_VC 6.15.06 update on 06GRC power costs.xls Chart 2_NIM Summary 63" xfId="28641"/>
    <cellStyle name="_VC 6.15.06 update on 06GRC power costs.xls Chart 2_NIM Summary 64" xfId="28642"/>
    <cellStyle name="_VC 6.15.06 update on 06GRC power costs.xls Chart 2_NIM Summary 65" xfId="28643"/>
    <cellStyle name="_VC 6.15.06 update on 06GRC power costs.xls Chart 2_NIM Summary 66" xfId="28644"/>
    <cellStyle name="_VC 6.15.06 update on 06GRC power costs.xls Chart 2_NIM Summary 67" xfId="28645"/>
    <cellStyle name="_VC 6.15.06 update on 06GRC power costs.xls Chart 2_NIM Summary 68" xfId="28646"/>
    <cellStyle name="_VC 6.15.06 update on 06GRC power costs.xls Chart 2_NIM Summary 69" xfId="28647"/>
    <cellStyle name="_VC 6.15.06 update on 06GRC power costs.xls Chart 2_NIM Summary 7" xfId="28648"/>
    <cellStyle name="_VC 6.15.06 update on 06GRC power costs.xls Chart 2_NIM Summary 7 2" xfId="28649"/>
    <cellStyle name="_VC 6.15.06 update on 06GRC power costs.xls Chart 2_NIM Summary 7 2 2" xfId="28650"/>
    <cellStyle name="_VC 6.15.06 update on 06GRC power costs.xls Chart 2_NIM Summary 7 2 3" xfId="28651"/>
    <cellStyle name="_VC 6.15.06 update on 06GRC power costs.xls Chart 2_NIM Summary 7 3" xfId="28652"/>
    <cellStyle name="_VC 6.15.06 update on 06GRC power costs.xls Chart 2_NIM Summary 7 4" xfId="28653"/>
    <cellStyle name="_VC 6.15.06 update on 06GRC power costs.xls Chart 2_NIM Summary 7 5" xfId="28654"/>
    <cellStyle name="_VC 6.15.06 update on 06GRC power costs.xls Chart 2_NIM Summary 70" xfId="28655"/>
    <cellStyle name="_VC 6.15.06 update on 06GRC power costs.xls Chart 2_NIM Summary 71" xfId="28656"/>
    <cellStyle name="_VC 6.15.06 update on 06GRC power costs.xls Chart 2_NIM Summary 72" xfId="28657"/>
    <cellStyle name="_VC 6.15.06 update on 06GRC power costs.xls Chart 2_NIM Summary 73" xfId="28658"/>
    <cellStyle name="_VC 6.15.06 update on 06GRC power costs.xls Chart 2_NIM Summary 74" xfId="28659"/>
    <cellStyle name="_VC 6.15.06 update on 06GRC power costs.xls Chart 2_NIM Summary 75" xfId="28660"/>
    <cellStyle name="_VC 6.15.06 update on 06GRC power costs.xls Chart 2_NIM Summary 76" xfId="28661"/>
    <cellStyle name="_VC 6.15.06 update on 06GRC power costs.xls Chart 2_NIM Summary 77" xfId="28662"/>
    <cellStyle name="_VC 6.15.06 update on 06GRC power costs.xls Chart 2_NIM Summary 78" xfId="28663"/>
    <cellStyle name="_VC 6.15.06 update on 06GRC power costs.xls Chart 2_NIM Summary 79" xfId="28664"/>
    <cellStyle name="_VC 6.15.06 update on 06GRC power costs.xls Chart 2_NIM Summary 8" xfId="28665"/>
    <cellStyle name="_VC 6.15.06 update on 06GRC power costs.xls Chart 2_NIM Summary 8 2" xfId="28666"/>
    <cellStyle name="_VC 6.15.06 update on 06GRC power costs.xls Chart 2_NIM Summary 8 2 2" xfId="28667"/>
    <cellStyle name="_VC 6.15.06 update on 06GRC power costs.xls Chart 2_NIM Summary 8 2 3" xfId="28668"/>
    <cellStyle name="_VC 6.15.06 update on 06GRC power costs.xls Chart 2_NIM Summary 8 3" xfId="28669"/>
    <cellStyle name="_VC 6.15.06 update on 06GRC power costs.xls Chart 2_NIM Summary 8 4" xfId="28670"/>
    <cellStyle name="_VC 6.15.06 update on 06GRC power costs.xls Chart 2_NIM Summary 8 5" xfId="28671"/>
    <cellStyle name="_VC 6.15.06 update on 06GRC power costs.xls Chart 2_NIM Summary 80" xfId="28672"/>
    <cellStyle name="_VC 6.15.06 update on 06GRC power costs.xls Chart 2_NIM Summary 81" xfId="28673"/>
    <cellStyle name="_VC 6.15.06 update on 06GRC power costs.xls Chart 2_NIM Summary 82" xfId="28674"/>
    <cellStyle name="_VC 6.15.06 update on 06GRC power costs.xls Chart 2_NIM Summary 83" xfId="28675"/>
    <cellStyle name="_VC 6.15.06 update on 06GRC power costs.xls Chart 2_NIM Summary 84" xfId="28676"/>
    <cellStyle name="_VC 6.15.06 update on 06GRC power costs.xls Chart 2_NIM Summary 85" xfId="28677"/>
    <cellStyle name="_VC 6.15.06 update on 06GRC power costs.xls Chart 2_NIM Summary 86" xfId="28678"/>
    <cellStyle name="_VC 6.15.06 update on 06GRC power costs.xls Chart 2_NIM Summary 87" xfId="28679"/>
    <cellStyle name="_VC 6.15.06 update on 06GRC power costs.xls Chart 2_NIM Summary 88" xfId="28680"/>
    <cellStyle name="_VC 6.15.06 update on 06GRC power costs.xls Chart 2_NIM Summary 9" xfId="28681"/>
    <cellStyle name="_VC 6.15.06 update on 06GRC power costs.xls Chart 2_NIM Summary 9 2" xfId="28682"/>
    <cellStyle name="_VC 6.15.06 update on 06GRC power costs.xls Chart 2_NIM Summary 9 2 2" xfId="28683"/>
    <cellStyle name="_VC 6.15.06 update on 06GRC power costs.xls Chart 2_NIM Summary 9 2 3" xfId="28684"/>
    <cellStyle name="_VC 6.15.06 update on 06GRC power costs.xls Chart 2_NIM Summary 9 3" xfId="28685"/>
    <cellStyle name="_VC 6.15.06 update on 06GRC power costs.xls Chart 2_NIM Summary 9 4" xfId="28686"/>
    <cellStyle name="_VC 6.15.06 update on 06GRC power costs.xls Chart 2_NIM Summary 9 5" xfId="28687"/>
    <cellStyle name="_VC 6.15.06 update on 06GRC power costs.xls Chart 2_NIM Summary_DEM-WP(C) ENERG10C--ctn Mid-C_042010 2010GRC" xfId="28688"/>
    <cellStyle name="_VC 6.15.06 update on 06GRC power costs.xls Chart 2_NIM Summary_DEM-WP(C) ENERG10C--ctn Mid-C_042010 2010GRC 2" xfId="28689"/>
    <cellStyle name="_VC 6.15.06 update on 06GRC power costs.xls Chart 2_NIM Summary_DEM-WP(C) ENERG10C--ctn Mid-C_042010 2010GRC 2 2" xfId="28690"/>
    <cellStyle name="_VC 6.15.06 update on 06GRC power costs.xls Chart 2_PCA 10 -  Exhibit D Dec 2011" xfId="28691"/>
    <cellStyle name="_VC 6.15.06 update on 06GRC power costs.xls Chart 2_PCA 10 -  Exhibit D Dec 2011 2" xfId="28692"/>
    <cellStyle name="_VC 6.15.06 update on 06GRC power costs.xls Chart 2_PCA 10 -  Exhibit D Dec 2011 2 2" xfId="28693"/>
    <cellStyle name="_VC 6.15.06 update on 06GRC power costs.xls Chart 2_PCA 10 -  Exhibit D from A Kellogg Jan 2011" xfId="28694"/>
    <cellStyle name="_VC 6.15.06 update on 06GRC power costs.xls Chart 2_PCA 10 -  Exhibit D from A Kellogg Jan 2011 2" xfId="28695"/>
    <cellStyle name="_VC 6.15.06 update on 06GRC power costs.xls Chart 2_PCA 10 -  Exhibit D from A Kellogg Jan 2011 2 2" xfId="28696"/>
    <cellStyle name="_VC 6.15.06 update on 06GRC power costs.xls Chart 2_PCA 10 -  Exhibit D from A Kellogg July 2011" xfId="28697"/>
    <cellStyle name="_VC 6.15.06 update on 06GRC power costs.xls Chart 2_PCA 10 -  Exhibit D from A Kellogg July 2011 2" xfId="28698"/>
    <cellStyle name="_VC 6.15.06 update on 06GRC power costs.xls Chart 2_PCA 10 -  Exhibit D from A Kellogg July 2011 2 2" xfId="28699"/>
    <cellStyle name="_VC 6.15.06 update on 06GRC power costs.xls Chart 2_PCA 10 -  Exhibit D from S Free Rcv'd 12-11" xfId="28700"/>
    <cellStyle name="_VC 6.15.06 update on 06GRC power costs.xls Chart 2_PCA 10 -  Exhibit D from S Free Rcv'd 12-11 2" xfId="28701"/>
    <cellStyle name="_VC 6.15.06 update on 06GRC power costs.xls Chart 2_PCA 10 -  Exhibit D from S Free Rcv'd 12-11 2 2" xfId="28702"/>
    <cellStyle name="_VC 6.15.06 update on 06GRC power costs.xls Chart 2_PCA 11 -  Exhibit D Apr 2012 fr A Kellogg v2" xfId="28703"/>
    <cellStyle name="_VC 6.15.06 update on 06GRC power costs.xls Chart 2_PCA 11 -  Exhibit D Jan 2012 fr A Kellogg" xfId="28704"/>
    <cellStyle name="_VC 6.15.06 update on 06GRC power costs.xls Chart 2_PCA 11 -  Exhibit D Jan 2012 fr A Kellogg 2" xfId="28705"/>
    <cellStyle name="_VC 6.15.06 update on 06GRC power costs.xls Chart 2_PCA 11 -  Exhibit D Jan 2012 fr A Kellogg 2 2" xfId="28706"/>
    <cellStyle name="_VC 6.15.06 update on 06GRC power costs.xls Chart 2_PCA 11 -  Exhibit D Jan 2012 WF" xfId="28707"/>
    <cellStyle name="_VC 6.15.06 update on 06GRC power costs.xls Chart 2_PCA 11 -  Exhibit D Jan 2012 WF 2" xfId="28708"/>
    <cellStyle name="_VC 6.15.06 update on 06GRC power costs.xls Chart 2_PCA 11 -  Exhibit D Jan 2012 WF 2 2" xfId="28709"/>
    <cellStyle name="_VC 6.15.06 update on 06GRC power costs.xls Chart 2_PCA 9 -  Exhibit D April 2010" xfId="28710"/>
    <cellStyle name="_VC 6.15.06 update on 06GRC power costs.xls Chart 2_PCA 9 -  Exhibit D April 2010 (3)" xfId="28711"/>
    <cellStyle name="_VC 6.15.06 update on 06GRC power costs.xls Chart 2_PCA 9 -  Exhibit D April 2010 (3) 2" xfId="28712"/>
    <cellStyle name="_VC 6.15.06 update on 06GRC power costs.xls Chart 2_PCA 9 -  Exhibit D April 2010 (3) 2 2" xfId="28713"/>
    <cellStyle name="_VC 6.15.06 update on 06GRC power costs.xls Chart 2_PCA 9 -  Exhibit D April 2010 (3) 2 2 2" xfId="28714"/>
    <cellStyle name="_VC 6.15.06 update on 06GRC power costs.xls Chart 2_PCA 9 -  Exhibit D April 2010 (3) 2 2 2 2" xfId="28715"/>
    <cellStyle name="_VC 6.15.06 update on 06GRC power costs.xls Chart 2_PCA 9 -  Exhibit D April 2010 (3) 2 2 3" xfId="28716"/>
    <cellStyle name="_VC 6.15.06 update on 06GRC power costs.xls Chart 2_PCA 9 -  Exhibit D April 2010 (3) 2 3" xfId="28717"/>
    <cellStyle name="_VC 6.15.06 update on 06GRC power costs.xls Chart 2_PCA 9 -  Exhibit D April 2010 (3) 2 3 2" xfId="28718"/>
    <cellStyle name="_VC 6.15.06 update on 06GRC power costs.xls Chart 2_PCA 9 -  Exhibit D April 2010 (3) 2 4" xfId="28719"/>
    <cellStyle name="_VC 6.15.06 update on 06GRC power costs.xls Chart 2_PCA 9 -  Exhibit D April 2010 (3) 2 4 2" xfId="28720"/>
    <cellStyle name="_VC 6.15.06 update on 06GRC power costs.xls Chart 2_PCA 9 -  Exhibit D April 2010 (3) 2 5" xfId="28721"/>
    <cellStyle name="_VC 6.15.06 update on 06GRC power costs.xls Chart 2_PCA 9 -  Exhibit D April 2010 (3) 3" xfId="28722"/>
    <cellStyle name="_VC 6.15.06 update on 06GRC power costs.xls Chart 2_PCA 9 -  Exhibit D April 2010 (3) 3 2" xfId="28723"/>
    <cellStyle name="_VC 6.15.06 update on 06GRC power costs.xls Chart 2_PCA 9 -  Exhibit D April 2010 (3) 3 2 2" xfId="28724"/>
    <cellStyle name="_VC 6.15.06 update on 06GRC power costs.xls Chart 2_PCA 9 -  Exhibit D April 2010 (3) 3 3" xfId="28725"/>
    <cellStyle name="_VC 6.15.06 update on 06GRC power costs.xls Chart 2_PCA 9 -  Exhibit D April 2010 (3) 4" xfId="28726"/>
    <cellStyle name="_VC 6.15.06 update on 06GRC power costs.xls Chart 2_PCA 9 -  Exhibit D April 2010 (3) 4 2" xfId="28727"/>
    <cellStyle name="_VC 6.15.06 update on 06GRC power costs.xls Chart 2_PCA 9 -  Exhibit D April 2010 (3) 4 2 2" xfId="28728"/>
    <cellStyle name="_VC 6.15.06 update on 06GRC power costs.xls Chart 2_PCA 9 -  Exhibit D April 2010 (3) 4 3" xfId="28729"/>
    <cellStyle name="_VC 6.15.06 update on 06GRC power costs.xls Chart 2_PCA 9 -  Exhibit D April 2010 (3) 5" xfId="28730"/>
    <cellStyle name="_VC 6.15.06 update on 06GRC power costs.xls Chart 2_PCA 9 -  Exhibit D April 2010 (3) 5 2" xfId="28731"/>
    <cellStyle name="_VC 6.15.06 update on 06GRC power costs.xls Chart 2_PCA 9 -  Exhibit D April 2010 (3) 6" xfId="28732"/>
    <cellStyle name="_VC 6.15.06 update on 06GRC power costs.xls Chart 2_PCA 9 -  Exhibit D April 2010 (3) 6 2" xfId="28733"/>
    <cellStyle name="_VC 6.15.06 update on 06GRC power costs.xls Chart 2_PCA 9 -  Exhibit D April 2010 (3) 7" xfId="28734"/>
    <cellStyle name="_VC 6.15.06 update on 06GRC power costs.xls Chart 2_PCA 9 -  Exhibit D April 2010 (3) 8" xfId="28735"/>
    <cellStyle name="_VC 6.15.06 update on 06GRC power costs.xls Chart 2_PCA 9 -  Exhibit D April 2010 (3)_DEM-WP(C) ENERG10C--ctn Mid-C_042010 2010GRC" xfId="28736"/>
    <cellStyle name="_VC 6.15.06 update on 06GRC power costs.xls Chart 2_PCA 9 -  Exhibit D April 2010 (3)_DEM-WP(C) ENERG10C--ctn Mid-C_042010 2010GRC 2" xfId="28737"/>
    <cellStyle name="_VC 6.15.06 update on 06GRC power costs.xls Chart 2_PCA 9 -  Exhibit D April 2010 (3)_DEM-WP(C) ENERG10C--ctn Mid-C_042010 2010GRC 2 2" xfId="28738"/>
    <cellStyle name="_VC 6.15.06 update on 06GRC power costs.xls Chart 2_PCA 9 -  Exhibit D April 2010 2" xfId="28739"/>
    <cellStyle name="_VC 6.15.06 update on 06GRC power costs.xls Chart 2_PCA 9 -  Exhibit D April 2010 2 2" xfId="28740"/>
    <cellStyle name="_VC 6.15.06 update on 06GRC power costs.xls Chart 2_PCA 9 -  Exhibit D April 2010 2 2 2" xfId="28741"/>
    <cellStyle name="_VC 6.15.06 update on 06GRC power costs.xls Chart 2_PCA 9 -  Exhibit D April 2010 3" xfId="28742"/>
    <cellStyle name="_VC 6.15.06 update on 06GRC power costs.xls Chart 2_PCA 9 -  Exhibit D April 2010 3 2" xfId="28743"/>
    <cellStyle name="_VC 6.15.06 update on 06GRC power costs.xls Chart 2_PCA 9 -  Exhibit D April 2010 3 2 2" xfId="28744"/>
    <cellStyle name="_VC 6.15.06 update on 06GRC power costs.xls Chart 2_PCA 9 -  Exhibit D April 2010 4" xfId="28745"/>
    <cellStyle name="_VC 6.15.06 update on 06GRC power costs.xls Chart 2_PCA 9 -  Exhibit D April 2010 4 2" xfId="28746"/>
    <cellStyle name="_VC 6.15.06 update on 06GRC power costs.xls Chart 2_PCA 9 -  Exhibit D April 2010 4 2 2" xfId="28747"/>
    <cellStyle name="_VC 6.15.06 update on 06GRC power costs.xls Chart 2_PCA 9 -  Exhibit D April 2010 5" xfId="28748"/>
    <cellStyle name="_VC 6.15.06 update on 06GRC power costs.xls Chart 2_PCA 9 -  Exhibit D April 2010 5 2" xfId="28749"/>
    <cellStyle name="_VC 6.15.06 update on 06GRC power costs.xls Chart 2_PCA 9 -  Exhibit D April 2010 5 2 2" xfId="28750"/>
    <cellStyle name="_VC 6.15.06 update on 06GRC power costs.xls Chart 2_PCA 9 -  Exhibit D April 2010 6" xfId="28751"/>
    <cellStyle name="_VC 6.15.06 update on 06GRC power costs.xls Chart 2_PCA 9 -  Exhibit D April 2010 6 2" xfId="28752"/>
    <cellStyle name="_VC 6.15.06 update on 06GRC power costs.xls Chart 2_PCA 9 -  Exhibit D April 2010 6 2 2" xfId="28753"/>
    <cellStyle name="_VC 6.15.06 update on 06GRC power costs.xls Chart 2_PCA 9 -  Exhibit D April 2010 7" xfId="28754"/>
    <cellStyle name="_VC 6.15.06 update on 06GRC power costs.xls Chart 2_PCA 9 -  Exhibit D April 2010 7 2" xfId="28755"/>
    <cellStyle name="_VC 6.15.06 update on 06GRC power costs.xls Chart 2_PCA 9 -  Exhibit D Nov 2010" xfId="28756"/>
    <cellStyle name="_VC 6.15.06 update on 06GRC power costs.xls Chart 2_PCA 9 -  Exhibit D Nov 2010 2" xfId="28757"/>
    <cellStyle name="_VC 6.15.06 update on 06GRC power costs.xls Chart 2_PCA 9 -  Exhibit D Nov 2010 2 2" xfId="28758"/>
    <cellStyle name="_VC 6.15.06 update on 06GRC power costs.xls Chart 2_PCA 9 -  Exhibit D Nov 2010 2 2 2" xfId="28759"/>
    <cellStyle name="_VC 6.15.06 update on 06GRC power costs.xls Chart 2_PCA 9 -  Exhibit D Nov 2010 3" xfId="28760"/>
    <cellStyle name="_VC 6.15.06 update on 06GRC power costs.xls Chart 2_PCA 9 -  Exhibit D Nov 2010 3 2" xfId="28761"/>
    <cellStyle name="_VC 6.15.06 update on 06GRC power costs.xls Chart 2_PCA 9 - Exhibit D at August 2010" xfId="28762"/>
    <cellStyle name="_VC 6.15.06 update on 06GRC power costs.xls Chart 2_PCA 9 - Exhibit D at August 2010 2" xfId="28763"/>
    <cellStyle name="_VC 6.15.06 update on 06GRC power costs.xls Chart 2_PCA 9 - Exhibit D at August 2010 2 2" xfId="28764"/>
    <cellStyle name="_VC 6.15.06 update on 06GRC power costs.xls Chart 2_PCA 9 - Exhibit D at August 2010 2 2 2" xfId="28765"/>
    <cellStyle name="_VC 6.15.06 update on 06GRC power costs.xls Chart 2_PCA 9 - Exhibit D at August 2010 3" xfId="28766"/>
    <cellStyle name="_VC 6.15.06 update on 06GRC power costs.xls Chart 2_PCA 9 - Exhibit D at August 2010 3 2" xfId="28767"/>
    <cellStyle name="_VC 6.15.06 update on 06GRC power costs.xls Chart 2_PCA 9 - Exhibit D June 2010 GRC" xfId="28768"/>
    <cellStyle name="_VC 6.15.06 update on 06GRC power costs.xls Chart 2_PCA 9 - Exhibit D June 2010 GRC 2" xfId="28769"/>
    <cellStyle name="_VC 6.15.06 update on 06GRC power costs.xls Chart 2_PCA 9 - Exhibit D June 2010 GRC 2 2" xfId="28770"/>
    <cellStyle name="_VC 6.15.06 update on 06GRC power costs.xls Chart 2_PCA 9 - Exhibit D June 2010 GRC 2 2 2" xfId="28771"/>
    <cellStyle name="_VC 6.15.06 update on 06GRC power costs.xls Chart 2_PCA 9 - Exhibit D June 2010 GRC 3" xfId="28772"/>
    <cellStyle name="_VC 6.15.06 update on 06GRC power costs.xls Chart 2_PCA 9 - Exhibit D June 2010 GRC 3 2" xfId="28773"/>
    <cellStyle name="_VC 6.15.06 update on 06GRC power costs.xls Chart 2_Power Costs - Comparison bx Rbtl-Staff-Jt-PC" xfId="28774"/>
    <cellStyle name="_VC 6.15.06 update on 06GRC power costs.xls Chart 2_Power Costs - Comparison bx Rbtl-Staff-Jt-PC 2" xfId="28775"/>
    <cellStyle name="_VC 6.15.06 update on 06GRC power costs.xls Chart 2_Power Costs - Comparison bx Rbtl-Staff-Jt-PC 2 2" xfId="28776"/>
    <cellStyle name="_VC 6.15.06 update on 06GRC power costs.xls Chart 2_Power Costs - Comparison bx Rbtl-Staff-Jt-PC 2 2 2" xfId="28777"/>
    <cellStyle name="_VC 6.15.06 update on 06GRC power costs.xls Chart 2_Power Costs - Comparison bx Rbtl-Staff-Jt-PC 2 2 2 2" xfId="28778"/>
    <cellStyle name="_VC 6.15.06 update on 06GRC power costs.xls Chart 2_Power Costs - Comparison bx Rbtl-Staff-Jt-PC 2 2 3" xfId="28779"/>
    <cellStyle name="_VC 6.15.06 update on 06GRC power costs.xls Chart 2_Power Costs - Comparison bx Rbtl-Staff-Jt-PC 2 3" xfId="28780"/>
    <cellStyle name="_VC 6.15.06 update on 06GRC power costs.xls Chart 2_Power Costs - Comparison bx Rbtl-Staff-Jt-PC 2 3 2" xfId="28781"/>
    <cellStyle name="_VC 6.15.06 update on 06GRC power costs.xls Chart 2_Power Costs - Comparison bx Rbtl-Staff-Jt-PC 2 4" xfId="28782"/>
    <cellStyle name="_VC 6.15.06 update on 06GRC power costs.xls Chart 2_Power Costs - Comparison bx Rbtl-Staff-Jt-PC 2 4 2" xfId="28783"/>
    <cellStyle name="_VC 6.15.06 update on 06GRC power costs.xls Chart 2_Power Costs - Comparison bx Rbtl-Staff-Jt-PC 2 5" xfId="28784"/>
    <cellStyle name="_VC 6.15.06 update on 06GRC power costs.xls Chart 2_Power Costs - Comparison bx Rbtl-Staff-Jt-PC 3" xfId="28785"/>
    <cellStyle name="_VC 6.15.06 update on 06GRC power costs.xls Chart 2_Power Costs - Comparison bx Rbtl-Staff-Jt-PC 3 2" xfId="28786"/>
    <cellStyle name="_VC 6.15.06 update on 06GRC power costs.xls Chart 2_Power Costs - Comparison bx Rbtl-Staff-Jt-PC 3 2 2" xfId="28787"/>
    <cellStyle name="_VC 6.15.06 update on 06GRC power costs.xls Chart 2_Power Costs - Comparison bx Rbtl-Staff-Jt-PC 3 3" xfId="28788"/>
    <cellStyle name="_VC 6.15.06 update on 06GRC power costs.xls Chart 2_Power Costs - Comparison bx Rbtl-Staff-Jt-PC 3 4" xfId="28789"/>
    <cellStyle name="_VC 6.15.06 update on 06GRC power costs.xls Chart 2_Power Costs - Comparison bx Rbtl-Staff-Jt-PC 4" xfId="28790"/>
    <cellStyle name="_VC 6.15.06 update on 06GRC power costs.xls Chart 2_Power Costs - Comparison bx Rbtl-Staff-Jt-PC 4 2" xfId="28791"/>
    <cellStyle name="_VC 6.15.06 update on 06GRC power costs.xls Chart 2_Power Costs - Comparison bx Rbtl-Staff-Jt-PC 4 2 2" xfId="28792"/>
    <cellStyle name="_VC 6.15.06 update on 06GRC power costs.xls Chart 2_Power Costs - Comparison bx Rbtl-Staff-Jt-PC 4 3" xfId="28793"/>
    <cellStyle name="_VC 6.15.06 update on 06GRC power costs.xls Chart 2_Power Costs - Comparison bx Rbtl-Staff-Jt-PC 5" xfId="28794"/>
    <cellStyle name="_VC 6.15.06 update on 06GRC power costs.xls Chart 2_Power Costs - Comparison bx Rbtl-Staff-Jt-PC 5 2" xfId="28795"/>
    <cellStyle name="_VC 6.15.06 update on 06GRC power costs.xls Chart 2_Power Costs - Comparison bx Rbtl-Staff-Jt-PC 6" xfId="28796"/>
    <cellStyle name="_VC 6.15.06 update on 06GRC power costs.xls Chart 2_Power Costs - Comparison bx Rbtl-Staff-Jt-PC 6 2" xfId="28797"/>
    <cellStyle name="_VC 6.15.06 update on 06GRC power costs.xls Chart 2_Power Costs - Comparison bx Rbtl-Staff-Jt-PC 7" xfId="28798"/>
    <cellStyle name="_VC 6.15.06 update on 06GRC power costs.xls Chart 2_Power Costs - Comparison bx Rbtl-Staff-Jt-PC 8" xfId="28799"/>
    <cellStyle name="_VC 6.15.06 update on 06GRC power costs.xls Chart 2_Power Costs - Comparison bx Rbtl-Staff-Jt-PC_Adj Bench DR 3 for Initial Briefs (Electric)" xfId="28800"/>
    <cellStyle name="_VC 6.15.06 update on 06GRC power costs.xls Chart 2_Power Costs - Comparison bx Rbtl-Staff-Jt-PC_Adj Bench DR 3 for Initial Briefs (Electric) 2" xfId="28801"/>
    <cellStyle name="_VC 6.15.06 update on 06GRC power costs.xls Chart 2_Power Costs - Comparison bx Rbtl-Staff-Jt-PC_Adj Bench DR 3 for Initial Briefs (Electric) 2 2" xfId="28802"/>
    <cellStyle name="_VC 6.15.06 update on 06GRC power costs.xls Chart 2_Power Costs - Comparison bx Rbtl-Staff-Jt-PC_Adj Bench DR 3 for Initial Briefs (Electric) 2 2 2" xfId="28803"/>
    <cellStyle name="_VC 6.15.06 update on 06GRC power costs.xls Chart 2_Power Costs - Comparison bx Rbtl-Staff-Jt-PC_Adj Bench DR 3 for Initial Briefs (Electric) 2 2 2 2" xfId="28804"/>
    <cellStyle name="_VC 6.15.06 update on 06GRC power costs.xls Chart 2_Power Costs - Comparison bx Rbtl-Staff-Jt-PC_Adj Bench DR 3 for Initial Briefs (Electric) 2 2 3" xfId="28805"/>
    <cellStyle name="_VC 6.15.06 update on 06GRC power costs.xls Chart 2_Power Costs - Comparison bx Rbtl-Staff-Jt-PC_Adj Bench DR 3 for Initial Briefs (Electric) 2 3" xfId="28806"/>
    <cellStyle name="_VC 6.15.06 update on 06GRC power costs.xls Chart 2_Power Costs - Comparison bx Rbtl-Staff-Jt-PC_Adj Bench DR 3 for Initial Briefs (Electric) 2 3 2" xfId="28807"/>
    <cellStyle name="_VC 6.15.06 update on 06GRC power costs.xls Chart 2_Power Costs - Comparison bx Rbtl-Staff-Jt-PC_Adj Bench DR 3 for Initial Briefs (Electric) 2 4" xfId="28808"/>
    <cellStyle name="_VC 6.15.06 update on 06GRC power costs.xls Chart 2_Power Costs - Comparison bx Rbtl-Staff-Jt-PC_Adj Bench DR 3 for Initial Briefs (Electric) 2 4 2" xfId="28809"/>
    <cellStyle name="_VC 6.15.06 update on 06GRC power costs.xls Chart 2_Power Costs - Comparison bx Rbtl-Staff-Jt-PC_Adj Bench DR 3 for Initial Briefs (Electric) 2 5" xfId="28810"/>
    <cellStyle name="_VC 6.15.06 update on 06GRC power costs.xls Chart 2_Power Costs - Comparison bx Rbtl-Staff-Jt-PC_Adj Bench DR 3 for Initial Briefs (Electric) 3" xfId="28811"/>
    <cellStyle name="_VC 6.15.06 update on 06GRC power costs.xls Chart 2_Power Costs - Comparison bx Rbtl-Staff-Jt-PC_Adj Bench DR 3 for Initial Briefs (Electric) 3 2" xfId="28812"/>
    <cellStyle name="_VC 6.15.06 update on 06GRC power costs.xls Chart 2_Power Costs - Comparison bx Rbtl-Staff-Jt-PC_Adj Bench DR 3 for Initial Briefs (Electric) 3 2 2" xfId="28813"/>
    <cellStyle name="_VC 6.15.06 update on 06GRC power costs.xls Chart 2_Power Costs - Comparison bx Rbtl-Staff-Jt-PC_Adj Bench DR 3 for Initial Briefs (Electric) 3 3" xfId="28814"/>
    <cellStyle name="_VC 6.15.06 update on 06GRC power costs.xls Chart 2_Power Costs - Comparison bx Rbtl-Staff-Jt-PC_Adj Bench DR 3 for Initial Briefs (Electric) 3 4" xfId="28815"/>
    <cellStyle name="_VC 6.15.06 update on 06GRC power costs.xls Chart 2_Power Costs - Comparison bx Rbtl-Staff-Jt-PC_Adj Bench DR 3 for Initial Briefs (Electric) 4" xfId="28816"/>
    <cellStyle name="_VC 6.15.06 update on 06GRC power costs.xls Chart 2_Power Costs - Comparison bx Rbtl-Staff-Jt-PC_Adj Bench DR 3 for Initial Briefs (Electric) 4 2" xfId="28817"/>
    <cellStyle name="_VC 6.15.06 update on 06GRC power costs.xls Chart 2_Power Costs - Comparison bx Rbtl-Staff-Jt-PC_Adj Bench DR 3 for Initial Briefs (Electric) 4 2 2" xfId="28818"/>
    <cellStyle name="_VC 6.15.06 update on 06GRC power costs.xls Chart 2_Power Costs - Comparison bx Rbtl-Staff-Jt-PC_Adj Bench DR 3 for Initial Briefs (Electric) 4 3" xfId="28819"/>
    <cellStyle name="_VC 6.15.06 update on 06GRC power costs.xls Chart 2_Power Costs - Comparison bx Rbtl-Staff-Jt-PC_Adj Bench DR 3 for Initial Briefs (Electric) 5" xfId="28820"/>
    <cellStyle name="_VC 6.15.06 update on 06GRC power costs.xls Chart 2_Power Costs - Comparison bx Rbtl-Staff-Jt-PC_Adj Bench DR 3 for Initial Briefs (Electric) 5 2" xfId="28821"/>
    <cellStyle name="_VC 6.15.06 update on 06GRC power costs.xls Chart 2_Power Costs - Comparison bx Rbtl-Staff-Jt-PC_Adj Bench DR 3 for Initial Briefs (Electric) 6" xfId="28822"/>
    <cellStyle name="_VC 6.15.06 update on 06GRC power costs.xls Chart 2_Power Costs - Comparison bx Rbtl-Staff-Jt-PC_Adj Bench DR 3 for Initial Briefs (Electric) 6 2" xfId="28823"/>
    <cellStyle name="_VC 6.15.06 update on 06GRC power costs.xls Chart 2_Power Costs - Comparison bx Rbtl-Staff-Jt-PC_Adj Bench DR 3 for Initial Briefs (Electric) 7" xfId="28824"/>
    <cellStyle name="_VC 6.15.06 update on 06GRC power costs.xls Chart 2_Power Costs - Comparison bx Rbtl-Staff-Jt-PC_Adj Bench DR 3 for Initial Briefs (Electric) 8" xfId="28825"/>
    <cellStyle name="_VC 6.15.06 update on 06GRC power costs.xls Chart 2_Power Costs - Comparison bx Rbtl-Staff-Jt-PC_Adj Bench DR 3 for Initial Briefs (Electric)_DEM-WP(C) ENERG10C--ctn Mid-C_042010 2010GRC" xfId="28826"/>
    <cellStyle name="_VC 6.15.06 update on 06GRC power costs.xls Chart 2_Power Costs - Comparison bx Rbtl-Staff-Jt-PC_Adj Bench DR 3 for Initial Briefs (Electric)_DEM-WP(C) ENERG10C--ctn Mid-C_042010 2010GRC 2" xfId="28827"/>
    <cellStyle name="_VC 6.15.06 update on 06GRC power costs.xls Chart 2_Power Costs - Comparison bx Rbtl-Staff-Jt-PC_Adj Bench DR 3 for Initial Briefs (Electric)_DEM-WP(C) ENERG10C--ctn Mid-C_042010 2010GRC 2 2" xfId="28828"/>
    <cellStyle name="_VC 6.15.06 update on 06GRC power costs.xls Chart 2_Power Costs - Comparison bx Rbtl-Staff-Jt-PC_DEM-WP(C) ENERG10C--ctn Mid-C_042010 2010GRC" xfId="28829"/>
    <cellStyle name="_VC 6.15.06 update on 06GRC power costs.xls Chart 2_Power Costs - Comparison bx Rbtl-Staff-Jt-PC_DEM-WP(C) ENERG10C--ctn Mid-C_042010 2010GRC 2" xfId="28830"/>
    <cellStyle name="_VC 6.15.06 update on 06GRC power costs.xls Chart 2_Power Costs - Comparison bx Rbtl-Staff-Jt-PC_DEM-WP(C) ENERG10C--ctn Mid-C_042010 2010GRC 2 2" xfId="28831"/>
    <cellStyle name="_VC 6.15.06 update on 06GRC power costs.xls Chart 2_Power Costs - Comparison bx Rbtl-Staff-Jt-PC_Electric Rev Req Model (2009 GRC) Rebuttal" xfId="28832"/>
    <cellStyle name="_VC 6.15.06 update on 06GRC power costs.xls Chart 2_Power Costs - Comparison bx Rbtl-Staff-Jt-PC_Electric Rev Req Model (2009 GRC) Rebuttal 2" xfId="28833"/>
    <cellStyle name="_VC 6.15.06 update on 06GRC power costs.xls Chart 2_Power Costs - Comparison bx Rbtl-Staff-Jt-PC_Electric Rev Req Model (2009 GRC) Rebuttal 2 2" xfId="28834"/>
    <cellStyle name="_VC 6.15.06 update on 06GRC power costs.xls Chart 2_Power Costs - Comparison bx Rbtl-Staff-Jt-PC_Electric Rev Req Model (2009 GRC) Rebuttal 2 2 2" xfId="28835"/>
    <cellStyle name="_VC 6.15.06 update on 06GRC power costs.xls Chart 2_Power Costs - Comparison bx Rbtl-Staff-Jt-PC_Electric Rev Req Model (2009 GRC) Rebuttal 2 3" xfId="28836"/>
    <cellStyle name="_VC 6.15.06 update on 06GRC power costs.xls Chart 2_Power Costs - Comparison bx Rbtl-Staff-Jt-PC_Electric Rev Req Model (2009 GRC) Rebuttal 2 4" xfId="28837"/>
    <cellStyle name="_VC 6.15.06 update on 06GRC power costs.xls Chart 2_Power Costs - Comparison bx Rbtl-Staff-Jt-PC_Electric Rev Req Model (2009 GRC) Rebuttal 3" xfId="28838"/>
    <cellStyle name="_VC 6.15.06 update on 06GRC power costs.xls Chart 2_Power Costs - Comparison bx Rbtl-Staff-Jt-PC_Electric Rev Req Model (2009 GRC) Rebuttal 3 2" xfId="28839"/>
    <cellStyle name="_VC 6.15.06 update on 06GRC power costs.xls Chart 2_Power Costs - Comparison bx Rbtl-Staff-Jt-PC_Electric Rev Req Model (2009 GRC) Rebuttal 4" xfId="28840"/>
    <cellStyle name="_VC 6.15.06 update on 06GRC power costs.xls Chart 2_Power Costs - Comparison bx Rbtl-Staff-Jt-PC_Electric Rev Req Model (2009 GRC) Rebuttal 5" xfId="28841"/>
    <cellStyle name="_VC 6.15.06 update on 06GRC power costs.xls Chart 2_Power Costs - Comparison bx Rbtl-Staff-Jt-PC_Electric Rev Req Model (2009 GRC) Rebuttal REmoval of New  WH Solar AdjustMI" xfId="28842"/>
    <cellStyle name="_VC 6.15.06 update on 06GRC power costs.xls Chart 2_Power Costs - Comparison bx Rbtl-Staff-Jt-PC_Electric Rev Req Model (2009 GRC) Rebuttal REmoval of New  WH Solar AdjustMI 2" xfId="28843"/>
    <cellStyle name="_VC 6.15.06 update on 06GRC power costs.xls Chart 2_Power Costs - Comparison bx Rbtl-Staff-Jt-PC_Electric Rev Req Model (2009 GRC) Rebuttal REmoval of New  WH Solar AdjustMI 2 2" xfId="28844"/>
    <cellStyle name="_VC 6.15.06 update on 06GRC power costs.xls Chart 2_Power Costs - Comparison bx Rbtl-Staff-Jt-PC_Electric Rev Req Model (2009 GRC) Rebuttal REmoval of New  WH Solar AdjustMI 2 2 2" xfId="28845"/>
    <cellStyle name="_VC 6.15.06 update on 06GRC power costs.xls Chart 2_Power Costs - Comparison bx Rbtl-Staff-Jt-PC_Electric Rev Req Model (2009 GRC) Rebuttal REmoval of New  WH Solar AdjustMI 2 2 2 2" xfId="28846"/>
    <cellStyle name="_VC 6.15.06 update on 06GRC power costs.xls Chart 2_Power Costs - Comparison bx Rbtl-Staff-Jt-PC_Electric Rev Req Model (2009 GRC) Rebuttal REmoval of New  WH Solar AdjustMI 2 2 3" xfId="28847"/>
    <cellStyle name="_VC 6.15.06 update on 06GRC power costs.xls Chart 2_Power Costs - Comparison bx Rbtl-Staff-Jt-PC_Electric Rev Req Model (2009 GRC) Rebuttal REmoval of New  WH Solar AdjustMI 2 3" xfId="28848"/>
    <cellStyle name="_VC 6.15.06 update on 06GRC power costs.xls Chart 2_Power Costs - Comparison bx Rbtl-Staff-Jt-PC_Electric Rev Req Model (2009 GRC) Rebuttal REmoval of New  WH Solar AdjustMI 2 3 2" xfId="28849"/>
    <cellStyle name="_VC 6.15.06 update on 06GRC power costs.xls Chart 2_Power Costs - Comparison bx Rbtl-Staff-Jt-PC_Electric Rev Req Model (2009 GRC) Rebuttal REmoval of New  WH Solar AdjustMI 2 4" xfId="28850"/>
    <cellStyle name="_VC 6.15.06 update on 06GRC power costs.xls Chart 2_Power Costs - Comparison bx Rbtl-Staff-Jt-PC_Electric Rev Req Model (2009 GRC) Rebuttal REmoval of New  WH Solar AdjustMI 2 4 2" xfId="28851"/>
    <cellStyle name="_VC 6.15.06 update on 06GRC power costs.xls Chart 2_Power Costs - Comparison bx Rbtl-Staff-Jt-PC_Electric Rev Req Model (2009 GRC) Rebuttal REmoval of New  WH Solar AdjustMI 2 5" xfId="28852"/>
    <cellStyle name="_VC 6.15.06 update on 06GRC power costs.xls Chart 2_Power Costs - Comparison bx Rbtl-Staff-Jt-PC_Electric Rev Req Model (2009 GRC) Rebuttal REmoval of New  WH Solar AdjustMI 3" xfId="28853"/>
    <cellStyle name="_VC 6.15.06 update on 06GRC power costs.xls Chart 2_Power Costs - Comparison bx Rbtl-Staff-Jt-PC_Electric Rev Req Model (2009 GRC) Rebuttal REmoval of New  WH Solar AdjustMI 3 2" xfId="28854"/>
    <cellStyle name="_VC 6.15.06 update on 06GRC power costs.xls Chart 2_Power Costs - Comparison bx Rbtl-Staff-Jt-PC_Electric Rev Req Model (2009 GRC) Rebuttal REmoval of New  WH Solar AdjustMI 3 2 2" xfId="28855"/>
    <cellStyle name="_VC 6.15.06 update on 06GRC power costs.xls Chart 2_Power Costs - Comparison bx Rbtl-Staff-Jt-PC_Electric Rev Req Model (2009 GRC) Rebuttal REmoval of New  WH Solar AdjustMI 3 3" xfId="28856"/>
    <cellStyle name="_VC 6.15.06 update on 06GRC power costs.xls Chart 2_Power Costs - Comparison bx Rbtl-Staff-Jt-PC_Electric Rev Req Model (2009 GRC) Rebuttal REmoval of New  WH Solar AdjustMI 3 4" xfId="28857"/>
    <cellStyle name="_VC 6.15.06 update on 06GRC power costs.xls Chart 2_Power Costs - Comparison bx Rbtl-Staff-Jt-PC_Electric Rev Req Model (2009 GRC) Rebuttal REmoval of New  WH Solar AdjustMI 4" xfId="28858"/>
    <cellStyle name="_VC 6.15.06 update on 06GRC power costs.xls Chart 2_Power Costs - Comparison bx Rbtl-Staff-Jt-PC_Electric Rev Req Model (2009 GRC) Rebuttal REmoval of New  WH Solar AdjustMI 4 2" xfId="28859"/>
    <cellStyle name="_VC 6.15.06 update on 06GRC power costs.xls Chart 2_Power Costs - Comparison bx Rbtl-Staff-Jt-PC_Electric Rev Req Model (2009 GRC) Rebuttal REmoval of New  WH Solar AdjustMI 4 2 2" xfId="28860"/>
    <cellStyle name="_VC 6.15.06 update on 06GRC power costs.xls Chart 2_Power Costs - Comparison bx Rbtl-Staff-Jt-PC_Electric Rev Req Model (2009 GRC) Rebuttal REmoval of New  WH Solar AdjustMI 4 3" xfId="28861"/>
    <cellStyle name="_VC 6.15.06 update on 06GRC power costs.xls Chart 2_Power Costs - Comparison bx Rbtl-Staff-Jt-PC_Electric Rev Req Model (2009 GRC) Rebuttal REmoval of New  WH Solar AdjustMI 5" xfId="28862"/>
    <cellStyle name="_VC 6.15.06 update on 06GRC power costs.xls Chart 2_Power Costs - Comparison bx Rbtl-Staff-Jt-PC_Electric Rev Req Model (2009 GRC) Rebuttal REmoval of New  WH Solar AdjustMI 5 2" xfId="28863"/>
    <cellStyle name="_VC 6.15.06 update on 06GRC power costs.xls Chart 2_Power Costs - Comparison bx Rbtl-Staff-Jt-PC_Electric Rev Req Model (2009 GRC) Rebuttal REmoval of New  WH Solar AdjustMI 6" xfId="28864"/>
    <cellStyle name="_VC 6.15.06 update on 06GRC power costs.xls Chart 2_Power Costs - Comparison bx Rbtl-Staff-Jt-PC_Electric Rev Req Model (2009 GRC) Rebuttal REmoval of New  WH Solar AdjustMI 6 2" xfId="28865"/>
    <cellStyle name="_VC 6.15.06 update on 06GRC power costs.xls Chart 2_Power Costs - Comparison bx Rbtl-Staff-Jt-PC_Electric Rev Req Model (2009 GRC) Rebuttal REmoval of New  WH Solar AdjustMI 7" xfId="28866"/>
    <cellStyle name="_VC 6.15.06 update on 06GRC power costs.xls Chart 2_Power Costs - Comparison bx Rbtl-Staff-Jt-PC_Electric Rev Req Model (2009 GRC) Rebuttal REmoval of New  WH Solar AdjustMI 8" xfId="28867"/>
    <cellStyle name="_VC 6.15.06 update on 06GRC power costs.xls Chart 2_Power Costs - Comparison bx Rbtl-Staff-Jt-PC_Electric Rev Req Model (2009 GRC) Rebuttal REmoval of New  WH Solar AdjustMI_DEM-WP(C) ENERG10C--ctn Mid-C_042010 2010GRC" xfId="28868"/>
    <cellStyle name="_VC 6.15.06 update on 06GRC power costs.xls Chart 2_Power Costs - Comparison bx Rbtl-Staff-Jt-PC_Electric Rev Req Model (2009 GRC) Rebuttal REmoval of New  WH Solar AdjustMI_DEM-WP(C) ENERG10C--ctn Mid-C_042010 2010GRC 2" xfId="28869"/>
    <cellStyle name="_VC 6.15.06 update on 06GRC power costs.xls Chart 2_Power Costs - Comparison bx Rbtl-Staff-Jt-PC_Electric Rev Req Model (2009 GRC) Rebuttal REmoval of New  WH Solar AdjustMI_DEM-WP(C) ENERG10C--ctn Mid-C_042010 2010GRC 2 2" xfId="28870"/>
    <cellStyle name="_VC 6.15.06 update on 06GRC power costs.xls Chart 2_Power Costs - Comparison bx Rbtl-Staff-Jt-PC_Electric Rev Req Model (2009 GRC) Revised 01-18-2010" xfId="28871"/>
    <cellStyle name="_VC 6.15.06 update on 06GRC power costs.xls Chart 2_Power Costs - Comparison bx Rbtl-Staff-Jt-PC_Electric Rev Req Model (2009 GRC) Revised 01-18-2010 2" xfId="28872"/>
    <cellStyle name="_VC 6.15.06 update on 06GRC power costs.xls Chart 2_Power Costs - Comparison bx Rbtl-Staff-Jt-PC_Electric Rev Req Model (2009 GRC) Revised 01-18-2010 2 2" xfId="28873"/>
    <cellStyle name="_VC 6.15.06 update on 06GRC power costs.xls Chart 2_Power Costs - Comparison bx Rbtl-Staff-Jt-PC_Electric Rev Req Model (2009 GRC) Revised 01-18-2010 2 2 2" xfId="28874"/>
    <cellStyle name="_VC 6.15.06 update on 06GRC power costs.xls Chart 2_Power Costs - Comparison bx Rbtl-Staff-Jt-PC_Electric Rev Req Model (2009 GRC) Revised 01-18-2010 2 2 2 2" xfId="28875"/>
    <cellStyle name="_VC 6.15.06 update on 06GRC power costs.xls Chart 2_Power Costs - Comparison bx Rbtl-Staff-Jt-PC_Electric Rev Req Model (2009 GRC) Revised 01-18-2010 2 2 3" xfId="28876"/>
    <cellStyle name="_VC 6.15.06 update on 06GRC power costs.xls Chart 2_Power Costs - Comparison bx Rbtl-Staff-Jt-PC_Electric Rev Req Model (2009 GRC) Revised 01-18-2010 2 3" xfId="28877"/>
    <cellStyle name="_VC 6.15.06 update on 06GRC power costs.xls Chart 2_Power Costs - Comparison bx Rbtl-Staff-Jt-PC_Electric Rev Req Model (2009 GRC) Revised 01-18-2010 2 3 2" xfId="28878"/>
    <cellStyle name="_VC 6.15.06 update on 06GRC power costs.xls Chart 2_Power Costs - Comparison bx Rbtl-Staff-Jt-PC_Electric Rev Req Model (2009 GRC) Revised 01-18-2010 2 4" xfId="28879"/>
    <cellStyle name="_VC 6.15.06 update on 06GRC power costs.xls Chart 2_Power Costs - Comparison bx Rbtl-Staff-Jt-PC_Electric Rev Req Model (2009 GRC) Revised 01-18-2010 2 4 2" xfId="28880"/>
    <cellStyle name="_VC 6.15.06 update on 06GRC power costs.xls Chart 2_Power Costs - Comparison bx Rbtl-Staff-Jt-PC_Electric Rev Req Model (2009 GRC) Revised 01-18-2010 2 5" xfId="28881"/>
    <cellStyle name="_VC 6.15.06 update on 06GRC power costs.xls Chart 2_Power Costs - Comparison bx Rbtl-Staff-Jt-PC_Electric Rev Req Model (2009 GRC) Revised 01-18-2010 3" xfId="28882"/>
    <cellStyle name="_VC 6.15.06 update on 06GRC power costs.xls Chart 2_Power Costs - Comparison bx Rbtl-Staff-Jt-PC_Electric Rev Req Model (2009 GRC) Revised 01-18-2010 3 2" xfId="28883"/>
    <cellStyle name="_VC 6.15.06 update on 06GRC power costs.xls Chart 2_Power Costs - Comparison bx Rbtl-Staff-Jt-PC_Electric Rev Req Model (2009 GRC) Revised 01-18-2010 3 2 2" xfId="28884"/>
    <cellStyle name="_VC 6.15.06 update on 06GRC power costs.xls Chart 2_Power Costs - Comparison bx Rbtl-Staff-Jt-PC_Electric Rev Req Model (2009 GRC) Revised 01-18-2010 3 3" xfId="28885"/>
    <cellStyle name="_VC 6.15.06 update on 06GRC power costs.xls Chart 2_Power Costs - Comparison bx Rbtl-Staff-Jt-PC_Electric Rev Req Model (2009 GRC) Revised 01-18-2010 3 4" xfId="28886"/>
    <cellStyle name="_VC 6.15.06 update on 06GRC power costs.xls Chart 2_Power Costs - Comparison bx Rbtl-Staff-Jt-PC_Electric Rev Req Model (2009 GRC) Revised 01-18-2010 4" xfId="28887"/>
    <cellStyle name="_VC 6.15.06 update on 06GRC power costs.xls Chart 2_Power Costs - Comparison bx Rbtl-Staff-Jt-PC_Electric Rev Req Model (2009 GRC) Revised 01-18-2010 4 2" xfId="28888"/>
    <cellStyle name="_VC 6.15.06 update on 06GRC power costs.xls Chart 2_Power Costs - Comparison bx Rbtl-Staff-Jt-PC_Electric Rev Req Model (2009 GRC) Revised 01-18-2010 4 2 2" xfId="28889"/>
    <cellStyle name="_VC 6.15.06 update on 06GRC power costs.xls Chart 2_Power Costs - Comparison bx Rbtl-Staff-Jt-PC_Electric Rev Req Model (2009 GRC) Revised 01-18-2010 4 3" xfId="28890"/>
    <cellStyle name="_VC 6.15.06 update on 06GRC power costs.xls Chart 2_Power Costs - Comparison bx Rbtl-Staff-Jt-PC_Electric Rev Req Model (2009 GRC) Revised 01-18-2010 5" xfId="28891"/>
    <cellStyle name="_VC 6.15.06 update on 06GRC power costs.xls Chart 2_Power Costs - Comparison bx Rbtl-Staff-Jt-PC_Electric Rev Req Model (2009 GRC) Revised 01-18-2010 5 2" xfId="28892"/>
    <cellStyle name="_VC 6.15.06 update on 06GRC power costs.xls Chart 2_Power Costs - Comparison bx Rbtl-Staff-Jt-PC_Electric Rev Req Model (2009 GRC) Revised 01-18-2010 6" xfId="28893"/>
    <cellStyle name="_VC 6.15.06 update on 06GRC power costs.xls Chart 2_Power Costs - Comparison bx Rbtl-Staff-Jt-PC_Electric Rev Req Model (2009 GRC) Revised 01-18-2010 6 2" xfId="28894"/>
    <cellStyle name="_VC 6.15.06 update on 06GRC power costs.xls Chart 2_Power Costs - Comparison bx Rbtl-Staff-Jt-PC_Electric Rev Req Model (2009 GRC) Revised 01-18-2010 7" xfId="28895"/>
    <cellStyle name="_VC 6.15.06 update on 06GRC power costs.xls Chart 2_Power Costs - Comparison bx Rbtl-Staff-Jt-PC_Electric Rev Req Model (2009 GRC) Revised 01-18-2010 8" xfId="28896"/>
    <cellStyle name="_VC 6.15.06 update on 06GRC power costs.xls Chart 2_Power Costs - Comparison bx Rbtl-Staff-Jt-PC_Electric Rev Req Model (2009 GRC) Revised 01-18-2010_DEM-WP(C) ENERG10C--ctn Mid-C_042010 2010GRC" xfId="28897"/>
    <cellStyle name="_VC 6.15.06 update on 06GRC power costs.xls Chart 2_Power Costs - Comparison bx Rbtl-Staff-Jt-PC_Electric Rev Req Model (2009 GRC) Revised 01-18-2010_DEM-WP(C) ENERG10C--ctn Mid-C_042010 2010GRC 2" xfId="28898"/>
    <cellStyle name="_VC 6.15.06 update on 06GRC power costs.xls Chart 2_Power Costs - Comparison bx Rbtl-Staff-Jt-PC_Electric Rev Req Model (2009 GRC) Revised 01-18-2010_DEM-WP(C) ENERG10C--ctn Mid-C_042010 2010GRC 2 2" xfId="28899"/>
    <cellStyle name="_VC 6.15.06 update on 06GRC power costs.xls Chart 2_Power Costs - Comparison bx Rbtl-Staff-Jt-PC_Final Order Electric EXHIBIT A-1" xfId="28900"/>
    <cellStyle name="_VC 6.15.06 update on 06GRC power costs.xls Chart 2_Power Costs - Comparison bx Rbtl-Staff-Jt-PC_Final Order Electric EXHIBIT A-1 2" xfId="28901"/>
    <cellStyle name="_VC 6.15.06 update on 06GRC power costs.xls Chart 2_Power Costs - Comparison bx Rbtl-Staff-Jt-PC_Final Order Electric EXHIBIT A-1 2 2" xfId="28902"/>
    <cellStyle name="_VC 6.15.06 update on 06GRC power costs.xls Chart 2_Power Costs - Comparison bx Rbtl-Staff-Jt-PC_Final Order Electric EXHIBIT A-1 2 2 2" xfId="28903"/>
    <cellStyle name="_VC 6.15.06 update on 06GRC power costs.xls Chart 2_Power Costs - Comparison bx Rbtl-Staff-Jt-PC_Final Order Electric EXHIBIT A-1 2 3" xfId="28904"/>
    <cellStyle name="_VC 6.15.06 update on 06GRC power costs.xls Chart 2_Power Costs - Comparison bx Rbtl-Staff-Jt-PC_Final Order Electric EXHIBIT A-1 2 4" xfId="28905"/>
    <cellStyle name="_VC 6.15.06 update on 06GRC power costs.xls Chart 2_Power Costs - Comparison bx Rbtl-Staff-Jt-PC_Final Order Electric EXHIBIT A-1 3" xfId="28906"/>
    <cellStyle name="_VC 6.15.06 update on 06GRC power costs.xls Chart 2_Power Costs - Comparison bx Rbtl-Staff-Jt-PC_Final Order Electric EXHIBIT A-1 3 2" xfId="28907"/>
    <cellStyle name="_VC 6.15.06 update on 06GRC power costs.xls Chart 2_Power Costs - Comparison bx Rbtl-Staff-Jt-PC_Final Order Electric EXHIBIT A-1 3 2 2" xfId="28908"/>
    <cellStyle name="_VC 6.15.06 update on 06GRC power costs.xls Chart 2_Power Costs - Comparison bx Rbtl-Staff-Jt-PC_Final Order Electric EXHIBIT A-1 3 3" xfId="28909"/>
    <cellStyle name="_VC 6.15.06 update on 06GRC power costs.xls Chart 2_Power Costs - Comparison bx Rbtl-Staff-Jt-PC_Final Order Electric EXHIBIT A-1 4" xfId="28910"/>
    <cellStyle name="_VC 6.15.06 update on 06GRC power costs.xls Chart 2_Power Costs - Comparison bx Rbtl-Staff-Jt-PC_Final Order Electric EXHIBIT A-1 4 2" xfId="28911"/>
    <cellStyle name="_VC 6.15.06 update on 06GRC power costs.xls Chart 2_Power Costs - Comparison bx Rbtl-Staff-Jt-PC_Final Order Electric EXHIBIT A-1 5" xfId="28912"/>
    <cellStyle name="_VC 6.15.06 update on 06GRC power costs.xls Chart 2_Power Costs - Comparison bx Rbtl-Staff-Jt-PC_Final Order Electric EXHIBIT A-1 6" xfId="28913"/>
    <cellStyle name="_VC 6.15.06 update on 06GRC power costs.xls Chart 2_Power Costs - Comparison bx Rbtl-Staff-Jt-PC_Final Order Electric EXHIBIT A-1 7" xfId="28914"/>
    <cellStyle name="_VC 6.15.06 update on 06GRC power costs.xls Chart 2_Production Adj 4.37" xfId="28915"/>
    <cellStyle name="_VC 6.15.06 update on 06GRC power costs.xls Chart 2_Production Adj 4.37 2" xfId="28916"/>
    <cellStyle name="_VC 6.15.06 update on 06GRC power costs.xls Chart 2_Production Adj 4.37 2 2" xfId="28917"/>
    <cellStyle name="_VC 6.15.06 update on 06GRC power costs.xls Chart 2_Production Adj 4.37 2 2 2" xfId="28918"/>
    <cellStyle name="_VC 6.15.06 update on 06GRC power costs.xls Chart 2_Production Adj 4.37 2 3" xfId="28919"/>
    <cellStyle name="_VC 6.15.06 update on 06GRC power costs.xls Chart 2_Production Adj 4.37 3" xfId="28920"/>
    <cellStyle name="_VC 6.15.06 update on 06GRC power costs.xls Chart 2_Production Adj 4.37 3 2" xfId="28921"/>
    <cellStyle name="_VC 6.15.06 update on 06GRC power costs.xls Chart 2_Production Adj 4.37 4" xfId="28922"/>
    <cellStyle name="_VC 6.15.06 update on 06GRC power costs.xls Chart 2_Purchased Power Adj 4.03" xfId="28923"/>
    <cellStyle name="_VC 6.15.06 update on 06GRC power costs.xls Chart 2_Purchased Power Adj 4.03 2" xfId="28924"/>
    <cellStyle name="_VC 6.15.06 update on 06GRC power costs.xls Chart 2_Purchased Power Adj 4.03 2 2" xfId="28925"/>
    <cellStyle name="_VC 6.15.06 update on 06GRC power costs.xls Chart 2_Purchased Power Adj 4.03 2 2 2" xfId="28926"/>
    <cellStyle name="_VC 6.15.06 update on 06GRC power costs.xls Chart 2_Purchased Power Adj 4.03 2 3" xfId="28927"/>
    <cellStyle name="_VC 6.15.06 update on 06GRC power costs.xls Chart 2_Purchased Power Adj 4.03 3" xfId="28928"/>
    <cellStyle name="_VC 6.15.06 update on 06GRC power costs.xls Chart 2_Purchased Power Adj 4.03 3 2" xfId="28929"/>
    <cellStyle name="_VC 6.15.06 update on 06GRC power costs.xls Chart 2_Purchased Power Adj 4.03 4" xfId="28930"/>
    <cellStyle name="_VC 6.15.06 update on 06GRC power costs.xls Chart 2_Rebuttal Power Costs" xfId="28931"/>
    <cellStyle name="_VC 6.15.06 update on 06GRC power costs.xls Chart 2_Rebuttal Power Costs 2" xfId="28932"/>
    <cellStyle name="_VC 6.15.06 update on 06GRC power costs.xls Chart 2_Rebuttal Power Costs 2 2" xfId="28933"/>
    <cellStyle name="_VC 6.15.06 update on 06GRC power costs.xls Chart 2_Rebuttal Power Costs 2 2 2" xfId="28934"/>
    <cellStyle name="_VC 6.15.06 update on 06GRC power costs.xls Chart 2_Rebuttal Power Costs 2 2 2 2" xfId="28935"/>
    <cellStyle name="_VC 6.15.06 update on 06GRC power costs.xls Chart 2_Rebuttal Power Costs 2 2 3" xfId="28936"/>
    <cellStyle name="_VC 6.15.06 update on 06GRC power costs.xls Chart 2_Rebuttal Power Costs 2 3" xfId="28937"/>
    <cellStyle name="_VC 6.15.06 update on 06GRC power costs.xls Chart 2_Rebuttal Power Costs 2 3 2" xfId="28938"/>
    <cellStyle name="_VC 6.15.06 update on 06GRC power costs.xls Chart 2_Rebuttal Power Costs 2 4" xfId="28939"/>
    <cellStyle name="_VC 6.15.06 update on 06GRC power costs.xls Chart 2_Rebuttal Power Costs 2 4 2" xfId="28940"/>
    <cellStyle name="_VC 6.15.06 update on 06GRC power costs.xls Chart 2_Rebuttal Power Costs 2 5" xfId="28941"/>
    <cellStyle name="_VC 6.15.06 update on 06GRC power costs.xls Chart 2_Rebuttal Power Costs 3" xfId="28942"/>
    <cellStyle name="_VC 6.15.06 update on 06GRC power costs.xls Chart 2_Rebuttal Power Costs 3 2" xfId="28943"/>
    <cellStyle name="_VC 6.15.06 update on 06GRC power costs.xls Chart 2_Rebuttal Power Costs 3 2 2" xfId="28944"/>
    <cellStyle name="_VC 6.15.06 update on 06GRC power costs.xls Chart 2_Rebuttal Power Costs 3 3" xfId="28945"/>
    <cellStyle name="_VC 6.15.06 update on 06GRC power costs.xls Chart 2_Rebuttal Power Costs 3 4" xfId="28946"/>
    <cellStyle name="_VC 6.15.06 update on 06GRC power costs.xls Chart 2_Rebuttal Power Costs 4" xfId="28947"/>
    <cellStyle name="_VC 6.15.06 update on 06GRC power costs.xls Chart 2_Rebuttal Power Costs 4 2" xfId="28948"/>
    <cellStyle name="_VC 6.15.06 update on 06GRC power costs.xls Chart 2_Rebuttal Power Costs 4 2 2" xfId="28949"/>
    <cellStyle name="_VC 6.15.06 update on 06GRC power costs.xls Chart 2_Rebuttal Power Costs 4 3" xfId="28950"/>
    <cellStyle name="_VC 6.15.06 update on 06GRC power costs.xls Chart 2_Rebuttal Power Costs 5" xfId="28951"/>
    <cellStyle name="_VC 6.15.06 update on 06GRC power costs.xls Chart 2_Rebuttal Power Costs 5 2" xfId="28952"/>
    <cellStyle name="_VC 6.15.06 update on 06GRC power costs.xls Chart 2_Rebuttal Power Costs 6" xfId="28953"/>
    <cellStyle name="_VC 6.15.06 update on 06GRC power costs.xls Chart 2_Rebuttal Power Costs 6 2" xfId="28954"/>
    <cellStyle name="_VC 6.15.06 update on 06GRC power costs.xls Chart 2_Rebuttal Power Costs 7" xfId="28955"/>
    <cellStyle name="_VC 6.15.06 update on 06GRC power costs.xls Chart 2_Rebuttal Power Costs 8" xfId="28956"/>
    <cellStyle name="_VC 6.15.06 update on 06GRC power costs.xls Chart 2_Rebuttal Power Costs_Adj Bench DR 3 for Initial Briefs (Electric)" xfId="28957"/>
    <cellStyle name="_VC 6.15.06 update on 06GRC power costs.xls Chart 2_Rebuttal Power Costs_Adj Bench DR 3 for Initial Briefs (Electric) 2" xfId="28958"/>
    <cellStyle name="_VC 6.15.06 update on 06GRC power costs.xls Chart 2_Rebuttal Power Costs_Adj Bench DR 3 for Initial Briefs (Electric) 2 2" xfId="28959"/>
    <cellStyle name="_VC 6.15.06 update on 06GRC power costs.xls Chart 2_Rebuttal Power Costs_Adj Bench DR 3 for Initial Briefs (Electric) 2 2 2" xfId="28960"/>
    <cellStyle name="_VC 6.15.06 update on 06GRC power costs.xls Chart 2_Rebuttal Power Costs_Adj Bench DR 3 for Initial Briefs (Electric) 2 2 2 2" xfId="28961"/>
    <cellStyle name="_VC 6.15.06 update on 06GRC power costs.xls Chart 2_Rebuttal Power Costs_Adj Bench DR 3 for Initial Briefs (Electric) 2 2 3" xfId="28962"/>
    <cellStyle name="_VC 6.15.06 update on 06GRC power costs.xls Chart 2_Rebuttal Power Costs_Adj Bench DR 3 for Initial Briefs (Electric) 2 3" xfId="28963"/>
    <cellStyle name="_VC 6.15.06 update on 06GRC power costs.xls Chart 2_Rebuttal Power Costs_Adj Bench DR 3 for Initial Briefs (Electric) 2 3 2" xfId="28964"/>
    <cellStyle name="_VC 6.15.06 update on 06GRC power costs.xls Chart 2_Rebuttal Power Costs_Adj Bench DR 3 for Initial Briefs (Electric) 2 4" xfId="28965"/>
    <cellStyle name="_VC 6.15.06 update on 06GRC power costs.xls Chart 2_Rebuttal Power Costs_Adj Bench DR 3 for Initial Briefs (Electric) 2 4 2" xfId="28966"/>
    <cellStyle name="_VC 6.15.06 update on 06GRC power costs.xls Chart 2_Rebuttal Power Costs_Adj Bench DR 3 for Initial Briefs (Electric) 2 5" xfId="28967"/>
    <cellStyle name="_VC 6.15.06 update on 06GRC power costs.xls Chart 2_Rebuttal Power Costs_Adj Bench DR 3 for Initial Briefs (Electric) 3" xfId="28968"/>
    <cellStyle name="_VC 6.15.06 update on 06GRC power costs.xls Chart 2_Rebuttal Power Costs_Adj Bench DR 3 for Initial Briefs (Electric) 3 2" xfId="28969"/>
    <cellStyle name="_VC 6.15.06 update on 06GRC power costs.xls Chart 2_Rebuttal Power Costs_Adj Bench DR 3 for Initial Briefs (Electric) 3 2 2" xfId="28970"/>
    <cellStyle name="_VC 6.15.06 update on 06GRC power costs.xls Chart 2_Rebuttal Power Costs_Adj Bench DR 3 for Initial Briefs (Electric) 3 3" xfId="28971"/>
    <cellStyle name="_VC 6.15.06 update on 06GRC power costs.xls Chart 2_Rebuttal Power Costs_Adj Bench DR 3 for Initial Briefs (Electric) 3 4" xfId="28972"/>
    <cellStyle name="_VC 6.15.06 update on 06GRC power costs.xls Chart 2_Rebuttal Power Costs_Adj Bench DR 3 for Initial Briefs (Electric) 4" xfId="28973"/>
    <cellStyle name="_VC 6.15.06 update on 06GRC power costs.xls Chart 2_Rebuttal Power Costs_Adj Bench DR 3 for Initial Briefs (Electric) 4 2" xfId="28974"/>
    <cellStyle name="_VC 6.15.06 update on 06GRC power costs.xls Chart 2_Rebuttal Power Costs_Adj Bench DR 3 for Initial Briefs (Electric) 4 2 2" xfId="28975"/>
    <cellStyle name="_VC 6.15.06 update on 06GRC power costs.xls Chart 2_Rebuttal Power Costs_Adj Bench DR 3 for Initial Briefs (Electric) 4 3" xfId="28976"/>
    <cellStyle name="_VC 6.15.06 update on 06GRC power costs.xls Chart 2_Rebuttal Power Costs_Adj Bench DR 3 for Initial Briefs (Electric) 5" xfId="28977"/>
    <cellStyle name="_VC 6.15.06 update on 06GRC power costs.xls Chart 2_Rebuttal Power Costs_Adj Bench DR 3 for Initial Briefs (Electric) 5 2" xfId="28978"/>
    <cellStyle name="_VC 6.15.06 update on 06GRC power costs.xls Chart 2_Rebuttal Power Costs_Adj Bench DR 3 for Initial Briefs (Electric) 6" xfId="28979"/>
    <cellStyle name="_VC 6.15.06 update on 06GRC power costs.xls Chart 2_Rebuttal Power Costs_Adj Bench DR 3 for Initial Briefs (Electric) 6 2" xfId="28980"/>
    <cellStyle name="_VC 6.15.06 update on 06GRC power costs.xls Chart 2_Rebuttal Power Costs_Adj Bench DR 3 for Initial Briefs (Electric) 7" xfId="28981"/>
    <cellStyle name="_VC 6.15.06 update on 06GRC power costs.xls Chart 2_Rebuttal Power Costs_Adj Bench DR 3 for Initial Briefs (Electric) 8" xfId="28982"/>
    <cellStyle name="_VC 6.15.06 update on 06GRC power costs.xls Chart 2_Rebuttal Power Costs_Adj Bench DR 3 for Initial Briefs (Electric)_DEM-WP(C) ENERG10C--ctn Mid-C_042010 2010GRC" xfId="28983"/>
    <cellStyle name="_VC 6.15.06 update on 06GRC power costs.xls Chart 2_Rebuttal Power Costs_Adj Bench DR 3 for Initial Briefs (Electric)_DEM-WP(C) ENERG10C--ctn Mid-C_042010 2010GRC 2" xfId="28984"/>
    <cellStyle name="_VC 6.15.06 update on 06GRC power costs.xls Chart 2_Rebuttal Power Costs_Adj Bench DR 3 for Initial Briefs (Electric)_DEM-WP(C) ENERG10C--ctn Mid-C_042010 2010GRC 2 2" xfId="28985"/>
    <cellStyle name="_VC 6.15.06 update on 06GRC power costs.xls Chart 2_Rebuttal Power Costs_DEM-WP(C) ENERG10C--ctn Mid-C_042010 2010GRC" xfId="28986"/>
    <cellStyle name="_VC 6.15.06 update on 06GRC power costs.xls Chart 2_Rebuttal Power Costs_DEM-WP(C) ENERG10C--ctn Mid-C_042010 2010GRC 2" xfId="28987"/>
    <cellStyle name="_VC 6.15.06 update on 06GRC power costs.xls Chart 2_Rebuttal Power Costs_DEM-WP(C) ENERG10C--ctn Mid-C_042010 2010GRC 2 2" xfId="28988"/>
    <cellStyle name="_VC 6.15.06 update on 06GRC power costs.xls Chart 2_Rebuttal Power Costs_Electric Rev Req Model (2009 GRC) Rebuttal" xfId="28989"/>
    <cellStyle name="_VC 6.15.06 update on 06GRC power costs.xls Chart 2_Rebuttal Power Costs_Electric Rev Req Model (2009 GRC) Rebuttal 2" xfId="28990"/>
    <cellStyle name="_VC 6.15.06 update on 06GRC power costs.xls Chart 2_Rebuttal Power Costs_Electric Rev Req Model (2009 GRC) Rebuttal 2 2" xfId="28991"/>
    <cellStyle name="_VC 6.15.06 update on 06GRC power costs.xls Chart 2_Rebuttal Power Costs_Electric Rev Req Model (2009 GRC) Rebuttal 2 2 2" xfId="28992"/>
    <cellStyle name="_VC 6.15.06 update on 06GRC power costs.xls Chart 2_Rebuttal Power Costs_Electric Rev Req Model (2009 GRC) Rebuttal 2 3" xfId="28993"/>
    <cellStyle name="_VC 6.15.06 update on 06GRC power costs.xls Chart 2_Rebuttal Power Costs_Electric Rev Req Model (2009 GRC) Rebuttal 2 4" xfId="28994"/>
    <cellStyle name="_VC 6.15.06 update on 06GRC power costs.xls Chart 2_Rebuttal Power Costs_Electric Rev Req Model (2009 GRC) Rebuttal 3" xfId="28995"/>
    <cellStyle name="_VC 6.15.06 update on 06GRC power costs.xls Chart 2_Rebuttal Power Costs_Electric Rev Req Model (2009 GRC) Rebuttal 3 2" xfId="28996"/>
    <cellStyle name="_VC 6.15.06 update on 06GRC power costs.xls Chart 2_Rebuttal Power Costs_Electric Rev Req Model (2009 GRC) Rebuttal 4" xfId="28997"/>
    <cellStyle name="_VC 6.15.06 update on 06GRC power costs.xls Chart 2_Rebuttal Power Costs_Electric Rev Req Model (2009 GRC) Rebuttal 5" xfId="28998"/>
    <cellStyle name="_VC 6.15.06 update on 06GRC power costs.xls Chart 2_Rebuttal Power Costs_Electric Rev Req Model (2009 GRC) Rebuttal REmoval of New  WH Solar AdjustMI" xfId="28999"/>
    <cellStyle name="_VC 6.15.06 update on 06GRC power costs.xls Chart 2_Rebuttal Power Costs_Electric Rev Req Model (2009 GRC) Rebuttal REmoval of New  WH Solar AdjustMI 2" xfId="29000"/>
    <cellStyle name="_VC 6.15.06 update on 06GRC power costs.xls Chart 2_Rebuttal Power Costs_Electric Rev Req Model (2009 GRC) Rebuttal REmoval of New  WH Solar AdjustMI 2 2" xfId="29001"/>
    <cellStyle name="_VC 6.15.06 update on 06GRC power costs.xls Chart 2_Rebuttal Power Costs_Electric Rev Req Model (2009 GRC) Rebuttal REmoval of New  WH Solar AdjustMI 2 2 2" xfId="29002"/>
    <cellStyle name="_VC 6.15.06 update on 06GRC power costs.xls Chart 2_Rebuttal Power Costs_Electric Rev Req Model (2009 GRC) Rebuttal REmoval of New  WH Solar AdjustMI 2 2 2 2" xfId="29003"/>
    <cellStyle name="_VC 6.15.06 update on 06GRC power costs.xls Chart 2_Rebuttal Power Costs_Electric Rev Req Model (2009 GRC) Rebuttal REmoval of New  WH Solar AdjustMI 2 2 3" xfId="29004"/>
    <cellStyle name="_VC 6.15.06 update on 06GRC power costs.xls Chart 2_Rebuttal Power Costs_Electric Rev Req Model (2009 GRC) Rebuttal REmoval of New  WH Solar AdjustMI 2 3" xfId="29005"/>
    <cellStyle name="_VC 6.15.06 update on 06GRC power costs.xls Chart 2_Rebuttal Power Costs_Electric Rev Req Model (2009 GRC) Rebuttal REmoval of New  WH Solar AdjustMI 2 3 2" xfId="29006"/>
    <cellStyle name="_VC 6.15.06 update on 06GRC power costs.xls Chart 2_Rebuttal Power Costs_Electric Rev Req Model (2009 GRC) Rebuttal REmoval of New  WH Solar AdjustMI 2 4" xfId="29007"/>
    <cellStyle name="_VC 6.15.06 update on 06GRC power costs.xls Chart 2_Rebuttal Power Costs_Electric Rev Req Model (2009 GRC) Rebuttal REmoval of New  WH Solar AdjustMI 2 4 2" xfId="29008"/>
    <cellStyle name="_VC 6.15.06 update on 06GRC power costs.xls Chart 2_Rebuttal Power Costs_Electric Rev Req Model (2009 GRC) Rebuttal REmoval of New  WH Solar AdjustMI 2 5" xfId="29009"/>
    <cellStyle name="_VC 6.15.06 update on 06GRC power costs.xls Chart 2_Rebuttal Power Costs_Electric Rev Req Model (2009 GRC) Rebuttal REmoval of New  WH Solar AdjustMI 3" xfId="29010"/>
    <cellStyle name="_VC 6.15.06 update on 06GRC power costs.xls Chart 2_Rebuttal Power Costs_Electric Rev Req Model (2009 GRC) Rebuttal REmoval of New  WH Solar AdjustMI 3 2" xfId="29011"/>
    <cellStyle name="_VC 6.15.06 update on 06GRC power costs.xls Chart 2_Rebuttal Power Costs_Electric Rev Req Model (2009 GRC) Rebuttal REmoval of New  WH Solar AdjustMI 3 2 2" xfId="29012"/>
    <cellStyle name="_VC 6.15.06 update on 06GRC power costs.xls Chart 2_Rebuttal Power Costs_Electric Rev Req Model (2009 GRC) Rebuttal REmoval of New  WH Solar AdjustMI 3 3" xfId="29013"/>
    <cellStyle name="_VC 6.15.06 update on 06GRC power costs.xls Chart 2_Rebuttal Power Costs_Electric Rev Req Model (2009 GRC) Rebuttal REmoval of New  WH Solar AdjustMI 3 4" xfId="29014"/>
    <cellStyle name="_VC 6.15.06 update on 06GRC power costs.xls Chart 2_Rebuttal Power Costs_Electric Rev Req Model (2009 GRC) Rebuttal REmoval of New  WH Solar AdjustMI 4" xfId="29015"/>
    <cellStyle name="_VC 6.15.06 update on 06GRC power costs.xls Chart 2_Rebuttal Power Costs_Electric Rev Req Model (2009 GRC) Rebuttal REmoval of New  WH Solar AdjustMI 4 2" xfId="29016"/>
    <cellStyle name="_VC 6.15.06 update on 06GRC power costs.xls Chart 2_Rebuttal Power Costs_Electric Rev Req Model (2009 GRC) Rebuttal REmoval of New  WH Solar AdjustMI 4 2 2" xfId="29017"/>
    <cellStyle name="_VC 6.15.06 update on 06GRC power costs.xls Chart 2_Rebuttal Power Costs_Electric Rev Req Model (2009 GRC) Rebuttal REmoval of New  WH Solar AdjustMI 4 3" xfId="29018"/>
    <cellStyle name="_VC 6.15.06 update on 06GRC power costs.xls Chart 2_Rebuttal Power Costs_Electric Rev Req Model (2009 GRC) Rebuttal REmoval of New  WH Solar AdjustMI 5" xfId="29019"/>
    <cellStyle name="_VC 6.15.06 update on 06GRC power costs.xls Chart 2_Rebuttal Power Costs_Electric Rev Req Model (2009 GRC) Rebuttal REmoval of New  WH Solar AdjustMI 5 2" xfId="29020"/>
    <cellStyle name="_VC 6.15.06 update on 06GRC power costs.xls Chart 2_Rebuttal Power Costs_Electric Rev Req Model (2009 GRC) Rebuttal REmoval of New  WH Solar AdjustMI 6" xfId="29021"/>
    <cellStyle name="_VC 6.15.06 update on 06GRC power costs.xls Chart 2_Rebuttal Power Costs_Electric Rev Req Model (2009 GRC) Rebuttal REmoval of New  WH Solar AdjustMI 6 2" xfId="29022"/>
    <cellStyle name="_VC 6.15.06 update on 06GRC power costs.xls Chart 2_Rebuttal Power Costs_Electric Rev Req Model (2009 GRC) Rebuttal REmoval of New  WH Solar AdjustMI 7" xfId="29023"/>
    <cellStyle name="_VC 6.15.06 update on 06GRC power costs.xls Chart 2_Rebuttal Power Costs_Electric Rev Req Model (2009 GRC) Rebuttal REmoval of New  WH Solar AdjustMI 8" xfId="29024"/>
    <cellStyle name="_VC 6.15.06 update on 06GRC power costs.xls Chart 2_Rebuttal Power Costs_Electric Rev Req Model (2009 GRC) Rebuttal REmoval of New  WH Solar AdjustMI_DEM-WP(C) ENERG10C--ctn Mid-C_042010 2010GRC" xfId="29025"/>
    <cellStyle name="_VC 6.15.06 update on 06GRC power costs.xls Chart 2_Rebuttal Power Costs_Electric Rev Req Model (2009 GRC) Rebuttal REmoval of New  WH Solar AdjustMI_DEM-WP(C) ENERG10C--ctn Mid-C_042010 2010GRC 2" xfId="29026"/>
    <cellStyle name="_VC 6.15.06 update on 06GRC power costs.xls Chart 2_Rebuttal Power Costs_Electric Rev Req Model (2009 GRC) Rebuttal REmoval of New  WH Solar AdjustMI_DEM-WP(C) ENERG10C--ctn Mid-C_042010 2010GRC 2 2" xfId="29027"/>
    <cellStyle name="_VC 6.15.06 update on 06GRC power costs.xls Chart 2_Rebuttal Power Costs_Electric Rev Req Model (2009 GRC) Revised 01-18-2010" xfId="29028"/>
    <cellStyle name="_VC 6.15.06 update on 06GRC power costs.xls Chart 2_Rebuttal Power Costs_Electric Rev Req Model (2009 GRC) Revised 01-18-2010 2" xfId="29029"/>
    <cellStyle name="_VC 6.15.06 update on 06GRC power costs.xls Chart 2_Rebuttal Power Costs_Electric Rev Req Model (2009 GRC) Revised 01-18-2010 2 2" xfId="29030"/>
    <cellStyle name="_VC 6.15.06 update on 06GRC power costs.xls Chart 2_Rebuttal Power Costs_Electric Rev Req Model (2009 GRC) Revised 01-18-2010 2 2 2" xfId="29031"/>
    <cellStyle name="_VC 6.15.06 update on 06GRC power costs.xls Chart 2_Rebuttal Power Costs_Electric Rev Req Model (2009 GRC) Revised 01-18-2010 2 2 2 2" xfId="29032"/>
    <cellStyle name="_VC 6.15.06 update on 06GRC power costs.xls Chart 2_Rebuttal Power Costs_Electric Rev Req Model (2009 GRC) Revised 01-18-2010 2 2 3" xfId="29033"/>
    <cellStyle name="_VC 6.15.06 update on 06GRC power costs.xls Chart 2_Rebuttal Power Costs_Electric Rev Req Model (2009 GRC) Revised 01-18-2010 2 3" xfId="29034"/>
    <cellStyle name="_VC 6.15.06 update on 06GRC power costs.xls Chart 2_Rebuttal Power Costs_Electric Rev Req Model (2009 GRC) Revised 01-18-2010 2 3 2" xfId="29035"/>
    <cellStyle name="_VC 6.15.06 update on 06GRC power costs.xls Chart 2_Rebuttal Power Costs_Electric Rev Req Model (2009 GRC) Revised 01-18-2010 2 4" xfId="29036"/>
    <cellStyle name="_VC 6.15.06 update on 06GRC power costs.xls Chart 2_Rebuttal Power Costs_Electric Rev Req Model (2009 GRC) Revised 01-18-2010 2 4 2" xfId="29037"/>
    <cellStyle name="_VC 6.15.06 update on 06GRC power costs.xls Chart 2_Rebuttal Power Costs_Electric Rev Req Model (2009 GRC) Revised 01-18-2010 2 5" xfId="29038"/>
    <cellStyle name="_VC 6.15.06 update on 06GRC power costs.xls Chart 2_Rebuttal Power Costs_Electric Rev Req Model (2009 GRC) Revised 01-18-2010 3" xfId="29039"/>
    <cellStyle name="_VC 6.15.06 update on 06GRC power costs.xls Chart 2_Rebuttal Power Costs_Electric Rev Req Model (2009 GRC) Revised 01-18-2010 3 2" xfId="29040"/>
    <cellStyle name="_VC 6.15.06 update on 06GRC power costs.xls Chart 2_Rebuttal Power Costs_Electric Rev Req Model (2009 GRC) Revised 01-18-2010 3 2 2" xfId="29041"/>
    <cellStyle name="_VC 6.15.06 update on 06GRC power costs.xls Chart 2_Rebuttal Power Costs_Electric Rev Req Model (2009 GRC) Revised 01-18-2010 3 3" xfId="29042"/>
    <cellStyle name="_VC 6.15.06 update on 06GRC power costs.xls Chart 2_Rebuttal Power Costs_Electric Rev Req Model (2009 GRC) Revised 01-18-2010 3 4" xfId="29043"/>
    <cellStyle name="_VC 6.15.06 update on 06GRC power costs.xls Chart 2_Rebuttal Power Costs_Electric Rev Req Model (2009 GRC) Revised 01-18-2010 4" xfId="29044"/>
    <cellStyle name="_VC 6.15.06 update on 06GRC power costs.xls Chart 2_Rebuttal Power Costs_Electric Rev Req Model (2009 GRC) Revised 01-18-2010 4 2" xfId="29045"/>
    <cellStyle name="_VC 6.15.06 update on 06GRC power costs.xls Chart 2_Rebuttal Power Costs_Electric Rev Req Model (2009 GRC) Revised 01-18-2010 4 2 2" xfId="29046"/>
    <cellStyle name="_VC 6.15.06 update on 06GRC power costs.xls Chart 2_Rebuttal Power Costs_Electric Rev Req Model (2009 GRC) Revised 01-18-2010 4 3" xfId="29047"/>
    <cellStyle name="_VC 6.15.06 update on 06GRC power costs.xls Chart 2_Rebuttal Power Costs_Electric Rev Req Model (2009 GRC) Revised 01-18-2010 5" xfId="29048"/>
    <cellStyle name="_VC 6.15.06 update on 06GRC power costs.xls Chart 2_Rebuttal Power Costs_Electric Rev Req Model (2009 GRC) Revised 01-18-2010 5 2" xfId="29049"/>
    <cellStyle name="_VC 6.15.06 update on 06GRC power costs.xls Chart 2_Rebuttal Power Costs_Electric Rev Req Model (2009 GRC) Revised 01-18-2010 6" xfId="29050"/>
    <cellStyle name="_VC 6.15.06 update on 06GRC power costs.xls Chart 2_Rebuttal Power Costs_Electric Rev Req Model (2009 GRC) Revised 01-18-2010 6 2" xfId="29051"/>
    <cellStyle name="_VC 6.15.06 update on 06GRC power costs.xls Chart 2_Rebuttal Power Costs_Electric Rev Req Model (2009 GRC) Revised 01-18-2010 7" xfId="29052"/>
    <cellStyle name="_VC 6.15.06 update on 06GRC power costs.xls Chart 2_Rebuttal Power Costs_Electric Rev Req Model (2009 GRC) Revised 01-18-2010 8" xfId="29053"/>
    <cellStyle name="_VC 6.15.06 update on 06GRC power costs.xls Chart 2_Rebuttal Power Costs_Electric Rev Req Model (2009 GRC) Revised 01-18-2010_DEM-WP(C) ENERG10C--ctn Mid-C_042010 2010GRC" xfId="29054"/>
    <cellStyle name="_VC 6.15.06 update on 06GRC power costs.xls Chart 2_Rebuttal Power Costs_Electric Rev Req Model (2009 GRC) Revised 01-18-2010_DEM-WP(C) ENERG10C--ctn Mid-C_042010 2010GRC 2" xfId="29055"/>
    <cellStyle name="_VC 6.15.06 update on 06GRC power costs.xls Chart 2_Rebuttal Power Costs_Electric Rev Req Model (2009 GRC) Revised 01-18-2010_DEM-WP(C) ENERG10C--ctn Mid-C_042010 2010GRC 2 2" xfId="29056"/>
    <cellStyle name="_VC 6.15.06 update on 06GRC power costs.xls Chart 2_Rebuttal Power Costs_Final Order Electric EXHIBIT A-1" xfId="29057"/>
    <cellStyle name="_VC 6.15.06 update on 06GRC power costs.xls Chart 2_Rebuttal Power Costs_Final Order Electric EXHIBIT A-1 2" xfId="29058"/>
    <cellStyle name="_VC 6.15.06 update on 06GRC power costs.xls Chart 2_Rebuttal Power Costs_Final Order Electric EXHIBIT A-1 2 2" xfId="29059"/>
    <cellStyle name="_VC 6.15.06 update on 06GRC power costs.xls Chart 2_Rebuttal Power Costs_Final Order Electric EXHIBIT A-1 2 2 2" xfId="29060"/>
    <cellStyle name="_VC 6.15.06 update on 06GRC power costs.xls Chart 2_Rebuttal Power Costs_Final Order Electric EXHIBIT A-1 2 3" xfId="29061"/>
    <cellStyle name="_VC 6.15.06 update on 06GRC power costs.xls Chart 2_Rebuttal Power Costs_Final Order Electric EXHIBIT A-1 2 4" xfId="29062"/>
    <cellStyle name="_VC 6.15.06 update on 06GRC power costs.xls Chart 2_Rebuttal Power Costs_Final Order Electric EXHIBIT A-1 3" xfId="29063"/>
    <cellStyle name="_VC 6.15.06 update on 06GRC power costs.xls Chart 2_Rebuttal Power Costs_Final Order Electric EXHIBIT A-1 3 2" xfId="29064"/>
    <cellStyle name="_VC 6.15.06 update on 06GRC power costs.xls Chart 2_Rebuttal Power Costs_Final Order Electric EXHIBIT A-1 3 2 2" xfId="29065"/>
    <cellStyle name="_VC 6.15.06 update on 06GRC power costs.xls Chart 2_Rebuttal Power Costs_Final Order Electric EXHIBIT A-1 3 3" xfId="29066"/>
    <cellStyle name="_VC 6.15.06 update on 06GRC power costs.xls Chart 2_Rebuttal Power Costs_Final Order Electric EXHIBIT A-1 4" xfId="29067"/>
    <cellStyle name="_VC 6.15.06 update on 06GRC power costs.xls Chart 2_Rebuttal Power Costs_Final Order Electric EXHIBIT A-1 4 2" xfId="29068"/>
    <cellStyle name="_VC 6.15.06 update on 06GRC power costs.xls Chart 2_Rebuttal Power Costs_Final Order Electric EXHIBIT A-1 5" xfId="29069"/>
    <cellStyle name="_VC 6.15.06 update on 06GRC power costs.xls Chart 2_Rebuttal Power Costs_Final Order Electric EXHIBIT A-1 6" xfId="29070"/>
    <cellStyle name="_VC 6.15.06 update on 06GRC power costs.xls Chart 2_Rebuttal Power Costs_Final Order Electric EXHIBIT A-1 7" xfId="29071"/>
    <cellStyle name="_VC 6.15.06 update on 06GRC power costs.xls Chart 2_RECS vs PTC's w Interest 6-28-10" xfId="29072"/>
    <cellStyle name="_VC 6.15.06 update on 06GRC power costs.xls Chart 2_revised april pca for Annette" xfId="29073"/>
    <cellStyle name="_VC 6.15.06 update on 06GRC power costs.xls Chart 2_ROR &amp; CONV FACTOR" xfId="29074"/>
    <cellStyle name="_VC 6.15.06 update on 06GRC power costs.xls Chart 2_ROR &amp; CONV FACTOR 2" xfId="29075"/>
    <cellStyle name="_VC 6.15.06 update on 06GRC power costs.xls Chart 2_ROR &amp; CONV FACTOR 2 2" xfId="29076"/>
    <cellStyle name="_VC 6.15.06 update on 06GRC power costs.xls Chart 2_ROR &amp; CONV FACTOR 2 2 2" xfId="29077"/>
    <cellStyle name="_VC 6.15.06 update on 06GRC power costs.xls Chart 2_ROR &amp; CONV FACTOR 2 3" xfId="29078"/>
    <cellStyle name="_VC 6.15.06 update on 06GRC power costs.xls Chart 2_ROR &amp; CONV FACTOR 3" xfId="29079"/>
    <cellStyle name="_VC 6.15.06 update on 06GRC power costs.xls Chart 2_ROR &amp; CONV FACTOR 3 2" xfId="29080"/>
    <cellStyle name="_VC 6.15.06 update on 06GRC power costs.xls Chart 2_ROR &amp; CONV FACTOR 4" xfId="29081"/>
    <cellStyle name="_VC 6.15.06 update on 06GRC power costs.xls Chart 2_ROR 5.02" xfId="29082"/>
    <cellStyle name="_VC 6.15.06 update on 06GRC power costs.xls Chart 2_ROR 5.02 2" xfId="29083"/>
    <cellStyle name="_VC 6.15.06 update on 06GRC power costs.xls Chart 2_ROR 5.02 2 2" xfId="29084"/>
    <cellStyle name="_VC 6.15.06 update on 06GRC power costs.xls Chart 2_ROR 5.02 2 2 2" xfId="29085"/>
    <cellStyle name="_VC 6.15.06 update on 06GRC power costs.xls Chart 2_ROR 5.02 2 3" xfId="29086"/>
    <cellStyle name="_VC 6.15.06 update on 06GRC power costs.xls Chart 2_ROR 5.02 3" xfId="29087"/>
    <cellStyle name="_VC 6.15.06 update on 06GRC power costs.xls Chart 2_ROR 5.02 3 2" xfId="29088"/>
    <cellStyle name="_VC 6.15.06 update on 06GRC power costs.xls Chart 2_ROR 5.02 4" xfId="29089"/>
    <cellStyle name="_VC 6.15.06 update on 06GRC power costs.xls Chart 2_Wind Integration 10GRC" xfId="29090"/>
    <cellStyle name="_VC 6.15.06 update on 06GRC power costs.xls Chart 2_Wind Integration 10GRC 2" xfId="29091"/>
    <cellStyle name="_VC 6.15.06 update on 06GRC power costs.xls Chart 2_Wind Integration 10GRC 2 2" xfId="29092"/>
    <cellStyle name="_VC 6.15.06 update on 06GRC power costs.xls Chart 2_Wind Integration 10GRC 2 2 2" xfId="29093"/>
    <cellStyle name="_VC 6.15.06 update on 06GRC power costs.xls Chart 2_Wind Integration 10GRC 2 2 2 2" xfId="29094"/>
    <cellStyle name="_VC 6.15.06 update on 06GRC power costs.xls Chart 2_Wind Integration 10GRC 2 2 3" xfId="29095"/>
    <cellStyle name="_VC 6.15.06 update on 06GRC power costs.xls Chart 2_Wind Integration 10GRC 2 3" xfId="29096"/>
    <cellStyle name="_VC 6.15.06 update on 06GRC power costs.xls Chart 2_Wind Integration 10GRC 2 3 2" xfId="29097"/>
    <cellStyle name="_VC 6.15.06 update on 06GRC power costs.xls Chart 2_Wind Integration 10GRC 2 4" xfId="29098"/>
    <cellStyle name="_VC 6.15.06 update on 06GRC power costs.xls Chart 2_Wind Integration 10GRC 2 4 2" xfId="29099"/>
    <cellStyle name="_VC 6.15.06 update on 06GRC power costs.xls Chart 2_Wind Integration 10GRC 2 5" xfId="29100"/>
    <cellStyle name="_VC 6.15.06 update on 06GRC power costs.xls Chart 2_Wind Integration 10GRC 3" xfId="29101"/>
    <cellStyle name="_VC 6.15.06 update on 06GRC power costs.xls Chart 2_Wind Integration 10GRC 3 2" xfId="29102"/>
    <cellStyle name="_VC 6.15.06 update on 06GRC power costs.xls Chart 2_Wind Integration 10GRC 3 2 2" xfId="29103"/>
    <cellStyle name="_VC 6.15.06 update on 06GRC power costs.xls Chart 2_Wind Integration 10GRC 3 3" xfId="29104"/>
    <cellStyle name="_VC 6.15.06 update on 06GRC power costs.xls Chart 2_Wind Integration 10GRC 4" xfId="29105"/>
    <cellStyle name="_VC 6.15.06 update on 06GRC power costs.xls Chart 2_Wind Integration 10GRC 4 2" xfId="29106"/>
    <cellStyle name="_VC 6.15.06 update on 06GRC power costs.xls Chart 2_Wind Integration 10GRC 4 2 2" xfId="29107"/>
    <cellStyle name="_VC 6.15.06 update on 06GRC power costs.xls Chart 2_Wind Integration 10GRC 4 3" xfId="29108"/>
    <cellStyle name="_VC 6.15.06 update on 06GRC power costs.xls Chart 2_Wind Integration 10GRC 5" xfId="29109"/>
    <cellStyle name="_VC 6.15.06 update on 06GRC power costs.xls Chart 2_Wind Integration 10GRC 5 2" xfId="29110"/>
    <cellStyle name="_VC 6.15.06 update on 06GRC power costs.xls Chart 2_Wind Integration 10GRC 6" xfId="29111"/>
    <cellStyle name="_VC 6.15.06 update on 06GRC power costs.xls Chart 2_Wind Integration 10GRC 6 2" xfId="29112"/>
    <cellStyle name="_VC 6.15.06 update on 06GRC power costs.xls Chart 2_Wind Integration 10GRC 7" xfId="29113"/>
    <cellStyle name="_VC 6.15.06 update on 06GRC power costs.xls Chart 2_Wind Integration 10GRC 8" xfId="29114"/>
    <cellStyle name="_VC 6.15.06 update on 06GRC power costs.xls Chart 2_Wind Integration 10GRC_DEM-WP(C) ENERG10C--ctn Mid-C_042010 2010GRC" xfId="29115"/>
    <cellStyle name="_VC 6.15.06 update on 06GRC power costs.xls Chart 2_Wind Integration 10GRC_DEM-WP(C) ENERG10C--ctn Mid-C_042010 2010GRC 2" xfId="29116"/>
    <cellStyle name="_VC 6.15.06 update on 06GRC power costs.xls Chart 2_Wind Integration 10GRC_DEM-WP(C) ENERG10C--ctn Mid-C_042010 2010GRC 2 2" xfId="29117"/>
    <cellStyle name="_VC 6.15.06 update on 06GRC power costs.xls Chart 3" xfId="29118"/>
    <cellStyle name="_VC 6.15.06 update on 06GRC power costs.xls Chart 3 10" xfId="29119"/>
    <cellStyle name="_VC 6.15.06 update on 06GRC power costs.xls Chart 3 10 2" xfId="29120"/>
    <cellStyle name="_VC 6.15.06 update on 06GRC power costs.xls Chart 3 11" xfId="29121"/>
    <cellStyle name="_VC 6.15.06 update on 06GRC power costs.xls Chart 3 11 2" xfId="29122"/>
    <cellStyle name="_VC 6.15.06 update on 06GRC power costs.xls Chart 3 11 3" xfId="29123"/>
    <cellStyle name="_VC 6.15.06 update on 06GRC power costs.xls Chart 3 12" xfId="29124"/>
    <cellStyle name="_VC 6.15.06 update on 06GRC power costs.xls Chart 3 2" xfId="29125"/>
    <cellStyle name="_VC 6.15.06 update on 06GRC power costs.xls Chart 3 2 2" xfId="29126"/>
    <cellStyle name="_VC 6.15.06 update on 06GRC power costs.xls Chart 3 2 2 2" xfId="29127"/>
    <cellStyle name="_VC 6.15.06 update on 06GRC power costs.xls Chart 3 2 2 2 2" xfId="29128"/>
    <cellStyle name="_VC 6.15.06 update on 06GRC power costs.xls Chart 3 2 2 2 2 2" xfId="29129"/>
    <cellStyle name="_VC 6.15.06 update on 06GRC power costs.xls Chart 3 2 2 2 3" xfId="29130"/>
    <cellStyle name="_VC 6.15.06 update on 06GRC power costs.xls Chart 3 2 2 3" xfId="29131"/>
    <cellStyle name="_VC 6.15.06 update on 06GRC power costs.xls Chart 3 2 2 3 2" xfId="29132"/>
    <cellStyle name="_VC 6.15.06 update on 06GRC power costs.xls Chart 3 2 2 4" xfId="29133"/>
    <cellStyle name="_VC 6.15.06 update on 06GRC power costs.xls Chart 3 2 2 4 2" xfId="29134"/>
    <cellStyle name="_VC 6.15.06 update on 06GRC power costs.xls Chart 3 2 2 5" xfId="29135"/>
    <cellStyle name="_VC 6.15.06 update on 06GRC power costs.xls Chart 3 2 3" xfId="29136"/>
    <cellStyle name="_VC 6.15.06 update on 06GRC power costs.xls Chart 3 2 3 2" xfId="29137"/>
    <cellStyle name="_VC 6.15.06 update on 06GRC power costs.xls Chart 3 2 3 2 2" xfId="29138"/>
    <cellStyle name="_VC 6.15.06 update on 06GRC power costs.xls Chart 3 2 3 3" xfId="29139"/>
    <cellStyle name="_VC 6.15.06 update on 06GRC power costs.xls Chart 3 2 3 4" xfId="29140"/>
    <cellStyle name="_VC 6.15.06 update on 06GRC power costs.xls Chart 3 2 4" xfId="29141"/>
    <cellStyle name="_VC 6.15.06 update on 06GRC power costs.xls Chart 3 2 4 2" xfId="29142"/>
    <cellStyle name="_VC 6.15.06 update on 06GRC power costs.xls Chart 3 2 4 2 2" xfId="29143"/>
    <cellStyle name="_VC 6.15.06 update on 06GRC power costs.xls Chart 3 2 4 3" xfId="29144"/>
    <cellStyle name="_VC 6.15.06 update on 06GRC power costs.xls Chart 3 2 5" xfId="29145"/>
    <cellStyle name="_VC 6.15.06 update on 06GRC power costs.xls Chart 3 2 5 2" xfId="29146"/>
    <cellStyle name="_VC 6.15.06 update on 06GRC power costs.xls Chart 3 2 6" xfId="29147"/>
    <cellStyle name="_VC 6.15.06 update on 06GRC power costs.xls Chart 3 2 6 2" xfId="29148"/>
    <cellStyle name="_VC 6.15.06 update on 06GRC power costs.xls Chart 3 2 7" xfId="29149"/>
    <cellStyle name="_VC 6.15.06 update on 06GRC power costs.xls Chart 3 3" xfId="29150"/>
    <cellStyle name="_VC 6.15.06 update on 06GRC power costs.xls Chart 3 3 2" xfId="29151"/>
    <cellStyle name="_VC 6.15.06 update on 06GRC power costs.xls Chart 3 3 2 2" xfId="29152"/>
    <cellStyle name="_VC 6.15.06 update on 06GRC power costs.xls Chart 3 3 2 2 2" xfId="29153"/>
    <cellStyle name="_VC 6.15.06 update on 06GRC power costs.xls Chart 3 3 2 3" xfId="29154"/>
    <cellStyle name="_VC 6.15.06 update on 06GRC power costs.xls Chart 3 3 2 4" xfId="29155"/>
    <cellStyle name="_VC 6.15.06 update on 06GRC power costs.xls Chart 3 3 3" xfId="29156"/>
    <cellStyle name="_VC 6.15.06 update on 06GRC power costs.xls Chart 3 3 3 2" xfId="29157"/>
    <cellStyle name="_VC 6.15.06 update on 06GRC power costs.xls Chart 3 3 3 2 2" xfId="29158"/>
    <cellStyle name="_VC 6.15.06 update on 06GRC power costs.xls Chart 3 3 3 3" xfId="29159"/>
    <cellStyle name="_VC 6.15.06 update on 06GRC power costs.xls Chart 3 3 4" xfId="29160"/>
    <cellStyle name="_VC 6.15.06 update on 06GRC power costs.xls Chart 3 3 4 2" xfId="29161"/>
    <cellStyle name="_VC 6.15.06 update on 06GRC power costs.xls Chart 3 3 4 2 2" xfId="29162"/>
    <cellStyle name="_VC 6.15.06 update on 06GRC power costs.xls Chart 3 3 4 3" xfId="29163"/>
    <cellStyle name="_VC 6.15.06 update on 06GRC power costs.xls Chart 3 3 5" xfId="29164"/>
    <cellStyle name="_VC 6.15.06 update on 06GRC power costs.xls Chart 3 3 5 2" xfId="29165"/>
    <cellStyle name="_VC 6.15.06 update on 06GRC power costs.xls Chart 3 3 6" xfId="29166"/>
    <cellStyle name="_VC 6.15.06 update on 06GRC power costs.xls Chart 3 4" xfId="29167"/>
    <cellStyle name="_VC 6.15.06 update on 06GRC power costs.xls Chart 3 4 2" xfId="29168"/>
    <cellStyle name="_VC 6.15.06 update on 06GRC power costs.xls Chart 3 4 2 2" xfId="29169"/>
    <cellStyle name="_VC 6.15.06 update on 06GRC power costs.xls Chart 3 4 2 2 2" xfId="29170"/>
    <cellStyle name="_VC 6.15.06 update on 06GRC power costs.xls Chart 3 4 2 2 2 2" xfId="29171"/>
    <cellStyle name="_VC 6.15.06 update on 06GRC power costs.xls Chart 3 4 2 2 3" xfId="29172"/>
    <cellStyle name="_VC 6.15.06 update on 06GRC power costs.xls Chart 3 4 2 3" xfId="29173"/>
    <cellStyle name="_VC 6.15.06 update on 06GRC power costs.xls Chart 3 4 2 3 2" xfId="29174"/>
    <cellStyle name="_VC 6.15.06 update on 06GRC power costs.xls Chart 3 4 2 4" xfId="29175"/>
    <cellStyle name="_VC 6.15.06 update on 06GRC power costs.xls Chart 3 4 2 4 2" xfId="29176"/>
    <cellStyle name="_VC 6.15.06 update on 06GRC power costs.xls Chart 3 4 2 5" xfId="29177"/>
    <cellStyle name="_VC 6.15.06 update on 06GRC power costs.xls Chart 3 4 3" xfId="29178"/>
    <cellStyle name="_VC 6.15.06 update on 06GRC power costs.xls Chart 3 4 3 2" xfId="29179"/>
    <cellStyle name="_VC 6.15.06 update on 06GRC power costs.xls Chart 3 4 3 2 2" xfId="29180"/>
    <cellStyle name="_VC 6.15.06 update on 06GRC power costs.xls Chart 3 4 3 3" xfId="29181"/>
    <cellStyle name="_VC 6.15.06 update on 06GRC power costs.xls Chart 3 4 4" xfId="29182"/>
    <cellStyle name="_VC 6.15.06 update on 06GRC power costs.xls Chart 3 4 4 2" xfId="29183"/>
    <cellStyle name="_VC 6.15.06 update on 06GRC power costs.xls Chart 3 4 4 2 2" xfId="29184"/>
    <cellStyle name="_VC 6.15.06 update on 06GRC power costs.xls Chart 3 4 4 3" xfId="29185"/>
    <cellStyle name="_VC 6.15.06 update on 06GRC power costs.xls Chart 3 4 5" xfId="29186"/>
    <cellStyle name="_VC 6.15.06 update on 06GRC power costs.xls Chart 3 4 5 2" xfId="29187"/>
    <cellStyle name="_VC 6.15.06 update on 06GRC power costs.xls Chart 3 4 6" xfId="29188"/>
    <cellStyle name="_VC 6.15.06 update on 06GRC power costs.xls Chart 3 4 6 2" xfId="29189"/>
    <cellStyle name="_VC 6.15.06 update on 06GRC power costs.xls Chart 3 4 7" xfId="29190"/>
    <cellStyle name="_VC 6.15.06 update on 06GRC power costs.xls Chart 3 5" xfId="29191"/>
    <cellStyle name="_VC 6.15.06 update on 06GRC power costs.xls Chart 3 5 2" xfId="29192"/>
    <cellStyle name="_VC 6.15.06 update on 06GRC power costs.xls Chart 3 5 2 2" xfId="29193"/>
    <cellStyle name="_VC 6.15.06 update on 06GRC power costs.xls Chart 3 5 2 2 2" xfId="29194"/>
    <cellStyle name="_VC 6.15.06 update on 06GRC power costs.xls Chart 3 5 2 2 2 2" xfId="29195"/>
    <cellStyle name="_VC 6.15.06 update on 06GRC power costs.xls Chart 3 5 2 3" xfId="29196"/>
    <cellStyle name="_VC 6.15.06 update on 06GRC power costs.xls Chart 3 5 2 3 2" xfId="29197"/>
    <cellStyle name="_VC 6.15.06 update on 06GRC power costs.xls Chart 3 5 2 4" xfId="29198"/>
    <cellStyle name="_VC 6.15.06 update on 06GRC power costs.xls Chart 3 5 2 4 2" xfId="29199"/>
    <cellStyle name="_VC 6.15.06 update on 06GRC power costs.xls Chart 3 5 2 5" xfId="29200"/>
    <cellStyle name="_VC 6.15.06 update on 06GRC power costs.xls Chart 3 5 3" xfId="29201"/>
    <cellStyle name="_VC 6.15.06 update on 06GRC power costs.xls Chart 3 5 3 2" xfId="29202"/>
    <cellStyle name="_VC 6.15.06 update on 06GRC power costs.xls Chart 3 5 3 2 2" xfId="29203"/>
    <cellStyle name="_VC 6.15.06 update on 06GRC power costs.xls Chart 3 5 4" xfId="29204"/>
    <cellStyle name="_VC 6.15.06 update on 06GRC power costs.xls Chart 3 5 4 2" xfId="29205"/>
    <cellStyle name="_VC 6.15.06 update on 06GRC power costs.xls Chart 3 5 5" xfId="29206"/>
    <cellStyle name="_VC 6.15.06 update on 06GRC power costs.xls Chart 3 5 5 2" xfId="29207"/>
    <cellStyle name="_VC 6.15.06 update on 06GRC power costs.xls Chart 3 5 6" xfId="29208"/>
    <cellStyle name="_VC 6.15.06 update on 06GRC power costs.xls Chart 3 6" xfId="29209"/>
    <cellStyle name="_VC 6.15.06 update on 06GRC power costs.xls Chart 3 6 2" xfId="29210"/>
    <cellStyle name="_VC 6.15.06 update on 06GRC power costs.xls Chart 3 6 2 2" xfId="29211"/>
    <cellStyle name="_VC 6.15.06 update on 06GRC power costs.xls Chart 3 6 2 2 2" xfId="29212"/>
    <cellStyle name="_VC 6.15.06 update on 06GRC power costs.xls Chart 3 6 3" xfId="29213"/>
    <cellStyle name="_VC 6.15.06 update on 06GRC power costs.xls Chart 3 6 3 2" xfId="29214"/>
    <cellStyle name="_VC 6.15.06 update on 06GRC power costs.xls Chart 3 6 4" xfId="29215"/>
    <cellStyle name="_VC 6.15.06 update on 06GRC power costs.xls Chart 3 6 4 2" xfId="29216"/>
    <cellStyle name="_VC 6.15.06 update on 06GRC power costs.xls Chart 3 7" xfId="29217"/>
    <cellStyle name="_VC 6.15.06 update on 06GRC power costs.xls Chart 3 7 2" xfId="29218"/>
    <cellStyle name="_VC 6.15.06 update on 06GRC power costs.xls Chart 3 7 2 2" xfId="29219"/>
    <cellStyle name="_VC 6.15.06 update on 06GRC power costs.xls Chart 3 7 2 2 2" xfId="29220"/>
    <cellStyle name="_VC 6.15.06 update on 06GRC power costs.xls Chart 3 7 3" xfId="29221"/>
    <cellStyle name="_VC 6.15.06 update on 06GRC power costs.xls Chart 3 7 3 2" xfId="29222"/>
    <cellStyle name="_VC 6.15.06 update on 06GRC power costs.xls Chart 3 8" xfId="29223"/>
    <cellStyle name="_VC 6.15.06 update on 06GRC power costs.xls Chart 3 8 2" xfId="29224"/>
    <cellStyle name="_VC 6.15.06 update on 06GRC power costs.xls Chart 3 8 2 2" xfId="29225"/>
    <cellStyle name="_VC 6.15.06 update on 06GRC power costs.xls Chart 3 8 3" xfId="29226"/>
    <cellStyle name="_VC 6.15.06 update on 06GRC power costs.xls Chart 3 9" xfId="29227"/>
    <cellStyle name="_VC 6.15.06 update on 06GRC power costs.xls Chart 3 9 2" xfId="29228"/>
    <cellStyle name="_VC 6.15.06 update on 06GRC power costs.xls Chart 3 9 2 2" xfId="29229"/>
    <cellStyle name="_VC 6.15.06 update on 06GRC power costs.xls Chart 3 9 2 2 2" xfId="29230"/>
    <cellStyle name="_VC 6.15.06 update on 06GRC power costs.xls Chart 3 9 2 3" xfId="29231"/>
    <cellStyle name="_VC 6.15.06 update on 06GRC power costs.xls Chart 3 9 3" xfId="29232"/>
    <cellStyle name="_VC 6.15.06 update on 06GRC power costs.xls Chart 3 9 3 2" xfId="29233"/>
    <cellStyle name="_VC 6.15.06 update on 06GRC power costs.xls Chart 3 9 4" xfId="29234"/>
    <cellStyle name="_VC 6.15.06 update on 06GRC power costs.xls Chart 3_04 07E Wild Horse Wind Expansion (C) (2)" xfId="29235"/>
    <cellStyle name="_VC 6.15.06 update on 06GRC power costs.xls Chart 3_04 07E Wild Horse Wind Expansion (C) (2) 2" xfId="29236"/>
    <cellStyle name="_VC 6.15.06 update on 06GRC power costs.xls Chart 3_04 07E Wild Horse Wind Expansion (C) (2) 2 2" xfId="29237"/>
    <cellStyle name="_VC 6.15.06 update on 06GRC power costs.xls Chart 3_04 07E Wild Horse Wind Expansion (C) (2) 2 2 2" xfId="29238"/>
    <cellStyle name="_VC 6.15.06 update on 06GRC power costs.xls Chart 3_04 07E Wild Horse Wind Expansion (C) (2) 2 2 2 2" xfId="29239"/>
    <cellStyle name="_VC 6.15.06 update on 06GRC power costs.xls Chart 3_04 07E Wild Horse Wind Expansion (C) (2) 2 2 3" xfId="29240"/>
    <cellStyle name="_VC 6.15.06 update on 06GRC power costs.xls Chart 3_04 07E Wild Horse Wind Expansion (C) (2) 2 3" xfId="29241"/>
    <cellStyle name="_VC 6.15.06 update on 06GRC power costs.xls Chart 3_04 07E Wild Horse Wind Expansion (C) (2) 2 3 2" xfId="29242"/>
    <cellStyle name="_VC 6.15.06 update on 06GRC power costs.xls Chart 3_04 07E Wild Horse Wind Expansion (C) (2) 2 4" xfId="29243"/>
    <cellStyle name="_VC 6.15.06 update on 06GRC power costs.xls Chart 3_04 07E Wild Horse Wind Expansion (C) (2) 2 4 2" xfId="29244"/>
    <cellStyle name="_VC 6.15.06 update on 06GRC power costs.xls Chart 3_04 07E Wild Horse Wind Expansion (C) (2) 2 5" xfId="29245"/>
    <cellStyle name="_VC 6.15.06 update on 06GRC power costs.xls Chart 3_04 07E Wild Horse Wind Expansion (C) (2) 3" xfId="29246"/>
    <cellStyle name="_VC 6.15.06 update on 06GRC power costs.xls Chart 3_04 07E Wild Horse Wind Expansion (C) (2) 3 2" xfId="29247"/>
    <cellStyle name="_VC 6.15.06 update on 06GRC power costs.xls Chart 3_04 07E Wild Horse Wind Expansion (C) (2) 3 2 2" xfId="29248"/>
    <cellStyle name="_VC 6.15.06 update on 06GRC power costs.xls Chart 3_04 07E Wild Horse Wind Expansion (C) (2) 3 3" xfId="29249"/>
    <cellStyle name="_VC 6.15.06 update on 06GRC power costs.xls Chart 3_04 07E Wild Horse Wind Expansion (C) (2) 3 4" xfId="29250"/>
    <cellStyle name="_VC 6.15.06 update on 06GRC power costs.xls Chart 3_04 07E Wild Horse Wind Expansion (C) (2) 4" xfId="29251"/>
    <cellStyle name="_VC 6.15.06 update on 06GRC power costs.xls Chart 3_04 07E Wild Horse Wind Expansion (C) (2) 4 2" xfId="29252"/>
    <cellStyle name="_VC 6.15.06 update on 06GRC power costs.xls Chart 3_04 07E Wild Horse Wind Expansion (C) (2) 4 2 2" xfId="29253"/>
    <cellStyle name="_VC 6.15.06 update on 06GRC power costs.xls Chart 3_04 07E Wild Horse Wind Expansion (C) (2) 4 3" xfId="29254"/>
    <cellStyle name="_VC 6.15.06 update on 06GRC power costs.xls Chart 3_04 07E Wild Horse Wind Expansion (C) (2) 5" xfId="29255"/>
    <cellStyle name="_VC 6.15.06 update on 06GRC power costs.xls Chart 3_04 07E Wild Horse Wind Expansion (C) (2) 5 2" xfId="29256"/>
    <cellStyle name="_VC 6.15.06 update on 06GRC power costs.xls Chart 3_04 07E Wild Horse Wind Expansion (C) (2) 6" xfId="29257"/>
    <cellStyle name="_VC 6.15.06 update on 06GRC power costs.xls Chart 3_04 07E Wild Horse Wind Expansion (C) (2) 6 2" xfId="29258"/>
    <cellStyle name="_VC 6.15.06 update on 06GRC power costs.xls Chart 3_04 07E Wild Horse Wind Expansion (C) (2) 7" xfId="29259"/>
    <cellStyle name="_VC 6.15.06 update on 06GRC power costs.xls Chart 3_04 07E Wild Horse Wind Expansion (C) (2) 8" xfId="29260"/>
    <cellStyle name="_VC 6.15.06 update on 06GRC power costs.xls Chart 3_04 07E Wild Horse Wind Expansion (C) (2)_Adj Bench DR 3 for Initial Briefs (Electric)" xfId="29261"/>
    <cellStyle name="_VC 6.15.06 update on 06GRC power costs.xls Chart 3_04 07E Wild Horse Wind Expansion (C) (2)_Adj Bench DR 3 for Initial Briefs (Electric) 2" xfId="29262"/>
    <cellStyle name="_VC 6.15.06 update on 06GRC power costs.xls Chart 3_04 07E Wild Horse Wind Expansion (C) (2)_Adj Bench DR 3 for Initial Briefs (Electric) 2 2" xfId="29263"/>
    <cellStyle name="_VC 6.15.06 update on 06GRC power costs.xls Chart 3_04 07E Wild Horse Wind Expansion (C) (2)_Adj Bench DR 3 for Initial Briefs (Electric) 2 2 2" xfId="29264"/>
    <cellStyle name="_VC 6.15.06 update on 06GRC power costs.xls Chart 3_04 07E Wild Horse Wind Expansion (C) (2)_Adj Bench DR 3 for Initial Briefs (Electric) 2 2 2 2" xfId="29265"/>
    <cellStyle name="_VC 6.15.06 update on 06GRC power costs.xls Chart 3_04 07E Wild Horse Wind Expansion (C) (2)_Adj Bench DR 3 for Initial Briefs (Electric) 2 2 3" xfId="29266"/>
    <cellStyle name="_VC 6.15.06 update on 06GRC power costs.xls Chart 3_04 07E Wild Horse Wind Expansion (C) (2)_Adj Bench DR 3 for Initial Briefs (Electric) 2 3" xfId="29267"/>
    <cellStyle name="_VC 6.15.06 update on 06GRC power costs.xls Chart 3_04 07E Wild Horse Wind Expansion (C) (2)_Adj Bench DR 3 for Initial Briefs (Electric) 2 3 2" xfId="29268"/>
    <cellStyle name="_VC 6.15.06 update on 06GRC power costs.xls Chart 3_04 07E Wild Horse Wind Expansion (C) (2)_Adj Bench DR 3 for Initial Briefs (Electric) 2 4" xfId="29269"/>
    <cellStyle name="_VC 6.15.06 update on 06GRC power costs.xls Chart 3_04 07E Wild Horse Wind Expansion (C) (2)_Adj Bench DR 3 for Initial Briefs (Electric) 2 4 2" xfId="29270"/>
    <cellStyle name="_VC 6.15.06 update on 06GRC power costs.xls Chart 3_04 07E Wild Horse Wind Expansion (C) (2)_Adj Bench DR 3 for Initial Briefs (Electric) 2 5" xfId="29271"/>
    <cellStyle name="_VC 6.15.06 update on 06GRC power costs.xls Chart 3_04 07E Wild Horse Wind Expansion (C) (2)_Adj Bench DR 3 for Initial Briefs (Electric) 3" xfId="29272"/>
    <cellStyle name="_VC 6.15.06 update on 06GRC power costs.xls Chart 3_04 07E Wild Horse Wind Expansion (C) (2)_Adj Bench DR 3 for Initial Briefs (Electric) 3 2" xfId="29273"/>
    <cellStyle name="_VC 6.15.06 update on 06GRC power costs.xls Chart 3_04 07E Wild Horse Wind Expansion (C) (2)_Adj Bench DR 3 for Initial Briefs (Electric) 3 2 2" xfId="29274"/>
    <cellStyle name="_VC 6.15.06 update on 06GRC power costs.xls Chart 3_04 07E Wild Horse Wind Expansion (C) (2)_Adj Bench DR 3 for Initial Briefs (Electric) 3 3" xfId="29275"/>
    <cellStyle name="_VC 6.15.06 update on 06GRC power costs.xls Chart 3_04 07E Wild Horse Wind Expansion (C) (2)_Adj Bench DR 3 for Initial Briefs (Electric) 3 4" xfId="29276"/>
    <cellStyle name="_VC 6.15.06 update on 06GRC power costs.xls Chart 3_04 07E Wild Horse Wind Expansion (C) (2)_Adj Bench DR 3 for Initial Briefs (Electric) 4" xfId="29277"/>
    <cellStyle name="_VC 6.15.06 update on 06GRC power costs.xls Chart 3_04 07E Wild Horse Wind Expansion (C) (2)_Adj Bench DR 3 for Initial Briefs (Electric) 4 2" xfId="29278"/>
    <cellStyle name="_VC 6.15.06 update on 06GRC power costs.xls Chart 3_04 07E Wild Horse Wind Expansion (C) (2)_Adj Bench DR 3 for Initial Briefs (Electric) 4 2 2" xfId="29279"/>
    <cellStyle name="_VC 6.15.06 update on 06GRC power costs.xls Chart 3_04 07E Wild Horse Wind Expansion (C) (2)_Adj Bench DR 3 for Initial Briefs (Electric) 4 3" xfId="29280"/>
    <cellStyle name="_VC 6.15.06 update on 06GRC power costs.xls Chart 3_04 07E Wild Horse Wind Expansion (C) (2)_Adj Bench DR 3 for Initial Briefs (Electric) 5" xfId="29281"/>
    <cellStyle name="_VC 6.15.06 update on 06GRC power costs.xls Chart 3_04 07E Wild Horse Wind Expansion (C) (2)_Adj Bench DR 3 for Initial Briefs (Electric) 5 2" xfId="29282"/>
    <cellStyle name="_VC 6.15.06 update on 06GRC power costs.xls Chart 3_04 07E Wild Horse Wind Expansion (C) (2)_Adj Bench DR 3 for Initial Briefs (Electric) 6" xfId="29283"/>
    <cellStyle name="_VC 6.15.06 update on 06GRC power costs.xls Chart 3_04 07E Wild Horse Wind Expansion (C) (2)_Adj Bench DR 3 for Initial Briefs (Electric) 6 2" xfId="29284"/>
    <cellStyle name="_VC 6.15.06 update on 06GRC power costs.xls Chart 3_04 07E Wild Horse Wind Expansion (C) (2)_Adj Bench DR 3 for Initial Briefs (Electric) 7" xfId="29285"/>
    <cellStyle name="_VC 6.15.06 update on 06GRC power costs.xls Chart 3_04 07E Wild Horse Wind Expansion (C) (2)_Adj Bench DR 3 for Initial Briefs (Electric) 8" xfId="29286"/>
    <cellStyle name="_VC 6.15.06 update on 06GRC power costs.xls Chart 3_04 07E Wild Horse Wind Expansion (C) (2)_Adj Bench DR 3 for Initial Briefs (Electric)_DEM-WP(C) ENERG10C--ctn Mid-C_042010 2010GRC" xfId="29287"/>
    <cellStyle name="_VC 6.15.06 update on 06GRC power costs.xls Chart 3_04 07E Wild Horse Wind Expansion (C) (2)_Adj Bench DR 3 for Initial Briefs (Electric)_DEM-WP(C) ENERG10C--ctn Mid-C_042010 2010GRC 2" xfId="29288"/>
    <cellStyle name="_VC 6.15.06 update on 06GRC power costs.xls Chart 3_04 07E Wild Horse Wind Expansion (C) (2)_Adj Bench DR 3 for Initial Briefs (Electric)_DEM-WP(C) ENERG10C--ctn Mid-C_042010 2010GRC 2 2" xfId="29289"/>
    <cellStyle name="_VC 6.15.06 update on 06GRC power costs.xls Chart 3_04 07E Wild Horse Wind Expansion (C) (2)_Book1" xfId="29290"/>
    <cellStyle name="_VC 6.15.06 update on 06GRC power costs.xls Chart 3_04 07E Wild Horse Wind Expansion (C) (2)_Book1 2" xfId="29291"/>
    <cellStyle name="_VC 6.15.06 update on 06GRC power costs.xls Chart 3_04 07E Wild Horse Wind Expansion (C) (2)_Book1 2 2" xfId="29292"/>
    <cellStyle name="_VC 6.15.06 update on 06GRC power costs.xls Chart 3_04 07E Wild Horse Wind Expansion (C) (2)_DEM-WP(C) ENERG10C--ctn Mid-C_042010 2010GRC" xfId="29293"/>
    <cellStyle name="_VC 6.15.06 update on 06GRC power costs.xls Chart 3_04 07E Wild Horse Wind Expansion (C) (2)_DEM-WP(C) ENERG10C--ctn Mid-C_042010 2010GRC 2" xfId="29294"/>
    <cellStyle name="_VC 6.15.06 update on 06GRC power costs.xls Chart 3_04 07E Wild Horse Wind Expansion (C) (2)_DEM-WP(C) ENERG10C--ctn Mid-C_042010 2010GRC 2 2" xfId="29295"/>
    <cellStyle name="_VC 6.15.06 update on 06GRC power costs.xls Chart 3_04 07E Wild Horse Wind Expansion (C) (2)_Electric Rev Req Model (2009 GRC) " xfId="29296"/>
    <cellStyle name="_VC 6.15.06 update on 06GRC power costs.xls Chart 3_04 07E Wild Horse Wind Expansion (C) (2)_Electric Rev Req Model (2009 GRC)  2" xfId="29297"/>
    <cellStyle name="_VC 6.15.06 update on 06GRC power costs.xls Chart 3_04 07E Wild Horse Wind Expansion (C) (2)_Electric Rev Req Model (2009 GRC)  2 2" xfId="29298"/>
    <cellStyle name="_VC 6.15.06 update on 06GRC power costs.xls Chart 3_04 07E Wild Horse Wind Expansion (C) (2)_Electric Rev Req Model (2009 GRC)  2 2 2" xfId="29299"/>
    <cellStyle name="_VC 6.15.06 update on 06GRC power costs.xls Chart 3_04 07E Wild Horse Wind Expansion (C) (2)_Electric Rev Req Model (2009 GRC)  2 2 2 2" xfId="29300"/>
    <cellStyle name="_VC 6.15.06 update on 06GRC power costs.xls Chart 3_04 07E Wild Horse Wind Expansion (C) (2)_Electric Rev Req Model (2009 GRC)  2 2 3" xfId="29301"/>
    <cellStyle name="_VC 6.15.06 update on 06GRC power costs.xls Chart 3_04 07E Wild Horse Wind Expansion (C) (2)_Electric Rev Req Model (2009 GRC)  2 3" xfId="29302"/>
    <cellStyle name="_VC 6.15.06 update on 06GRC power costs.xls Chart 3_04 07E Wild Horse Wind Expansion (C) (2)_Electric Rev Req Model (2009 GRC)  2 3 2" xfId="29303"/>
    <cellStyle name="_VC 6.15.06 update on 06GRC power costs.xls Chart 3_04 07E Wild Horse Wind Expansion (C) (2)_Electric Rev Req Model (2009 GRC)  2 4" xfId="29304"/>
    <cellStyle name="_VC 6.15.06 update on 06GRC power costs.xls Chart 3_04 07E Wild Horse Wind Expansion (C) (2)_Electric Rev Req Model (2009 GRC)  2 4 2" xfId="29305"/>
    <cellStyle name="_VC 6.15.06 update on 06GRC power costs.xls Chart 3_04 07E Wild Horse Wind Expansion (C) (2)_Electric Rev Req Model (2009 GRC)  2 5" xfId="29306"/>
    <cellStyle name="_VC 6.15.06 update on 06GRC power costs.xls Chart 3_04 07E Wild Horse Wind Expansion (C) (2)_Electric Rev Req Model (2009 GRC)  3" xfId="29307"/>
    <cellStyle name="_VC 6.15.06 update on 06GRC power costs.xls Chart 3_04 07E Wild Horse Wind Expansion (C) (2)_Electric Rev Req Model (2009 GRC)  3 2" xfId="29308"/>
    <cellStyle name="_VC 6.15.06 update on 06GRC power costs.xls Chart 3_04 07E Wild Horse Wind Expansion (C) (2)_Electric Rev Req Model (2009 GRC)  3 2 2" xfId="29309"/>
    <cellStyle name="_VC 6.15.06 update on 06GRC power costs.xls Chart 3_04 07E Wild Horse Wind Expansion (C) (2)_Electric Rev Req Model (2009 GRC)  3 3" xfId="29310"/>
    <cellStyle name="_VC 6.15.06 update on 06GRC power costs.xls Chart 3_04 07E Wild Horse Wind Expansion (C) (2)_Electric Rev Req Model (2009 GRC)  3 4" xfId="29311"/>
    <cellStyle name="_VC 6.15.06 update on 06GRC power costs.xls Chart 3_04 07E Wild Horse Wind Expansion (C) (2)_Electric Rev Req Model (2009 GRC)  4" xfId="29312"/>
    <cellStyle name="_VC 6.15.06 update on 06GRC power costs.xls Chart 3_04 07E Wild Horse Wind Expansion (C) (2)_Electric Rev Req Model (2009 GRC)  4 2" xfId="29313"/>
    <cellStyle name="_VC 6.15.06 update on 06GRC power costs.xls Chart 3_04 07E Wild Horse Wind Expansion (C) (2)_Electric Rev Req Model (2009 GRC)  4 2 2" xfId="29314"/>
    <cellStyle name="_VC 6.15.06 update on 06GRC power costs.xls Chart 3_04 07E Wild Horse Wind Expansion (C) (2)_Electric Rev Req Model (2009 GRC)  4 3" xfId="29315"/>
    <cellStyle name="_VC 6.15.06 update on 06GRC power costs.xls Chart 3_04 07E Wild Horse Wind Expansion (C) (2)_Electric Rev Req Model (2009 GRC)  5" xfId="29316"/>
    <cellStyle name="_VC 6.15.06 update on 06GRC power costs.xls Chart 3_04 07E Wild Horse Wind Expansion (C) (2)_Electric Rev Req Model (2009 GRC)  5 2" xfId="29317"/>
    <cellStyle name="_VC 6.15.06 update on 06GRC power costs.xls Chart 3_04 07E Wild Horse Wind Expansion (C) (2)_Electric Rev Req Model (2009 GRC)  6" xfId="29318"/>
    <cellStyle name="_VC 6.15.06 update on 06GRC power costs.xls Chart 3_04 07E Wild Horse Wind Expansion (C) (2)_Electric Rev Req Model (2009 GRC)  6 2" xfId="29319"/>
    <cellStyle name="_VC 6.15.06 update on 06GRC power costs.xls Chart 3_04 07E Wild Horse Wind Expansion (C) (2)_Electric Rev Req Model (2009 GRC)  7" xfId="29320"/>
    <cellStyle name="_VC 6.15.06 update on 06GRC power costs.xls Chart 3_04 07E Wild Horse Wind Expansion (C) (2)_Electric Rev Req Model (2009 GRC)  8" xfId="29321"/>
    <cellStyle name="_VC 6.15.06 update on 06GRC power costs.xls Chart 3_04 07E Wild Horse Wind Expansion (C) (2)_Electric Rev Req Model (2009 GRC) _DEM-WP(C) ENERG10C--ctn Mid-C_042010 2010GRC" xfId="29322"/>
    <cellStyle name="_VC 6.15.06 update on 06GRC power costs.xls Chart 3_04 07E Wild Horse Wind Expansion (C) (2)_Electric Rev Req Model (2009 GRC) _DEM-WP(C) ENERG10C--ctn Mid-C_042010 2010GRC 2" xfId="29323"/>
    <cellStyle name="_VC 6.15.06 update on 06GRC power costs.xls Chart 3_04 07E Wild Horse Wind Expansion (C) (2)_Electric Rev Req Model (2009 GRC) _DEM-WP(C) ENERG10C--ctn Mid-C_042010 2010GRC 2 2" xfId="29324"/>
    <cellStyle name="_VC 6.15.06 update on 06GRC power costs.xls Chart 3_04 07E Wild Horse Wind Expansion (C) (2)_Electric Rev Req Model (2009 GRC) Rebuttal" xfId="29325"/>
    <cellStyle name="_VC 6.15.06 update on 06GRC power costs.xls Chart 3_04 07E Wild Horse Wind Expansion (C) (2)_Electric Rev Req Model (2009 GRC) Rebuttal 2" xfId="29326"/>
    <cellStyle name="_VC 6.15.06 update on 06GRC power costs.xls Chart 3_04 07E Wild Horse Wind Expansion (C) (2)_Electric Rev Req Model (2009 GRC) Rebuttal 2 2" xfId="29327"/>
    <cellStyle name="_VC 6.15.06 update on 06GRC power costs.xls Chart 3_04 07E Wild Horse Wind Expansion (C) (2)_Electric Rev Req Model (2009 GRC) Rebuttal 2 2 2" xfId="29328"/>
    <cellStyle name="_VC 6.15.06 update on 06GRC power costs.xls Chart 3_04 07E Wild Horse Wind Expansion (C) (2)_Electric Rev Req Model (2009 GRC) Rebuttal 2 3" xfId="29329"/>
    <cellStyle name="_VC 6.15.06 update on 06GRC power costs.xls Chart 3_04 07E Wild Horse Wind Expansion (C) (2)_Electric Rev Req Model (2009 GRC) Rebuttal 2 4" xfId="29330"/>
    <cellStyle name="_VC 6.15.06 update on 06GRC power costs.xls Chart 3_04 07E Wild Horse Wind Expansion (C) (2)_Electric Rev Req Model (2009 GRC) Rebuttal 3" xfId="29331"/>
    <cellStyle name="_VC 6.15.06 update on 06GRC power costs.xls Chart 3_04 07E Wild Horse Wind Expansion (C) (2)_Electric Rev Req Model (2009 GRC) Rebuttal 3 2" xfId="29332"/>
    <cellStyle name="_VC 6.15.06 update on 06GRC power costs.xls Chart 3_04 07E Wild Horse Wind Expansion (C) (2)_Electric Rev Req Model (2009 GRC) Rebuttal 4" xfId="29333"/>
    <cellStyle name="_VC 6.15.06 update on 06GRC power costs.xls Chart 3_04 07E Wild Horse Wind Expansion (C) (2)_Electric Rev Req Model (2009 GRC) Rebuttal 5" xfId="29334"/>
    <cellStyle name="_VC 6.15.06 update on 06GRC power costs.xls Chart 3_04 07E Wild Horse Wind Expansion (C) (2)_Electric Rev Req Model (2009 GRC) Rebuttal REmoval of New  WH Solar AdjustMI" xfId="29335"/>
    <cellStyle name="_VC 6.15.06 update on 06GRC power costs.xls Chart 3_04 07E Wild Horse Wind Expansion (C) (2)_Electric Rev Req Model (2009 GRC) Rebuttal REmoval of New  WH Solar AdjustMI 2" xfId="29336"/>
    <cellStyle name="_VC 6.15.06 update on 06GRC power costs.xls Chart 3_04 07E Wild Horse Wind Expansion (C) (2)_Electric Rev Req Model (2009 GRC) Rebuttal REmoval of New  WH Solar AdjustMI 2 2" xfId="29337"/>
    <cellStyle name="_VC 6.15.06 update on 06GRC power costs.xls Chart 3_04 07E Wild Horse Wind Expansion (C) (2)_Electric Rev Req Model (2009 GRC) Rebuttal REmoval of New  WH Solar AdjustMI 2 2 2" xfId="29338"/>
    <cellStyle name="_VC 6.15.06 update on 06GRC power costs.xls Chart 3_04 07E Wild Horse Wind Expansion (C) (2)_Electric Rev Req Model (2009 GRC) Rebuttal REmoval of New  WH Solar AdjustMI 2 2 2 2" xfId="29339"/>
    <cellStyle name="_VC 6.15.06 update on 06GRC power costs.xls Chart 3_04 07E Wild Horse Wind Expansion (C) (2)_Electric Rev Req Model (2009 GRC) Rebuttal REmoval of New  WH Solar AdjustMI 2 2 3" xfId="29340"/>
    <cellStyle name="_VC 6.15.06 update on 06GRC power costs.xls Chart 3_04 07E Wild Horse Wind Expansion (C) (2)_Electric Rev Req Model (2009 GRC) Rebuttal REmoval of New  WH Solar AdjustMI 2 3" xfId="29341"/>
    <cellStyle name="_VC 6.15.06 update on 06GRC power costs.xls Chart 3_04 07E Wild Horse Wind Expansion (C) (2)_Electric Rev Req Model (2009 GRC) Rebuttal REmoval of New  WH Solar AdjustMI 2 3 2" xfId="29342"/>
    <cellStyle name="_VC 6.15.06 update on 06GRC power costs.xls Chart 3_04 07E Wild Horse Wind Expansion (C) (2)_Electric Rev Req Model (2009 GRC) Rebuttal REmoval of New  WH Solar AdjustMI 2 4" xfId="29343"/>
    <cellStyle name="_VC 6.15.06 update on 06GRC power costs.xls Chart 3_04 07E Wild Horse Wind Expansion (C) (2)_Electric Rev Req Model (2009 GRC) Rebuttal REmoval of New  WH Solar AdjustMI 2 4 2" xfId="29344"/>
    <cellStyle name="_VC 6.15.06 update on 06GRC power costs.xls Chart 3_04 07E Wild Horse Wind Expansion (C) (2)_Electric Rev Req Model (2009 GRC) Rebuttal REmoval of New  WH Solar AdjustMI 2 5" xfId="29345"/>
    <cellStyle name="_VC 6.15.06 update on 06GRC power costs.xls Chart 3_04 07E Wild Horse Wind Expansion (C) (2)_Electric Rev Req Model (2009 GRC) Rebuttal REmoval of New  WH Solar AdjustMI 3" xfId="29346"/>
    <cellStyle name="_VC 6.15.06 update on 06GRC power costs.xls Chart 3_04 07E Wild Horse Wind Expansion (C) (2)_Electric Rev Req Model (2009 GRC) Rebuttal REmoval of New  WH Solar AdjustMI 3 2" xfId="29347"/>
    <cellStyle name="_VC 6.15.06 update on 06GRC power costs.xls Chart 3_04 07E Wild Horse Wind Expansion (C) (2)_Electric Rev Req Model (2009 GRC) Rebuttal REmoval of New  WH Solar AdjustMI 3 2 2" xfId="29348"/>
    <cellStyle name="_VC 6.15.06 update on 06GRC power costs.xls Chart 3_04 07E Wild Horse Wind Expansion (C) (2)_Electric Rev Req Model (2009 GRC) Rebuttal REmoval of New  WH Solar AdjustMI 3 3" xfId="29349"/>
    <cellStyle name="_VC 6.15.06 update on 06GRC power costs.xls Chart 3_04 07E Wild Horse Wind Expansion (C) (2)_Electric Rev Req Model (2009 GRC) Rebuttal REmoval of New  WH Solar AdjustMI 3 4" xfId="29350"/>
    <cellStyle name="_VC 6.15.06 update on 06GRC power costs.xls Chart 3_04 07E Wild Horse Wind Expansion (C) (2)_Electric Rev Req Model (2009 GRC) Rebuttal REmoval of New  WH Solar AdjustMI 4" xfId="29351"/>
    <cellStyle name="_VC 6.15.06 update on 06GRC power costs.xls Chart 3_04 07E Wild Horse Wind Expansion (C) (2)_Electric Rev Req Model (2009 GRC) Rebuttal REmoval of New  WH Solar AdjustMI 4 2" xfId="29352"/>
    <cellStyle name="_VC 6.15.06 update on 06GRC power costs.xls Chart 3_04 07E Wild Horse Wind Expansion (C) (2)_Electric Rev Req Model (2009 GRC) Rebuttal REmoval of New  WH Solar AdjustMI 4 2 2" xfId="29353"/>
    <cellStyle name="_VC 6.15.06 update on 06GRC power costs.xls Chart 3_04 07E Wild Horse Wind Expansion (C) (2)_Electric Rev Req Model (2009 GRC) Rebuttal REmoval of New  WH Solar AdjustMI 4 3" xfId="29354"/>
    <cellStyle name="_VC 6.15.06 update on 06GRC power costs.xls Chart 3_04 07E Wild Horse Wind Expansion (C) (2)_Electric Rev Req Model (2009 GRC) Rebuttal REmoval of New  WH Solar AdjustMI 5" xfId="29355"/>
    <cellStyle name="_VC 6.15.06 update on 06GRC power costs.xls Chart 3_04 07E Wild Horse Wind Expansion (C) (2)_Electric Rev Req Model (2009 GRC) Rebuttal REmoval of New  WH Solar AdjustMI 5 2" xfId="29356"/>
    <cellStyle name="_VC 6.15.06 update on 06GRC power costs.xls Chart 3_04 07E Wild Horse Wind Expansion (C) (2)_Electric Rev Req Model (2009 GRC) Rebuttal REmoval of New  WH Solar AdjustMI 6" xfId="29357"/>
    <cellStyle name="_VC 6.15.06 update on 06GRC power costs.xls Chart 3_04 07E Wild Horse Wind Expansion (C) (2)_Electric Rev Req Model (2009 GRC) Rebuttal REmoval of New  WH Solar AdjustMI 6 2" xfId="29358"/>
    <cellStyle name="_VC 6.15.06 update on 06GRC power costs.xls Chart 3_04 07E Wild Horse Wind Expansion (C) (2)_Electric Rev Req Model (2009 GRC) Rebuttal REmoval of New  WH Solar AdjustMI 7" xfId="29359"/>
    <cellStyle name="_VC 6.15.06 update on 06GRC power costs.xls Chart 3_04 07E Wild Horse Wind Expansion (C) (2)_Electric Rev Req Model (2009 GRC) Rebuttal REmoval of New  WH Solar AdjustMI 8" xfId="29360"/>
    <cellStyle name="_VC 6.15.06 update on 06GRC power costs.xls Chart 3_04 07E Wild Horse Wind Expansion (C) (2)_Electric Rev Req Model (2009 GRC) Rebuttal REmoval of New  WH Solar AdjustMI_DEM-WP(C) ENERG10C--ctn Mid-C_042010 2010GRC" xfId="29361"/>
    <cellStyle name="_VC 6.15.06 update on 06GRC power costs.xls Chart 3_04 07E Wild Horse Wind Expansion (C) (2)_Electric Rev Req Model (2009 GRC) Rebuttal REmoval of New  WH Solar AdjustMI_DEM-WP(C) ENERG10C--ctn Mid-C_042010 2010GRC 2" xfId="29362"/>
    <cellStyle name="_VC 6.15.06 update on 06GRC power costs.xls Chart 3_04 07E Wild Horse Wind Expansion (C) (2)_Electric Rev Req Model (2009 GRC) Rebuttal REmoval of New  WH Solar AdjustMI_DEM-WP(C) ENERG10C--ctn Mid-C_042010 2010GRC 2 2" xfId="29363"/>
    <cellStyle name="_VC 6.15.06 update on 06GRC power costs.xls Chart 3_04 07E Wild Horse Wind Expansion (C) (2)_Electric Rev Req Model (2009 GRC) Revised 01-18-2010" xfId="29364"/>
    <cellStyle name="_VC 6.15.06 update on 06GRC power costs.xls Chart 3_04 07E Wild Horse Wind Expansion (C) (2)_Electric Rev Req Model (2009 GRC) Revised 01-18-2010 2" xfId="29365"/>
    <cellStyle name="_VC 6.15.06 update on 06GRC power costs.xls Chart 3_04 07E Wild Horse Wind Expansion (C) (2)_Electric Rev Req Model (2009 GRC) Revised 01-18-2010 2 2" xfId="29366"/>
    <cellStyle name="_VC 6.15.06 update on 06GRC power costs.xls Chart 3_04 07E Wild Horse Wind Expansion (C) (2)_Electric Rev Req Model (2009 GRC) Revised 01-18-2010 2 2 2" xfId="29367"/>
    <cellStyle name="_VC 6.15.06 update on 06GRC power costs.xls Chart 3_04 07E Wild Horse Wind Expansion (C) (2)_Electric Rev Req Model (2009 GRC) Revised 01-18-2010 2 2 2 2" xfId="29368"/>
    <cellStyle name="_VC 6.15.06 update on 06GRC power costs.xls Chart 3_04 07E Wild Horse Wind Expansion (C) (2)_Electric Rev Req Model (2009 GRC) Revised 01-18-2010 2 2 3" xfId="29369"/>
    <cellStyle name="_VC 6.15.06 update on 06GRC power costs.xls Chart 3_04 07E Wild Horse Wind Expansion (C) (2)_Electric Rev Req Model (2009 GRC) Revised 01-18-2010 2 3" xfId="29370"/>
    <cellStyle name="_VC 6.15.06 update on 06GRC power costs.xls Chart 3_04 07E Wild Horse Wind Expansion (C) (2)_Electric Rev Req Model (2009 GRC) Revised 01-18-2010 2 3 2" xfId="29371"/>
    <cellStyle name="_VC 6.15.06 update on 06GRC power costs.xls Chart 3_04 07E Wild Horse Wind Expansion (C) (2)_Electric Rev Req Model (2009 GRC) Revised 01-18-2010 2 4" xfId="29372"/>
    <cellStyle name="_VC 6.15.06 update on 06GRC power costs.xls Chart 3_04 07E Wild Horse Wind Expansion (C) (2)_Electric Rev Req Model (2009 GRC) Revised 01-18-2010 2 4 2" xfId="29373"/>
    <cellStyle name="_VC 6.15.06 update on 06GRC power costs.xls Chart 3_04 07E Wild Horse Wind Expansion (C) (2)_Electric Rev Req Model (2009 GRC) Revised 01-18-2010 2 5" xfId="29374"/>
    <cellStyle name="_VC 6.15.06 update on 06GRC power costs.xls Chart 3_04 07E Wild Horse Wind Expansion (C) (2)_Electric Rev Req Model (2009 GRC) Revised 01-18-2010 3" xfId="29375"/>
    <cellStyle name="_VC 6.15.06 update on 06GRC power costs.xls Chart 3_04 07E Wild Horse Wind Expansion (C) (2)_Electric Rev Req Model (2009 GRC) Revised 01-18-2010 3 2" xfId="29376"/>
    <cellStyle name="_VC 6.15.06 update on 06GRC power costs.xls Chart 3_04 07E Wild Horse Wind Expansion (C) (2)_Electric Rev Req Model (2009 GRC) Revised 01-18-2010 3 2 2" xfId="29377"/>
    <cellStyle name="_VC 6.15.06 update on 06GRC power costs.xls Chart 3_04 07E Wild Horse Wind Expansion (C) (2)_Electric Rev Req Model (2009 GRC) Revised 01-18-2010 3 3" xfId="29378"/>
    <cellStyle name="_VC 6.15.06 update on 06GRC power costs.xls Chart 3_04 07E Wild Horse Wind Expansion (C) (2)_Electric Rev Req Model (2009 GRC) Revised 01-18-2010 3 4" xfId="29379"/>
    <cellStyle name="_VC 6.15.06 update on 06GRC power costs.xls Chart 3_04 07E Wild Horse Wind Expansion (C) (2)_Electric Rev Req Model (2009 GRC) Revised 01-18-2010 4" xfId="29380"/>
    <cellStyle name="_VC 6.15.06 update on 06GRC power costs.xls Chart 3_04 07E Wild Horse Wind Expansion (C) (2)_Electric Rev Req Model (2009 GRC) Revised 01-18-2010 4 2" xfId="29381"/>
    <cellStyle name="_VC 6.15.06 update on 06GRC power costs.xls Chart 3_04 07E Wild Horse Wind Expansion (C) (2)_Electric Rev Req Model (2009 GRC) Revised 01-18-2010 4 2 2" xfId="29382"/>
    <cellStyle name="_VC 6.15.06 update on 06GRC power costs.xls Chart 3_04 07E Wild Horse Wind Expansion (C) (2)_Electric Rev Req Model (2009 GRC) Revised 01-18-2010 4 3" xfId="29383"/>
    <cellStyle name="_VC 6.15.06 update on 06GRC power costs.xls Chart 3_04 07E Wild Horse Wind Expansion (C) (2)_Electric Rev Req Model (2009 GRC) Revised 01-18-2010 5" xfId="29384"/>
    <cellStyle name="_VC 6.15.06 update on 06GRC power costs.xls Chart 3_04 07E Wild Horse Wind Expansion (C) (2)_Electric Rev Req Model (2009 GRC) Revised 01-18-2010 5 2" xfId="29385"/>
    <cellStyle name="_VC 6.15.06 update on 06GRC power costs.xls Chart 3_04 07E Wild Horse Wind Expansion (C) (2)_Electric Rev Req Model (2009 GRC) Revised 01-18-2010 6" xfId="29386"/>
    <cellStyle name="_VC 6.15.06 update on 06GRC power costs.xls Chart 3_04 07E Wild Horse Wind Expansion (C) (2)_Electric Rev Req Model (2009 GRC) Revised 01-18-2010 6 2" xfId="29387"/>
    <cellStyle name="_VC 6.15.06 update on 06GRC power costs.xls Chart 3_04 07E Wild Horse Wind Expansion (C) (2)_Electric Rev Req Model (2009 GRC) Revised 01-18-2010 7" xfId="29388"/>
    <cellStyle name="_VC 6.15.06 update on 06GRC power costs.xls Chart 3_04 07E Wild Horse Wind Expansion (C) (2)_Electric Rev Req Model (2009 GRC) Revised 01-18-2010 8" xfId="29389"/>
    <cellStyle name="_VC 6.15.06 update on 06GRC power costs.xls Chart 3_04 07E Wild Horse Wind Expansion (C) (2)_Electric Rev Req Model (2009 GRC) Revised 01-18-2010_DEM-WP(C) ENERG10C--ctn Mid-C_042010 2010GRC" xfId="29390"/>
    <cellStyle name="_VC 6.15.06 update on 06GRC power costs.xls Chart 3_04 07E Wild Horse Wind Expansion (C) (2)_Electric Rev Req Model (2009 GRC) Revised 01-18-2010_DEM-WP(C) ENERG10C--ctn Mid-C_042010 2010GRC 2" xfId="29391"/>
    <cellStyle name="_VC 6.15.06 update on 06GRC power costs.xls Chart 3_04 07E Wild Horse Wind Expansion (C) (2)_Electric Rev Req Model (2009 GRC) Revised 01-18-2010_DEM-WP(C) ENERG10C--ctn Mid-C_042010 2010GRC 2 2" xfId="29392"/>
    <cellStyle name="_VC 6.15.06 update on 06GRC power costs.xls Chart 3_04 07E Wild Horse Wind Expansion (C) (2)_Electric Rev Req Model (2010 GRC)" xfId="29393"/>
    <cellStyle name="_VC 6.15.06 update on 06GRC power costs.xls Chart 3_04 07E Wild Horse Wind Expansion (C) (2)_Electric Rev Req Model (2010 GRC) 2" xfId="29394"/>
    <cellStyle name="_VC 6.15.06 update on 06GRC power costs.xls Chart 3_04 07E Wild Horse Wind Expansion (C) (2)_Electric Rev Req Model (2010 GRC) 2 2" xfId="29395"/>
    <cellStyle name="_VC 6.15.06 update on 06GRC power costs.xls Chart 3_04 07E Wild Horse Wind Expansion (C) (2)_Electric Rev Req Model (2010 GRC) SF" xfId="29396"/>
    <cellStyle name="_VC 6.15.06 update on 06GRC power costs.xls Chart 3_04 07E Wild Horse Wind Expansion (C) (2)_Electric Rev Req Model (2010 GRC) SF 2" xfId="29397"/>
    <cellStyle name="_VC 6.15.06 update on 06GRC power costs.xls Chart 3_04 07E Wild Horse Wind Expansion (C) (2)_Electric Rev Req Model (2010 GRC) SF 2 2" xfId="29398"/>
    <cellStyle name="_VC 6.15.06 update on 06GRC power costs.xls Chart 3_04 07E Wild Horse Wind Expansion (C) (2)_Final Order Electric EXHIBIT A-1" xfId="29399"/>
    <cellStyle name="_VC 6.15.06 update on 06GRC power costs.xls Chart 3_04 07E Wild Horse Wind Expansion (C) (2)_Final Order Electric EXHIBIT A-1 2" xfId="29400"/>
    <cellStyle name="_VC 6.15.06 update on 06GRC power costs.xls Chart 3_04 07E Wild Horse Wind Expansion (C) (2)_Final Order Electric EXHIBIT A-1 2 2" xfId="29401"/>
    <cellStyle name="_VC 6.15.06 update on 06GRC power costs.xls Chart 3_04 07E Wild Horse Wind Expansion (C) (2)_Final Order Electric EXHIBIT A-1 2 2 2" xfId="29402"/>
    <cellStyle name="_VC 6.15.06 update on 06GRC power costs.xls Chart 3_04 07E Wild Horse Wind Expansion (C) (2)_Final Order Electric EXHIBIT A-1 2 3" xfId="29403"/>
    <cellStyle name="_VC 6.15.06 update on 06GRC power costs.xls Chart 3_04 07E Wild Horse Wind Expansion (C) (2)_Final Order Electric EXHIBIT A-1 2 4" xfId="29404"/>
    <cellStyle name="_VC 6.15.06 update on 06GRC power costs.xls Chart 3_04 07E Wild Horse Wind Expansion (C) (2)_Final Order Electric EXHIBIT A-1 3" xfId="29405"/>
    <cellStyle name="_VC 6.15.06 update on 06GRC power costs.xls Chart 3_04 07E Wild Horse Wind Expansion (C) (2)_Final Order Electric EXHIBIT A-1 3 2" xfId="29406"/>
    <cellStyle name="_VC 6.15.06 update on 06GRC power costs.xls Chart 3_04 07E Wild Horse Wind Expansion (C) (2)_Final Order Electric EXHIBIT A-1 3 2 2" xfId="29407"/>
    <cellStyle name="_VC 6.15.06 update on 06GRC power costs.xls Chart 3_04 07E Wild Horse Wind Expansion (C) (2)_Final Order Electric EXHIBIT A-1 3 3" xfId="29408"/>
    <cellStyle name="_VC 6.15.06 update on 06GRC power costs.xls Chart 3_04 07E Wild Horse Wind Expansion (C) (2)_Final Order Electric EXHIBIT A-1 4" xfId="29409"/>
    <cellStyle name="_VC 6.15.06 update on 06GRC power costs.xls Chart 3_04 07E Wild Horse Wind Expansion (C) (2)_Final Order Electric EXHIBIT A-1 4 2" xfId="29410"/>
    <cellStyle name="_VC 6.15.06 update on 06GRC power costs.xls Chart 3_04 07E Wild Horse Wind Expansion (C) (2)_Final Order Electric EXHIBIT A-1 5" xfId="29411"/>
    <cellStyle name="_VC 6.15.06 update on 06GRC power costs.xls Chart 3_04 07E Wild Horse Wind Expansion (C) (2)_Final Order Electric EXHIBIT A-1 6" xfId="29412"/>
    <cellStyle name="_VC 6.15.06 update on 06GRC power costs.xls Chart 3_04 07E Wild Horse Wind Expansion (C) (2)_Final Order Electric EXHIBIT A-1 7" xfId="29413"/>
    <cellStyle name="_VC 6.15.06 update on 06GRC power costs.xls Chart 3_04 07E Wild Horse Wind Expansion (C) (2)_TENASKA REGULATORY ASSET" xfId="29414"/>
    <cellStyle name="_VC 6.15.06 update on 06GRC power costs.xls Chart 3_04 07E Wild Horse Wind Expansion (C) (2)_TENASKA REGULATORY ASSET 2" xfId="29415"/>
    <cellStyle name="_VC 6.15.06 update on 06GRC power costs.xls Chart 3_04 07E Wild Horse Wind Expansion (C) (2)_TENASKA REGULATORY ASSET 2 2" xfId="29416"/>
    <cellStyle name="_VC 6.15.06 update on 06GRC power costs.xls Chart 3_04 07E Wild Horse Wind Expansion (C) (2)_TENASKA REGULATORY ASSET 2 2 2" xfId="29417"/>
    <cellStyle name="_VC 6.15.06 update on 06GRC power costs.xls Chart 3_04 07E Wild Horse Wind Expansion (C) (2)_TENASKA REGULATORY ASSET 2 3" xfId="29418"/>
    <cellStyle name="_VC 6.15.06 update on 06GRC power costs.xls Chart 3_04 07E Wild Horse Wind Expansion (C) (2)_TENASKA REGULATORY ASSET 2 4" xfId="29419"/>
    <cellStyle name="_VC 6.15.06 update on 06GRC power costs.xls Chart 3_04 07E Wild Horse Wind Expansion (C) (2)_TENASKA REGULATORY ASSET 3" xfId="29420"/>
    <cellStyle name="_VC 6.15.06 update on 06GRC power costs.xls Chart 3_04 07E Wild Horse Wind Expansion (C) (2)_TENASKA REGULATORY ASSET 3 2" xfId="29421"/>
    <cellStyle name="_VC 6.15.06 update on 06GRC power costs.xls Chart 3_04 07E Wild Horse Wind Expansion (C) (2)_TENASKA REGULATORY ASSET 3 2 2" xfId="29422"/>
    <cellStyle name="_VC 6.15.06 update on 06GRC power costs.xls Chart 3_04 07E Wild Horse Wind Expansion (C) (2)_TENASKA REGULATORY ASSET 3 3" xfId="29423"/>
    <cellStyle name="_VC 6.15.06 update on 06GRC power costs.xls Chart 3_04 07E Wild Horse Wind Expansion (C) (2)_TENASKA REGULATORY ASSET 4" xfId="29424"/>
    <cellStyle name="_VC 6.15.06 update on 06GRC power costs.xls Chart 3_04 07E Wild Horse Wind Expansion (C) (2)_TENASKA REGULATORY ASSET 4 2" xfId="29425"/>
    <cellStyle name="_VC 6.15.06 update on 06GRC power costs.xls Chart 3_04 07E Wild Horse Wind Expansion (C) (2)_TENASKA REGULATORY ASSET 5" xfId="29426"/>
    <cellStyle name="_VC 6.15.06 update on 06GRC power costs.xls Chart 3_04 07E Wild Horse Wind Expansion (C) (2)_TENASKA REGULATORY ASSET 6" xfId="29427"/>
    <cellStyle name="_VC 6.15.06 update on 06GRC power costs.xls Chart 3_04 07E Wild Horse Wind Expansion (C) (2)_TENASKA REGULATORY ASSET 7" xfId="29428"/>
    <cellStyle name="_VC 6.15.06 update on 06GRC power costs.xls Chart 3_16.37E Wild Horse Expansion DeferralRevwrkingfile SF" xfId="29429"/>
    <cellStyle name="_VC 6.15.06 update on 06GRC power costs.xls Chart 3_16.37E Wild Horse Expansion DeferralRevwrkingfile SF 2" xfId="29430"/>
    <cellStyle name="_VC 6.15.06 update on 06GRC power costs.xls Chart 3_16.37E Wild Horse Expansion DeferralRevwrkingfile SF 2 2" xfId="29431"/>
    <cellStyle name="_VC 6.15.06 update on 06GRC power costs.xls Chart 3_16.37E Wild Horse Expansion DeferralRevwrkingfile SF 2 2 2" xfId="29432"/>
    <cellStyle name="_VC 6.15.06 update on 06GRC power costs.xls Chart 3_16.37E Wild Horse Expansion DeferralRevwrkingfile SF 2 2 2 2" xfId="29433"/>
    <cellStyle name="_VC 6.15.06 update on 06GRC power costs.xls Chart 3_16.37E Wild Horse Expansion DeferralRevwrkingfile SF 2 2 3" xfId="29434"/>
    <cellStyle name="_VC 6.15.06 update on 06GRC power costs.xls Chart 3_16.37E Wild Horse Expansion DeferralRevwrkingfile SF 2 3" xfId="29435"/>
    <cellStyle name="_VC 6.15.06 update on 06GRC power costs.xls Chart 3_16.37E Wild Horse Expansion DeferralRevwrkingfile SF 2 3 2" xfId="29436"/>
    <cellStyle name="_VC 6.15.06 update on 06GRC power costs.xls Chart 3_16.37E Wild Horse Expansion DeferralRevwrkingfile SF 2 4" xfId="29437"/>
    <cellStyle name="_VC 6.15.06 update on 06GRC power costs.xls Chart 3_16.37E Wild Horse Expansion DeferralRevwrkingfile SF 2 4 2" xfId="29438"/>
    <cellStyle name="_VC 6.15.06 update on 06GRC power costs.xls Chart 3_16.37E Wild Horse Expansion DeferralRevwrkingfile SF 2 5" xfId="29439"/>
    <cellStyle name="_VC 6.15.06 update on 06GRC power costs.xls Chart 3_16.37E Wild Horse Expansion DeferralRevwrkingfile SF 3" xfId="29440"/>
    <cellStyle name="_VC 6.15.06 update on 06GRC power costs.xls Chart 3_16.37E Wild Horse Expansion DeferralRevwrkingfile SF 3 2" xfId="29441"/>
    <cellStyle name="_VC 6.15.06 update on 06GRC power costs.xls Chart 3_16.37E Wild Horse Expansion DeferralRevwrkingfile SF 3 2 2" xfId="29442"/>
    <cellStyle name="_VC 6.15.06 update on 06GRC power costs.xls Chart 3_16.37E Wild Horse Expansion DeferralRevwrkingfile SF 3 3" xfId="29443"/>
    <cellStyle name="_VC 6.15.06 update on 06GRC power costs.xls Chart 3_16.37E Wild Horse Expansion DeferralRevwrkingfile SF 3 4" xfId="29444"/>
    <cellStyle name="_VC 6.15.06 update on 06GRC power costs.xls Chart 3_16.37E Wild Horse Expansion DeferralRevwrkingfile SF 4" xfId="29445"/>
    <cellStyle name="_VC 6.15.06 update on 06GRC power costs.xls Chart 3_16.37E Wild Horse Expansion DeferralRevwrkingfile SF 4 2" xfId="29446"/>
    <cellStyle name="_VC 6.15.06 update on 06GRC power costs.xls Chart 3_16.37E Wild Horse Expansion DeferralRevwrkingfile SF 4 2 2" xfId="29447"/>
    <cellStyle name="_VC 6.15.06 update on 06GRC power costs.xls Chart 3_16.37E Wild Horse Expansion DeferralRevwrkingfile SF 4 3" xfId="29448"/>
    <cellStyle name="_VC 6.15.06 update on 06GRC power costs.xls Chart 3_16.37E Wild Horse Expansion DeferralRevwrkingfile SF 5" xfId="29449"/>
    <cellStyle name="_VC 6.15.06 update on 06GRC power costs.xls Chart 3_16.37E Wild Horse Expansion DeferralRevwrkingfile SF 5 2" xfId="29450"/>
    <cellStyle name="_VC 6.15.06 update on 06GRC power costs.xls Chart 3_16.37E Wild Horse Expansion DeferralRevwrkingfile SF 6" xfId="29451"/>
    <cellStyle name="_VC 6.15.06 update on 06GRC power costs.xls Chart 3_16.37E Wild Horse Expansion DeferralRevwrkingfile SF 6 2" xfId="29452"/>
    <cellStyle name="_VC 6.15.06 update on 06GRC power costs.xls Chart 3_16.37E Wild Horse Expansion DeferralRevwrkingfile SF 7" xfId="29453"/>
    <cellStyle name="_VC 6.15.06 update on 06GRC power costs.xls Chart 3_16.37E Wild Horse Expansion DeferralRevwrkingfile SF 8" xfId="29454"/>
    <cellStyle name="_VC 6.15.06 update on 06GRC power costs.xls Chart 3_16.37E Wild Horse Expansion DeferralRevwrkingfile SF_DEM-WP(C) ENERG10C--ctn Mid-C_042010 2010GRC" xfId="29455"/>
    <cellStyle name="_VC 6.15.06 update on 06GRC power costs.xls Chart 3_16.37E Wild Horse Expansion DeferralRevwrkingfile SF_DEM-WP(C) ENERG10C--ctn Mid-C_042010 2010GRC 2" xfId="29456"/>
    <cellStyle name="_VC 6.15.06 update on 06GRC power costs.xls Chart 3_16.37E Wild Horse Expansion DeferralRevwrkingfile SF_DEM-WP(C) ENERG10C--ctn Mid-C_042010 2010GRC 2 2" xfId="29457"/>
    <cellStyle name="_VC 6.15.06 update on 06GRC power costs.xls Chart 3_2009 Compliance Filing PCA Exhibits for GRC" xfId="29458"/>
    <cellStyle name="_VC 6.15.06 update on 06GRC power costs.xls Chart 3_2009 Compliance Filing PCA Exhibits for GRC 2" xfId="29459"/>
    <cellStyle name="_VC 6.15.06 update on 06GRC power costs.xls Chart 3_2009 Compliance Filing PCA Exhibits for GRC 2 2" xfId="29460"/>
    <cellStyle name="_VC 6.15.06 update on 06GRC power costs.xls Chart 3_2009 Compliance Filing PCA Exhibits for GRC 2 2 2" xfId="29461"/>
    <cellStyle name="_VC 6.15.06 update on 06GRC power costs.xls Chart 3_2009 Compliance Filing PCA Exhibits for GRC 3" xfId="29462"/>
    <cellStyle name="_VC 6.15.06 update on 06GRC power costs.xls Chart 3_2009 Compliance Filing PCA Exhibits for GRC 3 2" xfId="29463"/>
    <cellStyle name="_VC 6.15.06 update on 06GRC power costs.xls Chart 3_2009 GRC Compl Filing - Exhibit D" xfId="29464"/>
    <cellStyle name="_VC 6.15.06 update on 06GRC power costs.xls Chart 3_2009 GRC Compl Filing - Exhibit D 2" xfId="29465"/>
    <cellStyle name="_VC 6.15.06 update on 06GRC power costs.xls Chart 3_2009 GRC Compl Filing - Exhibit D 2 2" xfId="29466"/>
    <cellStyle name="_VC 6.15.06 update on 06GRC power costs.xls Chart 3_2009 GRC Compl Filing - Exhibit D 2 2 2" xfId="29467"/>
    <cellStyle name="_VC 6.15.06 update on 06GRC power costs.xls Chart 3_2009 GRC Compl Filing - Exhibit D 2 2 2 2" xfId="29468"/>
    <cellStyle name="_VC 6.15.06 update on 06GRC power costs.xls Chart 3_2009 GRC Compl Filing - Exhibit D 2 2 3" xfId="29469"/>
    <cellStyle name="_VC 6.15.06 update on 06GRC power costs.xls Chart 3_2009 GRC Compl Filing - Exhibit D 2 3" xfId="29470"/>
    <cellStyle name="_VC 6.15.06 update on 06GRC power costs.xls Chart 3_2009 GRC Compl Filing - Exhibit D 2 3 2" xfId="29471"/>
    <cellStyle name="_VC 6.15.06 update on 06GRC power costs.xls Chart 3_2009 GRC Compl Filing - Exhibit D 2 4" xfId="29472"/>
    <cellStyle name="_VC 6.15.06 update on 06GRC power costs.xls Chart 3_2009 GRC Compl Filing - Exhibit D 2 4 2" xfId="29473"/>
    <cellStyle name="_VC 6.15.06 update on 06GRC power costs.xls Chart 3_2009 GRC Compl Filing - Exhibit D 2 5" xfId="29474"/>
    <cellStyle name="_VC 6.15.06 update on 06GRC power costs.xls Chart 3_2009 GRC Compl Filing - Exhibit D 3" xfId="29475"/>
    <cellStyle name="_VC 6.15.06 update on 06GRC power costs.xls Chart 3_2009 GRC Compl Filing - Exhibit D 3 2" xfId="29476"/>
    <cellStyle name="_VC 6.15.06 update on 06GRC power costs.xls Chart 3_2009 GRC Compl Filing - Exhibit D 3 2 2" xfId="29477"/>
    <cellStyle name="_VC 6.15.06 update on 06GRC power costs.xls Chart 3_2009 GRC Compl Filing - Exhibit D 3 3" xfId="29478"/>
    <cellStyle name="_VC 6.15.06 update on 06GRC power costs.xls Chart 3_2009 GRC Compl Filing - Exhibit D 4" xfId="29479"/>
    <cellStyle name="_VC 6.15.06 update on 06GRC power costs.xls Chart 3_2009 GRC Compl Filing - Exhibit D 4 2" xfId="29480"/>
    <cellStyle name="_VC 6.15.06 update on 06GRC power costs.xls Chart 3_2009 GRC Compl Filing - Exhibit D 4 2 2" xfId="29481"/>
    <cellStyle name="_VC 6.15.06 update on 06GRC power costs.xls Chart 3_2009 GRC Compl Filing - Exhibit D 4 3" xfId="29482"/>
    <cellStyle name="_VC 6.15.06 update on 06GRC power costs.xls Chart 3_2009 GRC Compl Filing - Exhibit D 5" xfId="29483"/>
    <cellStyle name="_VC 6.15.06 update on 06GRC power costs.xls Chart 3_2009 GRC Compl Filing - Exhibit D 5 2" xfId="29484"/>
    <cellStyle name="_VC 6.15.06 update on 06GRC power costs.xls Chart 3_2009 GRC Compl Filing - Exhibit D 6" xfId="29485"/>
    <cellStyle name="_VC 6.15.06 update on 06GRC power costs.xls Chart 3_2009 GRC Compl Filing - Exhibit D 6 2" xfId="29486"/>
    <cellStyle name="_VC 6.15.06 update on 06GRC power costs.xls Chart 3_2009 GRC Compl Filing - Exhibit D 7" xfId="29487"/>
    <cellStyle name="_VC 6.15.06 update on 06GRC power costs.xls Chart 3_2009 GRC Compl Filing - Exhibit D 8" xfId="29488"/>
    <cellStyle name="_VC 6.15.06 update on 06GRC power costs.xls Chart 3_2009 GRC Compl Filing - Exhibit D_DEM-WP(C) ENERG10C--ctn Mid-C_042010 2010GRC" xfId="29489"/>
    <cellStyle name="_VC 6.15.06 update on 06GRC power costs.xls Chart 3_2009 GRC Compl Filing - Exhibit D_DEM-WP(C) ENERG10C--ctn Mid-C_042010 2010GRC 2" xfId="29490"/>
    <cellStyle name="_VC 6.15.06 update on 06GRC power costs.xls Chart 3_2009 GRC Compl Filing - Exhibit D_DEM-WP(C) ENERG10C--ctn Mid-C_042010 2010GRC 2 2" xfId="29491"/>
    <cellStyle name="_VC 6.15.06 update on 06GRC power costs.xls Chart 3_2010 PTC's July1_Dec31 2010 " xfId="29492"/>
    <cellStyle name="_VC 6.15.06 update on 06GRC power costs.xls Chart 3_2010 PTC's Sept10_Aug11 (Version 4)" xfId="29493"/>
    <cellStyle name="_VC 6.15.06 update on 06GRC power costs.xls Chart 3_3.01 Income Statement" xfId="29494"/>
    <cellStyle name="_VC 6.15.06 update on 06GRC power costs.xls Chart 3_4 31 Regulatory Assets and Liabilities  7 06- Exhibit D" xfId="29495"/>
    <cellStyle name="_VC 6.15.06 update on 06GRC power costs.xls Chart 3_4 31 Regulatory Assets and Liabilities  7 06- Exhibit D 2" xfId="29496"/>
    <cellStyle name="_VC 6.15.06 update on 06GRC power costs.xls Chart 3_4 31 Regulatory Assets and Liabilities  7 06- Exhibit D 2 2" xfId="29497"/>
    <cellStyle name="_VC 6.15.06 update on 06GRC power costs.xls Chart 3_4 31 Regulatory Assets and Liabilities  7 06- Exhibit D 2 2 2" xfId="29498"/>
    <cellStyle name="_VC 6.15.06 update on 06GRC power costs.xls Chart 3_4 31 Regulatory Assets and Liabilities  7 06- Exhibit D 2 2 2 2" xfId="29499"/>
    <cellStyle name="_VC 6.15.06 update on 06GRC power costs.xls Chart 3_4 31 Regulatory Assets and Liabilities  7 06- Exhibit D 2 2 3" xfId="29500"/>
    <cellStyle name="_VC 6.15.06 update on 06GRC power costs.xls Chart 3_4 31 Regulatory Assets and Liabilities  7 06- Exhibit D 2 3" xfId="29501"/>
    <cellStyle name="_VC 6.15.06 update on 06GRC power costs.xls Chart 3_4 31 Regulatory Assets and Liabilities  7 06- Exhibit D 2 3 2" xfId="29502"/>
    <cellStyle name="_VC 6.15.06 update on 06GRC power costs.xls Chart 3_4 31 Regulatory Assets and Liabilities  7 06- Exhibit D 2 4" xfId="29503"/>
    <cellStyle name="_VC 6.15.06 update on 06GRC power costs.xls Chart 3_4 31 Regulatory Assets and Liabilities  7 06- Exhibit D 2 4 2" xfId="29504"/>
    <cellStyle name="_VC 6.15.06 update on 06GRC power costs.xls Chart 3_4 31 Regulatory Assets and Liabilities  7 06- Exhibit D 2 5" xfId="29505"/>
    <cellStyle name="_VC 6.15.06 update on 06GRC power costs.xls Chart 3_4 31 Regulatory Assets and Liabilities  7 06- Exhibit D 3" xfId="29506"/>
    <cellStyle name="_VC 6.15.06 update on 06GRC power costs.xls Chart 3_4 31 Regulatory Assets and Liabilities  7 06- Exhibit D 3 2" xfId="29507"/>
    <cellStyle name="_VC 6.15.06 update on 06GRC power costs.xls Chart 3_4 31 Regulatory Assets and Liabilities  7 06- Exhibit D 3 2 2" xfId="29508"/>
    <cellStyle name="_VC 6.15.06 update on 06GRC power costs.xls Chart 3_4 31 Regulatory Assets and Liabilities  7 06- Exhibit D 3 3" xfId="29509"/>
    <cellStyle name="_VC 6.15.06 update on 06GRC power costs.xls Chart 3_4 31 Regulatory Assets and Liabilities  7 06- Exhibit D 3 4" xfId="29510"/>
    <cellStyle name="_VC 6.15.06 update on 06GRC power costs.xls Chart 3_4 31 Regulatory Assets and Liabilities  7 06- Exhibit D 4" xfId="29511"/>
    <cellStyle name="_VC 6.15.06 update on 06GRC power costs.xls Chart 3_4 31 Regulatory Assets and Liabilities  7 06- Exhibit D 4 2" xfId="29512"/>
    <cellStyle name="_VC 6.15.06 update on 06GRC power costs.xls Chart 3_4 31 Regulatory Assets and Liabilities  7 06- Exhibit D 4 2 2" xfId="29513"/>
    <cellStyle name="_VC 6.15.06 update on 06GRC power costs.xls Chart 3_4 31 Regulatory Assets and Liabilities  7 06- Exhibit D 4 3" xfId="29514"/>
    <cellStyle name="_VC 6.15.06 update on 06GRC power costs.xls Chart 3_4 31 Regulatory Assets and Liabilities  7 06- Exhibit D 5" xfId="29515"/>
    <cellStyle name="_VC 6.15.06 update on 06GRC power costs.xls Chart 3_4 31 Regulatory Assets and Liabilities  7 06- Exhibit D 5 2" xfId="29516"/>
    <cellStyle name="_VC 6.15.06 update on 06GRC power costs.xls Chart 3_4 31 Regulatory Assets and Liabilities  7 06- Exhibit D 6" xfId="29517"/>
    <cellStyle name="_VC 6.15.06 update on 06GRC power costs.xls Chart 3_4 31 Regulatory Assets and Liabilities  7 06- Exhibit D 6 2" xfId="29518"/>
    <cellStyle name="_VC 6.15.06 update on 06GRC power costs.xls Chart 3_4 31 Regulatory Assets and Liabilities  7 06- Exhibit D 7" xfId="29519"/>
    <cellStyle name="_VC 6.15.06 update on 06GRC power costs.xls Chart 3_4 31 Regulatory Assets and Liabilities  7 06- Exhibit D 8" xfId="29520"/>
    <cellStyle name="_VC 6.15.06 update on 06GRC power costs.xls Chart 3_4 31 Regulatory Assets and Liabilities  7 06- Exhibit D_DEM-WP(C) ENERG10C--ctn Mid-C_042010 2010GRC" xfId="29521"/>
    <cellStyle name="_VC 6.15.06 update on 06GRC power costs.xls Chart 3_4 31 Regulatory Assets and Liabilities  7 06- Exhibit D_DEM-WP(C) ENERG10C--ctn Mid-C_042010 2010GRC 2" xfId="29522"/>
    <cellStyle name="_VC 6.15.06 update on 06GRC power costs.xls Chart 3_4 31 Regulatory Assets and Liabilities  7 06- Exhibit D_DEM-WP(C) ENERG10C--ctn Mid-C_042010 2010GRC 2 2" xfId="29523"/>
    <cellStyle name="_VC 6.15.06 update on 06GRC power costs.xls Chart 3_4 31 Regulatory Assets and Liabilities  7 06- Exhibit D_NIM Summary" xfId="29524"/>
    <cellStyle name="_VC 6.15.06 update on 06GRC power costs.xls Chart 3_4 31 Regulatory Assets and Liabilities  7 06- Exhibit D_NIM Summary 2" xfId="29525"/>
    <cellStyle name="_VC 6.15.06 update on 06GRC power costs.xls Chart 3_4 31 Regulatory Assets and Liabilities  7 06- Exhibit D_NIM Summary 2 2" xfId="29526"/>
    <cellStyle name="_VC 6.15.06 update on 06GRC power costs.xls Chart 3_4 31 Regulatory Assets and Liabilities  7 06- Exhibit D_NIM Summary 2 2 2" xfId="29527"/>
    <cellStyle name="_VC 6.15.06 update on 06GRC power costs.xls Chart 3_4 31 Regulatory Assets and Liabilities  7 06- Exhibit D_NIM Summary 2 2 2 2" xfId="29528"/>
    <cellStyle name="_VC 6.15.06 update on 06GRC power costs.xls Chart 3_4 31 Regulatory Assets and Liabilities  7 06- Exhibit D_NIM Summary 2 2 3" xfId="29529"/>
    <cellStyle name="_VC 6.15.06 update on 06GRC power costs.xls Chart 3_4 31 Regulatory Assets and Liabilities  7 06- Exhibit D_NIM Summary 2 3" xfId="29530"/>
    <cellStyle name="_VC 6.15.06 update on 06GRC power costs.xls Chart 3_4 31 Regulatory Assets and Liabilities  7 06- Exhibit D_NIM Summary 2 3 2" xfId="29531"/>
    <cellStyle name="_VC 6.15.06 update on 06GRC power costs.xls Chart 3_4 31 Regulatory Assets and Liabilities  7 06- Exhibit D_NIM Summary 2 4" xfId="29532"/>
    <cellStyle name="_VC 6.15.06 update on 06GRC power costs.xls Chart 3_4 31 Regulatory Assets and Liabilities  7 06- Exhibit D_NIM Summary 2 4 2" xfId="29533"/>
    <cellStyle name="_VC 6.15.06 update on 06GRC power costs.xls Chart 3_4 31 Regulatory Assets and Liabilities  7 06- Exhibit D_NIM Summary 2 5" xfId="29534"/>
    <cellStyle name="_VC 6.15.06 update on 06GRC power costs.xls Chart 3_4 31 Regulatory Assets and Liabilities  7 06- Exhibit D_NIM Summary 3" xfId="29535"/>
    <cellStyle name="_VC 6.15.06 update on 06GRC power costs.xls Chart 3_4 31 Regulatory Assets and Liabilities  7 06- Exhibit D_NIM Summary 3 2" xfId="29536"/>
    <cellStyle name="_VC 6.15.06 update on 06GRC power costs.xls Chart 3_4 31 Regulatory Assets and Liabilities  7 06- Exhibit D_NIM Summary 3 2 2" xfId="29537"/>
    <cellStyle name="_VC 6.15.06 update on 06GRC power costs.xls Chart 3_4 31 Regulatory Assets and Liabilities  7 06- Exhibit D_NIM Summary 3 3" xfId="29538"/>
    <cellStyle name="_VC 6.15.06 update on 06GRC power costs.xls Chart 3_4 31 Regulatory Assets and Liabilities  7 06- Exhibit D_NIM Summary 4" xfId="29539"/>
    <cellStyle name="_VC 6.15.06 update on 06GRC power costs.xls Chart 3_4 31 Regulatory Assets and Liabilities  7 06- Exhibit D_NIM Summary 4 2" xfId="29540"/>
    <cellStyle name="_VC 6.15.06 update on 06GRC power costs.xls Chart 3_4 31 Regulatory Assets and Liabilities  7 06- Exhibit D_NIM Summary 4 2 2" xfId="29541"/>
    <cellStyle name="_VC 6.15.06 update on 06GRC power costs.xls Chart 3_4 31 Regulatory Assets and Liabilities  7 06- Exhibit D_NIM Summary 4 3" xfId="29542"/>
    <cellStyle name="_VC 6.15.06 update on 06GRC power costs.xls Chart 3_4 31 Regulatory Assets and Liabilities  7 06- Exhibit D_NIM Summary 5" xfId="29543"/>
    <cellStyle name="_VC 6.15.06 update on 06GRC power costs.xls Chart 3_4 31 Regulatory Assets and Liabilities  7 06- Exhibit D_NIM Summary 5 2" xfId="29544"/>
    <cellStyle name="_VC 6.15.06 update on 06GRC power costs.xls Chart 3_4 31 Regulatory Assets and Liabilities  7 06- Exhibit D_NIM Summary 6" xfId="29545"/>
    <cellStyle name="_VC 6.15.06 update on 06GRC power costs.xls Chart 3_4 31 Regulatory Assets and Liabilities  7 06- Exhibit D_NIM Summary 6 2" xfId="29546"/>
    <cellStyle name="_VC 6.15.06 update on 06GRC power costs.xls Chart 3_4 31 Regulatory Assets and Liabilities  7 06- Exhibit D_NIM Summary 7" xfId="29547"/>
    <cellStyle name="_VC 6.15.06 update on 06GRC power costs.xls Chart 3_4 31 Regulatory Assets and Liabilities  7 06- Exhibit D_NIM Summary 8" xfId="29548"/>
    <cellStyle name="_VC 6.15.06 update on 06GRC power costs.xls Chart 3_4 31 Regulatory Assets and Liabilities  7 06- Exhibit D_NIM Summary_DEM-WP(C) ENERG10C--ctn Mid-C_042010 2010GRC" xfId="29549"/>
    <cellStyle name="_VC 6.15.06 update on 06GRC power costs.xls Chart 3_4 31 Regulatory Assets and Liabilities  7 06- Exhibit D_NIM Summary_DEM-WP(C) ENERG10C--ctn Mid-C_042010 2010GRC 2" xfId="29550"/>
    <cellStyle name="_VC 6.15.06 update on 06GRC power costs.xls Chart 3_4 31 Regulatory Assets and Liabilities  7 06- Exhibit D_NIM Summary_DEM-WP(C) ENERG10C--ctn Mid-C_042010 2010GRC 2 2" xfId="29551"/>
    <cellStyle name="_VC 6.15.06 update on 06GRC power costs.xls Chart 3_4 31E Reg Asset  Liab and EXH D" xfId="29552"/>
    <cellStyle name="_VC 6.15.06 update on 06GRC power costs.xls Chart 3_4 31E Reg Asset  Liab and EXH D _ Aug 10 Filing (2)" xfId="29553"/>
    <cellStyle name="_VC 6.15.06 update on 06GRC power costs.xls Chart 3_4 31E Reg Asset  Liab and EXH D _ Aug 10 Filing (2) 2" xfId="29554"/>
    <cellStyle name="_VC 6.15.06 update on 06GRC power costs.xls Chart 3_4 31E Reg Asset  Liab and EXH D _ Aug 10 Filing (2) 2 2" xfId="29555"/>
    <cellStyle name="_VC 6.15.06 update on 06GRC power costs.xls Chart 3_4 31E Reg Asset  Liab and EXH D _ Aug 10 Filing (2) 2 2 2" xfId="29556"/>
    <cellStyle name="_VC 6.15.06 update on 06GRC power costs.xls Chart 3_4 31E Reg Asset  Liab and EXH D _ Aug 10 Filing (2) 2 3" xfId="29557"/>
    <cellStyle name="_VC 6.15.06 update on 06GRC power costs.xls Chart 3_4 31E Reg Asset  Liab and EXH D _ Aug 10 Filing (2) 3" xfId="29558"/>
    <cellStyle name="_VC 6.15.06 update on 06GRC power costs.xls Chart 3_4 31E Reg Asset  Liab and EXH D _ Aug 10 Filing (2) 3 2" xfId="29559"/>
    <cellStyle name="_VC 6.15.06 update on 06GRC power costs.xls Chart 3_4 31E Reg Asset  Liab and EXH D _ Aug 10 Filing (2) 3 2 2" xfId="29560"/>
    <cellStyle name="_VC 6.15.06 update on 06GRC power costs.xls Chart 3_4 31E Reg Asset  Liab and EXH D _ Aug 10 Filing (2) 3 3" xfId="29561"/>
    <cellStyle name="_VC 6.15.06 update on 06GRC power costs.xls Chart 3_4 31E Reg Asset  Liab and EXH D _ Aug 10 Filing (2) 4" xfId="29562"/>
    <cellStyle name="_VC 6.15.06 update on 06GRC power costs.xls Chart 3_4 31E Reg Asset  Liab and EXH D _ Aug 10 Filing (2) 4 2" xfId="29563"/>
    <cellStyle name="_VC 6.15.06 update on 06GRC power costs.xls Chart 3_4 31E Reg Asset  Liab and EXH D _ Aug 10 Filing (2) 5" xfId="29564"/>
    <cellStyle name="_VC 6.15.06 update on 06GRC power costs.xls Chart 3_4 31E Reg Asset  Liab and EXH D _ Aug 10 Filing (2) 5 2" xfId="29565"/>
    <cellStyle name="_VC 6.15.06 update on 06GRC power costs.xls Chart 3_4 31E Reg Asset  Liab and EXH D 10" xfId="29566"/>
    <cellStyle name="_VC 6.15.06 update on 06GRC power costs.xls Chart 3_4 31E Reg Asset  Liab and EXH D 10 2" xfId="29567"/>
    <cellStyle name="_VC 6.15.06 update on 06GRC power costs.xls Chart 3_4 31E Reg Asset  Liab and EXH D 10 2 2" xfId="29568"/>
    <cellStyle name="_VC 6.15.06 update on 06GRC power costs.xls Chart 3_4 31E Reg Asset  Liab and EXH D 10 3" xfId="29569"/>
    <cellStyle name="_VC 6.15.06 update on 06GRC power costs.xls Chart 3_4 31E Reg Asset  Liab and EXH D 11" xfId="29570"/>
    <cellStyle name="_VC 6.15.06 update on 06GRC power costs.xls Chart 3_4 31E Reg Asset  Liab and EXH D 11 2" xfId="29571"/>
    <cellStyle name="_VC 6.15.06 update on 06GRC power costs.xls Chart 3_4 31E Reg Asset  Liab and EXH D 11 2 2" xfId="29572"/>
    <cellStyle name="_VC 6.15.06 update on 06GRC power costs.xls Chart 3_4 31E Reg Asset  Liab and EXH D 11 3" xfId="29573"/>
    <cellStyle name="_VC 6.15.06 update on 06GRC power costs.xls Chart 3_4 31E Reg Asset  Liab and EXH D 12" xfId="29574"/>
    <cellStyle name="_VC 6.15.06 update on 06GRC power costs.xls Chart 3_4 31E Reg Asset  Liab and EXH D 12 2" xfId="29575"/>
    <cellStyle name="_VC 6.15.06 update on 06GRC power costs.xls Chart 3_4 31E Reg Asset  Liab and EXH D 12 2 2" xfId="29576"/>
    <cellStyle name="_VC 6.15.06 update on 06GRC power costs.xls Chart 3_4 31E Reg Asset  Liab and EXH D 12 3" xfId="29577"/>
    <cellStyle name="_VC 6.15.06 update on 06GRC power costs.xls Chart 3_4 31E Reg Asset  Liab and EXH D 13" xfId="29578"/>
    <cellStyle name="_VC 6.15.06 update on 06GRC power costs.xls Chart 3_4 31E Reg Asset  Liab and EXH D 13 2" xfId="29579"/>
    <cellStyle name="_VC 6.15.06 update on 06GRC power costs.xls Chart 3_4 31E Reg Asset  Liab and EXH D 13 2 2" xfId="29580"/>
    <cellStyle name="_VC 6.15.06 update on 06GRC power costs.xls Chart 3_4 31E Reg Asset  Liab and EXH D 13 3" xfId="29581"/>
    <cellStyle name="_VC 6.15.06 update on 06GRC power costs.xls Chart 3_4 31E Reg Asset  Liab and EXH D 14" xfId="29582"/>
    <cellStyle name="_VC 6.15.06 update on 06GRC power costs.xls Chart 3_4 31E Reg Asset  Liab and EXH D 14 2" xfId="29583"/>
    <cellStyle name="_VC 6.15.06 update on 06GRC power costs.xls Chart 3_4 31E Reg Asset  Liab and EXH D 14 2 2" xfId="29584"/>
    <cellStyle name="_VC 6.15.06 update on 06GRC power costs.xls Chart 3_4 31E Reg Asset  Liab and EXH D 14 3" xfId="29585"/>
    <cellStyle name="_VC 6.15.06 update on 06GRC power costs.xls Chart 3_4 31E Reg Asset  Liab and EXH D 15" xfId="29586"/>
    <cellStyle name="_VC 6.15.06 update on 06GRC power costs.xls Chart 3_4 31E Reg Asset  Liab and EXH D 15 2" xfId="29587"/>
    <cellStyle name="_VC 6.15.06 update on 06GRC power costs.xls Chart 3_4 31E Reg Asset  Liab and EXH D 15 2 2" xfId="29588"/>
    <cellStyle name="_VC 6.15.06 update on 06GRC power costs.xls Chart 3_4 31E Reg Asset  Liab and EXH D 15 3" xfId="29589"/>
    <cellStyle name="_VC 6.15.06 update on 06GRC power costs.xls Chart 3_4 31E Reg Asset  Liab and EXH D 16" xfId="29590"/>
    <cellStyle name="_VC 6.15.06 update on 06GRC power costs.xls Chart 3_4 31E Reg Asset  Liab and EXH D 16 2" xfId="29591"/>
    <cellStyle name="_VC 6.15.06 update on 06GRC power costs.xls Chart 3_4 31E Reg Asset  Liab and EXH D 16 2 2" xfId="29592"/>
    <cellStyle name="_VC 6.15.06 update on 06GRC power costs.xls Chart 3_4 31E Reg Asset  Liab and EXH D 16 3" xfId="29593"/>
    <cellStyle name="_VC 6.15.06 update on 06GRC power costs.xls Chart 3_4 31E Reg Asset  Liab and EXH D 17" xfId="29594"/>
    <cellStyle name="_VC 6.15.06 update on 06GRC power costs.xls Chart 3_4 31E Reg Asset  Liab and EXH D 17 2" xfId="29595"/>
    <cellStyle name="_VC 6.15.06 update on 06GRC power costs.xls Chart 3_4 31E Reg Asset  Liab and EXH D 18" xfId="29596"/>
    <cellStyle name="_VC 6.15.06 update on 06GRC power costs.xls Chart 3_4 31E Reg Asset  Liab and EXH D 18 2" xfId="29597"/>
    <cellStyle name="_VC 6.15.06 update on 06GRC power costs.xls Chart 3_4 31E Reg Asset  Liab and EXH D 19" xfId="29598"/>
    <cellStyle name="_VC 6.15.06 update on 06GRC power costs.xls Chart 3_4 31E Reg Asset  Liab and EXH D 19 2" xfId="29599"/>
    <cellStyle name="_VC 6.15.06 update on 06GRC power costs.xls Chart 3_4 31E Reg Asset  Liab and EXH D 2" xfId="29600"/>
    <cellStyle name="_VC 6.15.06 update on 06GRC power costs.xls Chart 3_4 31E Reg Asset  Liab and EXH D 2 2" xfId="29601"/>
    <cellStyle name="_VC 6.15.06 update on 06GRC power costs.xls Chart 3_4 31E Reg Asset  Liab and EXH D 2 2 2" xfId="29602"/>
    <cellStyle name="_VC 6.15.06 update on 06GRC power costs.xls Chart 3_4 31E Reg Asset  Liab and EXH D 2 3" xfId="29603"/>
    <cellStyle name="_VC 6.15.06 update on 06GRC power costs.xls Chart 3_4 31E Reg Asset  Liab and EXH D 20" xfId="29604"/>
    <cellStyle name="_VC 6.15.06 update on 06GRC power costs.xls Chart 3_4 31E Reg Asset  Liab and EXH D 20 2" xfId="29605"/>
    <cellStyle name="_VC 6.15.06 update on 06GRC power costs.xls Chart 3_4 31E Reg Asset  Liab and EXH D 21" xfId="29606"/>
    <cellStyle name="_VC 6.15.06 update on 06GRC power costs.xls Chart 3_4 31E Reg Asset  Liab and EXH D 21 2" xfId="29607"/>
    <cellStyle name="_VC 6.15.06 update on 06GRC power costs.xls Chart 3_4 31E Reg Asset  Liab and EXH D 22" xfId="29608"/>
    <cellStyle name="_VC 6.15.06 update on 06GRC power costs.xls Chart 3_4 31E Reg Asset  Liab and EXH D 22 2" xfId="29609"/>
    <cellStyle name="_VC 6.15.06 update on 06GRC power costs.xls Chart 3_4 31E Reg Asset  Liab and EXH D 23" xfId="29610"/>
    <cellStyle name="_VC 6.15.06 update on 06GRC power costs.xls Chart 3_4 31E Reg Asset  Liab and EXH D 23 2" xfId="29611"/>
    <cellStyle name="_VC 6.15.06 update on 06GRC power costs.xls Chart 3_4 31E Reg Asset  Liab and EXH D 24" xfId="29612"/>
    <cellStyle name="_VC 6.15.06 update on 06GRC power costs.xls Chart 3_4 31E Reg Asset  Liab and EXH D 24 2" xfId="29613"/>
    <cellStyle name="_VC 6.15.06 update on 06GRC power costs.xls Chart 3_4 31E Reg Asset  Liab and EXH D 25" xfId="29614"/>
    <cellStyle name="_VC 6.15.06 update on 06GRC power costs.xls Chart 3_4 31E Reg Asset  Liab and EXH D 25 2" xfId="29615"/>
    <cellStyle name="_VC 6.15.06 update on 06GRC power costs.xls Chart 3_4 31E Reg Asset  Liab and EXH D 26" xfId="29616"/>
    <cellStyle name="_VC 6.15.06 update on 06GRC power costs.xls Chart 3_4 31E Reg Asset  Liab and EXH D 26 2" xfId="29617"/>
    <cellStyle name="_VC 6.15.06 update on 06GRC power costs.xls Chart 3_4 31E Reg Asset  Liab and EXH D 27" xfId="29618"/>
    <cellStyle name="_VC 6.15.06 update on 06GRC power costs.xls Chart 3_4 31E Reg Asset  Liab and EXH D 27 2" xfId="29619"/>
    <cellStyle name="_VC 6.15.06 update on 06GRC power costs.xls Chart 3_4 31E Reg Asset  Liab and EXH D 28" xfId="29620"/>
    <cellStyle name="_VC 6.15.06 update on 06GRC power costs.xls Chart 3_4 31E Reg Asset  Liab and EXH D 28 2" xfId="29621"/>
    <cellStyle name="_VC 6.15.06 update on 06GRC power costs.xls Chart 3_4 31E Reg Asset  Liab and EXH D 29" xfId="29622"/>
    <cellStyle name="_VC 6.15.06 update on 06GRC power costs.xls Chart 3_4 31E Reg Asset  Liab and EXH D 29 2" xfId="29623"/>
    <cellStyle name="_VC 6.15.06 update on 06GRC power costs.xls Chart 3_4 31E Reg Asset  Liab and EXH D 3" xfId="29624"/>
    <cellStyle name="_VC 6.15.06 update on 06GRC power costs.xls Chart 3_4 31E Reg Asset  Liab and EXH D 3 2" xfId="29625"/>
    <cellStyle name="_VC 6.15.06 update on 06GRC power costs.xls Chart 3_4 31E Reg Asset  Liab and EXH D 3 2 2" xfId="29626"/>
    <cellStyle name="_VC 6.15.06 update on 06GRC power costs.xls Chart 3_4 31E Reg Asset  Liab and EXH D 3 3" xfId="29627"/>
    <cellStyle name="_VC 6.15.06 update on 06GRC power costs.xls Chart 3_4 31E Reg Asset  Liab and EXH D 30" xfId="29628"/>
    <cellStyle name="_VC 6.15.06 update on 06GRC power costs.xls Chart 3_4 31E Reg Asset  Liab and EXH D 30 2" xfId="29629"/>
    <cellStyle name="_VC 6.15.06 update on 06GRC power costs.xls Chart 3_4 31E Reg Asset  Liab and EXH D 4" xfId="29630"/>
    <cellStyle name="_VC 6.15.06 update on 06GRC power costs.xls Chart 3_4 31E Reg Asset  Liab and EXH D 4 2" xfId="29631"/>
    <cellStyle name="_VC 6.15.06 update on 06GRC power costs.xls Chart 3_4 31E Reg Asset  Liab and EXH D 4 2 2" xfId="29632"/>
    <cellStyle name="_VC 6.15.06 update on 06GRC power costs.xls Chart 3_4 31E Reg Asset  Liab and EXH D 5" xfId="29633"/>
    <cellStyle name="_VC 6.15.06 update on 06GRC power costs.xls Chart 3_4 31E Reg Asset  Liab and EXH D 5 2" xfId="29634"/>
    <cellStyle name="_VC 6.15.06 update on 06GRC power costs.xls Chart 3_4 31E Reg Asset  Liab and EXH D 5 2 2" xfId="29635"/>
    <cellStyle name="_VC 6.15.06 update on 06GRC power costs.xls Chart 3_4 31E Reg Asset  Liab and EXH D 6" xfId="29636"/>
    <cellStyle name="_VC 6.15.06 update on 06GRC power costs.xls Chart 3_4 31E Reg Asset  Liab and EXH D 6 2" xfId="29637"/>
    <cellStyle name="_VC 6.15.06 update on 06GRC power costs.xls Chart 3_4 31E Reg Asset  Liab and EXH D 6 2 2" xfId="29638"/>
    <cellStyle name="_VC 6.15.06 update on 06GRC power costs.xls Chart 3_4 31E Reg Asset  Liab and EXH D 6 3" xfId="29639"/>
    <cellStyle name="_VC 6.15.06 update on 06GRC power costs.xls Chart 3_4 31E Reg Asset  Liab and EXH D 7" xfId="29640"/>
    <cellStyle name="_VC 6.15.06 update on 06GRC power costs.xls Chart 3_4 31E Reg Asset  Liab and EXH D 7 2" xfId="29641"/>
    <cellStyle name="_VC 6.15.06 update on 06GRC power costs.xls Chart 3_4 31E Reg Asset  Liab and EXH D 7 2 2" xfId="29642"/>
    <cellStyle name="_VC 6.15.06 update on 06GRC power costs.xls Chart 3_4 31E Reg Asset  Liab and EXH D 7 3" xfId="29643"/>
    <cellStyle name="_VC 6.15.06 update on 06GRC power costs.xls Chart 3_4 31E Reg Asset  Liab and EXH D 8" xfId="29644"/>
    <cellStyle name="_VC 6.15.06 update on 06GRC power costs.xls Chart 3_4 31E Reg Asset  Liab and EXH D 8 2" xfId="29645"/>
    <cellStyle name="_VC 6.15.06 update on 06GRC power costs.xls Chart 3_4 31E Reg Asset  Liab and EXH D 8 2 2" xfId="29646"/>
    <cellStyle name="_VC 6.15.06 update on 06GRC power costs.xls Chart 3_4 31E Reg Asset  Liab and EXH D 8 3" xfId="29647"/>
    <cellStyle name="_VC 6.15.06 update on 06GRC power costs.xls Chart 3_4 31E Reg Asset  Liab and EXH D 9" xfId="29648"/>
    <cellStyle name="_VC 6.15.06 update on 06GRC power costs.xls Chart 3_4 31E Reg Asset  Liab and EXH D 9 2" xfId="29649"/>
    <cellStyle name="_VC 6.15.06 update on 06GRC power costs.xls Chart 3_4 31E Reg Asset  Liab and EXH D 9 2 2" xfId="29650"/>
    <cellStyle name="_VC 6.15.06 update on 06GRC power costs.xls Chart 3_4 31E Reg Asset  Liab and EXH D 9 3" xfId="29651"/>
    <cellStyle name="_VC 6.15.06 update on 06GRC power costs.xls Chart 3_4 32 Regulatory Assets and Liabilities  7 06- Exhibit D" xfId="29652"/>
    <cellStyle name="_VC 6.15.06 update on 06GRC power costs.xls Chart 3_4 32 Regulatory Assets and Liabilities  7 06- Exhibit D 2" xfId="29653"/>
    <cellStyle name="_VC 6.15.06 update on 06GRC power costs.xls Chart 3_4 32 Regulatory Assets and Liabilities  7 06- Exhibit D 2 2" xfId="29654"/>
    <cellStyle name="_VC 6.15.06 update on 06GRC power costs.xls Chart 3_4 32 Regulatory Assets and Liabilities  7 06- Exhibit D 2 2 2" xfId="29655"/>
    <cellStyle name="_VC 6.15.06 update on 06GRC power costs.xls Chart 3_4 32 Regulatory Assets and Liabilities  7 06- Exhibit D 2 2 2 2" xfId="29656"/>
    <cellStyle name="_VC 6.15.06 update on 06GRC power costs.xls Chart 3_4 32 Regulatory Assets and Liabilities  7 06- Exhibit D 2 2 3" xfId="29657"/>
    <cellStyle name="_VC 6.15.06 update on 06GRC power costs.xls Chart 3_4 32 Regulatory Assets and Liabilities  7 06- Exhibit D 2 3" xfId="29658"/>
    <cellStyle name="_VC 6.15.06 update on 06GRC power costs.xls Chart 3_4 32 Regulatory Assets and Liabilities  7 06- Exhibit D 2 3 2" xfId="29659"/>
    <cellStyle name="_VC 6.15.06 update on 06GRC power costs.xls Chart 3_4 32 Regulatory Assets and Liabilities  7 06- Exhibit D 2 4" xfId="29660"/>
    <cellStyle name="_VC 6.15.06 update on 06GRC power costs.xls Chart 3_4 32 Regulatory Assets and Liabilities  7 06- Exhibit D 2 4 2" xfId="29661"/>
    <cellStyle name="_VC 6.15.06 update on 06GRC power costs.xls Chart 3_4 32 Regulatory Assets and Liabilities  7 06- Exhibit D 2 5" xfId="29662"/>
    <cellStyle name="_VC 6.15.06 update on 06GRC power costs.xls Chart 3_4 32 Regulatory Assets and Liabilities  7 06- Exhibit D 3" xfId="29663"/>
    <cellStyle name="_VC 6.15.06 update on 06GRC power costs.xls Chart 3_4 32 Regulatory Assets and Liabilities  7 06- Exhibit D 3 2" xfId="29664"/>
    <cellStyle name="_VC 6.15.06 update on 06GRC power costs.xls Chart 3_4 32 Regulatory Assets and Liabilities  7 06- Exhibit D 3 2 2" xfId="29665"/>
    <cellStyle name="_VC 6.15.06 update on 06GRC power costs.xls Chart 3_4 32 Regulatory Assets and Liabilities  7 06- Exhibit D 3 3" xfId="29666"/>
    <cellStyle name="_VC 6.15.06 update on 06GRC power costs.xls Chart 3_4 32 Regulatory Assets and Liabilities  7 06- Exhibit D 3 4" xfId="29667"/>
    <cellStyle name="_VC 6.15.06 update on 06GRC power costs.xls Chart 3_4 32 Regulatory Assets and Liabilities  7 06- Exhibit D 4" xfId="29668"/>
    <cellStyle name="_VC 6.15.06 update on 06GRC power costs.xls Chart 3_4 32 Regulatory Assets and Liabilities  7 06- Exhibit D 4 2" xfId="29669"/>
    <cellStyle name="_VC 6.15.06 update on 06GRC power costs.xls Chart 3_4 32 Regulatory Assets and Liabilities  7 06- Exhibit D 4 2 2" xfId="29670"/>
    <cellStyle name="_VC 6.15.06 update on 06GRC power costs.xls Chart 3_4 32 Regulatory Assets and Liabilities  7 06- Exhibit D 4 3" xfId="29671"/>
    <cellStyle name="_VC 6.15.06 update on 06GRC power costs.xls Chart 3_4 32 Regulatory Assets and Liabilities  7 06- Exhibit D 5" xfId="29672"/>
    <cellStyle name="_VC 6.15.06 update on 06GRC power costs.xls Chart 3_4 32 Regulatory Assets and Liabilities  7 06- Exhibit D 5 2" xfId="29673"/>
    <cellStyle name="_VC 6.15.06 update on 06GRC power costs.xls Chart 3_4 32 Regulatory Assets and Liabilities  7 06- Exhibit D 6" xfId="29674"/>
    <cellStyle name="_VC 6.15.06 update on 06GRC power costs.xls Chart 3_4 32 Regulatory Assets and Liabilities  7 06- Exhibit D 6 2" xfId="29675"/>
    <cellStyle name="_VC 6.15.06 update on 06GRC power costs.xls Chart 3_4 32 Regulatory Assets and Liabilities  7 06- Exhibit D 7" xfId="29676"/>
    <cellStyle name="_VC 6.15.06 update on 06GRC power costs.xls Chart 3_4 32 Regulatory Assets and Liabilities  7 06- Exhibit D 8" xfId="29677"/>
    <cellStyle name="_VC 6.15.06 update on 06GRC power costs.xls Chart 3_4 32 Regulatory Assets and Liabilities  7 06- Exhibit D_DEM-WP(C) ENERG10C--ctn Mid-C_042010 2010GRC" xfId="29678"/>
    <cellStyle name="_VC 6.15.06 update on 06GRC power costs.xls Chart 3_4 32 Regulatory Assets and Liabilities  7 06- Exhibit D_DEM-WP(C) ENERG10C--ctn Mid-C_042010 2010GRC 2" xfId="29679"/>
    <cellStyle name="_VC 6.15.06 update on 06GRC power costs.xls Chart 3_4 32 Regulatory Assets and Liabilities  7 06- Exhibit D_DEM-WP(C) ENERG10C--ctn Mid-C_042010 2010GRC 2 2" xfId="29680"/>
    <cellStyle name="_VC 6.15.06 update on 06GRC power costs.xls Chart 3_4 32 Regulatory Assets and Liabilities  7 06- Exhibit D_NIM Summary" xfId="29681"/>
    <cellStyle name="_VC 6.15.06 update on 06GRC power costs.xls Chart 3_4 32 Regulatory Assets and Liabilities  7 06- Exhibit D_NIM Summary 2" xfId="29682"/>
    <cellStyle name="_VC 6.15.06 update on 06GRC power costs.xls Chart 3_4 32 Regulatory Assets and Liabilities  7 06- Exhibit D_NIM Summary 2 2" xfId="29683"/>
    <cellStyle name="_VC 6.15.06 update on 06GRC power costs.xls Chart 3_4 32 Regulatory Assets and Liabilities  7 06- Exhibit D_NIM Summary 2 2 2" xfId="29684"/>
    <cellStyle name="_VC 6.15.06 update on 06GRC power costs.xls Chart 3_4 32 Regulatory Assets and Liabilities  7 06- Exhibit D_NIM Summary 2 2 2 2" xfId="29685"/>
    <cellStyle name="_VC 6.15.06 update on 06GRC power costs.xls Chart 3_4 32 Regulatory Assets and Liabilities  7 06- Exhibit D_NIM Summary 2 2 3" xfId="29686"/>
    <cellStyle name="_VC 6.15.06 update on 06GRC power costs.xls Chart 3_4 32 Regulatory Assets and Liabilities  7 06- Exhibit D_NIM Summary 2 3" xfId="29687"/>
    <cellStyle name="_VC 6.15.06 update on 06GRC power costs.xls Chart 3_4 32 Regulatory Assets and Liabilities  7 06- Exhibit D_NIM Summary 2 3 2" xfId="29688"/>
    <cellStyle name="_VC 6.15.06 update on 06GRC power costs.xls Chart 3_4 32 Regulatory Assets and Liabilities  7 06- Exhibit D_NIM Summary 2 4" xfId="29689"/>
    <cellStyle name="_VC 6.15.06 update on 06GRC power costs.xls Chart 3_4 32 Regulatory Assets and Liabilities  7 06- Exhibit D_NIM Summary 2 4 2" xfId="29690"/>
    <cellStyle name="_VC 6.15.06 update on 06GRC power costs.xls Chart 3_4 32 Regulatory Assets and Liabilities  7 06- Exhibit D_NIM Summary 2 5" xfId="29691"/>
    <cellStyle name="_VC 6.15.06 update on 06GRC power costs.xls Chart 3_4 32 Regulatory Assets and Liabilities  7 06- Exhibit D_NIM Summary 3" xfId="29692"/>
    <cellStyle name="_VC 6.15.06 update on 06GRC power costs.xls Chart 3_4 32 Regulatory Assets and Liabilities  7 06- Exhibit D_NIM Summary 3 2" xfId="29693"/>
    <cellStyle name="_VC 6.15.06 update on 06GRC power costs.xls Chart 3_4 32 Regulatory Assets and Liabilities  7 06- Exhibit D_NIM Summary 3 2 2" xfId="29694"/>
    <cellStyle name="_VC 6.15.06 update on 06GRC power costs.xls Chart 3_4 32 Regulatory Assets and Liabilities  7 06- Exhibit D_NIM Summary 3 3" xfId="29695"/>
    <cellStyle name="_VC 6.15.06 update on 06GRC power costs.xls Chart 3_4 32 Regulatory Assets and Liabilities  7 06- Exhibit D_NIM Summary 4" xfId="29696"/>
    <cellStyle name="_VC 6.15.06 update on 06GRC power costs.xls Chart 3_4 32 Regulatory Assets and Liabilities  7 06- Exhibit D_NIM Summary 4 2" xfId="29697"/>
    <cellStyle name="_VC 6.15.06 update on 06GRC power costs.xls Chart 3_4 32 Regulatory Assets and Liabilities  7 06- Exhibit D_NIM Summary 4 2 2" xfId="29698"/>
    <cellStyle name="_VC 6.15.06 update on 06GRC power costs.xls Chart 3_4 32 Regulatory Assets and Liabilities  7 06- Exhibit D_NIM Summary 4 3" xfId="29699"/>
    <cellStyle name="_VC 6.15.06 update on 06GRC power costs.xls Chart 3_4 32 Regulatory Assets and Liabilities  7 06- Exhibit D_NIM Summary 5" xfId="29700"/>
    <cellStyle name="_VC 6.15.06 update on 06GRC power costs.xls Chart 3_4 32 Regulatory Assets and Liabilities  7 06- Exhibit D_NIM Summary 5 2" xfId="29701"/>
    <cellStyle name="_VC 6.15.06 update on 06GRC power costs.xls Chart 3_4 32 Regulatory Assets and Liabilities  7 06- Exhibit D_NIM Summary 6" xfId="29702"/>
    <cellStyle name="_VC 6.15.06 update on 06GRC power costs.xls Chart 3_4 32 Regulatory Assets and Liabilities  7 06- Exhibit D_NIM Summary 6 2" xfId="29703"/>
    <cellStyle name="_VC 6.15.06 update on 06GRC power costs.xls Chart 3_4 32 Regulatory Assets and Liabilities  7 06- Exhibit D_NIM Summary 7" xfId="29704"/>
    <cellStyle name="_VC 6.15.06 update on 06GRC power costs.xls Chart 3_4 32 Regulatory Assets and Liabilities  7 06- Exhibit D_NIM Summary 8" xfId="29705"/>
    <cellStyle name="_VC 6.15.06 update on 06GRC power costs.xls Chart 3_4 32 Regulatory Assets and Liabilities  7 06- Exhibit D_NIM Summary_DEM-WP(C) ENERG10C--ctn Mid-C_042010 2010GRC" xfId="29706"/>
    <cellStyle name="_VC 6.15.06 update on 06GRC power costs.xls Chart 3_4 32 Regulatory Assets and Liabilities  7 06- Exhibit D_NIM Summary_DEM-WP(C) ENERG10C--ctn Mid-C_042010 2010GRC 2" xfId="29707"/>
    <cellStyle name="_VC 6.15.06 update on 06GRC power costs.xls Chart 3_4 32 Regulatory Assets and Liabilities  7 06- Exhibit D_NIM Summary_DEM-WP(C) ENERG10C--ctn Mid-C_042010 2010GRC 2 2" xfId="29708"/>
    <cellStyle name="_VC 6.15.06 update on 06GRC power costs.xls Chart 3_ACCOUNTS" xfId="29709"/>
    <cellStyle name="_VC 6.15.06 update on 06GRC power costs.xls Chart 3_Att B to RECs proceeds proposal" xfId="29710"/>
    <cellStyle name="_VC 6.15.06 update on 06GRC power costs.xls Chart 3_AURORA Total New" xfId="29711"/>
    <cellStyle name="_VC 6.15.06 update on 06GRC power costs.xls Chart 3_AURORA Total New 2" xfId="29712"/>
    <cellStyle name="_VC 6.15.06 update on 06GRC power costs.xls Chart 3_AURORA Total New 2 2" xfId="29713"/>
    <cellStyle name="_VC 6.15.06 update on 06GRC power costs.xls Chart 3_AURORA Total New 2 2 2" xfId="29714"/>
    <cellStyle name="_VC 6.15.06 update on 06GRC power costs.xls Chart 3_AURORA Total New 2 2 2 2" xfId="29715"/>
    <cellStyle name="_VC 6.15.06 update on 06GRC power costs.xls Chart 3_AURORA Total New 2 2 3" xfId="29716"/>
    <cellStyle name="_VC 6.15.06 update on 06GRC power costs.xls Chart 3_AURORA Total New 2 3" xfId="29717"/>
    <cellStyle name="_VC 6.15.06 update on 06GRC power costs.xls Chart 3_AURORA Total New 2 3 2" xfId="29718"/>
    <cellStyle name="_VC 6.15.06 update on 06GRC power costs.xls Chart 3_AURORA Total New 2 4" xfId="29719"/>
    <cellStyle name="_VC 6.15.06 update on 06GRC power costs.xls Chart 3_AURORA Total New 2 4 2" xfId="29720"/>
    <cellStyle name="_VC 6.15.06 update on 06GRC power costs.xls Chart 3_AURORA Total New 2 5" xfId="29721"/>
    <cellStyle name="_VC 6.15.06 update on 06GRC power costs.xls Chart 3_AURORA Total New 3" xfId="29722"/>
    <cellStyle name="_VC 6.15.06 update on 06GRC power costs.xls Chart 3_AURORA Total New 3 2" xfId="29723"/>
    <cellStyle name="_VC 6.15.06 update on 06GRC power costs.xls Chart 3_AURORA Total New 3 2 2" xfId="29724"/>
    <cellStyle name="_VC 6.15.06 update on 06GRC power costs.xls Chart 3_AURORA Total New 3 3" xfId="29725"/>
    <cellStyle name="_VC 6.15.06 update on 06GRC power costs.xls Chart 3_AURORA Total New 4" xfId="29726"/>
    <cellStyle name="_VC 6.15.06 update on 06GRC power costs.xls Chart 3_AURORA Total New 4 2" xfId="29727"/>
    <cellStyle name="_VC 6.15.06 update on 06GRC power costs.xls Chart 3_AURORA Total New 5" xfId="29728"/>
    <cellStyle name="_VC 6.15.06 update on 06GRC power costs.xls Chart 3_AURORA Total New 5 2" xfId="29729"/>
    <cellStyle name="_VC 6.15.06 update on 06GRC power costs.xls Chart 3_AURORA Total New 6" xfId="29730"/>
    <cellStyle name="_VC 6.15.06 update on 06GRC power costs.xls Chart 3_Backup for Attachment B 2010-09-09" xfId="29731"/>
    <cellStyle name="_VC 6.15.06 update on 06GRC power costs.xls Chart 3_Bench Request - Attachment B" xfId="29732"/>
    <cellStyle name="_VC 6.15.06 update on 06GRC power costs.xls Chart 3_Book2" xfId="29733"/>
    <cellStyle name="_VC 6.15.06 update on 06GRC power costs.xls Chart 3_Book2 2" xfId="29734"/>
    <cellStyle name="_VC 6.15.06 update on 06GRC power costs.xls Chart 3_Book2 2 2" xfId="29735"/>
    <cellStyle name="_VC 6.15.06 update on 06GRC power costs.xls Chart 3_Book2 2 2 2" xfId="29736"/>
    <cellStyle name="_VC 6.15.06 update on 06GRC power costs.xls Chart 3_Book2 2 2 2 2" xfId="29737"/>
    <cellStyle name="_VC 6.15.06 update on 06GRC power costs.xls Chart 3_Book2 2 2 3" xfId="29738"/>
    <cellStyle name="_VC 6.15.06 update on 06GRC power costs.xls Chart 3_Book2 2 3" xfId="29739"/>
    <cellStyle name="_VC 6.15.06 update on 06GRC power costs.xls Chart 3_Book2 2 3 2" xfId="29740"/>
    <cellStyle name="_VC 6.15.06 update on 06GRC power costs.xls Chart 3_Book2 2 4" xfId="29741"/>
    <cellStyle name="_VC 6.15.06 update on 06GRC power costs.xls Chart 3_Book2 2 4 2" xfId="29742"/>
    <cellStyle name="_VC 6.15.06 update on 06GRC power costs.xls Chart 3_Book2 2 5" xfId="29743"/>
    <cellStyle name="_VC 6.15.06 update on 06GRC power costs.xls Chart 3_Book2 3" xfId="29744"/>
    <cellStyle name="_VC 6.15.06 update on 06GRC power costs.xls Chart 3_Book2 3 2" xfId="29745"/>
    <cellStyle name="_VC 6.15.06 update on 06GRC power costs.xls Chart 3_Book2 3 2 2" xfId="29746"/>
    <cellStyle name="_VC 6.15.06 update on 06GRC power costs.xls Chart 3_Book2 3 3" xfId="29747"/>
    <cellStyle name="_VC 6.15.06 update on 06GRC power costs.xls Chart 3_Book2 3 4" xfId="29748"/>
    <cellStyle name="_VC 6.15.06 update on 06GRC power costs.xls Chart 3_Book2 4" xfId="29749"/>
    <cellStyle name="_VC 6.15.06 update on 06GRC power costs.xls Chart 3_Book2 4 2" xfId="29750"/>
    <cellStyle name="_VC 6.15.06 update on 06GRC power costs.xls Chart 3_Book2 4 2 2" xfId="29751"/>
    <cellStyle name="_VC 6.15.06 update on 06GRC power costs.xls Chart 3_Book2 4 3" xfId="29752"/>
    <cellStyle name="_VC 6.15.06 update on 06GRC power costs.xls Chart 3_Book2 5" xfId="29753"/>
    <cellStyle name="_VC 6.15.06 update on 06GRC power costs.xls Chart 3_Book2 5 2" xfId="29754"/>
    <cellStyle name="_VC 6.15.06 update on 06GRC power costs.xls Chart 3_Book2 6" xfId="29755"/>
    <cellStyle name="_VC 6.15.06 update on 06GRC power costs.xls Chart 3_Book2 6 2" xfId="29756"/>
    <cellStyle name="_VC 6.15.06 update on 06GRC power costs.xls Chart 3_Book2 7" xfId="29757"/>
    <cellStyle name="_VC 6.15.06 update on 06GRC power costs.xls Chart 3_Book2 8" xfId="29758"/>
    <cellStyle name="_VC 6.15.06 update on 06GRC power costs.xls Chart 3_Book2_Adj Bench DR 3 for Initial Briefs (Electric)" xfId="29759"/>
    <cellStyle name="_VC 6.15.06 update on 06GRC power costs.xls Chart 3_Book2_Adj Bench DR 3 for Initial Briefs (Electric) 2" xfId="29760"/>
    <cellStyle name="_VC 6.15.06 update on 06GRC power costs.xls Chart 3_Book2_Adj Bench DR 3 for Initial Briefs (Electric) 2 2" xfId="29761"/>
    <cellStyle name="_VC 6.15.06 update on 06GRC power costs.xls Chart 3_Book2_Adj Bench DR 3 for Initial Briefs (Electric) 2 2 2" xfId="29762"/>
    <cellStyle name="_VC 6.15.06 update on 06GRC power costs.xls Chart 3_Book2_Adj Bench DR 3 for Initial Briefs (Electric) 2 2 2 2" xfId="29763"/>
    <cellStyle name="_VC 6.15.06 update on 06GRC power costs.xls Chart 3_Book2_Adj Bench DR 3 for Initial Briefs (Electric) 2 2 3" xfId="29764"/>
    <cellStyle name="_VC 6.15.06 update on 06GRC power costs.xls Chart 3_Book2_Adj Bench DR 3 for Initial Briefs (Electric) 2 3" xfId="29765"/>
    <cellStyle name="_VC 6.15.06 update on 06GRC power costs.xls Chart 3_Book2_Adj Bench DR 3 for Initial Briefs (Electric) 2 3 2" xfId="29766"/>
    <cellStyle name="_VC 6.15.06 update on 06GRC power costs.xls Chart 3_Book2_Adj Bench DR 3 for Initial Briefs (Electric) 2 4" xfId="29767"/>
    <cellStyle name="_VC 6.15.06 update on 06GRC power costs.xls Chart 3_Book2_Adj Bench DR 3 for Initial Briefs (Electric) 2 4 2" xfId="29768"/>
    <cellStyle name="_VC 6.15.06 update on 06GRC power costs.xls Chart 3_Book2_Adj Bench DR 3 for Initial Briefs (Electric) 2 5" xfId="29769"/>
    <cellStyle name="_VC 6.15.06 update on 06GRC power costs.xls Chart 3_Book2_Adj Bench DR 3 for Initial Briefs (Electric) 3" xfId="29770"/>
    <cellStyle name="_VC 6.15.06 update on 06GRC power costs.xls Chart 3_Book2_Adj Bench DR 3 for Initial Briefs (Electric) 3 2" xfId="29771"/>
    <cellStyle name="_VC 6.15.06 update on 06GRC power costs.xls Chart 3_Book2_Adj Bench DR 3 for Initial Briefs (Electric) 3 2 2" xfId="29772"/>
    <cellStyle name="_VC 6.15.06 update on 06GRC power costs.xls Chart 3_Book2_Adj Bench DR 3 for Initial Briefs (Electric) 3 3" xfId="29773"/>
    <cellStyle name="_VC 6.15.06 update on 06GRC power costs.xls Chart 3_Book2_Adj Bench DR 3 for Initial Briefs (Electric) 3 4" xfId="29774"/>
    <cellStyle name="_VC 6.15.06 update on 06GRC power costs.xls Chart 3_Book2_Adj Bench DR 3 for Initial Briefs (Electric) 4" xfId="29775"/>
    <cellStyle name="_VC 6.15.06 update on 06GRC power costs.xls Chart 3_Book2_Adj Bench DR 3 for Initial Briefs (Electric) 4 2" xfId="29776"/>
    <cellStyle name="_VC 6.15.06 update on 06GRC power costs.xls Chart 3_Book2_Adj Bench DR 3 for Initial Briefs (Electric) 4 2 2" xfId="29777"/>
    <cellStyle name="_VC 6.15.06 update on 06GRC power costs.xls Chart 3_Book2_Adj Bench DR 3 for Initial Briefs (Electric) 4 3" xfId="29778"/>
    <cellStyle name="_VC 6.15.06 update on 06GRC power costs.xls Chart 3_Book2_Adj Bench DR 3 for Initial Briefs (Electric) 5" xfId="29779"/>
    <cellStyle name="_VC 6.15.06 update on 06GRC power costs.xls Chart 3_Book2_Adj Bench DR 3 for Initial Briefs (Electric) 5 2" xfId="29780"/>
    <cellStyle name="_VC 6.15.06 update on 06GRC power costs.xls Chart 3_Book2_Adj Bench DR 3 for Initial Briefs (Electric) 6" xfId="29781"/>
    <cellStyle name="_VC 6.15.06 update on 06GRC power costs.xls Chart 3_Book2_Adj Bench DR 3 for Initial Briefs (Electric) 6 2" xfId="29782"/>
    <cellStyle name="_VC 6.15.06 update on 06GRC power costs.xls Chart 3_Book2_Adj Bench DR 3 for Initial Briefs (Electric) 7" xfId="29783"/>
    <cellStyle name="_VC 6.15.06 update on 06GRC power costs.xls Chart 3_Book2_Adj Bench DR 3 for Initial Briefs (Electric) 8" xfId="29784"/>
    <cellStyle name="_VC 6.15.06 update on 06GRC power costs.xls Chart 3_Book2_Adj Bench DR 3 for Initial Briefs (Electric)_DEM-WP(C) ENERG10C--ctn Mid-C_042010 2010GRC" xfId="29785"/>
    <cellStyle name="_VC 6.15.06 update on 06GRC power costs.xls Chart 3_Book2_Adj Bench DR 3 for Initial Briefs (Electric)_DEM-WP(C) ENERG10C--ctn Mid-C_042010 2010GRC 2" xfId="29786"/>
    <cellStyle name="_VC 6.15.06 update on 06GRC power costs.xls Chart 3_Book2_Adj Bench DR 3 for Initial Briefs (Electric)_DEM-WP(C) ENERG10C--ctn Mid-C_042010 2010GRC 2 2" xfId="29787"/>
    <cellStyle name="_VC 6.15.06 update on 06GRC power costs.xls Chart 3_Book2_DEM-WP(C) ENERG10C--ctn Mid-C_042010 2010GRC" xfId="29788"/>
    <cellStyle name="_VC 6.15.06 update on 06GRC power costs.xls Chart 3_Book2_DEM-WP(C) ENERG10C--ctn Mid-C_042010 2010GRC 2" xfId="29789"/>
    <cellStyle name="_VC 6.15.06 update on 06GRC power costs.xls Chart 3_Book2_DEM-WP(C) ENERG10C--ctn Mid-C_042010 2010GRC 2 2" xfId="29790"/>
    <cellStyle name="_VC 6.15.06 update on 06GRC power costs.xls Chart 3_Book2_Electric Rev Req Model (2009 GRC) Rebuttal" xfId="29791"/>
    <cellStyle name="_VC 6.15.06 update on 06GRC power costs.xls Chart 3_Book2_Electric Rev Req Model (2009 GRC) Rebuttal 2" xfId="29792"/>
    <cellStyle name="_VC 6.15.06 update on 06GRC power costs.xls Chart 3_Book2_Electric Rev Req Model (2009 GRC) Rebuttal 2 2" xfId="29793"/>
    <cellStyle name="_VC 6.15.06 update on 06GRC power costs.xls Chart 3_Book2_Electric Rev Req Model (2009 GRC) Rebuttal 2 2 2" xfId="29794"/>
    <cellStyle name="_VC 6.15.06 update on 06GRC power costs.xls Chart 3_Book2_Electric Rev Req Model (2009 GRC) Rebuttal 2 3" xfId="29795"/>
    <cellStyle name="_VC 6.15.06 update on 06GRC power costs.xls Chart 3_Book2_Electric Rev Req Model (2009 GRC) Rebuttal 2 4" xfId="29796"/>
    <cellStyle name="_VC 6.15.06 update on 06GRC power costs.xls Chart 3_Book2_Electric Rev Req Model (2009 GRC) Rebuttal 3" xfId="29797"/>
    <cellStyle name="_VC 6.15.06 update on 06GRC power costs.xls Chart 3_Book2_Electric Rev Req Model (2009 GRC) Rebuttal 3 2" xfId="29798"/>
    <cellStyle name="_VC 6.15.06 update on 06GRC power costs.xls Chart 3_Book2_Electric Rev Req Model (2009 GRC) Rebuttal 4" xfId="29799"/>
    <cellStyle name="_VC 6.15.06 update on 06GRC power costs.xls Chart 3_Book2_Electric Rev Req Model (2009 GRC) Rebuttal 5" xfId="29800"/>
    <cellStyle name="_VC 6.15.06 update on 06GRC power costs.xls Chart 3_Book2_Electric Rev Req Model (2009 GRC) Rebuttal REmoval of New  WH Solar AdjustMI" xfId="29801"/>
    <cellStyle name="_VC 6.15.06 update on 06GRC power costs.xls Chart 3_Book2_Electric Rev Req Model (2009 GRC) Rebuttal REmoval of New  WH Solar AdjustMI 2" xfId="29802"/>
    <cellStyle name="_VC 6.15.06 update on 06GRC power costs.xls Chart 3_Book2_Electric Rev Req Model (2009 GRC) Rebuttal REmoval of New  WH Solar AdjustMI 2 2" xfId="29803"/>
    <cellStyle name="_VC 6.15.06 update on 06GRC power costs.xls Chart 3_Book2_Electric Rev Req Model (2009 GRC) Rebuttal REmoval of New  WH Solar AdjustMI 2 2 2" xfId="29804"/>
    <cellStyle name="_VC 6.15.06 update on 06GRC power costs.xls Chart 3_Book2_Electric Rev Req Model (2009 GRC) Rebuttal REmoval of New  WH Solar AdjustMI 2 2 2 2" xfId="29805"/>
    <cellStyle name="_VC 6.15.06 update on 06GRC power costs.xls Chart 3_Book2_Electric Rev Req Model (2009 GRC) Rebuttal REmoval of New  WH Solar AdjustMI 2 2 3" xfId="29806"/>
    <cellStyle name="_VC 6.15.06 update on 06GRC power costs.xls Chart 3_Book2_Electric Rev Req Model (2009 GRC) Rebuttal REmoval of New  WH Solar AdjustMI 2 3" xfId="29807"/>
    <cellStyle name="_VC 6.15.06 update on 06GRC power costs.xls Chart 3_Book2_Electric Rev Req Model (2009 GRC) Rebuttal REmoval of New  WH Solar AdjustMI 2 3 2" xfId="29808"/>
    <cellStyle name="_VC 6.15.06 update on 06GRC power costs.xls Chart 3_Book2_Electric Rev Req Model (2009 GRC) Rebuttal REmoval of New  WH Solar AdjustMI 2 4" xfId="29809"/>
    <cellStyle name="_VC 6.15.06 update on 06GRC power costs.xls Chart 3_Book2_Electric Rev Req Model (2009 GRC) Rebuttal REmoval of New  WH Solar AdjustMI 2 4 2" xfId="29810"/>
    <cellStyle name="_VC 6.15.06 update on 06GRC power costs.xls Chart 3_Book2_Electric Rev Req Model (2009 GRC) Rebuttal REmoval of New  WH Solar AdjustMI 2 5" xfId="29811"/>
    <cellStyle name="_VC 6.15.06 update on 06GRC power costs.xls Chart 3_Book2_Electric Rev Req Model (2009 GRC) Rebuttal REmoval of New  WH Solar AdjustMI 3" xfId="29812"/>
    <cellStyle name="_VC 6.15.06 update on 06GRC power costs.xls Chart 3_Book2_Electric Rev Req Model (2009 GRC) Rebuttal REmoval of New  WH Solar AdjustMI 3 2" xfId="29813"/>
    <cellStyle name="_VC 6.15.06 update on 06GRC power costs.xls Chart 3_Book2_Electric Rev Req Model (2009 GRC) Rebuttal REmoval of New  WH Solar AdjustMI 3 2 2" xfId="29814"/>
    <cellStyle name="_VC 6.15.06 update on 06GRC power costs.xls Chart 3_Book2_Electric Rev Req Model (2009 GRC) Rebuttal REmoval of New  WH Solar AdjustMI 3 3" xfId="29815"/>
    <cellStyle name="_VC 6.15.06 update on 06GRC power costs.xls Chart 3_Book2_Electric Rev Req Model (2009 GRC) Rebuttal REmoval of New  WH Solar AdjustMI 3 4" xfId="29816"/>
    <cellStyle name="_VC 6.15.06 update on 06GRC power costs.xls Chart 3_Book2_Electric Rev Req Model (2009 GRC) Rebuttal REmoval of New  WH Solar AdjustMI 4" xfId="29817"/>
    <cellStyle name="_VC 6.15.06 update on 06GRC power costs.xls Chart 3_Book2_Electric Rev Req Model (2009 GRC) Rebuttal REmoval of New  WH Solar AdjustMI 4 2" xfId="29818"/>
    <cellStyle name="_VC 6.15.06 update on 06GRC power costs.xls Chart 3_Book2_Electric Rev Req Model (2009 GRC) Rebuttal REmoval of New  WH Solar AdjustMI 4 2 2" xfId="29819"/>
    <cellStyle name="_VC 6.15.06 update on 06GRC power costs.xls Chart 3_Book2_Electric Rev Req Model (2009 GRC) Rebuttal REmoval of New  WH Solar AdjustMI 4 3" xfId="29820"/>
    <cellStyle name="_VC 6.15.06 update on 06GRC power costs.xls Chart 3_Book2_Electric Rev Req Model (2009 GRC) Rebuttal REmoval of New  WH Solar AdjustMI 5" xfId="29821"/>
    <cellStyle name="_VC 6.15.06 update on 06GRC power costs.xls Chart 3_Book2_Electric Rev Req Model (2009 GRC) Rebuttal REmoval of New  WH Solar AdjustMI 5 2" xfId="29822"/>
    <cellStyle name="_VC 6.15.06 update on 06GRC power costs.xls Chart 3_Book2_Electric Rev Req Model (2009 GRC) Rebuttal REmoval of New  WH Solar AdjustMI 6" xfId="29823"/>
    <cellStyle name="_VC 6.15.06 update on 06GRC power costs.xls Chart 3_Book2_Electric Rev Req Model (2009 GRC) Rebuttal REmoval of New  WH Solar AdjustMI 6 2" xfId="29824"/>
    <cellStyle name="_VC 6.15.06 update on 06GRC power costs.xls Chart 3_Book2_Electric Rev Req Model (2009 GRC) Rebuttal REmoval of New  WH Solar AdjustMI 7" xfId="29825"/>
    <cellStyle name="_VC 6.15.06 update on 06GRC power costs.xls Chart 3_Book2_Electric Rev Req Model (2009 GRC) Rebuttal REmoval of New  WH Solar AdjustMI 8" xfId="29826"/>
    <cellStyle name="_VC 6.15.06 update on 06GRC power costs.xls Chart 3_Book2_Electric Rev Req Model (2009 GRC) Rebuttal REmoval of New  WH Solar AdjustMI_DEM-WP(C) ENERG10C--ctn Mid-C_042010 2010GRC" xfId="29827"/>
    <cellStyle name="_VC 6.15.06 update on 06GRC power costs.xls Chart 3_Book2_Electric Rev Req Model (2009 GRC) Rebuttal REmoval of New  WH Solar AdjustMI_DEM-WP(C) ENERG10C--ctn Mid-C_042010 2010GRC 2" xfId="29828"/>
    <cellStyle name="_VC 6.15.06 update on 06GRC power costs.xls Chart 3_Book2_Electric Rev Req Model (2009 GRC) Rebuttal REmoval of New  WH Solar AdjustMI_DEM-WP(C) ENERG10C--ctn Mid-C_042010 2010GRC 2 2" xfId="29829"/>
    <cellStyle name="_VC 6.15.06 update on 06GRC power costs.xls Chart 3_Book2_Electric Rev Req Model (2009 GRC) Revised 01-18-2010" xfId="29830"/>
    <cellStyle name="_VC 6.15.06 update on 06GRC power costs.xls Chart 3_Book2_Electric Rev Req Model (2009 GRC) Revised 01-18-2010 2" xfId="29831"/>
    <cellStyle name="_VC 6.15.06 update on 06GRC power costs.xls Chart 3_Book2_Electric Rev Req Model (2009 GRC) Revised 01-18-2010 2 2" xfId="29832"/>
    <cellStyle name="_VC 6.15.06 update on 06GRC power costs.xls Chart 3_Book2_Electric Rev Req Model (2009 GRC) Revised 01-18-2010 2 2 2" xfId="29833"/>
    <cellStyle name="_VC 6.15.06 update on 06GRC power costs.xls Chart 3_Book2_Electric Rev Req Model (2009 GRC) Revised 01-18-2010 2 2 2 2" xfId="29834"/>
    <cellStyle name="_VC 6.15.06 update on 06GRC power costs.xls Chart 3_Book2_Electric Rev Req Model (2009 GRC) Revised 01-18-2010 2 2 3" xfId="29835"/>
    <cellStyle name="_VC 6.15.06 update on 06GRC power costs.xls Chart 3_Book2_Electric Rev Req Model (2009 GRC) Revised 01-18-2010 2 3" xfId="29836"/>
    <cellStyle name="_VC 6.15.06 update on 06GRC power costs.xls Chart 3_Book2_Electric Rev Req Model (2009 GRC) Revised 01-18-2010 2 3 2" xfId="29837"/>
    <cellStyle name="_VC 6.15.06 update on 06GRC power costs.xls Chart 3_Book2_Electric Rev Req Model (2009 GRC) Revised 01-18-2010 2 4" xfId="29838"/>
    <cellStyle name="_VC 6.15.06 update on 06GRC power costs.xls Chart 3_Book2_Electric Rev Req Model (2009 GRC) Revised 01-18-2010 2 4 2" xfId="29839"/>
    <cellStyle name="_VC 6.15.06 update on 06GRC power costs.xls Chart 3_Book2_Electric Rev Req Model (2009 GRC) Revised 01-18-2010 2 5" xfId="29840"/>
    <cellStyle name="_VC 6.15.06 update on 06GRC power costs.xls Chart 3_Book2_Electric Rev Req Model (2009 GRC) Revised 01-18-2010 3" xfId="29841"/>
    <cellStyle name="_VC 6.15.06 update on 06GRC power costs.xls Chart 3_Book2_Electric Rev Req Model (2009 GRC) Revised 01-18-2010 3 2" xfId="29842"/>
    <cellStyle name="_VC 6.15.06 update on 06GRC power costs.xls Chart 3_Book2_Electric Rev Req Model (2009 GRC) Revised 01-18-2010 3 2 2" xfId="29843"/>
    <cellStyle name="_VC 6.15.06 update on 06GRC power costs.xls Chart 3_Book2_Electric Rev Req Model (2009 GRC) Revised 01-18-2010 3 3" xfId="29844"/>
    <cellStyle name="_VC 6.15.06 update on 06GRC power costs.xls Chart 3_Book2_Electric Rev Req Model (2009 GRC) Revised 01-18-2010 3 4" xfId="29845"/>
    <cellStyle name="_VC 6.15.06 update on 06GRC power costs.xls Chart 3_Book2_Electric Rev Req Model (2009 GRC) Revised 01-18-2010 4" xfId="29846"/>
    <cellStyle name="_VC 6.15.06 update on 06GRC power costs.xls Chart 3_Book2_Electric Rev Req Model (2009 GRC) Revised 01-18-2010 4 2" xfId="29847"/>
    <cellStyle name="_VC 6.15.06 update on 06GRC power costs.xls Chart 3_Book2_Electric Rev Req Model (2009 GRC) Revised 01-18-2010 4 2 2" xfId="29848"/>
    <cellStyle name="_VC 6.15.06 update on 06GRC power costs.xls Chart 3_Book2_Electric Rev Req Model (2009 GRC) Revised 01-18-2010 4 3" xfId="29849"/>
    <cellStyle name="_VC 6.15.06 update on 06GRC power costs.xls Chart 3_Book2_Electric Rev Req Model (2009 GRC) Revised 01-18-2010 5" xfId="29850"/>
    <cellStyle name="_VC 6.15.06 update on 06GRC power costs.xls Chart 3_Book2_Electric Rev Req Model (2009 GRC) Revised 01-18-2010 5 2" xfId="29851"/>
    <cellStyle name="_VC 6.15.06 update on 06GRC power costs.xls Chart 3_Book2_Electric Rev Req Model (2009 GRC) Revised 01-18-2010 6" xfId="29852"/>
    <cellStyle name="_VC 6.15.06 update on 06GRC power costs.xls Chart 3_Book2_Electric Rev Req Model (2009 GRC) Revised 01-18-2010 6 2" xfId="29853"/>
    <cellStyle name="_VC 6.15.06 update on 06GRC power costs.xls Chart 3_Book2_Electric Rev Req Model (2009 GRC) Revised 01-18-2010 7" xfId="29854"/>
    <cellStyle name="_VC 6.15.06 update on 06GRC power costs.xls Chart 3_Book2_Electric Rev Req Model (2009 GRC) Revised 01-18-2010 8" xfId="29855"/>
    <cellStyle name="_VC 6.15.06 update on 06GRC power costs.xls Chart 3_Book2_Electric Rev Req Model (2009 GRC) Revised 01-18-2010_DEM-WP(C) ENERG10C--ctn Mid-C_042010 2010GRC" xfId="29856"/>
    <cellStyle name="_VC 6.15.06 update on 06GRC power costs.xls Chart 3_Book2_Electric Rev Req Model (2009 GRC) Revised 01-18-2010_DEM-WP(C) ENERG10C--ctn Mid-C_042010 2010GRC 2" xfId="29857"/>
    <cellStyle name="_VC 6.15.06 update on 06GRC power costs.xls Chart 3_Book2_Electric Rev Req Model (2009 GRC) Revised 01-18-2010_DEM-WP(C) ENERG10C--ctn Mid-C_042010 2010GRC 2 2" xfId="29858"/>
    <cellStyle name="_VC 6.15.06 update on 06GRC power costs.xls Chart 3_Book2_Final Order Electric EXHIBIT A-1" xfId="29859"/>
    <cellStyle name="_VC 6.15.06 update on 06GRC power costs.xls Chart 3_Book2_Final Order Electric EXHIBIT A-1 2" xfId="29860"/>
    <cellStyle name="_VC 6.15.06 update on 06GRC power costs.xls Chart 3_Book2_Final Order Electric EXHIBIT A-1 2 2" xfId="29861"/>
    <cellStyle name="_VC 6.15.06 update on 06GRC power costs.xls Chart 3_Book2_Final Order Electric EXHIBIT A-1 2 2 2" xfId="29862"/>
    <cellStyle name="_VC 6.15.06 update on 06GRC power costs.xls Chart 3_Book2_Final Order Electric EXHIBIT A-1 2 3" xfId="29863"/>
    <cellStyle name="_VC 6.15.06 update on 06GRC power costs.xls Chart 3_Book2_Final Order Electric EXHIBIT A-1 2 4" xfId="29864"/>
    <cellStyle name="_VC 6.15.06 update on 06GRC power costs.xls Chart 3_Book2_Final Order Electric EXHIBIT A-1 3" xfId="29865"/>
    <cellStyle name="_VC 6.15.06 update on 06GRC power costs.xls Chart 3_Book2_Final Order Electric EXHIBIT A-1 3 2" xfId="29866"/>
    <cellStyle name="_VC 6.15.06 update on 06GRC power costs.xls Chart 3_Book2_Final Order Electric EXHIBIT A-1 3 2 2" xfId="29867"/>
    <cellStyle name="_VC 6.15.06 update on 06GRC power costs.xls Chart 3_Book2_Final Order Electric EXHIBIT A-1 3 3" xfId="29868"/>
    <cellStyle name="_VC 6.15.06 update on 06GRC power costs.xls Chart 3_Book2_Final Order Electric EXHIBIT A-1 4" xfId="29869"/>
    <cellStyle name="_VC 6.15.06 update on 06GRC power costs.xls Chart 3_Book2_Final Order Electric EXHIBIT A-1 4 2" xfId="29870"/>
    <cellStyle name="_VC 6.15.06 update on 06GRC power costs.xls Chart 3_Book2_Final Order Electric EXHIBIT A-1 5" xfId="29871"/>
    <cellStyle name="_VC 6.15.06 update on 06GRC power costs.xls Chart 3_Book2_Final Order Electric EXHIBIT A-1 6" xfId="29872"/>
    <cellStyle name="_VC 6.15.06 update on 06GRC power costs.xls Chart 3_Book2_Final Order Electric EXHIBIT A-1 7" xfId="29873"/>
    <cellStyle name="_VC 6.15.06 update on 06GRC power costs.xls Chart 3_Book4" xfId="29874"/>
    <cellStyle name="_VC 6.15.06 update on 06GRC power costs.xls Chart 3_Book4 2" xfId="29875"/>
    <cellStyle name="_VC 6.15.06 update on 06GRC power costs.xls Chart 3_Book4 2 2" xfId="29876"/>
    <cellStyle name="_VC 6.15.06 update on 06GRC power costs.xls Chart 3_Book4 2 2 2" xfId="29877"/>
    <cellStyle name="_VC 6.15.06 update on 06GRC power costs.xls Chart 3_Book4 2 2 2 2" xfId="29878"/>
    <cellStyle name="_VC 6.15.06 update on 06GRC power costs.xls Chart 3_Book4 2 2 3" xfId="29879"/>
    <cellStyle name="_VC 6.15.06 update on 06GRC power costs.xls Chart 3_Book4 2 3" xfId="29880"/>
    <cellStyle name="_VC 6.15.06 update on 06GRC power costs.xls Chart 3_Book4 2 3 2" xfId="29881"/>
    <cellStyle name="_VC 6.15.06 update on 06GRC power costs.xls Chart 3_Book4 2 4" xfId="29882"/>
    <cellStyle name="_VC 6.15.06 update on 06GRC power costs.xls Chart 3_Book4 2 4 2" xfId="29883"/>
    <cellStyle name="_VC 6.15.06 update on 06GRC power costs.xls Chart 3_Book4 2 5" xfId="29884"/>
    <cellStyle name="_VC 6.15.06 update on 06GRC power costs.xls Chart 3_Book4 3" xfId="29885"/>
    <cellStyle name="_VC 6.15.06 update on 06GRC power costs.xls Chart 3_Book4 3 2" xfId="29886"/>
    <cellStyle name="_VC 6.15.06 update on 06GRC power costs.xls Chart 3_Book4 3 2 2" xfId="29887"/>
    <cellStyle name="_VC 6.15.06 update on 06GRC power costs.xls Chart 3_Book4 3 3" xfId="29888"/>
    <cellStyle name="_VC 6.15.06 update on 06GRC power costs.xls Chart 3_Book4 3 4" xfId="29889"/>
    <cellStyle name="_VC 6.15.06 update on 06GRC power costs.xls Chart 3_Book4 4" xfId="29890"/>
    <cellStyle name="_VC 6.15.06 update on 06GRC power costs.xls Chart 3_Book4 4 2" xfId="29891"/>
    <cellStyle name="_VC 6.15.06 update on 06GRC power costs.xls Chart 3_Book4 4 2 2" xfId="29892"/>
    <cellStyle name="_VC 6.15.06 update on 06GRC power costs.xls Chart 3_Book4 4 3" xfId="29893"/>
    <cellStyle name="_VC 6.15.06 update on 06GRC power costs.xls Chart 3_Book4 5" xfId="29894"/>
    <cellStyle name="_VC 6.15.06 update on 06GRC power costs.xls Chart 3_Book4 5 2" xfId="29895"/>
    <cellStyle name="_VC 6.15.06 update on 06GRC power costs.xls Chart 3_Book4 6" xfId="29896"/>
    <cellStyle name="_VC 6.15.06 update on 06GRC power costs.xls Chart 3_Book4 6 2" xfId="29897"/>
    <cellStyle name="_VC 6.15.06 update on 06GRC power costs.xls Chart 3_Book4 7" xfId="29898"/>
    <cellStyle name="_VC 6.15.06 update on 06GRC power costs.xls Chart 3_Book4 8" xfId="29899"/>
    <cellStyle name="_VC 6.15.06 update on 06GRC power costs.xls Chart 3_Book4_DEM-WP(C) ENERG10C--ctn Mid-C_042010 2010GRC" xfId="29900"/>
    <cellStyle name="_VC 6.15.06 update on 06GRC power costs.xls Chart 3_Book4_DEM-WP(C) ENERG10C--ctn Mid-C_042010 2010GRC 2" xfId="29901"/>
    <cellStyle name="_VC 6.15.06 update on 06GRC power costs.xls Chart 3_Book4_DEM-WP(C) ENERG10C--ctn Mid-C_042010 2010GRC 2 2" xfId="29902"/>
    <cellStyle name="_VC 6.15.06 update on 06GRC power costs.xls Chart 3_Book9" xfId="29903"/>
    <cellStyle name="_VC 6.15.06 update on 06GRC power costs.xls Chart 3_Book9 2" xfId="29904"/>
    <cellStyle name="_VC 6.15.06 update on 06GRC power costs.xls Chart 3_Book9 2 2" xfId="29905"/>
    <cellStyle name="_VC 6.15.06 update on 06GRC power costs.xls Chart 3_Book9 2 2 2" xfId="29906"/>
    <cellStyle name="_VC 6.15.06 update on 06GRC power costs.xls Chart 3_Book9 2 2 2 2" xfId="29907"/>
    <cellStyle name="_VC 6.15.06 update on 06GRC power costs.xls Chart 3_Book9 2 2 3" xfId="29908"/>
    <cellStyle name="_VC 6.15.06 update on 06GRC power costs.xls Chart 3_Book9 2 3" xfId="29909"/>
    <cellStyle name="_VC 6.15.06 update on 06GRC power costs.xls Chart 3_Book9 2 3 2" xfId="29910"/>
    <cellStyle name="_VC 6.15.06 update on 06GRC power costs.xls Chart 3_Book9 2 4" xfId="29911"/>
    <cellStyle name="_VC 6.15.06 update on 06GRC power costs.xls Chart 3_Book9 2 4 2" xfId="29912"/>
    <cellStyle name="_VC 6.15.06 update on 06GRC power costs.xls Chart 3_Book9 2 5" xfId="29913"/>
    <cellStyle name="_VC 6.15.06 update on 06GRC power costs.xls Chart 3_Book9 3" xfId="29914"/>
    <cellStyle name="_VC 6.15.06 update on 06GRC power costs.xls Chart 3_Book9 3 2" xfId="29915"/>
    <cellStyle name="_VC 6.15.06 update on 06GRC power costs.xls Chart 3_Book9 3 2 2" xfId="29916"/>
    <cellStyle name="_VC 6.15.06 update on 06GRC power costs.xls Chart 3_Book9 3 3" xfId="29917"/>
    <cellStyle name="_VC 6.15.06 update on 06GRC power costs.xls Chart 3_Book9 3 4" xfId="29918"/>
    <cellStyle name="_VC 6.15.06 update on 06GRC power costs.xls Chart 3_Book9 4" xfId="29919"/>
    <cellStyle name="_VC 6.15.06 update on 06GRC power costs.xls Chart 3_Book9 4 2" xfId="29920"/>
    <cellStyle name="_VC 6.15.06 update on 06GRC power costs.xls Chart 3_Book9 4 2 2" xfId="29921"/>
    <cellStyle name="_VC 6.15.06 update on 06GRC power costs.xls Chart 3_Book9 4 3" xfId="29922"/>
    <cellStyle name="_VC 6.15.06 update on 06GRC power costs.xls Chart 3_Book9 5" xfId="29923"/>
    <cellStyle name="_VC 6.15.06 update on 06GRC power costs.xls Chart 3_Book9 5 2" xfId="29924"/>
    <cellStyle name="_VC 6.15.06 update on 06GRC power costs.xls Chart 3_Book9 6" xfId="29925"/>
    <cellStyle name="_VC 6.15.06 update on 06GRC power costs.xls Chart 3_Book9 6 2" xfId="29926"/>
    <cellStyle name="_VC 6.15.06 update on 06GRC power costs.xls Chart 3_Book9 7" xfId="29927"/>
    <cellStyle name="_VC 6.15.06 update on 06GRC power costs.xls Chart 3_Book9 8" xfId="29928"/>
    <cellStyle name="_VC 6.15.06 update on 06GRC power costs.xls Chart 3_Book9_DEM-WP(C) ENERG10C--ctn Mid-C_042010 2010GRC" xfId="29929"/>
    <cellStyle name="_VC 6.15.06 update on 06GRC power costs.xls Chart 3_Book9_DEM-WP(C) ENERG10C--ctn Mid-C_042010 2010GRC 2" xfId="29930"/>
    <cellStyle name="_VC 6.15.06 update on 06GRC power costs.xls Chart 3_Book9_DEM-WP(C) ENERG10C--ctn Mid-C_042010 2010GRC 2 2" xfId="29931"/>
    <cellStyle name="_VC 6.15.06 update on 06GRC power costs.xls Chart 3_Chelan PUD Power Costs (8-10)" xfId="29932"/>
    <cellStyle name="_VC 6.15.06 update on 06GRC power costs.xls Chart 3_Chelan PUD Power Costs (8-10) 2" xfId="29933"/>
    <cellStyle name="_VC 6.15.06 update on 06GRC power costs.xls Chart 3_DEM-WP(C) Chelan Power Costs" xfId="29934"/>
    <cellStyle name="_VC 6.15.06 update on 06GRC power costs.xls Chart 3_DEM-WP(C) Chelan Power Costs 2" xfId="29935"/>
    <cellStyle name="_VC 6.15.06 update on 06GRC power costs.xls Chart 3_DEM-WP(C) Chelan Power Costs 2 2" xfId="29936"/>
    <cellStyle name="_VC 6.15.06 update on 06GRC power costs.xls Chart 3_DEM-WP(C) Chelan Power Costs 2 2 2" xfId="29937"/>
    <cellStyle name="_VC 6.15.06 update on 06GRC power costs.xls Chart 3_DEM-WP(C) Chelan Power Costs 2 3" xfId="29938"/>
    <cellStyle name="_VC 6.15.06 update on 06GRC power costs.xls Chart 3_DEM-WP(C) Chelan Power Costs 3" xfId="29939"/>
    <cellStyle name="_VC 6.15.06 update on 06GRC power costs.xls Chart 3_DEM-WP(C) Chelan Power Costs 3 2" xfId="29940"/>
    <cellStyle name="_VC 6.15.06 update on 06GRC power costs.xls Chart 3_DEM-WP(C) Chelan Power Costs 3 2 2" xfId="29941"/>
    <cellStyle name="_VC 6.15.06 update on 06GRC power costs.xls Chart 3_DEM-WP(C) Chelan Power Costs 3 3" xfId="29942"/>
    <cellStyle name="_VC 6.15.06 update on 06GRC power costs.xls Chart 3_DEM-WP(C) Chelan Power Costs 4" xfId="29943"/>
    <cellStyle name="_VC 6.15.06 update on 06GRC power costs.xls Chart 3_DEM-WP(C) Chelan Power Costs 4 2" xfId="29944"/>
    <cellStyle name="_VC 6.15.06 update on 06GRC power costs.xls Chart 3_DEM-WP(C) Chelan Power Costs 5" xfId="29945"/>
    <cellStyle name="_VC 6.15.06 update on 06GRC power costs.xls Chart 3_DEM-WP(C) Chelan Power Costs 5 2" xfId="29946"/>
    <cellStyle name="_VC 6.15.06 update on 06GRC power costs.xls Chart 3_DEM-WP(C) ENERG10C--ctn Mid-C_042010 2010GRC" xfId="29947"/>
    <cellStyle name="_VC 6.15.06 update on 06GRC power costs.xls Chart 3_DEM-WP(C) ENERG10C--ctn Mid-C_042010 2010GRC 2" xfId="29948"/>
    <cellStyle name="_VC 6.15.06 update on 06GRC power costs.xls Chart 3_DEM-WP(C) ENERG10C--ctn Mid-C_042010 2010GRC 2 2" xfId="29949"/>
    <cellStyle name="_VC 6.15.06 update on 06GRC power costs.xls Chart 3_DEM-WP(C) Gas Transport 2010GRC" xfId="29950"/>
    <cellStyle name="_VC 6.15.06 update on 06GRC power costs.xls Chart 3_DEM-WP(C) Gas Transport 2010GRC 2" xfId="29951"/>
    <cellStyle name="_VC 6.15.06 update on 06GRC power costs.xls Chart 3_DEM-WP(C) Gas Transport 2010GRC 2 2" xfId="29952"/>
    <cellStyle name="_VC 6.15.06 update on 06GRC power costs.xls Chart 3_DEM-WP(C) Gas Transport 2010GRC 2 2 2" xfId="29953"/>
    <cellStyle name="_VC 6.15.06 update on 06GRC power costs.xls Chart 3_DEM-WP(C) Gas Transport 2010GRC 2 3" xfId="29954"/>
    <cellStyle name="_VC 6.15.06 update on 06GRC power costs.xls Chart 3_DEM-WP(C) Gas Transport 2010GRC 3" xfId="29955"/>
    <cellStyle name="_VC 6.15.06 update on 06GRC power costs.xls Chart 3_DEM-WP(C) Gas Transport 2010GRC 3 2" xfId="29956"/>
    <cellStyle name="_VC 6.15.06 update on 06GRC power costs.xls Chart 3_DEM-WP(C) Gas Transport 2010GRC 3 2 2" xfId="29957"/>
    <cellStyle name="_VC 6.15.06 update on 06GRC power costs.xls Chart 3_DEM-WP(C) Gas Transport 2010GRC 3 3" xfId="29958"/>
    <cellStyle name="_VC 6.15.06 update on 06GRC power costs.xls Chart 3_DEM-WP(C) Gas Transport 2010GRC 4" xfId="29959"/>
    <cellStyle name="_VC 6.15.06 update on 06GRC power costs.xls Chart 3_DEM-WP(C) Gas Transport 2010GRC 4 2" xfId="29960"/>
    <cellStyle name="_VC 6.15.06 update on 06GRC power costs.xls Chart 3_DEM-WP(C) Gas Transport 2010GRC 5" xfId="29961"/>
    <cellStyle name="_VC 6.15.06 update on 06GRC power costs.xls Chart 3_DEM-WP(C) Gas Transport 2010GRC 5 2" xfId="29962"/>
    <cellStyle name="_VC 6.15.06 update on 06GRC power costs.xls Chart 3_Exh A-1 resulting from UE-112050 effective Jan 1 2012" xfId="29963"/>
    <cellStyle name="_VC 6.15.06 update on 06GRC power costs.xls Chart 3_Exh A-1 resulting from UE-112050 effective Jan 1 2012 2" xfId="29964"/>
    <cellStyle name="_VC 6.15.06 update on 06GRC power costs.xls Chart 3_Exh A-1 resulting from UE-112050 effective Jan 1 2012 2 2" xfId="29965"/>
    <cellStyle name="_VC 6.15.06 update on 06GRC power costs.xls Chart 3_Exhibit A-1 effective 4-1-11 fr S Free 12-11" xfId="29966"/>
    <cellStyle name="_VC 6.15.06 update on 06GRC power costs.xls Chart 3_Exhibit A-1 effective 4-1-11 fr S Free 12-11 2" xfId="29967"/>
    <cellStyle name="_VC 6.15.06 update on 06GRC power costs.xls Chart 3_Exhibit A-1 effective 4-1-11 fr S Free 12-11 2 2" xfId="29968"/>
    <cellStyle name="_VC 6.15.06 update on 06GRC power costs.xls Chart 3_Gas Rev Req Model (2010 GRC)" xfId="29969"/>
    <cellStyle name="_VC 6.15.06 update on 06GRC power costs.xls Chart 3_INPUTS" xfId="29970"/>
    <cellStyle name="_VC 6.15.06 update on 06GRC power costs.xls Chart 3_INPUTS 2" xfId="29971"/>
    <cellStyle name="_VC 6.15.06 update on 06GRC power costs.xls Chart 3_INPUTS 2 2" xfId="29972"/>
    <cellStyle name="_VC 6.15.06 update on 06GRC power costs.xls Chart 3_INPUTS 2 2 2" xfId="29973"/>
    <cellStyle name="_VC 6.15.06 update on 06GRC power costs.xls Chart 3_INPUTS 2 3" xfId="29974"/>
    <cellStyle name="_VC 6.15.06 update on 06GRC power costs.xls Chart 3_INPUTS 3" xfId="29975"/>
    <cellStyle name="_VC 6.15.06 update on 06GRC power costs.xls Chart 3_INPUTS 3 2" xfId="29976"/>
    <cellStyle name="_VC 6.15.06 update on 06GRC power costs.xls Chart 3_INPUTS 4" xfId="29977"/>
    <cellStyle name="_VC 6.15.06 update on 06GRC power costs.xls Chart 3_Mint Farm Generation BPA" xfId="29978"/>
    <cellStyle name="_VC 6.15.06 update on 06GRC power costs.xls Chart 3_NIM Summary" xfId="29979"/>
    <cellStyle name="_VC 6.15.06 update on 06GRC power costs.xls Chart 3_NIM Summary 09GRC" xfId="29980"/>
    <cellStyle name="_VC 6.15.06 update on 06GRC power costs.xls Chart 3_NIM Summary 09GRC 2" xfId="29981"/>
    <cellStyle name="_VC 6.15.06 update on 06GRC power costs.xls Chart 3_NIM Summary 09GRC 2 2" xfId="29982"/>
    <cellStyle name="_VC 6.15.06 update on 06GRC power costs.xls Chart 3_NIM Summary 09GRC 2 2 2" xfId="29983"/>
    <cellStyle name="_VC 6.15.06 update on 06GRC power costs.xls Chart 3_NIM Summary 09GRC 2 2 2 2" xfId="29984"/>
    <cellStyle name="_VC 6.15.06 update on 06GRC power costs.xls Chart 3_NIM Summary 09GRC 2 2 3" xfId="29985"/>
    <cellStyle name="_VC 6.15.06 update on 06GRC power costs.xls Chart 3_NIM Summary 09GRC 2 3" xfId="29986"/>
    <cellStyle name="_VC 6.15.06 update on 06GRC power costs.xls Chart 3_NIM Summary 09GRC 2 3 2" xfId="29987"/>
    <cellStyle name="_VC 6.15.06 update on 06GRC power costs.xls Chart 3_NIM Summary 09GRC 2 4" xfId="29988"/>
    <cellStyle name="_VC 6.15.06 update on 06GRC power costs.xls Chart 3_NIM Summary 09GRC 2 4 2" xfId="29989"/>
    <cellStyle name="_VC 6.15.06 update on 06GRC power costs.xls Chart 3_NIM Summary 09GRC 2 5" xfId="29990"/>
    <cellStyle name="_VC 6.15.06 update on 06GRC power costs.xls Chart 3_NIM Summary 09GRC 3" xfId="29991"/>
    <cellStyle name="_VC 6.15.06 update on 06GRC power costs.xls Chart 3_NIM Summary 09GRC 3 2" xfId="29992"/>
    <cellStyle name="_VC 6.15.06 update on 06GRC power costs.xls Chart 3_NIM Summary 09GRC 3 2 2" xfId="29993"/>
    <cellStyle name="_VC 6.15.06 update on 06GRC power costs.xls Chart 3_NIM Summary 09GRC 3 3" xfId="29994"/>
    <cellStyle name="_VC 6.15.06 update on 06GRC power costs.xls Chart 3_NIM Summary 09GRC 4" xfId="29995"/>
    <cellStyle name="_VC 6.15.06 update on 06GRC power costs.xls Chart 3_NIM Summary 09GRC 4 2" xfId="29996"/>
    <cellStyle name="_VC 6.15.06 update on 06GRC power costs.xls Chart 3_NIM Summary 09GRC 4 2 2" xfId="29997"/>
    <cellStyle name="_VC 6.15.06 update on 06GRC power costs.xls Chart 3_NIM Summary 09GRC 4 3" xfId="29998"/>
    <cellStyle name="_VC 6.15.06 update on 06GRC power costs.xls Chart 3_NIM Summary 09GRC 5" xfId="29999"/>
    <cellStyle name="_VC 6.15.06 update on 06GRC power costs.xls Chart 3_NIM Summary 09GRC 5 2" xfId="30000"/>
    <cellStyle name="_VC 6.15.06 update on 06GRC power costs.xls Chart 3_NIM Summary 09GRC 6" xfId="30001"/>
    <cellStyle name="_VC 6.15.06 update on 06GRC power costs.xls Chart 3_NIM Summary 09GRC 6 2" xfId="30002"/>
    <cellStyle name="_VC 6.15.06 update on 06GRC power costs.xls Chart 3_NIM Summary 09GRC 7" xfId="30003"/>
    <cellStyle name="_VC 6.15.06 update on 06GRC power costs.xls Chart 3_NIM Summary 09GRC 8" xfId="30004"/>
    <cellStyle name="_VC 6.15.06 update on 06GRC power costs.xls Chart 3_NIM Summary 09GRC_DEM-WP(C) ENERG10C--ctn Mid-C_042010 2010GRC" xfId="30005"/>
    <cellStyle name="_VC 6.15.06 update on 06GRC power costs.xls Chart 3_NIM Summary 09GRC_DEM-WP(C) ENERG10C--ctn Mid-C_042010 2010GRC 2" xfId="30006"/>
    <cellStyle name="_VC 6.15.06 update on 06GRC power costs.xls Chart 3_NIM Summary 09GRC_DEM-WP(C) ENERG10C--ctn Mid-C_042010 2010GRC 2 2" xfId="30007"/>
    <cellStyle name="_VC 6.15.06 update on 06GRC power costs.xls Chart 3_NIM Summary 10" xfId="30008"/>
    <cellStyle name="_VC 6.15.06 update on 06GRC power costs.xls Chart 3_NIM Summary 10 2" xfId="30009"/>
    <cellStyle name="_VC 6.15.06 update on 06GRC power costs.xls Chart 3_NIM Summary 10 2 2" xfId="30010"/>
    <cellStyle name="_VC 6.15.06 update on 06GRC power costs.xls Chart 3_NIM Summary 10 3" xfId="30011"/>
    <cellStyle name="_VC 6.15.06 update on 06GRC power costs.xls Chart 3_NIM Summary 10 4" xfId="30012"/>
    <cellStyle name="_VC 6.15.06 update on 06GRC power costs.xls Chart 3_NIM Summary 11" xfId="30013"/>
    <cellStyle name="_VC 6.15.06 update on 06GRC power costs.xls Chart 3_NIM Summary 11 2" xfId="30014"/>
    <cellStyle name="_VC 6.15.06 update on 06GRC power costs.xls Chart 3_NIM Summary 11 2 2" xfId="30015"/>
    <cellStyle name="_VC 6.15.06 update on 06GRC power costs.xls Chart 3_NIM Summary 11 3" xfId="30016"/>
    <cellStyle name="_VC 6.15.06 update on 06GRC power costs.xls Chart 3_NIM Summary 11 4" xfId="30017"/>
    <cellStyle name="_VC 6.15.06 update on 06GRC power costs.xls Chart 3_NIM Summary 12" xfId="30018"/>
    <cellStyle name="_VC 6.15.06 update on 06GRC power costs.xls Chart 3_NIM Summary 12 2" xfId="30019"/>
    <cellStyle name="_VC 6.15.06 update on 06GRC power costs.xls Chart 3_NIM Summary 12 2 2" xfId="30020"/>
    <cellStyle name="_VC 6.15.06 update on 06GRC power costs.xls Chart 3_NIM Summary 12 3" xfId="30021"/>
    <cellStyle name="_VC 6.15.06 update on 06GRC power costs.xls Chart 3_NIM Summary 12 4" xfId="30022"/>
    <cellStyle name="_VC 6.15.06 update on 06GRC power costs.xls Chart 3_NIM Summary 13" xfId="30023"/>
    <cellStyle name="_VC 6.15.06 update on 06GRC power costs.xls Chart 3_NIM Summary 13 2" xfId="30024"/>
    <cellStyle name="_VC 6.15.06 update on 06GRC power costs.xls Chart 3_NIM Summary 13 2 2" xfId="30025"/>
    <cellStyle name="_VC 6.15.06 update on 06GRC power costs.xls Chart 3_NIM Summary 13 3" xfId="30026"/>
    <cellStyle name="_VC 6.15.06 update on 06GRC power costs.xls Chart 3_NIM Summary 13 4" xfId="30027"/>
    <cellStyle name="_VC 6.15.06 update on 06GRC power costs.xls Chart 3_NIM Summary 14" xfId="30028"/>
    <cellStyle name="_VC 6.15.06 update on 06GRC power costs.xls Chart 3_NIM Summary 14 2" xfId="30029"/>
    <cellStyle name="_VC 6.15.06 update on 06GRC power costs.xls Chart 3_NIM Summary 14 2 2" xfId="30030"/>
    <cellStyle name="_VC 6.15.06 update on 06GRC power costs.xls Chart 3_NIM Summary 14 3" xfId="30031"/>
    <cellStyle name="_VC 6.15.06 update on 06GRC power costs.xls Chart 3_NIM Summary 14 4" xfId="30032"/>
    <cellStyle name="_VC 6.15.06 update on 06GRC power costs.xls Chart 3_NIM Summary 15" xfId="30033"/>
    <cellStyle name="_VC 6.15.06 update on 06GRC power costs.xls Chart 3_NIM Summary 15 2" xfId="30034"/>
    <cellStyle name="_VC 6.15.06 update on 06GRC power costs.xls Chart 3_NIM Summary 15 2 2" xfId="30035"/>
    <cellStyle name="_VC 6.15.06 update on 06GRC power costs.xls Chart 3_NIM Summary 15 3" xfId="30036"/>
    <cellStyle name="_VC 6.15.06 update on 06GRC power costs.xls Chart 3_NIM Summary 15 4" xfId="30037"/>
    <cellStyle name="_VC 6.15.06 update on 06GRC power costs.xls Chart 3_NIM Summary 16" xfId="30038"/>
    <cellStyle name="_VC 6.15.06 update on 06GRC power costs.xls Chart 3_NIM Summary 16 2" xfId="30039"/>
    <cellStyle name="_VC 6.15.06 update on 06GRC power costs.xls Chart 3_NIM Summary 16 2 2" xfId="30040"/>
    <cellStyle name="_VC 6.15.06 update on 06GRC power costs.xls Chart 3_NIM Summary 16 3" xfId="30041"/>
    <cellStyle name="_VC 6.15.06 update on 06GRC power costs.xls Chart 3_NIM Summary 16 4" xfId="30042"/>
    <cellStyle name="_VC 6.15.06 update on 06GRC power costs.xls Chart 3_NIM Summary 17" xfId="30043"/>
    <cellStyle name="_VC 6.15.06 update on 06GRC power costs.xls Chart 3_NIM Summary 17 2" xfId="30044"/>
    <cellStyle name="_VC 6.15.06 update on 06GRC power costs.xls Chart 3_NIM Summary 17 2 2" xfId="30045"/>
    <cellStyle name="_VC 6.15.06 update on 06GRC power costs.xls Chart 3_NIM Summary 17 3" xfId="30046"/>
    <cellStyle name="_VC 6.15.06 update on 06GRC power costs.xls Chart 3_NIM Summary 17 4" xfId="30047"/>
    <cellStyle name="_VC 6.15.06 update on 06GRC power costs.xls Chart 3_NIM Summary 18" xfId="30048"/>
    <cellStyle name="_VC 6.15.06 update on 06GRC power costs.xls Chart 3_NIM Summary 18 2" xfId="30049"/>
    <cellStyle name="_VC 6.15.06 update on 06GRC power costs.xls Chart 3_NIM Summary 18 2 2" xfId="30050"/>
    <cellStyle name="_VC 6.15.06 update on 06GRC power costs.xls Chart 3_NIM Summary 18 3" xfId="30051"/>
    <cellStyle name="_VC 6.15.06 update on 06GRC power costs.xls Chart 3_NIM Summary 19" xfId="30052"/>
    <cellStyle name="_VC 6.15.06 update on 06GRC power costs.xls Chart 3_NIM Summary 19 2" xfId="30053"/>
    <cellStyle name="_VC 6.15.06 update on 06GRC power costs.xls Chart 3_NIM Summary 19 2 2" xfId="30054"/>
    <cellStyle name="_VC 6.15.06 update on 06GRC power costs.xls Chart 3_NIM Summary 19 3" xfId="30055"/>
    <cellStyle name="_VC 6.15.06 update on 06GRC power costs.xls Chart 3_NIM Summary 2" xfId="30056"/>
    <cellStyle name="_VC 6.15.06 update on 06GRC power costs.xls Chart 3_NIM Summary 2 2" xfId="30057"/>
    <cellStyle name="_VC 6.15.06 update on 06GRC power costs.xls Chart 3_NIM Summary 2 2 2" xfId="30058"/>
    <cellStyle name="_VC 6.15.06 update on 06GRC power costs.xls Chart 3_NIM Summary 2 2 2 2" xfId="30059"/>
    <cellStyle name="_VC 6.15.06 update on 06GRC power costs.xls Chart 3_NIM Summary 2 2 3" xfId="30060"/>
    <cellStyle name="_VC 6.15.06 update on 06GRC power costs.xls Chart 3_NIM Summary 2 3" xfId="30061"/>
    <cellStyle name="_VC 6.15.06 update on 06GRC power costs.xls Chart 3_NIM Summary 2 3 2" xfId="30062"/>
    <cellStyle name="_VC 6.15.06 update on 06GRC power costs.xls Chart 3_NIM Summary 2 4" xfId="30063"/>
    <cellStyle name="_VC 6.15.06 update on 06GRC power costs.xls Chart 3_NIM Summary 2 4 2" xfId="30064"/>
    <cellStyle name="_VC 6.15.06 update on 06GRC power costs.xls Chart 3_NIM Summary 2 5" xfId="30065"/>
    <cellStyle name="_VC 6.15.06 update on 06GRC power costs.xls Chart 3_NIM Summary 20" xfId="30066"/>
    <cellStyle name="_VC 6.15.06 update on 06GRC power costs.xls Chart 3_NIM Summary 20 2" xfId="30067"/>
    <cellStyle name="_VC 6.15.06 update on 06GRC power costs.xls Chart 3_NIM Summary 20 2 2" xfId="30068"/>
    <cellStyle name="_VC 6.15.06 update on 06GRC power costs.xls Chart 3_NIM Summary 20 3" xfId="30069"/>
    <cellStyle name="_VC 6.15.06 update on 06GRC power costs.xls Chart 3_NIM Summary 21" xfId="30070"/>
    <cellStyle name="_VC 6.15.06 update on 06GRC power costs.xls Chart 3_NIM Summary 21 2" xfId="30071"/>
    <cellStyle name="_VC 6.15.06 update on 06GRC power costs.xls Chart 3_NIM Summary 21 2 2" xfId="30072"/>
    <cellStyle name="_VC 6.15.06 update on 06GRC power costs.xls Chart 3_NIM Summary 21 3" xfId="30073"/>
    <cellStyle name="_VC 6.15.06 update on 06GRC power costs.xls Chart 3_NIM Summary 22" xfId="30074"/>
    <cellStyle name="_VC 6.15.06 update on 06GRC power costs.xls Chart 3_NIM Summary 22 2" xfId="30075"/>
    <cellStyle name="_VC 6.15.06 update on 06GRC power costs.xls Chart 3_NIM Summary 22 2 2" xfId="30076"/>
    <cellStyle name="_VC 6.15.06 update on 06GRC power costs.xls Chart 3_NIM Summary 22 3" xfId="30077"/>
    <cellStyle name="_VC 6.15.06 update on 06GRC power costs.xls Chart 3_NIM Summary 23" xfId="30078"/>
    <cellStyle name="_VC 6.15.06 update on 06GRC power costs.xls Chart 3_NIM Summary 23 2" xfId="30079"/>
    <cellStyle name="_VC 6.15.06 update on 06GRC power costs.xls Chart 3_NIM Summary 23 2 2" xfId="30080"/>
    <cellStyle name="_VC 6.15.06 update on 06GRC power costs.xls Chart 3_NIM Summary 23 3" xfId="30081"/>
    <cellStyle name="_VC 6.15.06 update on 06GRC power costs.xls Chart 3_NIM Summary 24" xfId="30082"/>
    <cellStyle name="_VC 6.15.06 update on 06GRC power costs.xls Chart 3_NIM Summary 24 2" xfId="30083"/>
    <cellStyle name="_VC 6.15.06 update on 06GRC power costs.xls Chart 3_NIM Summary 24 2 2" xfId="30084"/>
    <cellStyle name="_VC 6.15.06 update on 06GRC power costs.xls Chart 3_NIM Summary 24 3" xfId="30085"/>
    <cellStyle name="_VC 6.15.06 update on 06GRC power costs.xls Chart 3_NIM Summary 25" xfId="30086"/>
    <cellStyle name="_VC 6.15.06 update on 06GRC power costs.xls Chart 3_NIM Summary 25 2" xfId="30087"/>
    <cellStyle name="_VC 6.15.06 update on 06GRC power costs.xls Chart 3_NIM Summary 25 2 2" xfId="30088"/>
    <cellStyle name="_VC 6.15.06 update on 06GRC power costs.xls Chart 3_NIM Summary 25 3" xfId="30089"/>
    <cellStyle name="_VC 6.15.06 update on 06GRC power costs.xls Chart 3_NIM Summary 26" xfId="30090"/>
    <cellStyle name="_VC 6.15.06 update on 06GRC power costs.xls Chart 3_NIM Summary 26 2" xfId="30091"/>
    <cellStyle name="_VC 6.15.06 update on 06GRC power costs.xls Chart 3_NIM Summary 26 2 2" xfId="30092"/>
    <cellStyle name="_VC 6.15.06 update on 06GRC power costs.xls Chart 3_NIM Summary 26 3" xfId="30093"/>
    <cellStyle name="_VC 6.15.06 update on 06GRC power costs.xls Chart 3_NIM Summary 27" xfId="30094"/>
    <cellStyle name="_VC 6.15.06 update on 06GRC power costs.xls Chart 3_NIM Summary 27 2" xfId="30095"/>
    <cellStyle name="_VC 6.15.06 update on 06GRC power costs.xls Chart 3_NIM Summary 27 2 2" xfId="30096"/>
    <cellStyle name="_VC 6.15.06 update on 06GRC power costs.xls Chart 3_NIM Summary 27 3" xfId="30097"/>
    <cellStyle name="_VC 6.15.06 update on 06GRC power costs.xls Chart 3_NIM Summary 28" xfId="30098"/>
    <cellStyle name="_VC 6.15.06 update on 06GRC power costs.xls Chart 3_NIM Summary 28 2" xfId="30099"/>
    <cellStyle name="_VC 6.15.06 update on 06GRC power costs.xls Chart 3_NIM Summary 28 2 2" xfId="30100"/>
    <cellStyle name="_VC 6.15.06 update on 06GRC power costs.xls Chart 3_NIM Summary 28 3" xfId="30101"/>
    <cellStyle name="_VC 6.15.06 update on 06GRC power costs.xls Chart 3_NIM Summary 29" xfId="30102"/>
    <cellStyle name="_VC 6.15.06 update on 06GRC power costs.xls Chart 3_NIM Summary 29 2" xfId="30103"/>
    <cellStyle name="_VC 6.15.06 update on 06GRC power costs.xls Chart 3_NIM Summary 29 2 2" xfId="30104"/>
    <cellStyle name="_VC 6.15.06 update on 06GRC power costs.xls Chart 3_NIM Summary 29 3" xfId="30105"/>
    <cellStyle name="_VC 6.15.06 update on 06GRC power costs.xls Chart 3_NIM Summary 3" xfId="30106"/>
    <cellStyle name="_VC 6.15.06 update on 06GRC power costs.xls Chart 3_NIM Summary 3 2" xfId="30107"/>
    <cellStyle name="_VC 6.15.06 update on 06GRC power costs.xls Chart 3_NIM Summary 3 2 2" xfId="30108"/>
    <cellStyle name="_VC 6.15.06 update on 06GRC power costs.xls Chart 3_NIM Summary 3 2 3" xfId="30109"/>
    <cellStyle name="_VC 6.15.06 update on 06GRC power costs.xls Chart 3_NIM Summary 3 3" xfId="30110"/>
    <cellStyle name="_VC 6.15.06 update on 06GRC power costs.xls Chart 3_NIM Summary 3 4" xfId="30111"/>
    <cellStyle name="_VC 6.15.06 update on 06GRC power costs.xls Chart 3_NIM Summary 30" xfId="30112"/>
    <cellStyle name="_VC 6.15.06 update on 06GRC power costs.xls Chart 3_NIM Summary 30 2" xfId="30113"/>
    <cellStyle name="_VC 6.15.06 update on 06GRC power costs.xls Chart 3_NIM Summary 30 2 2" xfId="30114"/>
    <cellStyle name="_VC 6.15.06 update on 06GRC power costs.xls Chart 3_NIM Summary 30 3" xfId="30115"/>
    <cellStyle name="_VC 6.15.06 update on 06GRC power costs.xls Chart 3_NIM Summary 31" xfId="30116"/>
    <cellStyle name="_VC 6.15.06 update on 06GRC power costs.xls Chart 3_NIM Summary 31 2" xfId="30117"/>
    <cellStyle name="_VC 6.15.06 update on 06GRC power costs.xls Chart 3_NIM Summary 31 2 2" xfId="30118"/>
    <cellStyle name="_VC 6.15.06 update on 06GRC power costs.xls Chart 3_NIM Summary 31 3" xfId="30119"/>
    <cellStyle name="_VC 6.15.06 update on 06GRC power costs.xls Chart 3_NIM Summary 32" xfId="30120"/>
    <cellStyle name="_VC 6.15.06 update on 06GRC power costs.xls Chart 3_NIM Summary 32 2" xfId="30121"/>
    <cellStyle name="_VC 6.15.06 update on 06GRC power costs.xls Chart 3_NIM Summary 32 2 2" xfId="30122"/>
    <cellStyle name="_VC 6.15.06 update on 06GRC power costs.xls Chart 3_NIM Summary 33" xfId="30123"/>
    <cellStyle name="_VC 6.15.06 update on 06GRC power costs.xls Chart 3_NIM Summary 33 2" xfId="30124"/>
    <cellStyle name="_VC 6.15.06 update on 06GRC power costs.xls Chart 3_NIM Summary 33 2 2" xfId="30125"/>
    <cellStyle name="_VC 6.15.06 update on 06GRC power costs.xls Chart 3_NIM Summary 34" xfId="30126"/>
    <cellStyle name="_VC 6.15.06 update on 06GRC power costs.xls Chart 3_NIM Summary 34 2" xfId="30127"/>
    <cellStyle name="_VC 6.15.06 update on 06GRC power costs.xls Chart 3_NIM Summary 34 2 2" xfId="30128"/>
    <cellStyle name="_VC 6.15.06 update on 06GRC power costs.xls Chart 3_NIM Summary 35" xfId="30129"/>
    <cellStyle name="_VC 6.15.06 update on 06GRC power costs.xls Chart 3_NIM Summary 35 2" xfId="30130"/>
    <cellStyle name="_VC 6.15.06 update on 06GRC power costs.xls Chart 3_NIM Summary 35 2 2" xfId="30131"/>
    <cellStyle name="_VC 6.15.06 update on 06GRC power costs.xls Chart 3_NIM Summary 36" xfId="30132"/>
    <cellStyle name="_VC 6.15.06 update on 06GRC power costs.xls Chart 3_NIM Summary 36 2" xfId="30133"/>
    <cellStyle name="_VC 6.15.06 update on 06GRC power costs.xls Chart 3_NIM Summary 36 2 2" xfId="30134"/>
    <cellStyle name="_VC 6.15.06 update on 06GRC power costs.xls Chart 3_NIM Summary 37" xfId="30135"/>
    <cellStyle name="_VC 6.15.06 update on 06GRC power costs.xls Chart 3_NIM Summary 37 2" xfId="30136"/>
    <cellStyle name="_VC 6.15.06 update on 06GRC power costs.xls Chart 3_NIM Summary 37 2 2" xfId="30137"/>
    <cellStyle name="_VC 6.15.06 update on 06GRC power costs.xls Chart 3_NIM Summary 38" xfId="30138"/>
    <cellStyle name="_VC 6.15.06 update on 06GRC power costs.xls Chart 3_NIM Summary 38 2" xfId="30139"/>
    <cellStyle name="_VC 6.15.06 update on 06GRC power costs.xls Chart 3_NIM Summary 38 2 2" xfId="30140"/>
    <cellStyle name="_VC 6.15.06 update on 06GRC power costs.xls Chart 3_NIM Summary 39" xfId="30141"/>
    <cellStyle name="_VC 6.15.06 update on 06GRC power costs.xls Chart 3_NIM Summary 39 2" xfId="30142"/>
    <cellStyle name="_VC 6.15.06 update on 06GRC power costs.xls Chart 3_NIM Summary 39 2 2" xfId="30143"/>
    <cellStyle name="_VC 6.15.06 update on 06GRC power costs.xls Chart 3_NIM Summary 4" xfId="30144"/>
    <cellStyle name="_VC 6.15.06 update on 06GRC power costs.xls Chart 3_NIM Summary 4 2" xfId="30145"/>
    <cellStyle name="_VC 6.15.06 update on 06GRC power costs.xls Chart 3_NIM Summary 4 2 2" xfId="30146"/>
    <cellStyle name="_VC 6.15.06 update on 06GRC power costs.xls Chart 3_NIM Summary 4 2 3" xfId="30147"/>
    <cellStyle name="_VC 6.15.06 update on 06GRC power costs.xls Chart 3_NIM Summary 4 3" xfId="30148"/>
    <cellStyle name="_VC 6.15.06 update on 06GRC power costs.xls Chart 3_NIM Summary 4 4" xfId="30149"/>
    <cellStyle name="_VC 6.15.06 update on 06GRC power costs.xls Chart 3_NIM Summary 40" xfId="30150"/>
    <cellStyle name="_VC 6.15.06 update on 06GRC power costs.xls Chart 3_NIM Summary 40 2" xfId="30151"/>
    <cellStyle name="_VC 6.15.06 update on 06GRC power costs.xls Chart 3_NIM Summary 40 2 2" xfId="30152"/>
    <cellStyle name="_VC 6.15.06 update on 06GRC power costs.xls Chart 3_NIM Summary 41" xfId="30153"/>
    <cellStyle name="_VC 6.15.06 update on 06GRC power costs.xls Chart 3_NIM Summary 41 2" xfId="30154"/>
    <cellStyle name="_VC 6.15.06 update on 06GRC power costs.xls Chart 3_NIM Summary 41 2 2" xfId="30155"/>
    <cellStyle name="_VC 6.15.06 update on 06GRC power costs.xls Chart 3_NIM Summary 42" xfId="30156"/>
    <cellStyle name="_VC 6.15.06 update on 06GRC power costs.xls Chart 3_NIM Summary 42 2" xfId="30157"/>
    <cellStyle name="_VC 6.15.06 update on 06GRC power costs.xls Chart 3_NIM Summary 42 2 2" xfId="30158"/>
    <cellStyle name="_VC 6.15.06 update on 06GRC power costs.xls Chart 3_NIM Summary 43" xfId="30159"/>
    <cellStyle name="_VC 6.15.06 update on 06GRC power costs.xls Chart 3_NIM Summary 43 2" xfId="30160"/>
    <cellStyle name="_VC 6.15.06 update on 06GRC power costs.xls Chart 3_NIM Summary 43 2 2" xfId="30161"/>
    <cellStyle name="_VC 6.15.06 update on 06GRC power costs.xls Chart 3_NIM Summary 44" xfId="30162"/>
    <cellStyle name="_VC 6.15.06 update on 06GRC power costs.xls Chart 3_NIM Summary 44 2" xfId="30163"/>
    <cellStyle name="_VC 6.15.06 update on 06GRC power costs.xls Chart 3_NIM Summary 44 2 2" xfId="30164"/>
    <cellStyle name="_VC 6.15.06 update on 06GRC power costs.xls Chart 3_NIM Summary 45" xfId="30165"/>
    <cellStyle name="_VC 6.15.06 update on 06GRC power costs.xls Chart 3_NIM Summary 45 2" xfId="30166"/>
    <cellStyle name="_VC 6.15.06 update on 06GRC power costs.xls Chart 3_NIM Summary 45 2 2" xfId="30167"/>
    <cellStyle name="_VC 6.15.06 update on 06GRC power costs.xls Chart 3_NIM Summary 46" xfId="30168"/>
    <cellStyle name="_VC 6.15.06 update on 06GRC power costs.xls Chart 3_NIM Summary 46 2" xfId="30169"/>
    <cellStyle name="_VC 6.15.06 update on 06GRC power costs.xls Chart 3_NIM Summary 46 2 2" xfId="30170"/>
    <cellStyle name="_VC 6.15.06 update on 06GRC power costs.xls Chart 3_NIM Summary 47" xfId="30171"/>
    <cellStyle name="_VC 6.15.06 update on 06GRC power costs.xls Chart 3_NIM Summary 47 2" xfId="30172"/>
    <cellStyle name="_VC 6.15.06 update on 06GRC power costs.xls Chart 3_NIM Summary 47 2 2" xfId="30173"/>
    <cellStyle name="_VC 6.15.06 update on 06GRC power costs.xls Chart 3_NIM Summary 48" xfId="30174"/>
    <cellStyle name="_VC 6.15.06 update on 06GRC power costs.xls Chart 3_NIM Summary 48 2" xfId="30175"/>
    <cellStyle name="_VC 6.15.06 update on 06GRC power costs.xls Chart 3_NIM Summary 49" xfId="30176"/>
    <cellStyle name="_VC 6.15.06 update on 06GRC power costs.xls Chart 3_NIM Summary 5" xfId="30177"/>
    <cellStyle name="_VC 6.15.06 update on 06GRC power costs.xls Chart 3_NIM Summary 5 2" xfId="30178"/>
    <cellStyle name="_VC 6.15.06 update on 06GRC power costs.xls Chart 3_NIM Summary 5 2 2" xfId="30179"/>
    <cellStyle name="_VC 6.15.06 update on 06GRC power costs.xls Chart 3_NIM Summary 5 2 3" xfId="30180"/>
    <cellStyle name="_VC 6.15.06 update on 06GRC power costs.xls Chart 3_NIM Summary 5 3" xfId="30181"/>
    <cellStyle name="_VC 6.15.06 update on 06GRC power costs.xls Chart 3_NIM Summary 5 4" xfId="30182"/>
    <cellStyle name="_VC 6.15.06 update on 06GRC power costs.xls Chart 3_NIM Summary 50" xfId="30183"/>
    <cellStyle name="_VC 6.15.06 update on 06GRC power costs.xls Chart 3_NIM Summary 51" xfId="30184"/>
    <cellStyle name="_VC 6.15.06 update on 06GRC power costs.xls Chart 3_NIM Summary 52" xfId="30185"/>
    <cellStyle name="_VC 6.15.06 update on 06GRC power costs.xls Chart 3_NIM Summary 53" xfId="30186"/>
    <cellStyle name="_VC 6.15.06 update on 06GRC power costs.xls Chart 3_NIM Summary 54" xfId="30187"/>
    <cellStyle name="_VC 6.15.06 update on 06GRC power costs.xls Chart 3_NIM Summary 55" xfId="30188"/>
    <cellStyle name="_VC 6.15.06 update on 06GRC power costs.xls Chart 3_NIM Summary 56" xfId="30189"/>
    <cellStyle name="_VC 6.15.06 update on 06GRC power costs.xls Chart 3_NIM Summary 57" xfId="30190"/>
    <cellStyle name="_VC 6.15.06 update on 06GRC power costs.xls Chart 3_NIM Summary 58" xfId="30191"/>
    <cellStyle name="_VC 6.15.06 update on 06GRC power costs.xls Chart 3_NIM Summary 59" xfId="30192"/>
    <cellStyle name="_VC 6.15.06 update on 06GRC power costs.xls Chart 3_NIM Summary 6" xfId="30193"/>
    <cellStyle name="_VC 6.15.06 update on 06GRC power costs.xls Chart 3_NIM Summary 6 2" xfId="30194"/>
    <cellStyle name="_VC 6.15.06 update on 06GRC power costs.xls Chart 3_NIM Summary 6 2 2" xfId="30195"/>
    <cellStyle name="_VC 6.15.06 update on 06GRC power costs.xls Chart 3_NIM Summary 6 2 3" xfId="30196"/>
    <cellStyle name="_VC 6.15.06 update on 06GRC power costs.xls Chart 3_NIM Summary 6 3" xfId="30197"/>
    <cellStyle name="_VC 6.15.06 update on 06GRC power costs.xls Chart 3_NIM Summary 6 4" xfId="30198"/>
    <cellStyle name="_VC 6.15.06 update on 06GRC power costs.xls Chart 3_NIM Summary 60" xfId="30199"/>
    <cellStyle name="_VC 6.15.06 update on 06GRC power costs.xls Chart 3_NIM Summary 61" xfId="30200"/>
    <cellStyle name="_VC 6.15.06 update on 06GRC power costs.xls Chart 3_NIM Summary 62" xfId="30201"/>
    <cellStyle name="_VC 6.15.06 update on 06GRC power costs.xls Chart 3_NIM Summary 63" xfId="30202"/>
    <cellStyle name="_VC 6.15.06 update on 06GRC power costs.xls Chart 3_NIM Summary 64" xfId="30203"/>
    <cellStyle name="_VC 6.15.06 update on 06GRC power costs.xls Chart 3_NIM Summary 65" xfId="30204"/>
    <cellStyle name="_VC 6.15.06 update on 06GRC power costs.xls Chart 3_NIM Summary 66" xfId="30205"/>
    <cellStyle name="_VC 6.15.06 update on 06GRC power costs.xls Chart 3_NIM Summary 67" xfId="30206"/>
    <cellStyle name="_VC 6.15.06 update on 06GRC power costs.xls Chart 3_NIM Summary 68" xfId="30207"/>
    <cellStyle name="_VC 6.15.06 update on 06GRC power costs.xls Chart 3_NIM Summary 69" xfId="30208"/>
    <cellStyle name="_VC 6.15.06 update on 06GRC power costs.xls Chart 3_NIM Summary 7" xfId="30209"/>
    <cellStyle name="_VC 6.15.06 update on 06GRC power costs.xls Chart 3_NIM Summary 7 2" xfId="30210"/>
    <cellStyle name="_VC 6.15.06 update on 06GRC power costs.xls Chart 3_NIM Summary 7 2 2" xfId="30211"/>
    <cellStyle name="_VC 6.15.06 update on 06GRC power costs.xls Chart 3_NIM Summary 7 2 3" xfId="30212"/>
    <cellStyle name="_VC 6.15.06 update on 06GRC power costs.xls Chart 3_NIM Summary 7 3" xfId="30213"/>
    <cellStyle name="_VC 6.15.06 update on 06GRC power costs.xls Chart 3_NIM Summary 7 4" xfId="30214"/>
    <cellStyle name="_VC 6.15.06 update on 06GRC power costs.xls Chart 3_NIM Summary 7 5" xfId="30215"/>
    <cellStyle name="_VC 6.15.06 update on 06GRC power costs.xls Chart 3_NIM Summary 70" xfId="30216"/>
    <cellStyle name="_VC 6.15.06 update on 06GRC power costs.xls Chart 3_NIM Summary 71" xfId="30217"/>
    <cellStyle name="_VC 6.15.06 update on 06GRC power costs.xls Chart 3_NIM Summary 72" xfId="30218"/>
    <cellStyle name="_VC 6.15.06 update on 06GRC power costs.xls Chart 3_NIM Summary 73" xfId="30219"/>
    <cellStyle name="_VC 6.15.06 update on 06GRC power costs.xls Chart 3_NIM Summary 74" xfId="30220"/>
    <cellStyle name="_VC 6.15.06 update on 06GRC power costs.xls Chart 3_NIM Summary 75" xfId="30221"/>
    <cellStyle name="_VC 6.15.06 update on 06GRC power costs.xls Chart 3_NIM Summary 76" xfId="30222"/>
    <cellStyle name="_VC 6.15.06 update on 06GRC power costs.xls Chart 3_NIM Summary 77" xfId="30223"/>
    <cellStyle name="_VC 6.15.06 update on 06GRC power costs.xls Chart 3_NIM Summary 78" xfId="30224"/>
    <cellStyle name="_VC 6.15.06 update on 06GRC power costs.xls Chart 3_NIM Summary 79" xfId="30225"/>
    <cellStyle name="_VC 6.15.06 update on 06GRC power costs.xls Chart 3_NIM Summary 8" xfId="30226"/>
    <cellStyle name="_VC 6.15.06 update on 06GRC power costs.xls Chart 3_NIM Summary 8 2" xfId="30227"/>
    <cellStyle name="_VC 6.15.06 update on 06GRC power costs.xls Chart 3_NIM Summary 8 2 2" xfId="30228"/>
    <cellStyle name="_VC 6.15.06 update on 06GRC power costs.xls Chart 3_NIM Summary 8 2 3" xfId="30229"/>
    <cellStyle name="_VC 6.15.06 update on 06GRC power costs.xls Chart 3_NIM Summary 8 3" xfId="30230"/>
    <cellStyle name="_VC 6.15.06 update on 06GRC power costs.xls Chart 3_NIM Summary 8 4" xfId="30231"/>
    <cellStyle name="_VC 6.15.06 update on 06GRC power costs.xls Chart 3_NIM Summary 8 5" xfId="30232"/>
    <cellStyle name="_VC 6.15.06 update on 06GRC power costs.xls Chart 3_NIM Summary 80" xfId="30233"/>
    <cellStyle name="_VC 6.15.06 update on 06GRC power costs.xls Chart 3_NIM Summary 81" xfId="30234"/>
    <cellStyle name="_VC 6.15.06 update on 06GRC power costs.xls Chart 3_NIM Summary 82" xfId="30235"/>
    <cellStyle name="_VC 6.15.06 update on 06GRC power costs.xls Chart 3_NIM Summary 83" xfId="30236"/>
    <cellStyle name="_VC 6.15.06 update on 06GRC power costs.xls Chart 3_NIM Summary 84" xfId="30237"/>
    <cellStyle name="_VC 6.15.06 update on 06GRC power costs.xls Chart 3_NIM Summary 85" xfId="30238"/>
    <cellStyle name="_VC 6.15.06 update on 06GRC power costs.xls Chart 3_NIM Summary 86" xfId="30239"/>
    <cellStyle name="_VC 6.15.06 update on 06GRC power costs.xls Chart 3_NIM Summary 87" xfId="30240"/>
    <cellStyle name="_VC 6.15.06 update on 06GRC power costs.xls Chart 3_NIM Summary 88" xfId="30241"/>
    <cellStyle name="_VC 6.15.06 update on 06GRC power costs.xls Chart 3_NIM Summary 9" xfId="30242"/>
    <cellStyle name="_VC 6.15.06 update on 06GRC power costs.xls Chart 3_NIM Summary 9 2" xfId="30243"/>
    <cellStyle name="_VC 6.15.06 update on 06GRC power costs.xls Chart 3_NIM Summary 9 2 2" xfId="30244"/>
    <cellStyle name="_VC 6.15.06 update on 06GRC power costs.xls Chart 3_NIM Summary 9 2 3" xfId="30245"/>
    <cellStyle name="_VC 6.15.06 update on 06GRC power costs.xls Chart 3_NIM Summary 9 3" xfId="30246"/>
    <cellStyle name="_VC 6.15.06 update on 06GRC power costs.xls Chart 3_NIM Summary 9 4" xfId="30247"/>
    <cellStyle name="_VC 6.15.06 update on 06GRC power costs.xls Chart 3_NIM Summary 9 5" xfId="30248"/>
    <cellStyle name="_VC 6.15.06 update on 06GRC power costs.xls Chart 3_NIM Summary_DEM-WP(C) ENERG10C--ctn Mid-C_042010 2010GRC" xfId="30249"/>
    <cellStyle name="_VC 6.15.06 update on 06GRC power costs.xls Chart 3_NIM Summary_DEM-WP(C) ENERG10C--ctn Mid-C_042010 2010GRC 2" xfId="30250"/>
    <cellStyle name="_VC 6.15.06 update on 06GRC power costs.xls Chart 3_NIM Summary_DEM-WP(C) ENERG10C--ctn Mid-C_042010 2010GRC 2 2" xfId="30251"/>
    <cellStyle name="_VC 6.15.06 update on 06GRC power costs.xls Chart 3_PCA 10 -  Exhibit D Dec 2011" xfId="30252"/>
    <cellStyle name="_VC 6.15.06 update on 06GRC power costs.xls Chart 3_PCA 10 -  Exhibit D Dec 2011 2" xfId="30253"/>
    <cellStyle name="_VC 6.15.06 update on 06GRC power costs.xls Chart 3_PCA 10 -  Exhibit D Dec 2011 2 2" xfId="30254"/>
    <cellStyle name="_VC 6.15.06 update on 06GRC power costs.xls Chart 3_PCA 10 -  Exhibit D from A Kellogg Jan 2011" xfId="30255"/>
    <cellStyle name="_VC 6.15.06 update on 06GRC power costs.xls Chart 3_PCA 10 -  Exhibit D from A Kellogg Jan 2011 2" xfId="30256"/>
    <cellStyle name="_VC 6.15.06 update on 06GRC power costs.xls Chart 3_PCA 10 -  Exhibit D from A Kellogg Jan 2011 2 2" xfId="30257"/>
    <cellStyle name="_VC 6.15.06 update on 06GRC power costs.xls Chart 3_PCA 10 -  Exhibit D from A Kellogg July 2011" xfId="30258"/>
    <cellStyle name="_VC 6.15.06 update on 06GRC power costs.xls Chart 3_PCA 10 -  Exhibit D from A Kellogg July 2011 2" xfId="30259"/>
    <cellStyle name="_VC 6.15.06 update on 06GRC power costs.xls Chart 3_PCA 10 -  Exhibit D from A Kellogg July 2011 2 2" xfId="30260"/>
    <cellStyle name="_VC 6.15.06 update on 06GRC power costs.xls Chart 3_PCA 10 -  Exhibit D from S Free Rcv'd 12-11" xfId="30261"/>
    <cellStyle name="_VC 6.15.06 update on 06GRC power costs.xls Chart 3_PCA 10 -  Exhibit D from S Free Rcv'd 12-11 2" xfId="30262"/>
    <cellStyle name="_VC 6.15.06 update on 06GRC power costs.xls Chart 3_PCA 10 -  Exhibit D from S Free Rcv'd 12-11 2 2" xfId="30263"/>
    <cellStyle name="_VC 6.15.06 update on 06GRC power costs.xls Chart 3_PCA 11 -  Exhibit D Apr 2012 fr A Kellogg v2" xfId="30264"/>
    <cellStyle name="_VC 6.15.06 update on 06GRC power costs.xls Chart 3_PCA 11 -  Exhibit D Jan 2012 fr A Kellogg" xfId="30265"/>
    <cellStyle name="_VC 6.15.06 update on 06GRC power costs.xls Chart 3_PCA 11 -  Exhibit D Jan 2012 fr A Kellogg 2" xfId="30266"/>
    <cellStyle name="_VC 6.15.06 update on 06GRC power costs.xls Chart 3_PCA 11 -  Exhibit D Jan 2012 fr A Kellogg 2 2" xfId="30267"/>
    <cellStyle name="_VC 6.15.06 update on 06GRC power costs.xls Chart 3_PCA 11 -  Exhibit D Jan 2012 WF" xfId="30268"/>
    <cellStyle name="_VC 6.15.06 update on 06GRC power costs.xls Chart 3_PCA 11 -  Exhibit D Jan 2012 WF 2" xfId="30269"/>
    <cellStyle name="_VC 6.15.06 update on 06GRC power costs.xls Chart 3_PCA 11 -  Exhibit D Jan 2012 WF 2 2" xfId="30270"/>
    <cellStyle name="_VC 6.15.06 update on 06GRC power costs.xls Chart 3_PCA 9 -  Exhibit D April 2010" xfId="30271"/>
    <cellStyle name="_VC 6.15.06 update on 06GRC power costs.xls Chart 3_PCA 9 -  Exhibit D April 2010 (3)" xfId="30272"/>
    <cellStyle name="_VC 6.15.06 update on 06GRC power costs.xls Chart 3_PCA 9 -  Exhibit D April 2010 (3) 2" xfId="30273"/>
    <cellStyle name="_VC 6.15.06 update on 06GRC power costs.xls Chart 3_PCA 9 -  Exhibit D April 2010 (3) 2 2" xfId="30274"/>
    <cellStyle name="_VC 6.15.06 update on 06GRC power costs.xls Chart 3_PCA 9 -  Exhibit D April 2010 (3) 2 2 2" xfId="30275"/>
    <cellStyle name="_VC 6.15.06 update on 06GRC power costs.xls Chart 3_PCA 9 -  Exhibit D April 2010 (3) 2 2 2 2" xfId="30276"/>
    <cellStyle name="_VC 6.15.06 update on 06GRC power costs.xls Chart 3_PCA 9 -  Exhibit D April 2010 (3) 2 2 3" xfId="30277"/>
    <cellStyle name="_VC 6.15.06 update on 06GRC power costs.xls Chart 3_PCA 9 -  Exhibit D April 2010 (3) 2 3" xfId="30278"/>
    <cellStyle name="_VC 6.15.06 update on 06GRC power costs.xls Chart 3_PCA 9 -  Exhibit D April 2010 (3) 2 3 2" xfId="30279"/>
    <cellStyle name="_VC 6.15.06 update on 06GRC power costs.xls Chart 3_PCA 9 -  Exhibit D April 2010 (3) 2 4" xfId="30280"/>
    <cellStyle name="_VC 6.15.06 update on 06GRC power costs.xls Chart 3_PCA 9 -  Exhibit D April 2010 (3) 2 4 2" xfId="30281"/>
    <cellStyle name="_VC 6.15.06 update on 06GRC power costs.xls Chart 3_PCA 9 -  Exhibit D April 2010 (3) 2 5" xfId="30282"/>
    <cellStyle name="_VC 6.15.06 update on 06GRC power costs.xls Chart 3_PCA 9 -  Exhibit D April 2010 (3) 3" xfId="30283"/>
    <cellStyle name="_VC 6.15.06 update on 06GRC power costs.xls Chart 3_PCA 9 -  Exhibit D April 2010 (3) 3 2" xfId="30284"/>
    <cellStyle name="_VC 6.15.06 update on 06GRC power costs.xls Chart 3_PCA 9 -  Exhibit D April 2010 (3) 3 2 2" xfId="30285"/>
    <cellStyle name="_VC 6.15.06 update on 06GRC power costs.xls Chart 3_PCA 9 -  Exhibit D April 2010 (3) 3 3" xfId="30286"/>
    <cellStyle name="_VC 6.15.06 update on 06GRC power costs.xls Chart 3_PCA 9 -  Exhibit D April 2010 (3) 4" xfId="30287"/>
    <cellStyle name="_VC 6.15.06 update on 06GRC power costs.xls Chart 3_PCA 9 -  Exhibit D April 2010 (3) 4 2" xfId="30288"/>
    <cellStyle name="_VC 6.15.06 update on 06GRC power costs.xls Chart 3_PCA 9 -  Exhibit D April 2010 (3) 4 2 2" xfId="30289"/>
    <cellStyle name="_VC 6.15.06 update on 06GRC power costs.xls Chart 3_PCA 9 -  Exhibit D April 2010 (3) 4 3" xfId="30290"/>
    <cellStyle name="_VC 6.15.06 update on 06GRC power costs.xls Chart 3_PCA 9 -  Exhibit D April 2010 (3) 5" xfId="30291"/>
    <cellStyle name="_VC 6.15.06 update on 06GRC power costs.xls Chart 3_PCA 9 -  Exhibit D April 2010 (3) 5 2" xfId="30292"/>
    <cellStyle name="_VC 6.15.06 update on 06GRC power costs.xls Chart 3_PCA 9 -  Exhibit D April 2010 (3) 6" xfId="30293"/>
    <cellStyle name="_VC 6.15.06 update on 06GRC power costs.xls Chart 3_PCA 9 -  Exhibit D April 2010 (3) 6 2" xfId="30294"/>
    <cellStyle name="_VC 6.15.06 update on 06GRC power costs.xls Chart 3_PCA 9 -  Exhibit D April 2010 (3) 7" xfId="30295"/>
    <cellStyle name="_VC 6.15.06 update on 06GRC power costs.xls Chart 3_PCA 9 -  Exhibit D April 2010 (3) 8" xfId="30296"/>
    <cellStyle name="_VC 6.15.06 update on 06GRC power costs.xls Chart 3_PCA 9 -  Exhibit D April 2010 (3)_DEM-WP(C) ENERG10C--ctn Mid-C_042010 2010GRC" xfId="30297"/>
    <cellStyle name="_VC 6.15.06 update on 06GRC power costs.xls Chart 3_PCA 9 -  Exhibit D April 2010 (3)_DEM-WP(C) ENERG10C--ctn Mid-C_042010 2010GRC 2" xfId="30298"/>
    <cellStyle name="_VC 6.15.06 update on 06GRC power costs.xls Chart 3_PCA 9 -  Exhibit D April 2010 (3)_DEM-WP(C) ENERG10C--ctn Mid-C_042010 2010GRC 2 2" xfId="30299"/>
    <cellStyle name="_VC 6.15.06 update on 06GRC power costs.xls Chart 3_PCA 9 -  Exhibit D April 2010 2" xfId="30300"/>
    <cellStyle name="_VC 6.15.06 update on 06GRC power costs.xls Chart 3_PCA 9 -  Exhibit D April 2010 2 2" xfId="30301"/>
    <cellStyle name="_VC 6.15.06 update on 06GRC power costs.xls Chart 3_PCA 9 -  Exhibit D April 2010 2 2 2" xfId="30302"/>
    <cellStyle name="_VC 6.15.06 update on 06GRC power costs.xls Chart 3_PCA 9 -  Exhibit D April 2010 3" xfId="30303"/>
    <cellStyle name="_VC 6.15.06 update on 06GRC power costs.xls Chart 3_PCA 9 -  Exhibit D April 2010 3 2" xfId="30304"/>
    <cellStyle name="_VC 6.15.06 update on 06GRC power costs.xls Chart 3_PCA 9 -  Exhibit D April 2010 3 2 2" xfId="30305"/>
    <cellStyle name="_VC 6.15.06 update on 06GRC power costs.xls Chart 3_PCA 9 -  Exhibit D April 2010 4" xfId="30306"/>
    <cellStyle name="_VC 6.15.06 update on 06GRC power costs.xls Chart 3_PCA 9 -  Exhibit D April 2010 4 2" xfId="30307"/>
    <cellStyle name="_VC 6.15.06 update on 06GRC power costs.xls Chart 3_PCA 9 -  Exhibit D April 2010 4 2 2" xfId="30308"/>
    <cellStyle name="_VC 6.15.06 update on 06GRC power costs.xls Chart 3_PCA 9 -  Exhibit D April 2010 5" xfId="30309"/>
    <cellStyle name="_VC 6.15.06 update on 06GRC power costs.xls Chart 3_PCA 9 -  Exhibit D April 2010 5 2" xfId="30310"/>
    <cellStyle name="_VC 6.15.06 update on 06GRC power costs.xls Chart 3_PCA 9 -  Exhibit D April 2010 5 2 2" xfId="30311"/>
    <cellStyle name="_VC 6.15.06 update on 06GRC power costs.xls Chart 3_PCA 9 -  Exhibit D April 2010 6" xfId="30312"/>
    <cellStyle name="_VC 6.15.06 update on 06GRC power costs.xls Chart 3_PCA 9 -  Exhibit D April 2010 6 2" xfId="30313"/>
    <cellStyle name="_VC 6.15.06 update on 06GRC power costs.xls Chart 3_PCA 9 -  Exhibit D April 2010 6 2 2" xfId="30314"/>
    <cellStyle name="_VC 6.15.06 update on 06GRC power costs.xls Chart 3_PCA 9 -  Exhibit D April 2010 7" xfId="30315"/>
    <cellStyle name="_VC 6.15.06 update on 06GRC power costs.xls Chart 3_PCA 9 -  Exhibit D April 2010 7 2" xfId="30316"/>
    <cellStyle name="_VC 6.15.06 update on 06GRC power costs.xls Chart 3_PCA 9 -  Exhibit D Nov 2010" xfId="30317"/>
    <cellStyle name="_VC 6.15.06 update on 06GRC power costs.xls Chart 3_PCA 9 -  Exhibit D Nov 2010 2" xfId="30318"/>
    <cellStyle name="_VC 6.15.06 update on 06GRC power costs.xls Chart 3_PCA 9 -  Exhibit D Nov 2010 2 2" xfId="30319"/>
    <cellStyle name="_VC 6.15.06 update on 06GRC power costs.xls Chart 3_PCA 9 -  Exhibit D Nov 2010 2 2 2" xfId="30320"/>
    <cellStyle name="_VC 6.15.06 update on 06GRC power costs.xls Chart 3_PCA 9 -  Exhibit D Nov 2010 3" xfId="30321"/>
    <cellStyle name="_VC 6.15.06 update on 06GRC power costs.xls Chart 3_PCA 9 -  Exhibit D Nov 2010 3 2" xfId="30322"/>
    <cellStyle name="_VC 6.15.06 update on 06GRC power costs.xls Chart 3_PCA 9 - Exhibit D at August 2010" xfId="30323"/>
    <cellStyle name="_VC 6.15.06 update on 06GRC power costs.xls Chart 3_PCA 9 - Exhibit D at August 2010 2" xfId="30324"/>
    <cellStyle name="_VC 6.15.06 update on 06GRC power costs.xls Chart 3_PCA 9 - Exhibit D at August 2010 2 2" xfId="30325"/>
    <cellStyle name="_VC 6.15.06 update on 06GRC power costs.xls Chart 3_PCA 9 - Exhibit D at August 2010 2 2 2" xfId="30326"/>
    <cellStyle name="_VC 6.15.06 update on 06GRC power costs.xls Chart 3_PCA 9 - Exhibit D at August 2010 3" xfId="30327"/>
    <cellStyle name="_VC 6.15.06 update on 06GRC power costs.xls Chart 3_PCA 9 - Exhibit D at August 2010 3 2" xfId="30328"/>
    <cellStyle name="_VC 6.15.06 update on 06GRC power costs.xls Chart 3_PCA 9 - Exhibit D June 2010 GRC" xfId="30329"/>
    <cellStyle name="_VC 6.15.06 update on 06GRC power costs.xls Chart 3_PCA 9 - Exhibit D June 2010 GRC 2" xfId="30330"/>
    <cellStyle name="_VC 6.15.06 update on 06GRC power costs.xls Chart 3_PCA 9 - Exhibit D June 2010 GRC 2 2" xfId="30331"/>
    <cellStyle name="_VC 6.15.06 update on 06GRC power costs.xls Chart 3_PCA 9 - Exhibit D June 2010 GRC 2 2 2" xfId="30332"/>
    <cellStyle name="_VC 6.15.06 update on 06GRC power costs.xls Chart 3_PCA 9 - Exhibit D June 2010 GRC 3" xfId="30333"/>
    <cellStyle name="_VC 6.15.06 update on 06GRC power costs.xls Chart 3_PCA 9 - Exhibit D June 2010 GRC 3 2" xfId="30334"/>
    <cellStyle name="_VC 6.15.06 update on 06GRC power costs.xls Chart 3_Power Costs - Comparison bx Rbtl-Staff-Jt-PC" xfId="30335"/>
    <cellStyle name="_VC 6.15.06 update on 06GRC power costs.xls Chart 3_Power Costs - Comparison bx Rbtl-Staff-Jt-PC 2" xfId="30336"/>
    <cellStyle name="_VC 6.15.06 update on 06GRC power costs.xls Chart 3_Power Costs - Comparison bx Rbtl-Staff-Jt-PC 2 2" xfId="30337"/>
    <cellStyle name="_VC 6.15.06 update on 06GRC power costs.xls Chart 3_Power Costs - Comparison bx Rbtl-Staff-Jt-PC 2 2 2" xfId="30338"/>
    <cellStyle name="_VC 6.15.06 update on 06GRC power costs.xls Chart 3_Power Costs - Comparison bx Rbtl-Staff-Jt-PC 2 2 2 2" xfId="30339"/>
    <cellStyle name="_VC 6.15.06 update on 06GRC power costs.xls Chart 3_Power Costs - Comparison bx Rbtl-Staff-Jt-PC 2 2 3" xfId="30340"/>
    <cellStyle name="_VC 6.15.06 update on 06GRC power costs.xls Chart 3_Power Costs - Comparison bx Rbtl-Staff-Jt-PC 2 3" xfId="30341"/>
    <cellStyle name="_VC 6.15.06 update on 06GRC power costs.xls Chart 3_Power Costs - Comparison bx Rbtl-Staff-Jt-PC 2 3 2" xfId="30342"/>
    <cellStyle name="_VC 6.15.06 update on 06GRC power costs.xls Chart 3_Power Costs - Comparison bx Rbtl-Staff-Jt-PC 2 4" xfId="30343"/>
    <cellStyle name="_VC 6.15.06 update on 06GRC power costs.xls Chart 3_Power Costs - Comparison bx Rbtl-Staff-Jt-PC 2 4 2" xfId="30344"/>
    <cellStyle name="_VC 6.15.06 update on 06GRC power costs.xls Chart 3_Power Costs - Comparison bx Rbtl-Staff-Jt-PC 2 5" xfId="30345"/>
    <cellStyle name="_VC 6.15.06 update on 06GRC power costs.xls Chart 3_Power Costs - Comparison bx Rbtl-Staff-Jt-PC 3" xfId="30346"/>
    <cellStyle name="_VC 6.15.06 update on 06GRC power costs.xls Chart 3_Power Costs - Comparison bx Rbtl-Staff-Jt-PC 3 2" xfId="30347"/>
    <cellStyle name="_VC 6.15.06 update on 06GRC power costs.xls Chart 3_Power Costs - Comparison bx Rbtl-Staff-Jt-PC 3 2 2" xfId="30348"/>
    <cellStyle name="_VC 6.15.06 update on 06GRC power costs.xls Chart 3_Power Costs - Comparison bx Rbtl-Staff-Jt-PC 3 3" xfId="30349"/>
    <cellStyle name="_VC 6.15.06 update on 06GRC power costs.xls Chart 3_Power Costs - Comparison bx Rbtl-Staff-Jt-PC 3 4" xfId="30350"/>
    <cellStyle name="_VC 6.15.06 update on 06GRC power costs.xls Chart 3_Power Costs - Comparison bx Rbtl-Staff-Jt-PC 4" xfId="30351"/>
    <cellStyle name="_VC 6.15.06 update on 06GRC power costs.xls Chart 3_Power Costs - Comparison bx Rbtl-Staff-Jt-PC 4 2" xfId="30352"/>
    <cellStyle name="_VC 6.15.06 update on 06GRC power costs.xls Chart 3_Power Costs - Comparison bx Rbtl-Staff-Jt-PC 4 2 2" xfId="30353"/>
    <cellStyle name="_VC 6.15.06 update on 06GRC power costs.xls Chart 3_Power Costs - Comparison bx Rbtl-Staff-Jt-PC 4 3" xfId="30354"/>
    <cellStyle name="_VC 6.15.06 update on 06GRC power costs.xls Chart 3_Power Costs - Comparison bx Rbtl-Staff-Jt-PC 5" xfId="30355"/>
    <cellStyle name="_VC 6.15.06 update on 06GRC power costs.xls Chart 3_Power Costs - Comparison bx Rbtl-Staff-Jt-PC 5 2" xfId="30356"/>
    <cellStyle name="_VC 6.15.06 update on 06GRC power costs.xls Chart 3_Power Costs - Comparison bx Rbtl-Staff-Jt-PC 6" xfId="30357"/>
    <cellStyle name="_VC 6.15.06 update on 06GRC power costs.xls Chart 3_Power Costs - Comparison bx Rbtl-Staff-Jt-PC 6 2" xfId="30358"/>
    <cellStyle name="_VC 6.15.06 update on 06GRC power costs.xls Chart 3_Power Costs - Comparison bx Rbtl-Staff-Jt-PC 7" xfId="30359"/>
    <cellStyle name="_VC 6.15.06 update on 06GRC power costs.xls Chart 3_Power Costs - Comparison bx Rbtl-Staff-Jt-PC 8" xfId="30360"/>
    <cellStyle name="_VC 6.15.06 update on 06GRC power costs.xls Chart 3_Power Costs - Comparison bx Rbtl-Staff-Jt-PC_Adj Bench DR 3 for Initial Briefs (Electric)" xfId="30361"/>
    <cellStyle name="_VC 6.15.06 update on 06GRC power costs.xls Chart 3_Power Costs - Comparison bx Rbtl-Staff-Jt-PC_Adj Bench DR 3 for Initial Briefs (Electric) 2" xfId="30362"/>
    <cellStyle name="_VC 6.15.06 update on 06GRC power costs.xls Chart 3_Power Costs - Comparison bx Rbtl-Staff-Jt-PC_Adj Bench DR 3 for Initial Briefs (Electric) 2 2" xfId="30363"/>
    <cellStyle name="_VC 6.15.06 update on 06GRC power costs.xls Chart 3_Power Costs - Comparison bx Rbtl-Staff-Jt-PC_Adj Bench DR 3 for Initial Briefs (Electric) 2 2 2" xfId="30364"/>
    <cellStyle name="_VC 6.15.06 update on 06GRC power costs.xls Chart 3_Power Costs - Comparison bx Rbtl-Staff-Jt-PC_Adj Bench DR 3 for Initial Briefs (Electric) 2 2 2 2" xfId="30365"/>
    <cellStyle name="_VC 6.15.06 update on 06GRC power costs.xls Chart 3_Power Costs - Comparison bx Rbtl-Staff-Jt-PC_Adj Bench DR 3 for Initial Briefs (Electric) 2 2 3" xfId="30366"/>
    <cellStyle name="_VC 6.15.06 update on 06GRC power costs.xls Chart 3_Power Costs - Comparison bx Rbtl-Staff-Jt-PC_Adj Bench DR 3 for Initial Briefs (Electric) 2 3" xfId="30367"/>
    <cellStyle name="_VC 6.15.06 update on 06GRC power costs.xls Chart 3_Power Costs - Comparison bx Rbtl-Staff-Jt-PC_Adj Bench DR 3 for Initial Briefs (Electric) 2 3 2" xfId="30368"/>
    <cellStyle name="_VC 6.15.06 update on 06GRC power costs.xls Chart 3_Power Costs - Comparison bx Rbtl-Staff-Jt-PC_Adj Bench DR 3 for Initial Briefs (Electric) 2 4" xfId="30369"/>
    <cellStyle name="_VC 6.15.06 update on 06GRC power costs.xls Chart 3_Power Costs - Comparison bx Rbtl-Staff-Jt-PC_Adj Bench DR 3 for Initial Briefs (Electric) 2 4 2" xfId="30370"/>
    <cellStyle name="_VC 6.15.06 update on 06GRC power costs.xls Chart 3_Power Costs - Comparison bx Rbtl-Staff-Jt-PC_Adj Bench DR 3 for Initial Briefs (Electric) 2 5" xfId="30371"/>
    <cellStyle name="_VC 6.15.06 update on 06GRC power costs.xls Chart 3_Power Costs - Comparison bx Rbtl-Staff-Jt-PC_Adj Bench DR 3 for Initial Briefs (Electric) 3" xfId="30372"/>
    <cellStyle name="_VC 6.15.06 update on 06GRC power costs.xls Chart 3_Power Costs - Comparison bx Rbtl-Staff-Jt-PC_Adj Bench DR 3 for Initial Briefs (Electric) 3 2" xfId="30373"/>
    <cellStyle name="_VC 6.15.06 update on 06GRC power costs.xls Chart 3_Power Costs - Comparison bx Rbtl-Staff-Jt-PC_Adj Bench DR 3 for Initial Briefs (Electric) 3 2 2" xfId="30374"/>
    <cellStyle name="_VC 6.15.06 update on 06GRC power costs.xls Chart 3_Power Costs - Comparison bx Rbtl-Staff-Jt-PC_Adj Bench DR 3 for Initial Briefs (Electric) 3 3" xfId="30375"/>
    <cellStyle name="_VC 6.15.06 update on 06GRC power costs.xls Chart 3_Power Costs - Comparison bx Rbtl-Staff-Jt-PC_Adj Bench DR 3 for Initial Briefs (Electric) 3 4" xfId="30376"/>
    <cellStyle name="_VC 6.15.06 update on 06GRC power costs.xls Chart 3_Power Costs - Comparison bx Rbtl-Staff-Jt-PC_Adj Bench DR 3 for Initial Briefs (Electric) 4" xfId="30377"/>
    <cellStyle name="_VC 6.15.06 update on 06GRC power costs.xls Chart 3_Power Costs - Comparison bx Rbtl-Staff-Jt-PC_Adj Bench DR 3 for Initial Briefs (Electric) 4 2" xfId="30378"/>
    <cellStyle name="_VC 6.15.06 update on 06GRC power costs.xls Chart 3_Power Costs - Comparison bx Rbtl-Staff-Jt-PC_Adj Bench DR 3 for Initial Briefs (Electric) 4 2 2" xfId="30379"/>
    <cellStyle name="_VC 6.15.06 update on 06GRC power costs.xls Chart 3_Power Costs - Comparison bx Rbtl-Staff-Jt-PC_Adj Bench DR 3 for Initial Briefs (Electric) 4 3" xfId="30380"/>
    <cellStyle name="_VC 6.15.06 update on 06GRC power costs.xls Chart 3_Power Costs - Comparison bx Rbtl-Staff-Jt-PC_Adj Bench DR 3 for Initial Briefs (Electric) 5" xfId="30381"/>
    <cellStyle name="_VC 6.15.06 update on 06GRC power costs.xls Chart 3_Power Costs - Comparison bx Rbtl-Staff-Jt-PC_Adj Bench DR 3 for Initial Briefs (Electric) 5 2" xfId="30382"/>
    <cellStyle name="_VC 6.15.06 update on 06GRC power costs.xls Chart 3_Power Costs - Comparison bx Rbtl-Staff-Jt-PC_Adj Bench DR 3 for Initial Briefs (Electric) 6" xfId="30383"/>
    <cellStyle name="_VC 6.15.06 update on 06GRC power costs.xls Chart 3_Power Costs - Comparison bx Rbtl-Staff-Jt-PC_Adj Bench DR 3 for Initial Briefs (Electric) 6 2" xfId="30384"/>
    <cellStyle name="_VC 6.15.06 update on 06GRC power costs.xls Chart 3_Power Costs - Comparison bx Rbtl-Staff-Jt-PC_Adj Bench DR 3 for Initial Briefs (Electric) 7" xfId="30385"/>
    <cellStyle name="_VC 6.15.06 update on 06GRC power costs.xls Chart 3_Power Costs - Comparison bx Rbtl-Staff-Jt-PC_Adj Bench DR 3 for Initial Briefs (Electric) 8" xfId="30386"/>
    <cellStyle name="_VC 6.15.06 update on 06GRC power costs.xls Chart 3_Power Costs - Comparison bx Rbtl-Staff-Jt-PC_Adj Bench DR 3 for Initial Briefs (Electric)_DEM-WP(C) ENERG10C--ctn Mid-C_042010 2010GRC" xfId="30387"/>
    <cellStyle name="_VC 6.15.06 update on 06GRC power costs.xls Chart 3_Power Costs - Comparison bx Rbtl-Staff-Jt-PC_Adj Bench DR 3 for Initial Briefs (Electric)_DEM-WP(C) ENERG10C--ctn Mid-C_042010 2010GRC 2" xfId="30388"/>
    <cellStyle name="_VC 6.15.06 update on 06GRC power costs.xls Chart 3_Power Costs - Comparison bx Rbtl-Staff-Jt-PC_Adj Bench DR 3 for Initial Briefs (Electric)_DEM-WP(C) ENERG10C--ctn Mid-C_042010 2010GRC 2 2" xfId="30389"/>
    <cellStyle name="_VC 6.15.06 update on 06GRC power costs.xls Chart 3_Power Costs - Comparison bx Rbtl-Staff-Jt-PC_DEM-WP(C) ENERG10C--ctn Mid-C_042010 2010GRC" xfId="30390"/>
    <cellStyle name="_VC 6.15.06 update on 06GRC power costs.xls Chart 3_Power Costs - Comparison bx Rbtl-Staff-Jt-PC_DEM-WP(C) ENERG10C--ctn Mid-C_042010 2010GRC 2" xfId="30391"/>
    <cellStyle name="_VC 6.15.06 update on 06GRC power costs.xls Chart 3_Power Costs - Comparison bx Rbtl-Staff-Jt-PC_DEM-WP(C) ENERG10C--ctn Mid-C_042010 2010GRC 2 2" xfId="30392"/>
    <cellStyle name="_VC 6.15.06 update on 06GRC power costs.xls Chart 3_Power Costs - Comparison bx Rbtl-Staff-Jt-PC_Electric Rev Req Model (2009 GRC) Rebuttal" xfId="30393"/>
    <cellStyle name="_VC 6.15.06 update on 06GRC power costs.xls Chart 3_Power Costs - Comparison bx Rbtl-Staff-Jt-PC_Electric Rev Req Model (2009 GRC) Rebuttal 2" xfId="30394"/>
    <cellStyle name="_VC 6.15.06 update on 06GRC power costs.xls Chart 3_Power Costs - Comparison bx Rbtl-Staff-Jt-PC_Electric Rev Req Model (2009 GRC) Rebuttal 2 2" xfId="30395"/>
    <cellStyle name="_VC 6.15.06 update on 06GRC power costs.xls Chart 3_Power Costs - Comparison bx Rbtl-Staff-Jt-PC_Electric Rev Req Model (2009 GRC) Rebuttal 2 2 2" xfId="30396"/>
    <cellStyle name="_VC 6.15.06 update on 06GRC power costs.xls Chart 3_Power Costs - Comparison bx Rbtl-Staff-Jt-PC_Electric Rev Req Model (2009 GRC) Rebuttal 2 3" xfId="30397"/>
    <cellStyle name="_VC 6.15.06 update on 06GRC power costs.xls Chart 3_Power Costs - Comparison bx Rbtl-Staff-Jt-PC_Electric Rev Req Model (2009 GRC) Rebuttal 2 4" xfId="30398"/>
    <cellStyle name="_VC 6.15.06 update on 06GRC power costs.xls Chart 3_Power Costs - Comparison bx Rbtl-Staff-Jt-PC_Electric Rev Req Model (2009 GRC) Rebuttal 3" xfId="30399"/>
    <cellStyle name="_VC 6.15.06 update on 06GRC power costs.xls Chart 3_Power Costs - Comparison bx Rbtl-Staff-Jt-PC_Electric Rev Req Model (2009 GRC) Rebuttal 3 2" xfId="30400"/>
    <cellStyle name="_VC 6.15.06 update on 06GRC power costs.xls Chart 3_Power Costs - Comparison bx Rbtl-Staff-Jt-PC_Electric Rev Req Model (2009 GRC) Rebuttal 4" xfId="30401"/>
    <cellStyle name="_VC 6.15.06 update on 06GRC power costs.xls Chart 3_Power Costs - Comparison bx Rbtl-Staff-Jt-PC_Electric Rev Req Model (2009 GRC) Rebuttal 5" xfId="30402"/>
    <cellStyle name="_VC 6.15.06 update on 06GRC power costs.xls Chart 3_Power Costs - Comparison bx Rbtl-Staff-Jt-PC_Electric Rev Req Model (2009 GRC) Rebuttal REmoval of New  WH Solar AdjustMI" xfId="30403"/>
    <cellStyle name="_VC 6.15.06 update on 06GRC power costs.xls Chart 3_Power Costs - Comparison bx Rbtl-Staff-Jt-PC_Electric Rev Req Model (2009 GRC) Rebuttal REmoval of New  WH Solar AdjustMI 2" xfId="30404"/>
    <cellStyle name="_VC 6.15.06 update on 06GRC power costs.xls Chart 3_Power Costs - Comparison bx Rbtl-Staff-Jt-PC_Electric Rev Req Model (2009 GRC) Rebuttal REmoval of New  WH Solar AdjustMI 2 2" xfId="30405"/>
    <cellStyle name="_VC 6.15.06 update on 06GRC power costs.xls Chart 3_Power Costs - Comparison bx Rbtl-Staff-Jt-PC_Electric Rev Req Model (2009 GRC) Rebuttal REmoval of New  WH Solar AdjustMI 2 2 2" xfId="30406"/>
    <cellStyle name="_VC 6.15.06 update on 06GRC power costs.xls Chart 3_Power Costs - Comparison bx Rbtl-Staff-Jt-PC_Electric Rev Req Model (2009 GRC) Rebuttal REmoval of New  WH Solar AdjustMI 2 2 2 2" xfId="30407"/>
    <cellStyle name="_VC 6.15.06 update on 06GRC power costs.xls Chart 3_Power Costs - Comparison bx Rbtl-Staff-Jt-PC_Electric Rev Req Model (2009 GRC) Rebuttal REmoval of New  WH Solar AdjustMI 2 2 3" xfId="30408"/>
    <cellStyle name="_VC 6.15.06 update on 06GRC power costs.xls Chart 3_Power Costs - Comparison bx Rbtl-Staff-Jt-PC_Electric Rev Req Model (2009 GRC) Rebuttal REmoval of New  WH Solar AdjustMI 2 3" xfId="30409"/>
    <cellStyle name="_VC 6.15.06 update on 06GRC power costs.xls Chart 3_Power Costs - Comparison bx Rbtl-Staff-Jt-PC_Electric Rev Req Model (2009 GRC) Rebuttal REmoval of New  WH Solar AdjustMI 2 3 2" xfId="30410"/>
    <cellStyle name="_VC 6.15.06 update on 06GRC power costs.xls Chart 3_Power Costs - Comparison bx Rbtl-Staff-Jt-PC_Electric Rev Req Model (2009 GRC) Rebuttal REmoval of New  WH Solar AdjustMI 2 4" xfId="30411"/>
    <cellStyle name="_VC 6.15.06 update on 06GRC power costs.xls Chart 3_Power Costs - Comparison bx Rbtl-Staff-Jt-PC_Electric Rev Req Model (2009 GRC) Rebuttal REmoval of New  WH Solar AdjustMI 2 4 2" xfId="30412"/>
    <cellStyle name="_VC 6.15.06 update on 06GRC power costs.xls Chart 3_Power Costs - Comparison bx Rbtl-Staff-Jt-PC_Electric Rev Req Model (2009 GRC) Rebuttal REmoval of New  WH Solar AdjustMI 2 5" xfId="30413"/>
    <cellStyle name="_VC 6.15.06 update on 06GRC power costs.xls Chart 3_Power Costs - Comparison bx Rbtl-Staff-Jt-PC_Electric Rev Req Model (2009 GRC) Rebuttal REmoval of New  WH Solar AdjustMI 3" xfId="30414"/>
    <cellStyle name="_VC 6.15.06 update on 06GRC power costs.xls Chart 3_Power Costs - Comparison bx Rbtl-Staff-Jt-PC_Electric Rev Req Model (2009 GRC) Rebuttal REmoval of New  WH Solar AdjustMI 3 2" xfId="30415"/>
    <cellStyle name="_VC 6.15.06 update on 06GRC power costs.xls Chart 3_Power Costs - Comparison bx Rbtl-Staff-Jt-PC_Electric Rev Req Model (2009 GRC) Rebuttal REmoval of New  WH Solar AdjustMI 3 2 2" xfId="30416"/>
    <cellStyle name="_VC 6.15.06 update on 06GRC power costs.xls Chart 3_Power Costs - Comparison bx Rbtl-Staff-Jt-PC_Electric Rev Req Model (2009 GRC) Rebuttal REmoval of New  WH Solar AdjustMI 3 3" xfId="30417"/>
    <cellStyle name="_VC 6.15.06 update on 06GRC power costs.xls Chart 3_Power Costs - Comparison bx Rbtl-Staff-Jt-PC_Electric Rev Req Model (2009 GRC) Rebuttal REmoval of New  WH Solar AdjustMI 3 4" xfId="30418"/>
    <cellStyle name="_VC 6.15.06 update on 06GRC power costs.xls Chart 3_Power Costs - Comparison bx Rbtl-Staff-Jt-PC_Electric Rev Req Model (2009 GRC) Rebuttal REmoval of New  WH Solar AdjustMI 4" xfId="30419"/>
    <cellStyle name="_VC 6.15.06 update on 06GRC power costs.xls Chart 3_Power Costs - Comparison bx Rbtl-Staff-Jt-PC_Electric Rev Req Model (2009 GRC) Rebuttal REmoval of New  WH Solar AdjustMI 4 2" xfId="30420"/>
    <cellStyle name="_VC 6.15.06 update on 06GRC power costs.xls Chart 3_Power Costs - Comparison bx Rbtl-Staff-Jt-PC_Electric Rev Req Model (2009 GRC) Rebuttal REmoval of New  WH Solar AdjustMI 4 2 2" xfId="30421"/>
    <cellStyle name="_VC 6.15.06 update on 06GRC power costs.xls Chart 3_Power Costs - Comparison bx Rbtl-Staff-Jt-PC_Electric Rev Req Model (2009 GRC) Rebuttal REmoval of New  WH Solar AdjustMI 4 3" xfId="30422"/>
    <cellStyle name="_VC 6.15.06 update on 06GRC power costs.xls Chart 3_Power Costs - Comparison bx Rbtl-Staff-Jt-PC_Electric Rev Req Model (2009 GRC) Rebuttal REmoval of New  WH Solar AdjustMI 5" xfId="30423"/>
    <cellStyle name="_VC 6.15.06 update on 06GRC power costs.xls Chart 3_Power Costs - Comparison bx Rbtl-Staff-Jt-PC_Electric Rev Req Model (2009 GRC) Rebuttal REmoval of New  WH Solar AdjustMI 5 2" xfId="30424"/>
    <cellStyle name="_VC 6.15.06 update on 06GRC power costs.xls Chart 3_Power Costs - Comparison bx Rbtl-Staff-Jt-PC_Electric Rev Req Model (2009 GRC) Rebuttal REmoval of New  WH Solar AdjustMI 6" xfId="30425"/>
    <cellStyle name="_VC 6.15.06 update on 06GRC power costs.xls Chart 3_Power Costs - Comparison bx Rbtl-Staff-Jt-PC_Electric Rev Req Model (2009 GRC) Rebuttal REmoval of New  WH Solar AdjustMI 6 2" xfId="30426"/>
    <cellStyle name="_VC 6.15.06 update on 06GRC power costs.xls Chart 3_Power Costs - Comparison bx Rbtl-Staff-Jt-PC_Electric Rev Req Model (2009 GRC) Rebuttal REmoval of New  WH Solar AdjustMI 7" xfId="30427"/>
    <cellStyle name="_VC 6.15.06 update on 06GRC power costs.xls Chart 3_Power Costs - Comparison bx Rbtl-Staff-Jt-PC_Electric Rev Req Model (2009 GRC) Rebuttal REmoval of New  WH Solar AdjustMI 8" xfId="30428"/>
    <cellStyle name="_VC 6.15.06 update on 06GRC power costs.xls Chart 3_Power Costs - Comparison bx Rbtl-Staff-Jt-PC_Electric Rev Req Model (2009 GRC) Rebuttal REmoval of New  WH Solar AdjustMI_DEM-WP(C) ENERG10C--ctn Mid-C_042010 2010GRC" xfId="30429"/>
    <cellStyle name="_VC 6.15.06 update on 06GRC power costs.xls Chart 3_Power Costs - Comparison bx Rbtl-Staff-Jt-PC_Electric Rev Req Model (2009 GRC) Rebuttal REmoval of New  WH Solar AdjustMI_DEM-WP(C) ENERG10C--ctn Mid-C_042010 2010GRC 2" xfId="30430"/>
    <cellStyle name="_VC 6.15.06 update on 06GRC power costs.xls Chart 3_Power Costs - Comparison bx Rbtl-Staff-Jt-PC_Electric Rev Req Model (2009 GRC) Rebuttal REmoval of New  WH Solar AdjustMI_DEM-WP(C) ENERG10C--ctn Mid-C_042010 2010GRC 2 2" xfId="30431"/>
    <cellStyle name="_VC 6.15.06 update on 06GRC power costs.xls Chart 3_Power Costs - Comparison bx Rbtl-Staff-Jt-PC_Electric Rev Req Model (2009 GRC) Revised 01-18-2010" xfId="30432"/>
    <cellStyle name="_VC 6.15.06 update on 06GRC power costs.xls Chart 3_Power Costs - Comparison bx Rbtl-Staff-Jt-PC_Electric Rev Req Model (2009 GRC) Revised 01-18-2010 2" xfId="30433"/>
    <cellStyle name="_VC 6.15.06 update on 06GRC power costs.xls Chart 3_Power Costs - Comparison bx Rbtl-Staff-Jt-PC_Electric Rev Req Model (2009 GRC) Revised 01-18-2010 2 2" xfId="30434"/>
    <cellStyle name="_VC 6.15.06 update on 06GRC power costs.xls Chart 3_Power Costs - Comparison bx Rbtl-Staff-Jt-PC_Electric Rev Req Model (2009 GRC) Revised 01-18-2010 2 2 2" xfId="30435"/>
    <cellStyle name="_VC 6.15.06 update on 06GRC power costs.xls Chart 3_Power Costs - Comparison bx Rbtl-Staff-Jt-PC_Electric Rev Req Model (2009 GRC) Revised 01-18-2010 2 2 2 2" xfId="30436"/>
    <cellStyle name="_VC 6.15.06 update on 06GRC power costs.xls Chart 3_Power Costs - Comparison bx Rbtl-Staff-Jt-PC_Electric Rev Req Model (2009 GRC) Revised 01-18-2010 2 2 3" xfId="30437"/>
    <cellStyle name="_VC 6.15.06 update on 06GRC power costs.xls Chart 3_Power Costs - Comparison bx Rbtl-Staff-Jt-PC_Electric Rev Req Model (2009 GRC) Revised 01-18-2010 2 3" xfId="30438"/>
    <cellStyle name="_VC 6.15.06 update on 06GRC power costs.xls Chart 3_Power Costs - Comparison bx Rbtl-Staff-Jt-PC_Electric Rev Req Model (2009 GRC) Revised 01-18-2010 2 3 2" xfId="30439"/>
    <cellStyle name="_VC 6.15.06 update on 06GRC power costs.xls Chart 3_Power Costs - Comparison bx Rbtl-Staff-Jt-PC_Electric Rev Req Model (2009 GRC) Revised 01-18-2010 2 4" xfId="30440"/>
    <cellStyle name="_VC 6.15.06 update on 06GRC power costs.xls Chart 3_Power Costs - Comparison bx Rbtl-Staff-Jt-PC_Electric Rev Req Model (2009 GRC) Revised 01-18-2010 2 4 2" xfId="30441"/>
    <cellStyle name="_VC 6.15.06 update on 06GRC power costs.xls Chart 3_Power Costs - Comparison bx Rbtl-Staff-Jt-PC_Electric Rev Req Model (2009 GRC) Revised 01-18-2010 2 5" xfId="30442"/>
    <cellStyle name="_VC 6.15.06 update on 06GRC power costs.xls Chart 3_Power Costs - Comparison bx Rbtl-Staff-Jt-PC_Electric Rev Req Model (2009 GRC) Revised 01-18-2010 3" xfId="30443"/>
    <cellStyle name="_VC 6.15.06 update on 06GRC power costs.xls Chart 3_Power Costs - Comparison bx Rbtl-Staff-Jt-PC_Electric Rev Req Model (2009 GRC) Revised 01-18-2010 3 2" xfId="30444"/>
    <cellStyle name="_VC 6.15.06 update on 06GRC power costs.xls Chart 3_Power Costs - Comparison bx Rbtl-Staff-Jt-PC_Electric Rev Req Model (2009 GRC) Revised 01-18-2010 3 2 2" xfId="30445"/>
    <cellStyle name="_VC 6.15.06 update on 06GRC power costs.xls Chart 3_Power Costs - Comparison bx Rbtl-Staff-Jt-PC_Electric Rev Req Model (2009 GRC) Revised 01-18-2010 3 3" xfId="30446"/>
    <cellStyle name="_VC 6.15.06 update on 06GRC power costs.xls Chart 3_Power Costs - Comparison bx Rbtl-Staff-Jt-PC_Electric Rev Req Model (2009 GRC) Revised 01-18-2010 3 4" xfId="30447"/>
    <cellStyle name="_VC 6.15.06 update on 06GRC power costs.xls Chart 3_Power Costs - Comparison bx Rbtl-Staff-Jt-PC_Electric Rev Req Model (2009 GRC) Revised 01-18-2010 4" xfId="30448"/>
    <cellStyle name="_VC 6.15.06 update on 06GRC power costs.xls Chart 3_Power Costs - Comparison bx Rbtl-Staff-Jt-PC_Electric Rev Req Model (2009 GRC) Revised 01-18-2010 4 2" xfId="30449"/>
    <cellStyle name="_VC 6.15.06 update on 06GRC power costs.xls Chart 3_Power Costs - Comparison bx Rbtl-Staff-Jt-PC_Electric Rev Req Model (2009 GRC) Revised 01-18-2010 4 2 2" xfId="30450"/>
    <cellStyle name="_VC 6.15.06 update on 06GRC power costs.xls Chart 3_Power Costs - Comparison bx Rbtl-Staff-Jt-PC_Electric Rev Req Model (2009 GRC) Revised 01-18-2010 4 3" xfId="30451"/>
    <cellStyle name="_VC 6.15.06 update on 06GRC power costs.xls Chart 3_Power Costs - Comparison bx Rbtl-Staff-Jt-PC_Electric Rev Req Model (2009 GRC) Revised 01-18-2010 5" xfId="30452"/>
    <cellStyle name="_VC 6.15.06 update on 06GRC power costs.xls Chart 3_Power Costs - Comparison bx Rbtl-Staff-Jt-PC_Electric Rev Req Model (2009 GRC) Revised 01-18-2010 5 2" xfId="30453"/>
    <cellStyle name="_VC 6.15.06 update on 06GRC power costs.xls Chart 3_Power Costs - Comparison bx Rbtl-Staff-Jt-PC_Electric Rev Req Model (2009 GRC) Revised 01-18-2010 6" xfId="30454"/>
    <cellStyle name="_VC 6.15.06 update on 06GRC power costs.xls Chart 3_Power Costs - Comparison bx Rbtl-Staff-Jt-PC_Electric Rev Req Model (2009 GRC) Revised 01-18-2010 6 2" xfId="30455"/>
    <cellStyle name="_VC 6.15.06 update on 06GRC power costs.xls Chart 3_Power Costs - Comparison bx Rbtl-Staff-Jt-PC_Electric Rev Req Model (2009 GRC) Revised 01-18-2010 7" xfId="30456"/>
    <cellStyle name="_VC 6.15.06 update on 06GRC power costs.xls Chart 3_Power Costs - Comparison bx Rbtl-Staff-Jt-PC_Electric Rev Req Model (2009 GRC) Revised 01-18-2010 8" xfId="30457"/>
    <cellStyle name="_VC 6.15.06 update on 06GRC power costs.xls Chart 3_Power Costs - Comparison bx Rbtl-Staff-Jt-PC_Electric Rev Req Model (2009 GRC) Revised 01-18-2010_DEM-WP(C) ENERG10C--ctn Mid-C_042010 2010GRC" xfId="30458"/>
    <cellStyle name="_VC 6.15.06 update on 06GRC power costs.xls Chart 3_Power Costs - Comparison bx Rbtl-Staff-Jt-PC_Electric Rev Req Model (2009 GRC) Revised 01-18-2010_DEM-WP(C) ENERG10C--ctn Mid-C_042010 2010GRC 2" xfId="30459"/>
    <cellStyle name="_VC 6.15.06 update on 06GRC power costs.xls Chart 3_Power Costs - Comparison bx Rbtl-Staff-Jt-PC_Electric Rev Req Model (2009 GRC) Revised 01-18-2010_DEM-WP(C) ENERG10C--ctn Mid-C_042010 2010GRC 2 2" xfId="30460"/>
    <cellStyle name="_VC 6.15.06 update on 06GRC power costs.xls Chart 3_Power Costs - Comparison bx Rbtl-Staff-Jt-PC_Final Order Electric EXHIBIT A-1" xfId="30461"/>
    <cellStyle name="_VC 6.15.06 update on 06GRC power costs.xls Chart 3_Power Costs - Comparison bx Rbtl-Staff-Jt-PC_Final Order Electric EXHIBIT A-1 2" xfId="30462"/>
    <cellStyle name="_VC 6.15.06 update on 06GRC power costs.xls Chart 3_Power Costs - Comparison bx Rbtl-Staff-Jt-PC_Final Order Electric EXHIBIT A-1 2 2" xfId="30463"/>
    <cellStyle name="_VC 6.15.06 update on 06GRC power costs.xls Chart 3_Power Costs - Comparison bx Rbtl-Staff-Jt-PC_Final Order Electric EXHIBIT A-1 2 2 2" xfId="30464"/>
    <cellStyle name="_VC 6.15.06 update on 06GRC power costs.xls Chart 3_Power Costs - Comparison bx Rbtl-Staff-Jt-PC_Final Order Electric EXHIBIT A-1 2 3" xfId="30465"/>
    <cellStyle name="_VC 6.15.06 update on 06GRC power costs.xls Chart 3_Power Costs - Comparison bx Rbtl-Staff-Jt-PC_Final Order Electric EXHIBIT A-1 2 4" xfId="30466"/>
    <cellStyle name="_VC 6.15.06 update on 06GRC power costs.xls Chart 3_Power Costs - Comparison bx Rbtl-Staff-Jt-PC_Final Order Electric EXHIBIT A-1 3" xfId="30467"/>
    <cellStyle name="_VC 6.15.06 update on 06GRC power costs.xls Chart 3_Power Costs - Comparison bx Rbtl-Staff-Jt-PC_Final Order Electric EXHIBIT A-1 3 2" xfId="30468"/>
    <cellStyle name="_VC 6.15.06 update on 06GRC power costs.xls Chart 3_Power Costs - Comparison bx Rbtl-Staff-Jt-PC_Final Order Electric EXHIBIT A-1 3 2 2" xfId="30469"/>
    <cellStyle name="_VC 6.15.06 update on 06GRC power costs.xls Chart 3_Power Costs - Comparison bx Rbtl-Staff-Jt-PC_Final Order Electric EXHIBIT A-1 3 3" xfId="30470"/>
    <cellStyle name="_VC 6.15.06 update on 06GRC power costs.xls Chart 3_Power Costs - Comparison bx Rbtl-Staff-Jt-PC_Final Order Electric EXHIBIT A-1 4" xfId="30471"/>
    <cellStyle name="_VC 6.15.06 update on 06GRC power costs.xls Chart 3_Power Costs - Comparison bx Rbtl-Staff-Jt-PC_Final Order Electric EXHIBIT A-1 4 2" xfId="30472"/>
    <cellStyle name="_VC 6.15.06 update on 06GRC power costs.xls Chart 3_Power Costs - Comparison bx Rbtl-Staff-Jt-PC_Final Order Electric EXHIBIT A-1 5" xfId="30473"/>
    <cellStyle name="_VC 6.15.06 update on 06GRC power costs.xls Chart 3_Power Costs - Comparison bx Rbtl-Staff-Jt-PC_Final Order Electric EXHIBIT A-1 6" xfId="30474"/>
    <cellStyle name="_VC 6.15.06 update on 06GRC power costs.xls Chart 3_Power Costs - Comparison bx Rbtl-Staff-Jt-PC_Final Order Electric EXHIBIT A-1 7" xfId="30475"/>
    <cellStyle name="_VC 6.15.06 update on 06GRC power costs.xls Chart 3_Production Adj 4.37" xfId="30476"/>
    <cellStyle name="_VC 6.15.06 update on 06GRC power costs.xls Chart 3_Production Adj 4.37 2" xfId="30477"/>
    <cellStyle name="_VC 6.15.06 update on 06GRC power costs.xls Chart 3_Production Adj 4.37 2 2" xfId="30478"/>
    <cellStyle name="_VC 6.15.06 update on 06GRC power costs.xls Chart 3_Production Adj 4.37 2 2 2" xfId="30479"/>
    <cellStyle name="_VC 6.15.06 update on 06GRC power costs.xls Chart 3_Production Adj 4.37 2 3" xfId="30480"/>
    <cellStyle name="_VC 6.15.06 update on 06GRC power costs.xls Chart 3_Production Adj 4.37 3" xfId="30481"/>
    <cellStyle name="_VC 6.15.06 update on 06GRC power costs.xls Chart 3_Production Adj 4.37 3 2" xfId="30482"/>
    <cellStyle name="_VC 6.15.06 update on 06GRC power costs.xls Chart 3_Production Adj 4.37 4" xfId="30483"/>
    <cellStyle name="_VC 6.15.06 update on 06GRC power costs.xls Chart 3_Purchased Power Adj 4.03" xfId="30484"/>
    <cellStyle name="_VC 6.15.06 update on 06GRC power costs.xls Chart 3_Purchased Power Adj 4.03 2" xfId="30485"/>
    <cellStyle name="_VC 6.15.06 update on 06GRC power costs.xls Chart 3_Purchased Power Adj 4.03 2 2" xfId="30486"/>
    <cellStyle name="_VC 6.15.06 update on 06GRC power costs.xls Chart 3_Purchased Power Adj 4.03 2 2 2" xfId="30487"/>
    <cellStyle name="_VC 6.15.06 update on 06GRC power costs.xls Chart 3_Purchased Power Adj 4.03 2 3" xfId="30488"/>
    <cellStyle name="_VC 6.15.06 update on 06GRC power costs.xls Chart 3_Purchased Power Adj 4.03 3" xfId="30489"/>
    <cellStyle name="_VC 6.15.06 update on 06GRC power costs.xls Chart 3_Purchased Power Adj 4.03 3 2" xfId="30490"/>
    <cellStyle name="_VC 6.15.06 update on 06GRC power costs.xls Chart 3_Purchased Power Adj 4.03 4" xfId="30491"/>
    <cellStyle name="_VC 6.15.06 update on 06GRC power costs.xls Chart 3_Rebuttal Power Costs" xfId="30492"/>
    <cellStyle name="_VC 6.15.06 update on 06GRC power costs.xls Chart 3_Rebuttal Power Costs 2" xfId="30493"/>
    <cellStyle name="_VC 6.15.06 update on 06GRC power costs.xls Chart 3_Rebuttal Power Costs 2 2" xfId="30494"/>
    <cellStyle name="_VC 6.15.06 update on 06GRC power costs.xls Chart 3_Rebuttal Power Costs 2 2 2" xfId="30495"/>
    <cellStyle name="_VC 6.15.06 update on 06GRC power costs.xls Chart 3_Rebuttal Power Costs 2 2 2 2" xfId="30496"/>
    <cellStyle name="_VC 6.15.06 update on 06GRC power costs.xls Chart 3_Rebuttal Power Costs 2 2 3" xfId="30497"/>
    <cellStyle name="_VC 6.15.06 update on 06GRC power costs.xls Chart 3_Rebuttal Power Costs 2 3" xfId="30498"/>
    <cellStyle name="_VC 6.15.06 update on 06GRC power costs.xls Chart 3_Rebuttal Power Costs 2 3 2" xfId="30499"/>
    <cellStyle name="_VC 6.15.06 update on 06GRC power costs.xls Chart 3_Rebuttal Power Costs 2 4" xfId="30500"/>
    <cellStyle name="_VC 6.15.06 update on 06GRC power costs.xls Chart 3_Rebuttal Power Costs 2 4 2" xfId="30501"/>
    <cellStyle name="_VC 6.15.06 update on 06GRC power costs.xls Chart 3_Rebuttal Power Costs 2 5" xfId="30502"/>
    <cellStyle name="_VC 6.15.06 update on 06GRC power costs.xls Chart 3_Rebuttal Power Costs 3" xfId="30503"/>
    <cellStyle name="_VC 6.15.06 update on 06GRC power costs.xls Chart 3_Rebuttal Power Costs 3 2" xfId="30504"/>
    <cellStyle name="_VC 6.15.06 update on 06GRC power costs.xls Chart 3_Rebuttal Power Costs 3 2 2" xfId="30505"/>
    <cellStyle name="_VC 6.15.06 update on 06GRC power costs.xls Chart 3_Rebuttal Power Costs 3 3" xfId="30506"/>
    <cellStyle name="_VC 6.15.06 update on 06GRC power costs.xls Chart 3_Rebuttal Power Costs 3 4" xfId="30507"/>
    <cellStyle name="_VC 6.15.06 update on 06GRC power costs.xls Chart 3_Rebuttal Power Costs 4" xfId="30508"/>
    <cellStyle name="_VC 6.15.06 update on 06GRC power costs.xls Chart 3_Rebuttal Power Costs 4 2" xfId="30509"/>
    <cellStyle name="_VC 6.15.06 update on 06GRC power costs.xls Chart 3_Rebuttal Power Costs 4 2 2" xfId="30510"/>
    <cellStyle name="_VC 6.15.06 update on 06GRC power costs.xls Chart 3_Rebuttal Power Costs 4 3" xfId="30511"/>
    <cellStyle name="_VC 6.15.06 update on 06GRC power costs.xls Chart 3_Rebuttal Power Costs 5" xfId="30512"/>
    <cellStyle name="_VC 6.15.06 update on 06GRC power costs.xls Chart 3_Rebuttal Power Costs 5 2" xfId="30513"/>
    <cellStyle name="_VC 6.15.06 update on 06GRC power costs.xls Chart 3_Rebuttal Power Costs 6" xfId="30514"/>
    <cellStyle name="_VC 6.15.06 update on 06GRC power costs.xls Chart 3_Rebuttal Power Costs 6 2" xfId="30515"/>
    <cellStyle name="_VC 6.15.06 update on 06GRC power costs.xls Chart 3_Rebuttal Power Costs 7" xfId="30516"/>
    <cellStyle name="_VC 6.15.06 update on 06GRC power costs.xls Chart 3_Rebuttal Power Costs 8" xfId="30517"/>
    <cellStyle name="_VC 6.15.06 update on 06GRC power costs.xls Chart 3_Rebuttal Power Costs_Adj Bench DR 3 for Initial Briefs (Electric)" xfId="30518"/>
    <cellStyle name="_VC 6.15.06 update on 06GRC power costs.xls Chart 3_Rebuttal Power Costs_Adj Bench DR 3 for Initial Briefs (Electric) 2" xfId="30519"/>
    <cellStyle name="_VC 6.15.06 update on 06GRC power costs.xls Chart 3_Rebuttal Power Costs_Adj Bench DR 3 for Initial Briefs (Electric) 2 2" xfId="30520"/>
    <cellStyle name="_VC 6.15.06 update on 06GRC power costs.xls Chart 3_Rebuttal Power Costs_Adj Bench DR 3 for Initial Briefs (Electric) 2 2 2" xfId="30521"/>
    <cellStyle name="_VC 6.15.06 update on 06GRC power costs.xls Chart 3_Rebuttal Power Costs_Adj Bench DR 3 for Initial Briefs (Electric) 2 2 2 2" xfId="30522"/>
    <cellStyle name="_VC 6.15.06 update on 06GRC power costs.xls Chart 3_Rebuttal Power Costs_Adj Bench DR 3 for Initial Briefs (Electric) 2 2 3" xfId="30523"/>
    <cellStyle name="_VC 6.15.06 update on 06GRC power costs.xls Chart 3_Rebuttal Power Costs_Adj Bench DR 3 for Initial Briefs (Electric) 2 3" xfId="30524"/>
    <cellStyle name="_VC 6.15.06 update on 06GRC power costs.xls Chart 3_Rebuttal Power Costs_Adj Bench DR 3 for Initial Briefs (Electric) 2 3 2" xfId="30525"/>
    <cellStyle name="_VC 6.15.06 update on 06GRC power costs.xls Chart 3_Rebuttal Power Costs_Adj Bench DR 3 for Initial Briefs (Electric) 2 4" xfId="30526"/>
    <cellStyle name="_VC 6.15.06 update on 06GRC power costs.xls Chart 3_Rebuttal Power Costs_Adj Bench DR 3 for Initial Briefs (Electric) 2 4 2" xfId="30527"/>
    <cellStyle name="_VC 6.15.06 update on 06GRC power costs.xls Chart 3_Rebuttal Power Costs_Adj Bench DR 3 for Initial Briefs (Electric) 2 5" xfId="30528"/>
    <cellStyle name="_VC 6.15.06 update on 06GRC power costs.xls Chart 3_Rebuttal Power Costs_Adj Bench DR 3 for Initial Briefs (Electric) 3" xfId="30529"/>
    <cellStyle name="_VC 6.15.06 update on 06GRC power costs.xls Chart 3_Rebuttal Power Costs_Adj Bench DR 3 for Initial Briefs (Electric) 3 2" xfId="30530"/>
    <cellStyle name="_VC 6.15.06 update on 06GRC power costs.xls Chart 3_Rebuttal Power Costs_Adj Bench DR 3 for Initial Briefs (Electric) 3 2 2" xfId="30531"/>
    <cellStyle name="_VC 6.15.06 update on 06GRC power costs.xls Chart 3_Rebuttal Power Costs_Adj Bench DR 3 for Initial Briefs (Electric) 3 3" xfId="30532"/>
    <cellStyle name="_VC 6.15.06 update on 06GRC power costs.xls Chart 3_Rebuttal Power Costs_Adj Bench DR 3 for Initial Briefs (Electric) 3 4" xfId="30533"/>
    <cellStyle name="_VC 6.15.06 update on 06GRC power costs.xls Chart 3_Rebuttal Power Costs_Adj Bench DR 3 for Initial Briefs (Electric) 4" xfId="30534"/>
    <cellStyle name="_VC 6.15.06 update on 06GRC power costs.xls Chart 3_Rebuttal Power Costs_Adj Bench DR 3 for Initial Briefs (Electric) 4 2" xfId="30535"/>
    <cellStyle name="_VC 6.15.06 update on 06GRC power costs.xls Chart 3_Rebuttal Power Costs_Adj Bench DR 3 for Initial Briefs (Electric) 4 2 2" xfId="30536"/>
    <cellStyle name="_VC 6.15.06 update on 06GRC power costs.xls Chart 3_Rebuttal Power Costs_Adj Bench DR 3 for Initial Briefs (Electric) 4 3" xfId="30537"/>
    <cellStyle name="_VC 6.15.06 update on 06GRC power costs.xls Chart 3_Rebuttal Power Costs_Adj Bench DR 3 for Initial Briefs (Electric) 5" xfId="30538"/>
    <cellStyle name="_VC 6.15.06 update on 06GRC power costs.xls Chart 3_Rebuttal Power Costs_Adj Bench DR 3 for Initial Briefs (Electric) 5 2" xfId="30539"/>
    <cellStyle name="_VC 6.15.06 update on 06GRC power costs.xls Chart 3_Rebuttal Power Costs_Adj Bench DR 3 for Initial Briefs (Electric) 6" xfId="30540"/>
    <cellStyle name="_VC 6.15.06 update on 06GRC power costs.xls Chart 3_Rebuttal Power Costs_Adj Bench DR 3 for Initial Briefs (Electric) 6 2" xfId="30541"/>
    <cellStyle name="_VC 6.15.06 update on 06GRC power costs.xls Chart 3_Rebuttal Power Costs_Adj Bench DR 3 for Initial Briefs (Electric) 7" xfId="30542"/>
    <cellStyle name="_VC 6.15.06 update on 06GRC power costs.xls Chart 3_Rebuttal Power Costs_Adj Bench DR 3 for Initial Briefs (Electric) 8" xfId="30543"/>
    <cellStyle name="_VC 6.15.06 update on 06GRC power costs.xls Chart 3_Rebuttal Power Costs_Adj Bench DR 3 for Initial Briefs (Electric)_DEM-WP(C) ENERG10C--ctn Mid-C_042010 2010GRC" xfId="30544"/>
    <cellStyle name="_VC 6.15.06 update on 06GRC power costs.xls Chart 3_Rebuttal Power Costs_Adj Bench DR 3 for Initial Briefs (Electric)_DEM-WP(C) ENERG10C--ctn Mid-C_042010 2010GRC 2" xfId="30545"/>
    <cellStyle name="_VC 6.15.06 update on 06GRC power costs.xls Chart 3_Rebuttal Power Costs_Adj Bench DR 3 for Initial Briefs (Electric)_DEM-WP(C) ENERG10C--ctn Mid-C_042010 2010GRC 2 2" xfId="30546"/>
    <cellStyle name="_VC 6.15.06 update on 06GRC power costs.xls Chart 3_Rebuttal Power Costs_DEM-WP(C) ENERG10C--ctn Mid-C_042010 2010GRC" xfId="30547"/>
    <cellStyle name="_VC 6.15.06 update on 06GRC power costs.xls Chart 3_Rebuttal Power Costs_DEM-WP(C) ENERG10C--ctn Mid-C_042010 2010GRC 2" xfId="30548"/>
    <cellStyle name="_VC 6.15.06 update on 06GRC power costs.xls Chart 3_Rebuttal Power Costs_DEM-WP(C) ENERG10C--ctn Mid-C_042010 2010GRC 2 2" xfId="30549"/>
    <cellStyle name="_VC 6.15.06 update on 06GRC power costs.xls Chart 3_Rebuttal Power Costs_Electric Rev Req Model (2009 GRC) Rebuttal" xfId="30550"/>
    <cellStyle name="_VC 6.15.06 update on 06GRC power costs.xls Chart 3_Rebuttal Power Costs_Electric Rev Req Model (2009 GRC) Rebuttal 2" xfId="30551"/>
    <cellStyle name="_VC 6.15.06 update on 06GRC power costs.xls Chart 3_Rebuttal Power Costs_Electric Rev Req Model (2009 GRC) Rebuttal 2 2" xfId="30552"/>
    <cellStyle name="_VC 6.15.06 update on 06GRC power costs.xls Chart 3_Rebuttal Power Costs_Electric Rev Req Model (2009 GRC) Rebuttal 2 2 2" xfId="30553"/>
    <cellStyle name="_VC 6.15.06 update on 06GRC power costs.xls Chart 3_Rebuttal Power Costs_Electric Rev Req Model (2009 GRC) Rebuttal 2 3" xfId="30554"/>
    <cellStyle name="_VC 6.15.06 update on 06GRC power costs.xls Chart 3_Rebuttal Power Costs_Electric Rev Req Model (2009 GRC) Rebuttal 2 4" xfId="30555"/>
    <cellStyle name="_VC 6.15.06 update on 06GRC power costs.xls Chart 3_Rebuttal Power Costs_Electric Rev Req Model (2009 GRC) Rebuttal 3" xfId="30556"/>
    <cellStyle name="_VC 6.15.06 update on 06GRC power costs.xls Chart 3_Rebuttal Power Costs_Electric Rev Req Model (2009 GRC) Rebuttal 3 2" xfId="30557"/>
    <cellStyle name="_VC 6.15.06 update on 06GRC power costs.xls Chart 3_Rebuttal Power Costs_Electric Rev Req Model (2009 GRC) Rebuttal 4" xfId="30558"/>
    <cellStyle name="_VC 6.15.06 update on 06GRC power costs.xls Chart 3_Rebuttal Power Costs_Electric Rev Req Model (2009 GRC) Rebuttal 5" xfId="30559"/>
    <cellStyle name="_VC 6.15.06 update on 06GRC power costs.xls Chart 3_Rebuttal Power Costs_Electric Rev Req Model (2009 GRC) Rebuttal REmoval of New  WH Solar AdjustMI" xfId="30560"/>
    <cellStyle name="_VC 6.15.06 update on 06GRC power costs.xls Chart 3_Rebuttal Power Costs_Electric Rev Req Model (2009 GRC) Rebuttal REmoval of New  WH Solar AdjustMI 2" xfId="30561"/>
    <cellStyle name="_VC 6.15.06 update on 06GRC power costs.xls Chart 3_Rebuttal Power Costs_Electric Rev Req Model (2009 GRC) Rebuttal REmoval of New  WH Solar AdjustMI 2 2" xfId="30562"/>
    <cellStyle name="_VC 6.15.06 update on 06GRC power costs.xls Chart 3_Rebuttal Power Costs_Electric Rev Req Model (2009 GRC) Rebuttal REmoval of New  WH Solar AdjustMI 2 2 2" xfId="30563"/>
    <cellStyle name="_VC 6.15.06 update on 06GRC power costs.xls Chart 3_Rebuttal Power Costs_Electric Rev Req Model (2009 GRC) Rebuttal REmoval of New  WH Solar AdjustMI 2 2 2 2" xfId="30564"/>
    <cellStyle name="_VC 6.15.06 update on 06GRC power costs.xls Chart 3_Rebuttal Power Costs_Electric Rev Req Model (2009 GRC) Rebuttal REmoval of New  WH Solar AdjustMI 2 2 3" xfId="30565"/>
    <cellStyle name="_VC 6.15.06 update on 06GRC power costs.xls Chart 3_Rebuttal Power Costs_Electric Rev Req Model (2009 GRC) Rebuttal REmoval of New  WH Solar AdjustMI 2 3" xfId="30566"/>
    <cellStyle name="_VC 6.15.06 update on 06GRC power costs.xls Chart 3_Rebuttal Power Costs_Electric Rev Req Model (2009 GRC) Rebuttal REmoval of New  WH Solar AdjustMI 2 3 2" xfId="30567"/>
    <cellStyle name="_VC 6.15.06 update on 06GRC power costs.xls Chart 3_Rebuttal Power Costs_Electric Rev Req Model (2009 GRC) Rebuttal REmoval of New  WH Solar AdjustMI 2 4" xfId="30568"/>
    <cellStyle name="_VC 6.15.06 update on 06GRC power costs.xls Chart 3_Rebuttal Power Costs_Electric Rev Req Model (2009 GRC) Rebuttal REmoval of New  WH Solar AdjustMI 2 4 2" xfId="30569"/>
    <cellStyle name="_VC 6.15.06 update on 06GRC power costs.xls Chart 3_Rebuttal Power Costs_Electric Rev Req Model (2009 GRC) Rebuttal REmoval of New  WH Solar AdjustMI 2 5" xfId="30570"/>
    <cellStyle name="_VC 6.15.06 update on 06GRC power costs.xls Chart 3_Rebuttal Power Costs_Electric Rev Req Model (2009 GRC) Rebuttal REmoval of New  WH Solar AdjustMI 3" xfId="30571"/>
    <cellStyle name="_VC 6.15.06 update on 06GRC power costs.xls Chart 3_Rebuttal Power Costs_Electric Rev Req Model (2009 GRC) Rebuttal REmoval of New  WH Solar AdjustMI 3 2" xfId="30572"/>
    <cellStyle name="_VC 6.15.06 update on 06GRC power costs.xls Chart 3_Rebuttal Power Costs_Electric Rev Req Model (2009 GRC) Rebuttal REmoval of New  WH Solar AdjustMI 3 2 2" xfId="30573"/>
    <cellStyle name="_VC 6.15.06 update on 06GRC power costs.xls Chart 3_Rebuttal Power Costs_Electric Rev Req Model (2009 GRC) Rebuttal REmoval of New  WH Solar AdjustMI 3 3" xfId="30574"/>
    <cellStyle name="_VC 6.15.06 update on 06GRC power costs.xls Chart 3_Rebuttal Power Costs_Electric Rev Req Model (2009 GRC) Rebuttal REmoval of New  WH Solar AdjustMI 3 4" xfId="30575"/>
    <cellStyle name="_VC 6.15.06 update on 06GRC power costs.xls Chart 3_Rebuttal Power Costs_Electric Rev Req Model (2009 GRC) Rebuttal REmoval of New  WH Solar AdjustMI 4" xfId="30576"/>
    <cellStyle name="_VC 6.15.06 update on 06GRC power costs.xls Chart 3_Rebuttal Power Costs_Electric Rev Req Model (2009 GRC) Rebuttal REmoval of New  WH Solar AdjustMI 4 2" xfId="30577"/>
    <cellStyle name="_VC 6.15.06 update on 06GRC power costs.xls Chart 3_Rebuttal Power Costs_Electric Rev Req Model (2009 GRC) Rebuttal REmoval of New  WH Solar AdjustMI 4 2 2" xfId="30578"/>
    <cellStyle name="_VC 6.15.06 update on 06GRC power costs.xls Chart 3_Rebuttal Power Costs_Electric Rev Req Model (2009 GRC) Rebuttal REmoval of New  WH Solar AdjustMI 4 3" xfId="30579"/>
    <cellStyle name="_VC 6.15.06 update on 06GRC power costs.xls Chart 3_Rebuttal Power Costs_Electric Rev Req Model (2009 GRC) Rebuttal REmoval of New  WH Solar AdjustMI 5" xfId="30580"/>
    <cellStyle name="_VC 6.15.06 update on 06GRC power costs.xls Chart 3_Rebuttal Power Costs_Electric Rev Req Model (2009 GRC) Rebuttal REmoval of New  WH Solar AdjustMI 5 2" xfId="30581"/>
    <cellStyle name="_VC 6.15.06 update on 06GRC power costs.xls Chart 3_Rebuttal Power Costs_Electric Rev Req Model (2009 GRC) Rebuttal REmoval of New  WH Solar AdjustMI 6" xfId="30582"/>
    <cellStyle name="_VC 6.15.06 update on 06GRC power costs.xls Chart 3_Rebuttal Power Costs_Electric Rev Req Model (2009 GRC) Rebuttal REmoval of New  WH Solar AdjustMI 6 2" xfId="30583"/>
    <cellStyle name="_VC 6.15.06 update on 06GRC power costs.xls Chart 3_Rebuttal Power Costs_Electric Rev Req Model (2009 GRC) Rebuttal REmoval of New  WH Solar AdjustMI 7" xfId="30584"/>
    <cellStyle name="_VC 6.15.06 update on 06GRC power costs.xls Chart 3_Rebuttal Power Costs_Electric Rev Req Model (2009 GRC) Rebuttal REmoval of New  WH Solar AdjustMI 8" xfId="30585"/>
    <cellStyle name="_VC 6.15.06 update on 06GRC power costs.xls Chart 3_Rebuttal Power Costs_Electric Rev Req Model (2009 GRC) Rebuttal REmoval of New  WH Solar AdjustMI_DEM-WP(C) ENERG10C--ctn Mid-C_042010 2010GRC" xfId="30586"/>
    <cellStyle name="_VC 6.15.06 update on 06GRC power costs.xls Chart 3_Rebuttal Power Costs_Electric Rev Req Model (2009 GRC) Rebuttal REmoval of New  WH Solar AdjustMI_DEM-WP(C) ENERG10C--ctn Mid-C_042010 2010GRC 2" xfId="30587"/>
    <cellStyle name="_VC 6.15.06 update on 06GRC power costs.xls Chart 3_Rebuttal Power Costs_Electric Rev Req Model (2009 GRC) Rebuttal REmoval of New  WH Solar AdjustMI_DEM-WP(C) ENERG10C--ctn Mid-C_042010 2010GRC 2 2" xfId="30588"/>
    <cellStyle name="_VC 6.15.06 update on 06GRC power costs.xls Chart 3_Rebuttal Power Costs_Electric Rev Req Model (2009 GRC) Revised 01-18-2010" xfId="30589"/>
    <cellStyle name="_VC 6.15.06 update on 06GRC power costs.xls Chart 3_Rebuttal Power Costs_Electric Rev Req Model (2009 GRC) Revised 01-18-2010 2" xfId="30590"/>
    <cellStyle name="_VC 6.15.06 update on 06GRC power costs.xls Chart 3_Rebuttal Power Costs_Electric Rev Req Model (2009 GRC) Revised 01-18-2010 2 2" xfId="30591"/>
    <cellStyle name="_VC 6.15.06 update on 06GRC power costs.xls Chart 3_Rebuttal Power Costs_Electric Rev Req Model (2009 GRC) Revised 01-18-2010 2 2 2" xfId="30592"/>
    <cellStyle name="_VC 6.15.06 update on 06GRC power costs.xls Chart 3_Rebuttal Power Costs_Electric Rev Req Model (2009 GRC) Revised 01-18-2010 2 2 2 2" xfId="30593"/>
    <cellStyle name="_VC 6.15.06 update on 06GRC power costs.xls Chart 3_Rebuttal Power Costs_Electric Rev Req Model (2009 GRC) Revised 01-18-2010 2 2 3" xfId="30594"/>
    <cellStyle name="_VC 6.15.06 update on 06GRC power costs.xls Chart 3_Rebuttal Power Costs_Electric Rev Req Model (2009 GRC) Revised 01-18-2010 2 3" xfId="30595"/>
    <cellStyle name="_VC 6.15.06 update on 06GRC power costs.xls Chart 3_Rebuttal Power Costs_Electric Rev Req Model (2009 GRC) Revised 01-18-2010 2 3 2" xfId="30596"/>
    <cellStyle name="_VC 6.15.06 update on 06GRC power costs.xls Chart 3_Rebuttal Power Costs_Electric Rev Req Model (2009 GRC) Revised 01-18-2010 2 4" xfId="30597"/>
    <cellStyle name="_VC 6.15.06 update on 06GRC power costs.xls Chart 3_Rebuttal Power Costs_Electric Rev Req Model (2009 GRC) Revised 01-18-2010 2 4 2" xfId="30598"/>
    <cellStyle name="_VC 6.15.06 update on 06GRC power costs.xls Chart 3_Rebuttal Power Costs_Electric Rev Req Model (2009 GRC) Revised 01-18-2010 2 5" xfId="30599"/>
    <cellStyle name="_VC 6.15.06 update on 06GRC power costs.xls Chart 3_Rebuttal Power Costs_Electric Rev Req Model (2009 GRC) Revised 01-18-2010 3" xfId="30600"/>
    <cellStyle name="_VC 6.15.06 update on 06GRC power costs.xls Chart 3_Rebuttal Power Costs_Electric Rev Req Model (2009 GRC) Revised 01-18-2010 3 2" xfId="30601"/>
    <cellStyle name="_VC 6.15.06 update on 06GRC power costs.xls Chart 3_Rebuttal Power Costs_Electric Rev Req Model (2009 GRC) Revised 01-18-2010 3 2 2" xfId="30602"/>
    <cellStyle name="_VC 6.15.06 update on 06GRC power costs.xls Chart 3_Rebuttal Power Costs_Electric Rev Req Model (2009 GRC) Revised 01-18-2010 3 3" xfId="30603"/>
    <cellStyle name="_VC 6.15.06 update on 06GRC power costs.xls Chart 3_Rebuttal Power Costs_Electric Rev Req Model (2009 GRC) Revised 01-18-2010 3 4" xfId="30604"/>
    <cellStyle name="_VC 6.15.06 update on 06GRC power costs.xls Chart 3_Rebuttal Power Costs_Electric Rev Req Model (2009 GRC) Revised 01-18-2010 4" xfId="30605"/>
    <cellStyle name="_VC 6.15.06 update on 06GRC power costs.xls Chart 3_Rebuttal Power Costs_Electric Rev Req Model (2009 GRC) Revised 01-18-2010 4 2" xfId="30606"/>
    <cellStyle name="_VC 6.15.06 update on 06GRC power costs.xls Chart 3_Rebuttal Power Costs_Electric Rev Req Model (2009 GRC) Revised 01-18-2010 4 2 2" xfId="30607"/>
    <cellStyle name="_VC 6.15.06 update on 06GRC power costs.xls Chart 3_Rebuttal Power Costs_Electric Rev Req Model (2009 GRC) Revised 01-18-2010 4 3" xfId="30608"/>
    <cellStyle name="_VC 6.15.06 update on 06GRC power costs.xls Chart 3_Rebuttal Power Costs_Electric Rev Req Model (2009 GRC) Revised 01-18-2010 5" xfId="30609"/>
    <cellStyle name="_VC 6.15.06 update on 06GRC power costs.xls Chart 3_Rebuttal Power Costs_Electric Rev Req Model (2009 GRC) Revised 01-18-2010 5 2" xfId="30610"/>
    <cellStyle name="_VC 6.15.06 update on 06GRC power costs.xls Chart 3_Rebuttal Power Costs_Electric Rev Req Model (2009 GRC) Revised 01-18-2010 6" xfId="30611"/>
    <cellStyle name="_VC 6.15.06 update on 06GRC power costs.xls Chart 3_Rebuttal Power Costs_Electric Rev Req Model (2009 GRC) Revised 01-18-2010 6 2" xfId="30612"/>
    <cellStyle name="_VC 6.15.06 update on 06GRC power costs.xls Chart 3_Rebuttal Power Costs_Electric Rev Req Model (2009 GRC) Revised 01-18-2010 7" xfId="30613"/>
    <cellStyle name="_VC 6.15.06 update on 06GRC power costs.xls Chart 3_Rebuttal Power Costs_Electric Rev Req Model (2009 GRC) Revised 01-18-2010 8" xfId="30614"/>
    <cellStyle name="_VC 6.15.06 update on 06GRC power costs.xls Chart 3_Rebuttal Power Costs_Electric Rev Req Model (2009 GRC) Revised 01-18-2010_DEM-WP(C) ENERG10C--ctn Mid-C_042010 2010GRC" xfId="30615"/>
    <cellStyle name="_VC 6.15.06 update on 06GRC power costs.xls Chart 3_Rebuttal Power Costs_Electric Rev Req Model (2009 GRC) Revised 01-18-2010_DEM-WP(C) ENERG10C--ctn Mid-C_042010 2010GRC 2" xfId="30616"/>
    <cellStyle name="_VC 6.15.06 update on 06GRC power costs.xls Chart 3_Rebuttal Power Costs_Electric Rev Req Model (2009 GRC) Revised 01-18-2010_DEM-WP(C) ENERG10C--ctn Mid-C_042010 2010GRC 2 2" xfId="30617"/>
    <cellStyle name="_VC 6.15.06 update on 06GRC power costs.xls Chart 3_Rebuttal Power Costs_Final Order Electric EXHIBIT A-1" xfId="30618"/>
    <cellStyle name="_VC 6.15.06 update on 06GRC power costs.xls Chart 3_Rebuttal Power Costs_Final Order Electric EXHIBIT A-1 2" xfId="30619"/>
    <cellStyle name="_VC 6.15.06 update on 06GRC power costs.xls Chart 3_Rebuttal Power Costs_Final Order Electric EXHIBIT A-1 2 2" xfId="30620"/>
    <cellStyle name="_VC 6.15.06 update on 06GRC power costs.xls Chart 3_Rebuttal Power Costs_Final Order Electric EXHIBIT A-1 2 2 2" xfId="30621"/>
    <cellStyle name="_VC 6.15.06 update on 06GRC power costs.xls Chart 3_Rebuttal Power Costs_Final Order Electric EXHIBIT A-1 2 3" xfId="30622"/>
    <cellStyle name="_VC 6.15.06 update on 06GRC power costs.xls Chart 3_Rebuttal Power Costs_Final Order Electric EXHIBIT A-1 2 4" xfId="30623"/>
    <cellStyle name="_VC 6.15.06 update on 06GRC power costs.xls Chart 3_Rebuttal Power Costs_Final Order Electric EXHIBIT A-1 3" xfId="30624"/>
    <cellStyle name="_VC 6.15.06 update on 06GRC power costs.xls Chart 3_Rebuttal Power Costs_Final Order Electric EXHIBIT A-1 3 2" xfId="30625"/>
    <cellStyle name="_VC 6.15.06 update on 06GRC power costs.xls Chart 3_Rebuttal Power Costs_Final Order Electric EXHIBIT A-1 3 2 2" xfId="30626"/>
    <cellStyle name="_VC 6.15.06 update on 06GRC power costs.xls Chart 3_Rebuttal Power Costs_Final Order Electric EXHIBIT A-1 3 3" xfId="30627"/>
    <cellStyle name="_VC 6.15.06 update on 06GRC power costs.xls Chart 3_Rebuttal Power Costs_Final Order Electric EXHIBIT A-1 4" xfId="30628"/>
    <cellStyle name="_VC 6.15.06 update on 06GRC power costs.xls Chart 3_Rebuttal Power Costs_Final Order Electric EXHIBIT A-1 4 2" xfId="30629"/>
    <cellStyle name="_VC 6.15.06 update on 06GRC power costs.xls Chart 3_Rebuttal Power Costs_Final Order Electric EXHIBIT A-1 5" xfId="30630"/>
    <cellStyle name="_VC 6.15.06 update on 06GRC power costs.xls Chart 3_Rebuttal Power Costs_Final Order Electric EXHIBIT A-1 6" xfId="30631"/>
    <cellStyle name="_VC 6.15.06 update on 06GRC power costs.xls Chart 3_Rebuttal Power Costs_Final Order Electric EXHIBIT A-1 7" xfId="30632"/>
    <cellStyle name="_VC 6.15.06 update on 06GRC power costs.xls Chart 3_RECS vs PTC's w Interest 6-28-10" xfId="30633"/>
    <cellStyle name="_VC 6.15.06 update on 06GRC power costs.xls Chart 3_revised april pca for Annette" xfId="30634"/>
    <cellStyle name="_VC 6.15.06 update on 06GRC power costs.xls Chart 3_ROR &amp; CONV FACTOR" xfId="30635"/>
    <cellStyle name="_VC 6.15.06 update on 06GRC power costs.xls Chart 3_ROR &amp; CONV FACTOR 2" xfId="30636"/>
    <cellStyle name="_VC 6.15.06 update on 06GRC power costs.xls Chart 3_ROR &amp; CONV FACTOR 2 2" xfId="30637"/>
    <cellStyle name="_VC 6.15.06 update on 06GRC power costs.xls Chart 3_ROR &amp; CONV FACTOR 2 2 2" xfId="30638"/>
    <cellStyle name="_VC 6.15.06 update on 06GRC power costs.xls Chart 3_ROR &amp; CONV FACTOR 2 3" xfId="30639"/>
    <cellStyle name="_VC 6.15.06 update on 06GRC power costs.xls Chart 3_ROR &amp; CONV FACTOR 3" xfId="30640"/>
    <cellStyle name="_VC 6.15.06 update on 06GRC power costs.xls Chart 3_ROR &amp; CONV FACTOR 3 2" xfId="30641"/>
    <cellStyle name="_VC 6.15.06 update on 06GRC power costs.xls Chart 3_ROR &amp; CONV FACTOR 4" xfId="30642"/>
    <cellStyle name="_VC 6.15.06 update on 06GRC power costs.xls Chart 3_ROR 5.02" xfId="30643"/>
    <cellStyle name="_VC 6.15.06 update on 06GRC power costs.xls Chart 3_ROR 5.02 2" xfId="30644"/>
    <cellStyle name="_VC 6.15.06 update on 06GRC power costs.xls Chart 3_ROR 5.02 2 2" xfId="30645"/>
    <cellStyle name="_VC 6.15.06 update on 06GRC power costs.xls Chart 3_ROR 5.02 2 2 2" xfId="30646"/>
    <cellStyle name="_VC 6.15.06 update on 06GRC power costs.xls Chart 3_ROR 5.02 2 3" xfId="30647"/>
    <cellStyle name="_VC 6.15.06 update on 06GRC power costs.xls Chart 3_ROR 5.02 3" xfId="30648"/>
    <cellStyle name="_VC 6.15.06 update on 06GRC power costs.xls Chart 3_ROR 5.02 3 2" xfId="30649"/>
    <cellStyle name="_VC 6.15.06 update on 06GRC power costs.xls Chart 3_ROR 5.02 4" xfId="30650"/>
    <cellStyle name="_VC 6.15.06 update on 06GRC power costs.xls Chart 3_Wind Integration 10GRC" xfId="30651"/>
    <cellStyle name="_VC 6.15.06 update on 06GRC power costs.xls Chart 3_Wind Integration 10GRC 2" xfId="30652"/>
    <cellStyle name="_VC 6.15.06 update on 06GRC power costs.xls Chart 3_Wind Integration 10GRC 2 2" xfId="30653"/>
    <cellStyle name="_VC 6.15.06 update on 06GRC power costs.xls Chart 3_Wind Integration 10GRC 2 2 2" xfId="30654"/>
    <cellStyle name="_VC 6.15.06 update on 06GRC power costs.xls Chart 3_Wind Integration 10GRC 2 2 2 2" xfId="30655"/>
    <cellStyle name="_VC 6.15.06 update on 06GRC power costs.xls Chart 3_Wind Integration 10GRC 2 2 3" xfId="30656"/>
    <cellStyle name="_VC 6.15.06 update on 06GRC power costs.xls Chart 3_Wind Integration 10GRC 2 3" xfId="30657"/>
    <cellStyle name="_VC 6.15.06 update on 06GRC power costs.xls Chart 3_Wind Integration 10GRC 2 3 2" xfId="30658"/>
    <cellStyle name="_VC 6.15.06 update on 06GRC power costs.xls Chart 3_Wind Integration 10GRC 2 4" xfId="30659"/>
    <cellStyle name="_VC 6.15.06 update on 06GRC power costs.xls Chart 3_Wind Integration 10GRC 2 4 2" xfId="30660"/>
    <cellStyle name="_VC 6.15.06 update on 06GRC power costs.xls Chart 3_Wind Integration 10GRC 2 5" xfId="30661"/>
    <cellStyle name="_VC 6.15.06 update on 06GRC power costs.xls Chart 3_Wind Integration 10GRC 3" xfId="30662"/>
    <cellStyle name="_VC 6.15.06 update on 06GRC power costs.xls Chart 3_Wind Integration 10GRC 3 2" xfId="30663"/>
    <cellStyle name="_VC 6.15.06 update on 06GRC power costs.xls Chart 3_Wind Integration 10GRC 3 2 2" xfId="30664"/>
    <cellStyle name="_VC 6.15.06 update on 06GRC power costs.xls Chart 3_Wind Integration 10GRC 3 3" xfId="30665"/>
    <cellStyle name="_VC 6.15.06 update on 06GRC power costs.xls Chart 3_Wind Integration 10GRC 4" xfId="30666"/>
    <cellStyle name="_VC 6.15.06 update on 06GRC power costs.xls Chart 3_Wind Integration 10GRC 4 2" xfId="30667"/>
    <cellStyle name="_VC 6.15.06 update on 06GRC power costs.xls Chart 3_Wind Integration 10GRC 4 2 2" xfId="30668"/>
    <cellStyle name="_VC 6.15.06 update on 06GRC power costs.xls Chart 3_Wind Integration 10GRC 4 3" xfId="30669"/>
    <cellStyle name="_VC 6.15.06 update on 06GRC power costs.xls Chart 3_Wind Integration 10GRC 5" xfId="30670"/>
    <cellStyle name="_VC 6.15.06 update on 06GRC power costs.xls Chart 3_Wind Integration 10GRC 5 2" xfId="30671"/>
    <cellStyle name="_VC 6.15.06 update on 06GRC power costs.xls Chart 3_Wind Integration 10GRC 6" xfId="30672"/>
    <cellStyle name="_VC 6.15.06 update on 06GRC power costs.xls Chart 3_Wind Integration 10GRC 6 2" xfId="30673"/>
    <cellStyle name="_VC 6.15.06 update on 06GRC power costs.xls Chart 3_Wind Integration 10GRC 7" xfId="30674"/>
    <cellStyle name="_VC 6.15.06 update on 06GRC power costs.xls Chart 3_Wind Integration 10GRC 8" xfId="30675"/>
    <cellStyle name="_VC 6.15.06 update on 06GRC power costs.xls Chart 3_Wind Integration 10GRC_DEM-WP(C) ENERG10C--ctn Mid-C_042010 2010GRC" xfId="30676"/>
    <cellStyle name="_VC 6.15.06 update on 06GRC power costs.xls Chart 3_Wind Integration 10GRC_DEM-WP(C) ENERG10C--ctn Mid-C_042010 2010GRC 2" xfId="30677"/>
    <cellStyle name="_VC 6.15.06 update on 06GRC power costs.xls Chart 3_Wind Integration 10GRC_DEM-WP(C) ENERG10C--ctn Mid-C_042010 2010GRC 2 2" xfId="30678"/>
    <cellStyle name="_VC Mid C Generation-ctn Mid-C_011209" xfId="30679"/>
    <cellStyle name="_VC Mid C Generation-ctn Mid-C_011209 2" xfId="30680"/>
    <cellStyle name="_VC Mid C Generation-ctn Mid-C_011209 2 2" xfId="30681"/>
    <cellStyle name="_VC Mid C Generation-ctn Mid-C_011209 2 2 2" xfId="30682"/>
    <cellStyle name="_VC Mid C Generation-ctn Mid-C_011209 2 2 2 2" xfId="30683"/>
    <cellStyle name="_VC Mid C Generation-ctn Mid-C_011209 2 3" xfId="30684"/>
    <cellStyle name="_VC Mid C Generation-ctn Mid-C_011209 2 3 2" xfId="30685"/>
    <cellStyle name="_VC Mid C Generation-ctn Mid-C_011209 3" xfId="30686"/>
    <cellStyle name="_VC Mid C Generation-ctn Mid-C_011209 3 2" xfId="30687"/>
    <cellStyle name="_Worksheet" xfId="30688"/>
    <cellStyle name="_Worksheet 10" xfId="30689"/>
    <cellStyle name="_Worksheet 2" xfId="30690"/>
    <cellStyle name="_Worksheet 2 2" xfId="30691"/>
    <cellStyle name="_Worksheet 2 2 2" xfId="30692"/>
    <cellStyle name="_Worksheet 2 2 2 2" xfId="30693"/>
    <cellStyle name="_Worksheet 2 2 2 2 2" xfId="30694"/>
    <cellStyle name="_Worksheet 2 2 3" xfId="30695"/>
    <cellStyle name="_Worksheet 2 2 3 2" xfId="30696"/>
    <cellStyle name="_Worksheet 2 2 4" xfId="30697"/>
    <cellStyle name="_Worksheet 2 2 4 2" xfId="30698"/>
    <cellStyle name="_Worksheet 2 3" xfId="30699"/>
    <cellStyle name="_Worksheet 2 3 2" xfId="30700"/>
    <cellStyle name="_Worksheet 2 3 2 2" xfId="30701"/>
    <cellStyle name="_Worksheet 2 4" xfId="30702"/>
    <cellStyle name="_Worksheet 2 4 2" xfId="30703"/>
    <cellStyle name="_Worksheet 2 4 2 2" xfId="30704"/>
    <cellStyle name="_Worksheet 2 4 3" xfId="30705"/>
    <cellStyle name="_Worksheet 2 5" xfId="30706"/>
    <cellStyle name="_Worksheet 2 5 2" xfId="30707"/>
    <cellStyle name="_Worksheet 2 6" xfId="30708"/>
    <cellStyle name="_Worksheet 2 6 2" xfId="30709"/>
    <cellStyle name="_Worksheet 3" xfId="30710"/>
    <cellStyle name="_Worksheet 3 2" xfId="30711"/>
    <cellStyle name="_Worksheet 3 2 2" xfId="30712"/>
    <cellStyle name="_Worksheet 3 2 2 2" xfId="30713"/>
    <cellStyle name="_Worksheet 3 2 2 2 2" xfId="30714"/>
    <cellStyle name="_Worksheet 3 2 3" xfId="30715"/>
    <cellStyle name="_Worksheet 3 2 3 2" xfId="30716"/>
    <cellStyle name="_Worksheet 3 2 4" xfId="30717"/>
    <cellStyle name="_Worksheet 3 2 4 2" xfId="30718"/>
    <cellStyle name="_Worksheet 3 2 5" xfId="30719"/>
    <cellStyle name="_Worksheet 3 3" xfId="30720"/>
    <cellStyle name="_Worksheet 3 3 2" xfId="30721"/>
    <cellStyle name="_Worksheet 3 3 2 2" xfId="30722"/>
    <cellStyle name="_Worksheet 3 4" xfId="30723"/>
    <cellStyle name="_Worksheet 3 4 2" xfId="30724"/>
    <cellStyle name="_Worksheet 3 5" xfId="30725"/>
    <cellStyle name="_Worksheet 3 5 2" xfId="30726"/>
    <cellStyle name="_Worksheet 4" xfId="30727"/>
    <cellStyle name="_Worksheet 4 2" xfId="30728"/>
    <cellStyle name="_Worksheet 4 2 2" xfId="30729"/>
    <cellStyle name="_Worksheet 4 2 2 2" xfId="30730"/>
    <cellStyle name="_Worksheet 4 3" xfId="30731"/>
    <cellStyle name="_Worksheet 4 3 2" xfId="30732"/>
    <cellStyle name="_Worksheet 4 4" xfId="30733"/>
    <cellStyle name="_Worksheet 4 4 2" xfId="30734"/>
    <cellStyle name="_Worksheet 5" xfId="30735"/>
    <cellStyle name="_Worksheet 5 2" xfId="30736"/>
    <cellStyle name="_Worksheet 5 2 2" xfId="30737"/>
    <cellStyle name="_Worksheet 5 2 3" xfId="30738"/>
    <cellStyle name="_Worksheet 5 3" xfId="30739"/>
    <cellStyle name="_Worksheet 6" xfId="30740"/>
    <cellStyle name="_Worksheet 6 2" xfId="30741"/>
    <cellStyle name="_Worksheet 6 2 2" xfId="30742"/>
    <cellStyle name="_Worksheet 6 2 3" xfId="30743"/>
    <cellStyle name="_Worksheet 6 3" xfId="30744"/>
    <cellStyle name="_Worksheet 6 4" xfId="30745"/>
    <cellStyle name="_Worksheet 7" xfId="30746"/>
    <cellStyle name="_Worksheet 7 2" xfId="30747"/>
    <cellStyle name="_Worksheet 7 2 2" xfId="30748"/>
    <cellStyle name="_Worksheet 7 2 2 2" xfId="30749"/>
    <cellStyle name="_Worksheet 7 2 3" xfId="30750"/>
    <cellStyle name="_Worksheet 7 3" xfId="30751"/>
    <cellStyle name="_Worksheet 7 3 2" xfId="30752"/>
    <cellStyle name="_Worksheet 7 4" xfId="30753"/>
    <cellStyle name="_Worksheet 8" xfId="30754"/>
    <cellStyle name="_Worksheet 8 2" xfId="30755"/>
    <cellStyle name="_Worksheet 9" xfId="30756"/>
    <cellStyle name="_Worksheet 9 2" xfId="30757"/>
    <cellStyle name="_Worksheet_Chelan PUD Power Costs (8-10)" xfId="30758"/>
    <cellStyle name="_Worksheet_Chelan PUD Power Costs (8-10) 2" xfId="30759"/>
    <cellStyle name="_Worksheet_DEM-WP(C) Chelan Power Costs" xfId="30760"/>
    <cellStyle name="_Worksheet_DEM-WP(C) Chelan Power Costs 2" xfId="30761"/>
    <cellStyle name="_Worksheet_DEM-WP(C) Chelan Power Costs 2 2" xfId="30762"/>
    <cellStyle name="_Worksheet_DEM-WP(C) Chelan Power Costs 2 2 2" xfId="30763"/>
    <cellStyle name="_Worksheet_DEM-WP(C) Chelan Power Costs 2 3" xfId="30764"/>
    <cellStyle name="_Worksheet_DEM-WP(C) Chelan Power Costs 3" xfId="30765"/>
    <cellStyle name="_Worksheet_DEM-WP(C) Chelan Power Costs 3 2" xfId="30766"/>
    <cellStyle name="_Worksheet_DEM-WP(C) Chelan Power Costs 3 2 2" xfId="30767"/>
    <cellStyle name="_Worksheet_DEM-WP(C) Chelan Power Costs 3 3" xfId="30768"/>
    <cellStyle name="_Worksheet_DEM-WP(C) Chelan Power Costs 4" xfId="30769"/>
    <cellStyle name="_Worksheet_DEM-WP(C) Chelan Power Costs 4 2" xfId="30770"/>
    <cellStyle name="_Worksheet_DEM-WP(C) Chelan Power Costs 5" xfId="30771"/>
    <cellStyle name="_Worksheet_DEM-WP(C) Chelan Power Costs 5 2" xfId="30772"/>
    <cellStyle name="_Worksheet_DEM-WP(C) ENERG10C--ctn Mid-C_042010 2010GRC" xfId="30773"/>
    <cellStyle name="_Worksheet_DEM-WP(C) ENERG10C--ctn Mid-C_042010 2010GRC 2" xfId="30774"/>
    <cellStyle name="_Worksheet_DEM-WP(C) ENERG10C--ctn Mid-C_042010 2010GRC 2 2" xfId="30775"/>
    <cellStyle name="_Worksheet_DEM-WP(C) Gas Transport 2010GRC" xfId="30776"/>
    <cellStyle name="_Worksheet_DEM-WP(C) Gas Transport 2010GRC 2" xfId="30777"/>
    <cellStyle name="_Worksheet_DEM-WP(C) Gas Transport 2010GRC 2 2" xfId="30778"/>
    <cellStyle name="_Worksheet_DEM-WP(C) Gas Transport 2010GRC 2 2 2" xfId="30779"/>
    <cellStyle name="_Worksheet_DEM-WP(C) Gas Transport 2010GRC 2 3" xfId="30780"/>
    <cellStyle name="_Worksheet_DEM-WP(C) Gas Transport 2010GRC 3" xfId="30781"/>
    <cellStyle name="_Worksheet_DEM-WP(C) Gas Transport 2010GRC 3 2" xfId="30782"/>
    <cellStyle name="_Worksheet_DEM-WP(C) Gas Transport 2010GRC 3 2 2" xfId="30783"/>
    <cellStyle name="_Worksheet_DEM-WP(C) Gas Transport 2010GRC 3 3" xfId="30784"/>
    <cellStyle name="_Worksheet_DEM-WP(C) Gas Transport 2010GRC 4" xfId="30785"/>
    <cellStyle name="_Worksheet_DEM-WP(C) Gas Transport 2010GRC 4 2" xfId="30786"/>
    <cellStyle name="_Worksheet_DEM-WP(C) Gas Transport 2010GRC 5" xfId="30787"/>
    <cellStyle name="_Worksheet_DEM-WP(C) Gas Transport 2010GRC 5 2" xfId="30788"/>
    <cellStyle name="_Worksheet_NIM Summary" xfId="30789"/>
    <cellStyle name="_Worksheet_NIM Summary 2" xfId="30790"/>
    <cellStyle name="_Worksheet_NIM Summary 2 2" xfId="30791"/>
    <cellStyle name="_Worksheet_NIM Summary 2 2 2" xfId="30792"/>
    <cellStyle name="_Worksheet_NIM Summary 2 2 2 2" xfId="30793"/>
    <cellStyle name="_Worksheet_NIM Summary 2 2 3" xfId="30794"/>
    <cellStyle name="_Worksheet_NIM Summary 2 3" xfId="30795"/>
    <cellStyle name="_Worksheet_NIM Summary 2 3 2" xfId="30796"/>
    <cellStyle name="_Worksheet_NIM Summary 2 4" xfId="30797"/>
    <cellStyle name="_Worksheet_NIM Summary 2 4 2" xfId="30798"/>
    <cellStyle name="_Worksheet_NIM Summary 2 5" xfId="30799"/>
    <cellStyle name="_Worksheet_NIM Summary 3" xfId="30800"/>
    <cellStyle name="_Worksheet_NIM Summary 3 2" xfId="30801"/>
    <cellStyle name="_Worksheet_NIM Summary 3 2 2" xfId="30802"/>
    <cellStyle name="_Worksheet_NIM Summary 3 3" xfId="30803"/>
    <cellStyle name="_Worksheet_NIM Summary 4" xfId="30804"/>
    <cellStyle name="_Worksheet_NIM Summary 4 2" xfId="30805"/>
    <cellStyle name="_Worksheet_NIM Summary 4 2 2" xfId="30806"/>
    <cellStyle name="_Worksheet_NIM Summary 4 3" xfId="30807"/>
    <cellStyle name="_Worksheet_NIM Summary 5" xfId="30808"/>
    <cellStyle name="_Worksheet_NIM Summary 5 2" xfId="30809"/>
    <cellStyle name="_Worksheet_NIM Summary 6" xfId="30810"/>
    <cellStyle name="_Worksheet_NIM Summary 6 2" xfId="30811"/>
    <cellStyle name="_Worksheet_NIM Summary 7" xfId="30812"/>
    <cellStyle name="_Worksheet_NIM Summary 8" xfId="30813"/>
    <cellStyle name="_Worksheet_NIM Summary_DEM-WP(C) ENERG10C--ctn Mid-C_042010 2010GRC" xfId="30814"/>
    <cellStyle name="_Worksheet_NIM Summary_DEM-WP(C) ENERG10C--ctn Mid-C_042010 2010GRC 2" xfId="30815"/>
    <cellStyle name="_Worksheet_NIM Summary_DEM-WP(C) ENERG10C--ctn Mid-C_042010 2010GRC 2 2" xfId="30816"/>
    <cellStyle name="_Worksheet_Transmission Workbook for May BOD" xfId="30817"/>
    <cellStyle name="_Worksheet_Transmission Workbook for May BOD 2" xfId="30818"/>
    <cellStyle name="_Worksheet_Transmission Workbook for May BOD 2 2" xfId="30819"/>
    <cellStyle name="_Worksheet_Transmission Workbook for May BOD 2 2 2" xfId="30820"/>
    <cellStyle name="_Worksheet_Transmission Workbook for May BOD 2 2 2 2" xfId="30821"/>
    <cellStyle name="_Worksheet_Transmission Workbook for May BOD 2 2 3" xfId="30822"/>
    <cellStyle name="_Worksheet_Transmission Workbook for May BOD 2 3" xfId="30823"/>
    <cellStyle name="_Worksheet_Transmission Workbook for May BOD 2 3 2" xfId="30824"/>
    <cellStyle name="_Worksheet_Transmission Workbook for May BOD 2 4" xfId="30825"/>
    <cellStyle name="_Worksheet_Transmission Workbook for May BOD 2 4 2" xfId="30826"/>
    <cellStyle name="_Worksheet_Transmission Workbook for May BOD 2 5" xfId="30827"/>
    <cellStyle name="_Worksheet_Transmission Workbook for May BOD 3" xfId="30828"/>
    <cellStyle name="_Worksheet_Transmission Workbook for May BOD 3 2" xfId="30829"/>
    <cellStyle name="_Worksheet_Transmission Workbook for May BOD 3 2 2" xfId="30830"/>
    <cellStyle name="_Worksheet_Transmission Workbook for May BOD 3 3" xfId="30831"/>
    <cellStyle name="_Worksheet_Transmission Workbook for May BOD 4" xfId="30832"/>
    <cellStyle name="_Worksheet_Transmission Workbook for May BOD 4 2" xfId="30833"/>
    <cellStyle name="_Worksheet_Transmission Workbook for May BOD 4 2 2" xfId="30834"/>
    <cellStyle name="_Worksheet_Transmission Workbook for May BOD 4 3" xfId="30835"/>
    <cellStyle name="_Worksheet_Transmission Workbook for May BOD 5" xfId="30836"/>
    <cellStyle name="_Worksheet_Transmission Workbook for May BOD 5 2" xfId="30837"/>
    <cellStyle name="_Worksheet_Transmission Workbook for May BOD 6" xfId="30838"/>
    <cellStyle name="_Worksheet_Transmission Workbook for May BOD 6 2" xfId="30839"/>
    <cellStyle name="_Worksheet_Transmission Workbook for May BOD 7" xfId="30840"/>
    <cellStyle name="_Worksheet_Transmission Workbook for May BOD 8" xfId="30841"/>
    <cellStyle name="_Worksheet_Transmission Workbook for May BOD_DEM-WP(C) ENERG10C--ctn Mid-C_042010 2010GRC" xfId="30842"/>
    <cellStyle name="_Worksheet_Transmission Workbook for May BOD_DEM-WP(C) ENERG10C--ctn Mid-C_042010 2010GRC 2" xfId="30843"/>
    <cellStyle name="_Worksheet_Transmission Workbook for May BOD_DEM-WP(C) ENERG10C--ctn Mid-C_042010 2010GRC 2 2" xfId="30844"/>
    <cellStyle name="_Worksheet_Wind Integration 10GRC" xfId="30845"/>
    <cellStyle name="_Worksheet_Wind Integration 10GRC 2" xfId="30846"/>
    <cellStyle name="_Worksheet_Wind Integration 10GRC 2 2" xfId="30847"/>
    <cellStyle name="_Worksheet_Wind Integration 10GRC 2 2 2" xfId="30848"/>
    <cellStyle name="_Worksheet_Wind Integration 10GRC 2 2 2 2" xfId="30849"/>
    <cellStyle name="_Worksheet_Wind Integration 10GRC 2 2 3" xfId="30850"/>
    <cellStyle name="_Worksheet_Wind Integration 10GRC 2 3" xfId="30851"/>
    <cellStyle name="_Worksheet_Wind Integration 10GRC 2 3 2" xfId="30852"/>
    <cellStyle name="_Worksheet_Wind Integration 10GRC 2 4" xfId="30853"/>
    <cellStyle name="_Worksheet_Wind Integration 10GRC 2 4 2" xfId="30854"/>
    <cellStyle name="_Worksheet_Wind Integration 10GRC 2 5" xfId="30855"/>
    <cellStyle name="_Worksheet_Wind Integration 10GRC 3" xfId="30856"/>
    <cellStyle name="_Worksheet_Wind Integration 10GRC 3 2" xfId="30857"/>
    <cellStyle name="_Worksheet_Wind Integration 10GRC 3 2 2" xfId="30858"/>
    <cellStyle name="_Worksheet_Wind Integration 10GRC 3 3" xfId="30859"/>
    <cellStyle name="_Worksheet_Wind Integration 10GRC 4" xfId="30860"/>
    <cellStyle name="_Worksheet_Wind Integration 10GRC 4 2" xfId="30861"/>
    <cellStyle name="_Worksheet_Wind Integration 10GRC 4 2 2" xfId="30862"/>
    <cellStyle name="_Worksheet_Wind Integration 10GRC 4 3" xfId="30863"/>
    <cellStyle name="_Worksheet_Wind Integration 10GRC 5" xfId="30864"/>
    <cellStyle name="_Worksheet_Wind Integration 10GRC 5 2" xfId="30865"/>
    <cellStyle name="_Worksheet_Wind Integration 10GRC 6" xfId="30866"/>
    <cellStyle name="_Worksheet_Wind Integration 10GRC 6 2" xfId="30867"/>
    <cellStyle name="_Worksheet_Wind Integration 10GRC 7" xfId="30868"/>
    <cellStyle name="_Worksheet_Wind Integration 10GRC 8" xfId="30869"/>
    <cellStyle name="_Worksheet_Wind Integration 10GRC_DEM-WP(C) ENERG10C--ctn Mid-C_042010 2010GRC" xfId="30870"/>
    <cellStyle name="_Worksheet_Wind Integration 10GRC_DEM-WP(C) ENERG10C--ctn Mid-C_042010 2010GRC 2" xfId="30871"/>
    <cellStyle name="_Worksheet_Wind Integration 10GRC_DEM-WP(C) ENERG10C--ctn Mid-C_042010 2010GRC 2 2" xfId="30872"/>
    <cellStyle name="0,0_x000d__x000a_NA_x000d__x000a_" xfId="30873"/>
    <cellStyle name="0,0_x000d__x000a_NA_x000d__x000a_ 2" xfId="30874"/>
    <cellStyle name="0,0_x000d__x000a_NA_x000d__x000a_ 2 2" xfId="30875"/>
    <cellStyle name="0,0_x000d__x000a_NA_x000d__x000a_ 2 2 2" xfId="30876"/>
    <cellStyle name="0,0_x000d__x000a_NA_x000d__x000a_ 2 3" xfId="30877"/>
    <cellStyle name="0,0_x000d__x000a_NA_x000d__x000a_ 3" xfId="30878"/>
    <cellStyle name="0,0_x000d__x000a_NA_x000d__x000a_ 3 2" xfId="30879"/>
    <cellStyle name="0,0_x000d__x000a_NA_x000d__x000a_ 4" xfId="30880"/>
    <cellStyle name="0,0_x000d__x000a_NA_x000d__x000a_ 4 2" xfId="30881"/>
    <cellStyle name="0,0_x000d__x000a_NA_x000d__x000a_ 5" xfId="30882"/>
    <cellStyle name="0000" xfId="30883"/>
    <cellStyle name="000000" xfId="30884"/>
    <cellStyle name="14BLIN - Style8" xfId="30885"/>
    <cellStyle name="14-BT - Style1" xfId="30886"/>
    <cellStyle name="20% - Accent1 10" xfId="30887"/>
    <cellStyle name="20% - Accent1 10 2" xfId="30888"/>
    <cellStyle name="20% - Accent1 10 2 2" xfId="30889"/>
    <cellStyle name="20% - Accent1 10 2 2 2" xfId="30890"/>
    <cellStyle name="20% - Accent1 10 2 3" xfId="30891"/>
    <cellStyle name="20% - Accent1 10 3" xfId="30892"/>
    <cellStyle name="20% - Accent1 10 4" xfId="30893"/>
    <cellStyle name="20% - Accent1 10 4 2" xfId="30894"/>
    <cellStyle name="20% - Accent1 10 5" xfId="30895"/>
    <cellStyle name="20% - Accent1 11" xfId="30896"/>
    <cellStyle name="20% - Accent1 11 2" xfId="30897"/>
    <cellStyle name="20% - Accent1 11 2 2" xfId="30898"/>
    <cellStyle name="20% - Accent1 11 3" xfId="30899"/>
    <cellStyle name="20% - Accent1 12" xfId="30900"/>
    <cellStyle name="20% - Accent1 13" xfId="30901"/>
    <cellStyle name="20% - Accent1 2" xfId="30902"/>
    <cellStyle name="20% - Accent1 2 2" xfId="30903"/>
    <cellStyle name="20% - Accent1 2 2 2" xfId="30904"/>
    <cellStyle name="20% - Accent1 2 2 2 2" xfId="30905"/>
    <cellStyle name="20% - Accent1 2 2 2 2 2" xfId="30906"/>
    <cellStyle name="20% - Accent1 2 2 2 2 2 2" xfId="30907"/>
    <cellStyle name="20% - Accent1 2 2 2 3" xfId="30908"/>
    <cellStyle name="20% - Accent1 2 2 2 3 2" xfId="30909"/>
    <cellStyle name="20% - Accent1 2 2 2 4" xfId="30910"/>
    <cellStyle name="20% - Accent1 2 2 3" xfId="30911"/>
    <cellStyle name="20% - Accent1 2 2 3 2" xfId="30912"/>
    <cellStyle name="20% - Accent1 2 2 3 2 2" xfId="30913"/>
    <cellStyle name="20% - Accent1 2 2 3 2 2 2" xfId="30914"/>
    <cellStyle name="20% - Accent1 2 2 3 2 3" xfId="30915"/>
    <cellStyle name="20% - Accent1 2 2 3 3" xfId="30916"/>
    <cellStyle name="20% - Accent1 2 2 3 4" xfId="30917"/>
    <cellStyle name="20% - Accent1 2 2 4" xfId="30918"/>
    <cellStyle name="20% - Accent1 2 2 4 2" xfId="30919"/>
    <cellStyle name="20% - Accent1 2 2 4 2 2" xfId="30920"/>
    <cellStyle name="20% - Accent1 2 2 4 3" xfId="30921"/>
    <cellStyle name="20% - Accent1 2 2 5" xfId="30922"/>
    <cellStyle name="20% - Accent1 2 2 5 2" xfId="30923"/>
    <cellStyle name="20% - Accent1 2 2 6" xfId="30924"/>
    <cellStyle name="20% - Accent1 2 3" xfId="30925"/>
    <cellStyle name="20% - Accent1 2 3 2" xfId="30926"/>
    <cellStyle name="20% - Accent1 2 3 2 2" xfId="30927"/>
    <cellStyle name="20% - Accent1 2 3 2 2 2" xfId="30928"/>
    <cellStyle name="20% - Accent1 2 3 2 2 2 2" xfId="30929"/>
    <cellStyle name="20% - Accent1 2 3 2 3" xfId="30930"/>
    <cellStyle name="20% - Accent1 2 3 2 3 2" xfId="30931"/>
    <cellStyle name="20% - Accent1 2 3 3" xfId="30932"/>
    <cellStyle name="20% - Accent1 2 3 3 2" xfId="30933"/>
    <cellStyle name="20% - Accent1 2 3 3 2 2" xfId="30934"/>
    <cellStyle name="20% - Accent1 2 3 4" xfId="30935"/>
    <cellStyle name="20% - Accent1 2 3 4 2" xfId="30936"/>
    <cellStyle name="20% - Accent1 2 3 5" xfId="30937"/>
    <cellStyle name="20% - Accent1 2 4" xfId="30938"/>
    <cellStyle name="20% - Accent1 2 4 2" xfId="30939"/>
    <cellStyle name="20% - Accent1 2 4 2 2" xfId="30940"/>
    <cellStyle name="20% - Accent1 2 4 2 2 2" xfId="30941"/>
    <cellStyle name="20% - Accent1 2 4 2 3" xfId="30942"/>
    <cellStyle name="20% - Accent1 2 4 2 3 2" xfId="30943"/>
    <cellStyle name="20% - Accent1 2 4 3" xfId="30944"/>
    <cellStyle name="20% - Accent1 2 4 3 2" xfId="30945"/>
    <cellStyle name="20% - Accent1 2 4 3 2 2" xfId="30946"/>
    <cellStyle name="20% - Accent1 2 4 3 3" xfId="30947"/>
    <cellStyle name="20% - Accent1 2 4 4" xfId="30948"/>
    <cellStyle name="20% - Accent1 2 4 4 2" xfId="30949"/>
    <cellStyle name="20% - Accent1 2 4 4 3" xfId="30950"/>
    <cellStyle name="20% - Accent1 2 4 5" xfId="30951"/>
    <cellStyle name="20% - Accent1 2 4 5 2" xfId="30952"/>
    <cellStyle name="20% - Accent1 2 4 6" xfId="30953"/>
    <cellStyle name="20% - Accent1 2 5" xfId="30954"/>
    <cellStyle name="20% - Accent1 2 5 2" xfId="30955"/>
    <cellStyle name="20% - Accent1 2 5 2 2" xfId="30956"/>
    <cellStyle name="20% - Accent1 2 5 3" xfId="30957"/>
    <cellStyle name="20% - Accent1 2 6" xfId="30958"/>
    <cellStyle name="20% - Accent1 2 6 2" xfId="30959"/>
    <cellStyle name="20% - Accent1 2 6 2 2" xfId="30960"/>
    <cellStyle name="20% - Accent1 2 6 3" xfId="30961"/>
    <cellStyle name="20% - Accent1 2 6 4" xfId="30962"/>
    <cellStyle name="20% - Accent1 2 7" xfId="30963"/>
    <cellStyle name="20% - Accent1 2 7 2" xfId="30964"/>
    <cellStyle name="20% - Accent1 2 8" xfId="30965"/>
    <cellStyle name="20% - Accent1 2 9" xfId="30966"/>
    <cellStyle name="20% - Accent1 2_12PCORC Wind Vestas and Royalties" xfId="30967"/>
    <cellStyle name="20% - Accent1 3" xfId="30968"/>
    <cellStyle name="20% - Accent1 3 10" xfId="30969"/>
    <cellStyle name="20% - Accent1 3 10 2" xfId="30970"/>
    <cellStyle name="20% - Accent1 3 10 2 2" xfId="30971"/>
    <cellStyle name="20% - Accent1 3 10 3" xfId="30972"/>
    <cellStyle name="20% - Accent1 3 11" xfId="30973"/>
    <cellStyle name="20% - Accent1 3 11 2" xfId="30974"/>
    <cellStyle name="20% - Accent1 3 11 2 2" xfId="30975"/>
    <cellStyle name="20% - Accent1 3 11 3" xfId="30976"/>
    <cellStyle name="20% - Accent1 3 12" xfId="30977"/>
    <cellStyle name="20% - Accent1 3 12 2" xfId="30978"/>
    <cellStyle name="20% - Accent1 3 13" xfId="30979"/>
    <cellStyle name="20% - Accent1 3 2" xfId="30980"/>
    <cellStyle name="20% - Accent1 3 2 2" xfId="30981"/>
    <cellStyle name="20% - Accent1 3 2 2 2" xfId="30982"/>
    <cellStyle name="20% - Accent1 3 2 2 2 2" xfId="30983"/>
    <cellStyle name="20% - Accent1 3 2 3" xfId="30984"/>
    <cellStyle name="20% - Accent1 3 2 3 2" xfId="30985"/>
    <cellStyle name="20% - Accent1 3 2 3 2 2" xfId="30986"/>
    <cellStyle name="20% - Accent1 3 2 4" xfId="30987"/>
    <cellStyle name="20% - Accent1 3 2 4 2" xfId="30988"/>
    <cellStyle name="20% - Accent1 3 2 4 2 2" xfId="30989"/>
    <cellStyle name="20% - Accent1 3 2 4 3" xfId="30990"/>
    <cellStyle name="20% - Accent1 3 2 4 3 2" xfId="30991"/>
    <cellStyle name="20% - Accent1 3 2 4 4" xfId="30992"/>
    <cellStyle name="20% - Accent1 3 2 5" xfId="30993"/>
    <cellStyle name="20% - Accent1 3 2 5 2" xfId="30994"/>
    <cellStyle name="20% - Accent1 3 2 6" xfId="30995"/>
    <cellStyle name="20% - Accent1 3 2 6 2" xfId="30996"/>
    <cellStyle name="20% - Accent1 3 2 7" xfId="30997"/>
    <cellStyle name="20% - Accent1 3 3" xfId="30998"/>
    <cellStyle name="20% - Accent1 3 3 10" xfId="30999"/>
    <cellStyle name="20% - Accent1 3 3 10 2" xfId="31000"/>
    <cellStyle name="20% - Accent1 3 3 11" xfId="31001"/>
    <cellStyle name="20% - Accent1 3 3 12" xfId="31002"/>
    <cellStyle name="20% - Accent1 3 3 2" xfId="31003"/>
    <cellStyle name="20% - Accent1 3 3 2 2" xfId="31004"/>
    <cellStyle name="20% - Accent1 3 3 2 2 2" xfId="31005"/>
    <cellStyle name="20% - Accent1 3 3 2 2 2 2" xfId="31006"/>
    <cellStyle name="20% - Accent1 3 3 2 2 2 2 2" xfId="31007"/>
    <cellStyle name="20% - Accent1 3 3 2 2 2 2 2 2" xfId="31008"/>
    <cellStyle name="20% - Accent1 3 3 2 2 2 2 2 2 2" xfId="31009"/>
    <cellStyle name="20% - Accent1 3 3 2 2 2 2 2 3" xfId="31010"/>
    <cellStyle name="20% - Accent1 3 3 2 2 2 2 3" xfId="31011"/>
    <cellStyle name="20% - Accent1 3 3 2 2 2 2 3 2" xfId="31012"/>
    <cellStyle name="20% - Accent1 3 3 2 2 2 2 3 2 2" xfId="31013"/>
    <cellStyle name="20% - Accent1 3 3 2 2 2 2 3 3" xfId="31014"/>
    <cellStyle name="20% - Accent1 3 3 2 2 2 2 4" xfId="31015"/>
    <cellStyle name="20% - Accent1 3 3 2 2 2 2 4 2" xfId="31016"/>
    <cellStyle name="20% - Accent1 3 3 2 2 2 2 5" xfId="31017"/>
    <cellStyle name="20% - Accent1 3 3 2 2 2 3" xfId="31018"/>
    <cellStyle name="20% - Accent1 3 3 2 2 2 3 2" xfId="31019"/>
    <cellStyle name="20% - Accent1 3 3 2 2 2 3 2 2" xfId="31020"/>
    <cellStyle name="20% - Accent1 3 3 2 2 2 3 3" xfId="31021"/>
    <cellStyle name="20% - Accent1 3 3 2 2 2 4" xfId="31022"/>
    <cellStyle name="20% - Accent1 3 3 2 2 2 4 2" xfId="31023"/>
    <cellStyle name="20% - Accent1 3 3 2 2 2 4 2 2" xfId="31024"/>
    <cellStyle name="20% - Accent1 3 3 2 2 2 4 3" xfId="31025"/>
    <cellStyle name="20% - Accent1 3 3 2 2 2 5" xfId="31026"/>
    <cellStyle name="20% - Accent1 3 3 2 2 2 5 2" xfId="31027"/>
    <cellStyle name="20% - Accent1 3 3 2 2 2 6" xfId="31028"/>
    <cellStyle name="20% - Accent1 3 3 2 2 2 7" xfId="31029"/>
    <cellStyle name="20% - Accent1 3 3 2 2 3" xfId="31030"/>
    <cellStyle name="20% - Accent1 3 3 2 2 3 2" xfId="31031"/>
    <cellStyle name="20% - Accent1 3 3 2 2 3 2 2" xfId="31032"/>
    <cellStyle name="20% - Accent1 3 3 2 2 3 2 2 2" xfId="31033"/>
    <cellStyle name="20% - Accent1 3 3 2 2 3 2 3" xfId="31034"/>
    <cellStyle name="20% - Accent1 3 3 2 2 3 3" xfId="31035"/>
    <cellStyle name="20% - Accent1 3 3 2 2 3 3 2" xfId="31036"/>
    <cellStyle name="20% - Accent1 3 3 2 2 3 3 2 2" xfId="31037"/>
    <cellStyle name="20% - Accent1 3 3 2 2 3 3 3" xfId="31038"/>
    <cellStyle name="20% - Accent1 3 3 2 2 3 4" xfId="31039"/>
    <cellStyle name="20% - Accent1 3 3 2 2 3 4 2" xfId="31040"/>
    <cellStyle name="20% - Accent1 3 3 2 2 3 5" xfId="31041"/>
    <cellStyle name="20% - Accent1 3 3 2 2 4" xfId="31042"/>
    <cellStyle name="20% - Accent1 3 3 2 2 4 2" xfId="31043"/>
    <cellStyle name="20% - Accent1 3 3 2 2 4 2 2" xfId="31044"/>
    <cellStyle name="20% - Accent1 3 3 2 2 4 3" xfId="31045"/>
    <cellStyle name="20% - Accent1 3 3 2 2 5" xfId="31046"/>
    <cellStyle name="20% - Accent1 3 3 2 2 5 2" xfId="31047"/>
    <cellStyle name="20% - Accent1 3 3 2 2 5 2 2" xfId="31048"/>
    <cellStyle name="20% - Accent1 3 3 2 2 5 3" xfId="31049"/>
    <cellStyle name="20% - Accent1 3 3 2 2 6" xfId="31050"/>
    <cellStyle name="20% - Accent1 3 3 2 2 6 2" xfId="31051"/>
    <cellStyle name="20% - Accent1 3 3 2 2 7" xfId="31052"/>
    <cellStyle name="20% - Accent1 3 3 2 2 8" xfId="31053"/>
    <cellStyle name="20% - Accent1 3 3 2 3" xfId="31054"/>
    <cellStyle name="20% - Accent1 3 3 2 3 2" xfId="31055"/>
    <cellStyle name="20% - Accent1 3 3 2 3 2 2" xfId="31056"/>
    <cellStyle name="20% - Accent1 3 3 2 3 2 2 2" xfId="31057"/>
    <cellStyle name="20% - Accent1 3 3 2 3 2 2 2 2" xfId="31058"/>
    <cellStyle name="20% - Accent1 3 3 2 3 2 2 3" xfId="31059"/>
    <cellStyle name="20% - Accent1 3 3 2 3 2 3" xfId="31060"/>
    <cellStyle name="20% - Accent1 3 3 2 3 2 3 2" xfId="31061"/>
    <cellStyle name="20% - Accent1 3 3 2 3 2 3 2 2" xfId="31062"/>
    <cellStyle name="20% - Accent1 3 3 2 3 2 3 3" xfId="31063"/>
    <cellStyle name="20% - Accent1 3 3 2 3 2 4" xfId="31064"/>
    <cellStyle name="20% - Accent1 3 3 2 3 2 4 2" xfId="31065"/>
    <cellStyle name="20% - Accent1 3 3 2 3 2 5" xfId="31066"/>
    <cellStyle name="20% - Accent1 3 3 2 3 3" xfId="31067"/>
    <cellStyle name="20% - Accent1 3 3 2 3 3 2" xfId="31068"/>
    <cellStyle name="20% - Accent1 3 3 2 3 3 2 2" xfId="31069"/>
    <cellStyle name="20% - Accent1 3 3 2 3 3 3" xfId="31070"/>
    <cellStyle name="20% - Accent1 3 3 2 3 4" xfId="31071"/>
    <cellStyle name="20% - Accent1 3 3 2 3 4 2" xfId="31072"/>
    <cellStyle name="20% - Accent1 3 3 2 3 4 2 2" xfId="31073"/>
    <cellStyle name="20% - Accent1 3 3 2 3 4 3" xfId="31074"/>
    <cellStyle name="20% - Accent1 3 3 2 3 5" xfId="31075"/>
    <cellStyle name="20% - Accent1 3 3 2 3 5 2" xfId="31076"/>
    <cellStyle name="20% - Accent1 3 3 2 3 6" xfId="31077"/>
    <cellStyle name="20% - Accent1 3 3 2 4" xfId="31078"/>
    <cellStyle name="20% - Accent1 3 3 2 4 2" xfId="31079"/>
    <cellStyle name="20% - Accent1 3 3 2 4 2 2" xfId="31080"/>
    <cellStyle name="20% - Accent1 3 3 2 4 2 2 2" xfId="31081"/>
    <cellStyle name="20% - Accent1 3 3 2 4 2 3" xfId="31082"/>
    <cellStyle name="20% - Accent1 3 3 2 4 3" xfId="31083"/>
    <cellStyle name="20% - Accent1 3 3 2 4 3 2" xfId="31084"/>
    <cellStyle name="20% - Accent1 3 3 2 4 3 2 2" xfId="31085"/>
    <cellStyle name="20% - Accent1 3 3 2 4 3 3" xfId="31086"/>
    <cellStyle name="20% - Accent1 3 3 2 4 4" xfId="31087"/>
    <cellStyle name="20% - Accent1 3 3 2 4 4 2" xfId="31088"/>
    <cellStyle name="20% - Accent1 3 3 2 4 5" xfId="31089"/>
    <cellStyle name="20% - Accent1 3 3 2 5" xfId="31090"/>
    <cellStyle name="20% - Accent1 3 3 2 5 2" xfId="31091"/>
    <cellStyle name="20% - Accent1 3 3 2 5 2 2" xfId="31092"/>
    <cellStyle name="20% - Accent1 3 3 2 5 3" xfId="31093"/>
    <cellStyle name="20% - Accent1 3 3 2 6" xfId="31094"/>
    <cellStyle name="20% - Accent1 3 3 2 6 2" xfId="31095"/>
    <cellStyle name="20% - Accent1 3 3 2 6 2 2" xfId="31096"/>
    <cellStyle name="20% - Accent1 3 3 2 6 3" xfId="31097"/>
    <cellStyle name="20% - Accent1 3 3 2 7" xfId="31098"/>
    <cellStyle name="20% - Accent1 3 3 2 7 2" xfId="31099"/>
    <cellStyle name="20% - Accent1 3 3 2 8" xfId="31100"/>
    <cellStyle name="20% - Accent1 3 3 2 9" xfId="31101"/>
    <cellStyle name="20% - Accent1 3 3 3" xfId="31102"/>
    <cellStyle name="20% - Accent1 3 3 3 2" xfId="31103"/>
    <cellStyle name="20% - Accent1 3 3 3 2 2" xfId="31104"/>
    <cellStyle name="20% - Accent1 3 3 3 2 2 2" xfId="31105"/>
    <cellStyle name="20% - Accent1 3 3 3 2 2 2 2" xfId="31106"/>
    <cellStyle name="20% - Accent1 3 3 3 2 2 2 2 2" xfId="31107"/>
    <cellStyle name="20% - Accent1 3 3 3 2 2 2 3" xfId="31108"/>
    <cellStyle name="20% - Accent1 3 3 3 2 2 3" xfId="31109"/>
    <cellStyle name="20% - Accent1 3 3 3 2 2 3 2" xfId="31110"/>
    <cellStyle name="20% - Accent1 3 3 3 2 2 3 2 2" xfId="31111"/>
    <cellStyle name="20% - Accent1 3 3 3 2 2 3 3" xfId="31112"/>
    <cellStyle name="20% - Accent1 3 3 3 2 2 4" xfId="31113"/>
    <cellStyle name="20% - Accent1 3 3 3 2 2 4 2" xfId="31114"/>
    <cellStyle name="20% - Accent1 3 3 3 2 2 5" xfId="31115"/>
    <cellStyle name="20% - Accent1 3 3 3 2 3" xfId="31116"/>
    <cellStyle name="20% - Accent1 3 3 3 2 3 2" xfId="31117"/>
    <cellStyle name="20% - Accent1 3 3 3 2 3 2 2" xfId="31118"/>
    <cellStyle name="20% - Accent1 3 3 3 2 3 3" xfId="31119"/>
    <cellStyle name="20% - Accent1 3 3 3 2 4" xfId="31120"/>
    <cellStyle name="20% - Accent1 3 3 3 2 4 2" xfId="31121"/>
    <cellStyle name="20% - Accent1 3 3 3 2 4 2 2" xfId="31122"/>
    <cellStyle name="20% - Accent1 3 3 3 2 4 3" xfId="31123"/>
    <cellStyle name="20% - Accent1 3 3 3 2 5" xfId="31124"/>
    <cellStyle name="20% - Accent1 3 3 3 2 5 2" xfId="31125"/>
    <cellStyle name="20% - Accent1 3 3 3 2 6" xfId="31126"/>
    <cellStyle name="20% - Accent1 3 3 3 2 7" xfId="31127"/>
    <cellStyle name="20% - Accent1 3 3 3 3" xfId="31128"/>
    <cellStyle name="20% - Accent1 3 3 3 3 2" xfId="31129"/>
    <cellStyle name="20% - Accent1 3 3 3 3 2 2" xfId="31130"/>
    <cellStyle name="20% - Accent1 3 3 3 3 2 2 2" xfId="31131"/>
    <cellStyle name="20% - Accent1 3 3 3 3 2 3" xfId="31132"/>
    <cellStyle name="20% - Accent1 3 3 3 3 3" xfId="31133"/>
    <cellStyle name="20% - Accent1 3 3 3 3 3 2" xfId="31134"/>
    <cellStyle name="20% - Accent1 3 3 3 3 3 2 2" xfId="31135"/>
    <cellStyle name="20% - Accent1 3 3 3 3 3 3" xfId="31136"/>
    <cellStyle name="20% - Accent1 3 3 3 3 4" xfId="31137"/>
    <cellStyle name="20% - Accent1 3 3 3 3 4 2" xfId="31138"/>
    <cellStyle name="20% - Accent1 3 3 3 3 5" xfId="31139"/>
    <cellStyle name="20% - Accent1 3 3 3 4" xfId="31140"/>
    <cellStyle name="20% - Accent1 3 3 3 4 2" xfId="31141"/>
    <cellStyle name="20% - Accent1 3 3 3 4 2 2" xfId="31142"/>
    <cellStyle name="20% - Accent1 3 3 3 4 3" xfId="31143"/>
    <cellStyle name="20% - Accent1 3 3 3 5" xfId="31144"/>
    <cellStyle name="20% - Accent1 3 3 3 5 2" xfId="31145"/>
    <cellStyle name="20% - Accent1 3 3 3 5 2 2" xfId="31146"/>
    <cellStyle name="20% - Accent1 3 3 3 5 3" xfId="31147"/>
    <cellStyle name="20% - Accent1 3 3 3 6" xfId="31148"/>
    <cellStyle name="20% - Accent1 3 3 3 6 2" xfId="31149"/>
    <cellStyle name="20% - Accent1 3 3 3 7" xfId="31150"/>
    <cellStyle name="20% - Accent1 3 3 3 8" xfId="31151"/>
    <cellStyle name="20% - Accent1 3 3 4" xfId="31152"/>
    <cellStyle name="20% - Accent1 3 3 4 2" xfId="31153"/>
    <cellStyle name="20% - Accent1 3 3 4 2 2" xfId="31154"/>
    <cellStyle name="20% - Accent1 3 3 4 2 2 2" xfId="31155"/>
    <cellStyle name="20% - Accent1 3 3 4 2 2 2 2" xfId="31156"/>
    <cellStyle name="20% - Accent1 3 3 4 2 2 2 2 2" xfId="31157"/>
    <cellStyle name="20% - Accent1 3 3 4 2 2 2 3" xfId="31158"/>
    <cellStyle name="20% - Accent1 3 3 4 2 2 3" xfId="31159"/>
    <cellStyle name="20% - Accent1 3 3 4 2 2 3 2" xfId="31160"/>
    <cellStyle name="20% - Accent1 3 3 4 2 2 3 2 2" xfId="31161"/>
    <cellStyle name="20% - Accent1 3 3 4 2 2 3 3" xfId="31162"/>
    <cellStyle name="20% - Accent1 3 3 4 2 2 4" xfId="31163"/>
    <cellStyle name="20% - Accent1 3 3 4 2 2 4 2" xfId="31164"/>
    <cellStyle name="20% - Accent1 3 3 4 2 2 5" xfId="31165"/>
    <cellStyle name="20% - Accent1 3 3 4 2 3" xfId="31166"/>
    <cellStyle name="20% - Accent1 3 3 4 2 3 2" xfId="31167"/>
    <cellStyle name="20% - Accent1 3 3 4 2 3 2 2" xfId="31168"/>
    <cellStyle name="20% - Accent1 3 3 4 2 3 3" xfId="31169"/>
    <cellStyle name="20% - Accent1 3 3 4 2 4" xfId="31170"/>
    <cellStyle name="20% - Accent1 3 3 4 2 4 2" xfId="31171"/>
    <cellStyle name="20% - Accent1 3 3 4 2 4 2 2" xfId="31172"/>
    <cellStyle name="20% - Accent1 3 3 4 2 4 3" xfId="31173"/>
    <cellStyle name="20% - Accent1 3 3 4 2 5" xfId="31174"/>
    <cellStyle name="20% - Accent1 3 3 4 2 5 2" xfId="31175"/>
    <cellStyle name="20% - Accent1 3 3 4 2 6" xfId="31176"/>
    <cellStyle name="20% - Accent1 3 3 4 2 7" xfId="31177"/>
    <cellStyle name="20% - Accent1 3 3 4 3" xfId="31178"/>
    <cellStyle name="20% - Accent1 3 3 4 3 2" xfId="31179"/>
    <cellStyle name="20% - Accent1 3 3 4 3 2 2" xfId="31180"/>
    <cellStyle name="20% - Accent1 3 3 4 3 2 2 2" xfId="31181"/>
    <cellStyle name="20% - Accent1 3 3 4 3 2 3" xfId="31182"/>
    <cellStyle name="20% - Accent1 3 3 4 3 3" xfId="31183"/>
    <cellStyle name="20% - Accent1 3 3 4 3 3 2" xfId="31184"/>
    <cellStyle name="20% - Accent1 3 3 4 3 3 2 2" xfId="31185"/>
    <cellStyle name="20% - Accent1 3 3 4 3 3 3" xfId="31186"/>
    <cellStyle name="20% - Accent1 3 3 4 3 4" xfId="31187"/>
    <cellStyle name="20% - Accent1 3 3 4 3 4 2" xfId="31188"/>
    <cellStyle name="20% - Accent1 3 3 4 3 5" xfId="31189"/>
    <cellStyle name="20% - Accent1 3 3 4 4" xfId="31190"/>
    <cellStyle name="20% - Accent1 3 3 4 4 2" xfId="31191"/>
    <cellStyle name="20% - Accent1 3 3 4 4 2 2" xfId="31192"/>
    <cellStyle name="20% - Accent1 3 3 4 4 3" xfId="31193"/>
    <cellStyle name="20% - Accent1 3 3 4 5" xfId="31194"/>
    <cellStyle name="20% - Accent1 3 3 4 5 2" xfId="31195"/>
    <cellStyle name="20% - Accent1 3 3 4 5 2 2" xfId="31196"/>
    <cellStyle name="20% - Accent1 3 3 4 5 3" xfId="31197"/>
    <cellStyle name="20% - Accent1 3 3 4 6" xfId="31198"/>
    <cellStyle name="20% - Accent1 3 3 4 6 2" xfId="31199"/>
    <cellStyle name="20% - Accent1 3 3 4 7" xfId="31200"/>
    <cellStyle name="20% - Accent1 3 3 4 8" xfId="31201"/>
    <cellStyle name="20% - Accent1 3 3 5" xfId="31202"/>
    <cellStyle name="20% - Accent1 3 3 5 2" xfId="31203"/>
    <cellStyle name="20% - Accent1 3 3 5 2 2" xfId="31204"/>
    <cellStyle name="20% - Accent1 3 3 5 2 2 2" xfId="31205"/>
    <cellStyle name="20% - Accent1 3 3 5 2 2 2 2" xfId="31206"/>
    <cellStyle name="20% - Accent1 3 3 5 2 2 2 2 2" xfId="31207"/>
    <cellStyle name="20% - Accent1 3 3 5 2 2 2 3" xfId="31208"/>
    <cellStyle name="20% - Accent1 3 3 5 2 2 3" xfId="31209"/>
    <cellStyle name="20% - Accent1 3 3 5 2 2 3 2" xfId="31210"/>
    <cellStyle name="20% - Accent1 3 3 5 2 2 3 2 2" xfId="31211"/>
    <cellStyle name="20% - Accent1 3 3 5 2 2 3 3" xfId="31212"/>
    <cellStyle name="20% - Accent1 3 3 5 2 2 4" xfId="31213"/>
    <cellStyle name="20% - Accent1 3 3 5 2 2 4 2" xfId="31214"/>
    <cellStyle name="20% - Accent1 3 3 5 2 2 5" xfId="31215"/>
    <cellStyle name="20% - Accent1 3 3 5 2 3" xfId="31216"/>
    <cellStyle name="20% - Accent1 3 3 5 2 3 2" xfId="31217"/>
    <cellStyle name="20% - Accent1 3 3 5 2 3 2 2" xfId="31218"/>
    <cellStyle name="20% - Accent1 3 3 5 2 3 3" xfId="31219"/>
    <cellStyle name="20% - Accent1 3 3 5 2 4" xfId="31220"/>
    <cellStyle name="20% - Accent1 3 3 5 2 4 2" xfId="31221"/>
    <cellStyle name="20% - Accent1 3 3 5 2 4 2 2" xfId="31222"/>
    <cellStyle name="20% - Accent1 3 3 5 2 4 3" xfId="31223"/>
    <cellStyle name="20% - Accent1 3 3 5 2 5" xfId="31224"/>
    <cellStyle name="20% - Accent1 3 3 5 2 5 2" xfId="31225"/>
    <cellStyle name="20% - Accent1 3 3 5 2 6" xfId="31226"/>
    <cellStyle name="20% - Accent1 3 3 5 3" xfId="31227"/>
    <cellStyle name="20% - Accent1 3 3 5 3 2" xfId="31228"/>
    <cellStyle name="20% - Accent1 3 3 5 3 2 2" xfId="31229"/>
    <cellStyle name="20% - Accent1 3 3 5 3 2 2 2" xfId="31230"/>
    <cellStyle name="20% - Accent1 3 3 5 3 2 3" xfId="31231"/>
    <cellStyle name="20% - Accent1 3 3 5 3 3" xfId="31232"/>
    <cellStyle name="20% - Accent1 3 3 5 3 3 2" xfId="31233"/>
    <cellStyle name="20% - Accent1 3 3 5 3 3 2 2" xfId="31234"/>
    <cellStyle name="20% - Accent1 3 3 5 3 3 3" xfId="31235"/>
    <cellStyle name="20% - Accent1 3 3 5 3 4" xfId="31236"/>
    <cellStyle name="20% - Accent1 3 3 5 3 4 2" xfId="31237"/>
    <cellStyle name="20% - Accent1 3 3 5 3 5" xfId="31238"/>
    <cellStyle name="20% - Accent1 3 3 5 4" xfId="31239"/>
    <cellStyle name="20% - Accent1 3 3 5 4 2" xfId="31240"/>
    <cellStyle name="20% - Accent1 3 3 5 4 2 2" xfId="31241"/>
    <cellStyle name="20% - Accent1 3 3 5 4 3" xfId="31242"/>
    <cellStyle name="20% - Accent1 3 3 5 5" xfId="31243"/>
    <cellStyle name="20% - Accent1 3 3 5 5 2" xfId="31244"/>
    <cellStyle name="20% - Accent1 3 3 5 5 2 2" xfId="31245"/>
    <cellStyle name="20% - Accent1 3 3 5 5 3" xfId="31246"/>
    <cellStyle name="20% - Accent1 3 3 5 6" xfId="31247"/>
    <cellStyle name="20% - Accent1 3 3 5 6 2" xfId="31248"/>
    <cellStyle name="20% - Accent1 3 3 5 7" xfId="31249"/>
    <cellStyle name="20% - Accent1 3 3 5 8" xfId="31250"/>
    <cellStyle name="20% - Accent1 3 3 6" xfId="31251"/>
    <cellStyle name="20% - Accent1 3 3 6 2" xfId="31252"/>
    <cellStyle name="20% - Accent1 3 3 6 2 2" xfId="31253"/>
    <cellStyle name="20% - Accent1 3 3 6 2 2 2" xfId="31254"/>
    <cellStyle name="20% - Accent1 3 3 6 2 2 2 2" xfId="31255"/>
    <cellStyle name="20% - Accent1 3 3 6 2 2 3" xfId="31256"/>
    <cellStyle name="20% - Accent1 3 3 6 2 3" xfId="31257"/>
    <cellStyle name="20% - Accent1 3 3 6 2 3 2" xfId="31258"/>
    <cellStyle name="20% - Accent1 3 3 6 2 3 2 2" xfId="31259"/>
    <cellStyle name="20% - Accent1 3 3 6 2 3 3" xfId="31260"/>
    <cellStyle name="20% - Accent1 3 3 6 2 4" xfId="31261"/>
    <cellStyle name="20% - Accent1 3 3 6 2 4 2" xfId="31262"/>
    <cellStyle name="20% - Accent1 3 3 6 2 5" xfId="31263"/>
    <cellStyle name="20% - Accent1 3 3 6 3" xfId="31264"/>
    <cellStyle name="20% - Accent1 3 3 6 3 2" xfId="31265"/>
    <cellStyle name="20% - Accent1 3 3 6 3 2 2" xfId="31266"/>
    <cellStyle name="20% - Accent1 3 3 6 3 3" xfId="31267"/>
    <cellStyle name="20% - Accent1 3 3 6 4" xfId="31268"/>
    <cellStyle name="20% - Accent1 3 3 6 4 2" xfId="31269"/>
    <cellStyle name="20% - Accent1 3 3 6 4 2 2" xfId="31270"/>
    <cellStyle name="20% - Accent1 3 3 6 4 3" xfId="31271"/>
    <cellStyle name="20% - Accent1 3 3 6 5" xfId="31272"/>
    <cellStyle name="20% - Accent1 3 3 6 5 2" xfId="31273"/>
    <cellStyle name="20% - Accent1 3 3 6 6" xfId="31274"/>
    <cellStyle name="20% - Accent1 3 3 7" xfId="31275"/>
    <cellStyle name="20% - Accent1 3 3 7 2" xfId="31276"/>
    <cellStyle name="20% - Accent1 3 3 7 2 2" xfId="31277"/>
    <cellStyle name="20% - Accent1 3 3 7 2 2 2" xfId="31278"/>
    <cellStyle name="20% - Accent1 3 3 7 2 3" xfId="31279"/>
    <cellStyle name="20% - Accent1 3 3 7 3" xfId="31280"/>
    <cellStyle name="20% - Accent1 3 3 7 3 2" xfId="31281"/>
    <cellStyle name="20% - Accent1 3 3 7 3 2 2" xfId="31282"/>
    <cellStyle name="20% - Accent1 3 3 7 3 3" xfId="31283"/>
    <cellStyle name="20% - Accent1 3 3 7 4" xfId="31284"/>
    <cellStyle name="20% - Accent1 3 3 7 4 2" xfId="31285"/>
    <cellStyle name="20% - Accent1 3 3 7 5" xfId="31286"/>
    <cellStyle name="20% - Accent1 3 3 8" xfId="31287"/>
    <cellStyle name="20% - Accent1 3 3 8 2" xfId="31288"/>
    <cellStyle name="20% - Accent1 3 3 8 2 2" xfId="31289"/>
    <cellStyle name="20% - Accent1 3 3 8 3" xfId="31290"/>
    <cellStyle name="20% - Accent1 3 3 9" xfId="31291"/>
    <cellStyle name="20% - Accent1 3 3 9 2" xfId="31292"/>
    <cellStyle name="20% - Accent1 3 3 9 2 2" xfId="31293"/>
    <cellStyle name="20% - Accent1 3 3 9 3" xfId="31294"/>
    <cellStyle name="20% - Accent1 3 4" xfId="31295"/>
    <cellStyle name="20% - Accent1 3 4 2" xfId="31296"/>
    <cellStyle name="20% - Accent1 3 4 2 2" xfId="31297"/>
    <cellStyle name="20% - Accent1 3 4 2 2 2" xfId="31298"/>
    <cellStyle name="20% - Accent1 3 4 2 2 2 2" xfId="31299"/>
    <cellStyle name="20% - Accent1 3 4 2 2 2 2 2" xfId="31300"/>
    <cellStyle name="20% - Accent1 3 4 2 2 2 2 2 2" xfId="31301"/>
    <cellStyle name="20% - Accent1 3 4 2 2 2 2 3" xfId="31302"/>
    <cellStyle name="20% - Accent1 3 4 2 2 2 3" xfId="31303"/>
    <cellStyle name="20% - Accent1 3 4 2 2 2 3 2" xfId="31304"/>
    <cellStyle name="20% - Accent1 3 4 2 2 2 3 2 2" xfId="31305"/>
    <cellStyle name="20% - Accent1 3 4 2 2 2 3 3" xfId="31306"/>
    <cellStyle name="20% - Accent1 3 4 2 2 2 4" xfId="31307"/>
    <cellStyle name="20% - Accent1 3 4 2 2 2 4 2" xfId="31308"/>
    <cellStyle name="20% - Accent1 3 4 2 2 2 5" xfId="31309"/>
    <cellStyle name="20% - Accent1 3 4 2 2 3" xfId="31310"/>
    <cellStyle name="20% - Accent1 3 4 2 2 3 2" xfId="31311"/>
    <cellStyle name="20% - Accent1 3 4 2 2 3 2 2" xfId="31312"/>
    <cellStyle name="20% - Accent1 3 4 2 2 3 3" xfId="31313"/>
    <cellStyle name="20% - Accent1 3 4 2 2 4" xfId="31314"/>
    <cellStyle name="20% - Accent1 3 4 2 2 4 2" xfId="31315"/>
    <cellStyle name="20% - Accent1 3 4 2 2 4 2 2" xfId="31316"/>
    <cellStyle name="20% - Accent1 3 4 2 2 4 3" xfId="31317"/>
    <cellStyle name="20% - Accent1 3 4 2 2 5" xfId="31318"/>
    <cellStyle name="20% - Accent1 3 4 2 2 5 2" xfId="31319"/>
    <cellStyle name="20% - Accent1 3 4 2 2 6" xfId="31320"/>
    <cellStyle name="20% - Accent1 3 4 2 2 7" xfId="31321"/>
    <cellStyle name="20% - Accent1 3 4 2 3" xfId="31322"/>
    <cellStyle name="20% - Accent1 3 4 2 3 2" xfId="31323"/>
    <cellStyle name="20% - Accent1 3 4 2 3 2 2" xfId="31324"/>
    <cellStyle name="20% - Accent1 3 4 2 3 2 2 2" xfId="31325"/>
    <cellStyle name="20% - Accent1 3 4 2 3 2 3" xfId="31326"/>
    <cellStyle name="20% - Accent1 3 4 2 3 3" xfId="31327"/>
    <cellStyle name="20% - Accent1 3 4 2 3 3 2" xfId="31328"/>
    <cellStyle name="20% - Accent1 3 4 2 3 3 2 2" xfId="31329"/>
    <cellStyle name="20% - Accent1 3 4 2 3 3 3" xfId="31330"/>
    <cellStyle name="20% - Accent1 3 4 2 3 4" xfId="31331"/>
    <cellStyle name="20% - Accent1 3 4 2 3 4 2" xfId="31332"/>
    <cellStyle name="20% - Accent1 3 4 2 3 5" xfId="31333"/>
    <cellStyle name="20% - Accent1 3 4 2 4" xfId="31334"/>
    <cellStyle name="20% - Accent1 3 4 2 4 2" xfId="31335"/>
    <cellStyle name="20% - Accent1 3 4 2 4 2 2" xfId="31336"/>
    <cellStyle name="20% - Accent1 3 4 2 4 3" xfId="31337"/>
    <cellStyle name="20% - Accent1 3 4 2 5" xfId="31338"/>
    <cellStyle name="20% - Accent1 3 4 2 5 2" xfId="31339"/>
    <cellStyle name="20% - Accent1 3 4 2 5 2 2" xfId="31340"/>
    <cellStyle name="20% - Accent1 3 4 2 5 3" xfId="31341"/>
    <cellStyle name="20% - Accent1 3 4 2 6" xfId="31342"/>
    <cellStyle name="20% - Accent1 3 4 2 6 2" xfId="31343"/>
    <cellStyle name="20% - Accent1 3 4 2 7" xfId="31344"/>
    <cellStyle name="20% - Accent1 3 4 2 8" xfId="31345"/>
    <cellStyle name="20% - Accent1 3 4 3" xfId="31346"/>
    <cellStyle name="20% - Accent1 3 4 3 2" xfId="31347"/>
    <cellStyle name="20% - Accent1 3 4 3 2 2" xfId="31348"/>
    <cellStyle name="20% - Accent1 3 4 3 2 2 2" xfId="31349"/>
    <cellStyle name="20% - Accent1 3 4 3 2 2 2 2" xfId="31350"/>
    <cellStyle name="20% - Accent1 3 4 3 2 2 3" xfId="31351"/>
    <cellStyle name="20% - Accent1 3 4 3 2 3" xfId="31352"/>
    <cellStyle name="20% - Accent1 3 4 3 2 3 2" xfId="31353"/>
    <cellStyle name="20% - Accent1 3 4 3 2 3 2 2" xfId="31354"/>
    <cellStyle name="20% - Accent1 3 4 3 2 3 3" xfId="31355"/>
    <cellStyle name="20% - Accent1 3 4 3 2 4" xfId="31356"/>
    <cellStyle name="20% - Accent1 3 4 3 2 4 2" xfId="31357"/>
    <cellStyle name="20% - Accent1 3 4 3 2 5" xfId="31358"/>
    <cellStyle name="20% - Accent1 3 4 3 3" xfId="31359"/>
    <cellStyle name="20% - Accent1 3 4 3 3 2" xfId="31360"/>
    <cellStyle name="20% - Accent1 3 4 3 3 2 2" xfId="31361"/>
    <cellStyle name="20% - Accent1 3 4 3 3 3" xfId="31362"/>
    <cellStyle name="20% - Accent1 3 4 3 4" xfId="31363"/>
    <cellStyle name="20% - Accent1 3 4 3 4 2" xfId="31364"/>
    <cellStyle name="20% - Accent1 3 4 3 4 2 2" xfId="31365"/>
    <cellStyle name="20% - Accent1 3 4 3 4 3" xfId="31366"/>
    <cellStyle name="20% - Accent1 3 4 3 5" xfId="31367"/>
    <cellStyle name="20% - Accent1 3 4 3 5 2" xfId="31368"/>
    <cellStyle name="20% - Accent1 3 4 3 6" xfId="31369"/>
    <cellStyle name="20% - Accent1 3 4 4" xfId="31370"/>
    <cellStyle name="20% - Accent1 3 4 4 2" xfId="31371"/>
    <cellStyle name="20% - Accent1 3 4 4 2 2" xfId="31372"/>
    <cellStyle name="20% - Accent1 3 4 4 2 2 2" xfId="31373"/>
    <cellStyle name="20% - Accent1 3 4 4 2 3" xfId="31374"/>
    <cellStyle name="20% - Accent1 3 4 4 3" xfId="31375"/>
    <cellStyle name="20% - Accent1 3 4 4 3 2" xfId="31376"/>
    <cellStyle name="20% - Accent1 3 4 4 3 2 2" xfId="31377"/>
    <cellStyle name="20% - Accent1 3 4 4 3 3" xfId="31378"/>
    <cellStyle name="20% - Accent1 3 4 4 4" xfId="31379"/>
    <cellStyle name="20% - Accent1 3 4 4 4 2" xfId="31380"/>
    <cellStyle name="20% - Accent1 3 4 4 5" xfId="31381"/>
    <cellStyle name="20% - Accent1 3 4 5" xfId="31382"/>
    <cellStyle name="20% - Accent1 3 4 5 2" xfId="31383"/>
    <cellStyle name="20% - Accent1 3 4 5 2 2" xfId="31384"/>
    <cellStyle name="20% - Accent1 3 4 5 3" xfId="31385"/>
    <cellStyle name="20% - Accent1 3 4 6" xfId="31386"/>
    <cellStyle name="20% - Accent1 3 4 6 2" xfId="31387"/>
    <cellStyle name="20% - Accent1 3 4 6 2 2" xfId="31388"/>
    <cellStyle name="20% - Accent1 3 4 6 3" xfId="31389"/>
    <cellStyle name="20% - Accent1 3 4 7" xfId="31390"/>
    <cellStyle name="20% - Accent1 3 4 7 2" xfId="31391"/>
    <cellStyle name="20% - Accent1 3 4 8" xfId="31392"/>
    <cellStyle name="20% - Accent1 3 4 9" xfId="31393"/>
    <cellStyle name="20% - Accent1 3 5" xfId="31394"/>
    <cellStyle name="20% - Accent1 3 5 2" xfId="31395"/>
    <cellStyle name="20% - Accent1 3 5 2 2" xfId="31396"/>
    <cellStyle name="20% - Accent1 3 5 2 2 2" xfId="31397"/>
    <cellStyle name="20% - Accent1 3 5 2 2 2 2" xfId="31398"/>
    <cellStyle name="20% - Accent1 3 5 2 2 2 2 2" xfId="31399"/>
    <cellStyle name="20% - Accent1 3 5 2 2 2 3" xfId="31400"/>
    <cellStyle name="20% - Accent1 3 5 2 2 3" xfId="31401"/>
    <cellStyle name="20% - Accent1 3 5 2 2 3 2" xfId="31402"/>
    <cellStyle name="20% - Accent1 3 5 2 2 3 2 2" xfId="31403"/>
    <cellStyle name="20% - Accent1 3 5 2 2 3 3" xfId="31404"/>
    <cellStyle name="20% - Accent1 3 5 2 2 4" xfId="31405"/>
    <cellStyle name="20% - Accent1 3 5 2 2 4 2" xfId="31406"/>
    <cellStyle name="20% - Accent1 3 5 2 2 5" xfId="31407"/>
    <cellStyle name="20% - Accent1 3 5 2 3" xfId="31408"/>
    <cellStyle name="20% - Accent1 3 5 2 3 2" xfId="31409"/>
    <cellStyle name="20% - Accent1 3 5 2 3 2 2" xfId="31410"/>
    <cellStyle name="20% - Accent1 3 5 2 3 3" xfId="31411"/>
    <cellStyle name="20% - Accent1 3 5 2 4" xfId="31412"/>
    <cellStyle name="20% - Accent1 3 5 2 4 2" xfId="31413"/>
    <cellStyle name="20% - Accent1 3 5 2 4 2 2" xfId="31414"/>
    <cellStyle name="20% - Accent1 3 5 2 4 3" xfId="31415"/>
    <cellStyle name="20% - Accent1 3 5 2 5" xfId="31416"/>
    <cellStyle name="20% - Accent1 3 5 2 5 2" xfId="31417"/>
    <cellStyle name="20% - Accent1 3 5 2 6" xfId="31418"/>
    <cellStyle name="20% - Accent1 3 5 2 7" xfId="31419"/>
    <cellStyle name="20% - Accent1 3 5 3" xfId="31420"/>
    <cellStyle name="20% - Accent1 3 5 3 2" xfId="31421"/>
    <cellStyle name="20% - Accent1 3 5 3 2 2" xfId="31422"/>
    <cellStyle name="20% - Accent1 3 5 3 2 2 2" xfId="31423"/>
    <cellStyle name="20% - Accent1 3 5 3 2 3" xfId="31424"/>
    <cellStyle name="20% - Accent1 3 5 3 3" xfId="31425"/>
    <cellStyle name="20% - Accent1 3 5 3 3 2" xfId="31426"/>
    <cellStyle name="20% - Accent1 3 5 3 3 2 2" xfId="31427"/>
    <cellStyle name="20% - Accent1 3 5 3 3 3" xfId="31428"/>
    <cellStyle name="20% - Accent1 3 5 3 4" xfId="31429"/>
    <cellStyle name="20% - Accent1 3 5 3 4 2" xfId="31430"/>
    <cellStyle name="20% - Accent1 3 5 3 5" xfId="31431"/>
    <cellStyle name="20% - Accent1 3 5 4" xfId="31432"/>
    <cellStyle name="20% - Accent1 3 5 4 2" xfId="31433"/>
    <cellStyle name="20% - Accent1 3 5 4 2 2" xfId="31434"/>
    <cellStyle name="20% - Accent1 3 5 4 3" xfId="31435"/>
    <cellStyle name="20% - Accent1 3 5 5" xfId="31436"/>
    <cellStyle name="20% - Accent1 3 5 5 2" xfId="31437"/>
    <cellStyle name="20% - Accent1 3 5 5 2 2" xfId="31438"/>
    <cellStyle name="20% - Accent1 3 5 5 3" xfId="31439"/>
    <cellStyle name="20% - Accent1 3 5 6" xfId="31440"/>
    <cellStyle name="20% - Accent1 3 5 6 2" xfId="31441"/>
    <cellStyle name="20% - Accent1 3 5 7" xfId="31442"/>
    <cellStyle name="20% - Accent1 3 5 8" xfId="31443"/>
    <cellStyle name="20% - Accent1 3 6" xfId="31444"/>
    <cellStyle name="20% - Accent1 3 6 2" xfId="31445"/>
    <cellStyle name="20% - Accent1 3 6 2 2" xfId="31446"/>
    <cellStyle name="20% - Accent1 3 6 2 2 2" xfId="31447"/>
    <cellStyle name="20% - Accent1 3 6 2 2 2 2" xfId="31448"/>
    <cellStyle name="20% - Accent1 3 6 2 2 2 2 2" xfId="31449"/>
    <cellStyle name="20% - Accent1 3 6 2 2 2 3" xfId="31450"/>
    <cellStyle name="20% - Accent1 3 6 2 2 3" xfId="31451"/>
    <cellStyle name="20% - Accent1 3 6 2 2 3 2" xfId="31452"/>
    <cellStyle name="20% - Accent1 3 6 2 2 3 2 2" xfId="31453"/>
    <cellStyle name="20% - Accent1 3 6 2 2 3 3" xfId="31454"/>
    <cellStyle name="20% - Accent1 3 6 2 2 4" xfId="31455"/>
    <cellStyle name="20% - Accent1 3 6 2 2 4 2" xfId="31456"/>
    <cellStyle name="20% - Accent1 3 6 2 2 5" xfId="31457"/>
    <cellStyle name="20% - Accent1 3 6 2 3" xfId="31458"/>
    <cellStyle name="20% - Accent1 3 6 2 3 2" xfId="31459"/>
    <cellStyle name="20% - Accent1 3 6 2 3 2 2" xfId="31460"/>
    <cellStyle name="20% - Accent1 3 6 2 3 3" xfId="31461"/>
    <cellStyle name="20% - Accent1 3 6 2 4" xfId="31462"/>
    <cellStyle name="20% - Accent1 3 6 2 4 2" xfId="31463"/>
    <cellStyle name="20% - Accent1 3 6 2 4 2 2" xfId="31464"/>
    <cellStyle name="20% - Accent1 3 6 2 4 3" xfId="31465"/>
    <cellStyle name="20% - Accent1 3 6 2 5" xfId="31466"/>
    <cellStyle name="20% - Accent1 3 6 2 5 2" xfId="31467"/>
    <cellStyle name="20% - Accent1 3 6 2 6" xfId="31468"/>
    <cellStyle name="20% - Accent1 3 6 3" xfId="31469"/>
    <cellStyle name="20% - Accent1 3 6 3 2" xfId="31470"/>
    <cellStyle name="20% - Accent1 3 6 3 2 2" xfId="31471"/>
    <cellStyle name="20% - Accent1 3 6 3 2 2 2" xfId="31472"/>
    <cellStyle name="20% - Accent1 3 6 3 2 3" xfId="31473"/>
    <cellStyle name="20% - Accent1 3 6 3 3" xfId="31474"/>
    <cellStyle name="20% - Accent1 3 6 3 3 2" xfId="31475"/>
    <cellStyle name="20% - Accent1 3 6 3 3 2 2" xfId="31476"/>
    <cellStyle name="20% - Accent1 3 6 3 3 3" xfId="31477"/>
    <cellStyle name="20% - Accent1 3 6 3 4" xfId="31478"/>
    <cellStyle name="20% - Accent1 3 6 3 4 2" xfId="31479"/>
    <cellStyle name="20% - Accent1 3 6 3 5" xfId="31480"/>
    <cellStyle name="20% - Accent1 3 6 4" xfId="31481"/>
    <cellStyle name="20% - Accent1 3 6 4 2" xfId="31482"/>
    <cellStyle name="20% - Accent1 3 6 4 2 2" xfId="31483"/>
    <cellStyle name="20% - Accent1 3 6 4 3" xfId="31484"/>
    <cellStyle name="20% - Accent1 3 6 5" xfId="31485"/>
    <cellStyle name="20% - Accent1 3 6 5 2" xfId="31486"/>
    <cellStyle name="20% - Accent1 3 6 5 2 2" xfId="31487"/>
    <cellStyle name="20% - Accent1 3 6 5 3" xfId="31488"/>
    <cellStyle name="20% - Accent1 3 6 6" xfId="31489"/>
    <cellStyle name="20% - Accent1 3 6 6 2" xfId="31490"/>
    <cellStyle name="20% - Accent1 3 6 7" xfId="31491"/>
    <cellStyle name="20% - Accent1 3 6 8" xfId="31492"/>
    <cellStyle name="20% - Accent1 3 7" xfId="31493"/>
    <cellStyle name="20% - Accent1 3 7 2" xfId="31494"/>
    <cellStyle name="20% - Accent1 3 7 2 2" xfId="31495"/>
    <cellStyle name="20% - Accent1 3 7 2 2 2" xfId="31496"/>
    <cellStyle name="20% - Accent1 3 7 2 2 2 2" xfId="31497"/>
    <cellStyle name="20% - Accent1 3 7 2 2 2 2 2" xfId="31498"/>
    <cellStyle name="20% - Accent1 3 7 2 2 2 3" xfId="31499"/>
    <cellStyle name="20% - Accent1 3 7 2 2 3" xfId="31500"/>
    <cellStyle name="20% - Accent1 3 7 2 2 3 2" xfId="31501"/>
    <cellStyle name="20% - Accent1 3 7 2 2 3 2 2" xfId="31502"/>
    <cellStyle name="20% - Accent1 3 7 2 2 3 3" xfId="31503"/>
    <cellStyle name="20% - Accent1 3 7 2 2 4" xfId="31504"/>
    <cellStyle name="20% - Accent1 3 7 2 2 4 2" xfId="31505"/>
    <cellStyle name="20% - Accent1 3 7 2 2 5" xfId="31506"/>
    <cellStyle name="20% - Accent1 3 7 2 3" xfId="31507"/>
    <cellStyle name="20% - Accent1 3 7 2 3 2" xfId="31508"/>
    <cellStyle name="20% - Accent1 3 7 2 3 2 2" xfId="31509"/>
    <cellStyle name="20% - Accent1 3 7 2 3 3" xfId="31510"/>
    <cellStyle name="20% - Accent1 3 7 2 4" xfId="31511"/>
    <cellStyle name="20% - Accent1 3 7 2 4 2" xfId="31512"/>
    <cellStyle name="20% - Accent1 3 7 2 4 2 2" xfId="31513"/>
    <cellStyle name="20% - Accent1 3 7 2 4 3" xfId="31514"/>
    <cellStyle name="20% - Accent1 3 7 2 5" xfId="31515"/>
    <cellStyle name="20% - Accent1 3 7 2 5 2" xfId="31516"/>
    <cellStyle name="20% - Accent1 3 7 2 6" xfId="31517"/>
    <cellStyle name="20% - Accent1 3 7 3" xfId="31518"/>
    <cellStyle name="20% - Accent1 3 7 3 2" xfId="31519"/>
    <cellStyle name="20% - Accent1 3 7 3 2 2" xfId="31520"/>
    <cellStyle name="20% - Accent1 3 7 3 2 2 2" xfId="31521"/>
    <cellStyle name="20% - Accent1 3 7 3 2 3" xfId="31522"/>
    <cellStyle name="20% - Accent1 3 7 3 3" xfId="31523"/>
    <cellStyle name="20% - Accent1 3 7 3 3 2" xfId="31524"/>
    <cellStyle name="20% - Accent1 3 7 3 3 2 2" xfId="31525"/>
    <cellStyle name="20% - Accent1 3 7 3 3 3" xfId="31526"/>
    <cellStyle name="20% - Accent1 3 7 3 4" xfId="31527"/>
    <cellStyle name="20% - Accent1 3 7 3 4 2" xfId="31528"/>
    <cellStyle name="20% - Accent1 3 7 3 5" xfId="31529"/>
    <cellStyle name="20% - Accent1 3 7 4" xfId="31530"/>
    <cellStyle name="20% - Accent1 3 7 4 2" xfId="31531"/>
    <cellStyle name="20% - Accent1 3 7 4 2 2" xfId="31532"/>
    <cellStyle name="20% - Accent1 3 7 4 3" xfId="31533"/>
    <cellStyle name="20% - Accent1 3 7 5" xfId="31534"/>
    <cellStyle name="20% - Accent1 3 7 5 2" xfId="31535"/>
    <cellStyle name="20% - Accent1 3 7 5 2 2" xfId="31536"/>
    <cellStyle name="20% - Accent1 3 7 5 3" xfId="31537"/>
    <cellStyle name="20% - Accent1 3 7 6" xfId="31538"/>
    <cellStyle name="20% - Accent1 3 7 6 2" xfId="31539"/>
    <cellStyle name="20% - Accent1 3 7 7" xfId="31540"/>
    <cellStyle name="20% - Accent1 3 8" xfId="31541"/>
    <cellStyle name="20% - Accent1 3 8 2" xfId="31542"/>
    <cellStyle name="20% - Accent1 3 8 2 2" xfId="31543"/>
    <cellStyle name="20% - Accent1 3 8 2 2 2" xfId="31544"/>
    <cellStyle name="20% - Accent1 3 8 2 2 2 2" xfId="31545"/>
    <cellStyle name="20% - Accent1 3 8 2 2 3" xfId="31546"/>
    <cellStyle name="20% - Accent1 3 8 2 3" xfId="31547"/>
    <cellStyle name="20% - Accent1 3 8 2 3 2" xfId="31548"/>
    <cellStyle name="20% - Accent1 3 8 2 3 2 2" xfId="31549"/>
    <cellStyle name="20% - Accent1 3 8 2 3 3" xfId="31550"/>
    <cellStyle name="20% - Accent1 3 8 2 4" xfId="31551"/>
    <cellStyle name="20% - Accent1 3 8 2 4 2" xfId="31552"/>
    <cellStyle name="20% - Accent1 3 8 2 5" xfId="31553"/>
    <cellStyle name="20% - Accent1 3 8 3" xfId="31554"/>
    <cellStyle name="20% - Accent1 3 8 3 2" xfId="31555"/>
    <cellStyle name="20% - Accent1 3 8 3 2 2" xfId="31556"/>
    <cellStyle name="20% - Accent1 3 8 3 3" xfId="31557"/>
    <cellStyle name="20% - Accent1 3 8 4" xfId="31558"/>
    <cellStyle name="20% - Accent1 3 8 4 2" xfId="31559"/>
    <cellStyle name="20% - Accent1 3 8 4 2 2" xfId="31560"/>
    <cellStyle name="20% - Accent1 3 8 4 3" xfId="31561"/>
    <cellStyle name="20% - Accent1 3 8 5" xfId="31562"/>
    <cellStyle name="20% - Accent1 3 8 5 2" xfId="31563"/>
    <cellStyle name="20% - Accent1 3 8 6" xfId="31564"/>
    <cellStyle name="20% - Accent1 3 9" xfId="31565"/>
    <cellStyle name="20% - Accent1 3 9 2" xfId="31566"/>
    <cellStyle name="20% - Accent1 3 9 2 2" xfId="31567"/>
    <cellStyle name="20% - Accent1 3 9 2 2 2" xfId="31568"/>
    <cellStyle name="20% - Accent1 3 9 2 3" xfId="31569"/>
    <cellStyle name="20% - Accent1 3 9 3" xfId="31570"/>
    <cellStyle name="20% - Accent1 3 9 3 2" xfId="31571"/>
    <cellStyle name="20% - Accent1 3 9 3 2 2" xfId="31572"/>
    <cellStyle name="20% - Accent1 3 9 3 3" xfId="31573"/>
    <cellStyle name="20% - Accent1 3 9 4" xfId="31574"/>
    <cellStyle name="20% - Accent1 3 9 4 2" xfId="31575"/>
    <cellStyle name="20% - Accent1 3 9 5" xfId="31576"/>
    <cellStyle name="20% - Accent1 4" xfId="31577"/>
    <cellStyle name="20% - Accent1 4 2" xfId="31578"/>
    <cellStyle name="20% - Accent1 4 2 2" xfId="31579"/>
    <cellStyle name="20% - Accent1 4 2 2 2" xfId="31580"/>
    <cellStyle name="20% - Accent1 4 2 2 2 2" xfId="31581"/>
    <cellStyle name="20% - Accent1 4 2 3" xfId="31582"/>
    <cellStyle name="20% - Accent1 4 2 3 2" xfId="31583"/>
    <cellStyle name="20% - Accent1 4 2 4" xfId="31584"/>
    <cellStyle name="20% - Accent1 4 2 4 2" xfId="31585"/>
    <cellStyle name="20% - Accent1 4 2 5" xfId="31586"/>
    <cellStyle name="20% - Accent1 4 3" xfId="31587"/>
    <cellStyle name="20% - Accent1 4 3 2" xfId="31588"/>
    <cellStyle name="20% - Accent1 4 3 2 2" xfId="31589"/>
    <cellStyle name="20% - Accent1 4 3 3" xfId="31590"/>
    <cellStyle name="20% - Accent1 4 4" xfId="31591"/>
    <cellStyle name="20% - Accent1 4 4 2" xfId="31592"/>
    <cellStyle name="20% - Accent1 4 5" xfId="31593"/>
    <cellStyle name="20% - Accent1 4 5 2" xfId="31594"/>
    <cellStyle name="20% - Accent1 4 6" xfId="31595"/>
    <cellStyle name="20% - Accent1 4 6 2" xfId="31596"/>
    <cellStyle name="20% - Accent1 4 7" xfId="31597"/>
    <cellStyle name="20% - Accent1 4 7 2" xfId="31598"/>
    <cellStyle name="20% - Accent1 4 8" xfId="31599"/>
    <cellStyle name="20% - Accent1 4 9" xfId="31600"/>
    <cellStyle name="20% - Accent1 5" xfId="31601"/>
    <cellStyle name="20% - Accent1 5 2" xfId="31602"/>
    <cellStyle name="20% - Accent1 5 2 2" xfId="31603"/>
    <cellStyle name="20% - Accent1 5 2 2 2" xfId="31604"/>
    <cellStyle name="20% - Accent1 5 2 3" xfId="31605"/>
    <cellStyle name="20% - Accent1 5 3" xfId="31606"/>
    <cellStyle name="20% - Accent1 5 3 2" xfId="31607"/>
    <cellStyle name="20% - Accent1 5 3 2 2" xfId="31608"/>
    <cellStyle name="20% - Accent1 5 3 3" xfId="31609"/>
    <cellStyle name="20% - Accent1 5 3 3 2" xfId="31610"/>
    <cellStyle name="20% - Accent1 5 3 4" xfId="31611"/>
    <cellStyle name="20% - Accent1 5 4" xfId="31612"/>
    <cellStyle name="20% - Accent1 5 4 2" xfId="31613"/>
    <cellStyle name="20% - Accent1 5 4 2 2" xfId="31614"/>
    <cellStyle name="20% - Accent1 5 4 3" xfId="31615"/>
    <cellStyle name="20% - Accent1 5 5" xfId="31616"/>
    <cellStyle name="20% - Accent1 5 5 2" xfId="31617"/>
    <cellStyle name="20% - Accent1 5 6" xfId="31618"/>
    <cellStyle name="20% - Accent1 5 7" xfId="31619"/>
    <cellStyle name="20% - Accent1 6" xfId="31620"/>
    <cellStyle name="20% - Accent1 6 2" xfId="31621"/>
    <cellStyle name="20% - Accent1 6 2 2" xfId="31622"/>
    <cellStyle name="20% - Accent1 6 2 2 2" xfId="31623"/>
    <cellStyle name="20% - Accent1 6 2 3" xfId="31624"/>
    <cellStyle name="20% - Accent1 6 2 4" xfId="31625"/>
    <cellStyle name="20% - Accent1 6 3" xfId="31626"/>
    <cellStyle name="20% - Accent1 6 3 2" xfId="31627"/>
    <cellStyle name="20% - Accent1 6 3 2 2" xfId="31628"/>
    <cellStyle name="20% - Accent1 6 3 3" xfId="31629"/>
    <cellStyle name="20% - Accent1 6 4" xfId="31630"/>
    <cellStyle name="20% - Accent1 6 4 2" xfId="31631"/>
    <cellStyle name="20% - Accent1 6 5" xfId="31632"/>
    <cellStyle name="20% - Accent1 7" xfId="31633"/>
    <cellStyle name="20% - Accent1 7 2" xfId="31634"/>
    <cellStyle name="20% - Accent1 7 2 2" xfId="31635"/>
    <cellStyle name="20% - Accent1 7 2 2 2" xfId="31636"/>
    <cellStyle name="20% - Accent1 7 2 3" xfId="31637"/>
    <cellStyle name="20% - Accent1 7 2 4" xfId="31638"/>
    <cellStyle name="20% - Accent1 7 3" xfId="31639"/>
    <cellStyle name="20% - Accent1 7 3 2" xfId="31640"/>
    <cellStyle name="20% - Accent1 7 4" xfId="31641"/>
    <cellStyle name="20% - Accent1 7 4 2" xfId="31642"/>
    <cellStyle name="20% - Accent1 7 5" xfId="31643"/>
    <cellStyle name="20% - Accent1 8" xfId="31644"/>
    <cellStyle name="20% - Accent1 8 2" xfId="31645"/>
    <cellStyle name="20% - Accent1 8 2 2" xfId="31646"/>
    <cellStyle name="20% - Accent1 8 2 3" xfId="31647"/>
    <cellStyle name="20% - Accent1 8 3" xfId="31648"/>
    <cellStyle name="20% - Accent1 9" xfId="31649"/>
    <cellStyle name="20% - Accent1 9 2" xfId="31650"/>
    <cellStyle name="20% - Accent1 9 2 2" xfId="31651"/>
    <cellStyle name="20% - Accent1 9 2 3" xfId="31652"/>
    <cellStyle name="20% - Accent1 9 3" xfId="31653"/>
    <cellStyle name="20% - Accent1 9 3 2" xfId="31654"/>
    <cellStyle name="20% - Accent1 9 4" xfId="31655"/>
    <cellStyle name="20% - Accent1 9 5" xfId="31656"/>
    <cellStyle name="20% - Accent2 10" xfId="31657"/>
    <cellStyle name="20% - Accent2 10 2" xfId="31658"/>
    <cellStyle name="20% - Accent2 10 2 2" xfId="31659"/>
    <cellStyle name="20% - Accent2 10 2 2 2" xfId="31660"/>
    <cellStyle name="20% - Accent2 10 2 3" xfId="31661"/>
    <cellStyle name="20% - Accent2 10 3" xfId="31662"/>
    <cellStyle name="20% - Accent2 10 4" xfId="31663"/>
    <cellStyle name="20% - Accent2 10 4 2" xfId="31664"/>
    <cellStyle name="20% - Accent2 10 5" xfId="31665"/>
    <cellStyle name="20% - Accent2 11" xfId="31666"/>
    <cellStyle name="20% - Accent2 11 2" xfId="31667"/>
    <cellStyle name="20% - Accent2 11 2 2" xfId="31668"/>
    <cellStyle name="20% - Accent2 11 3" xfId="31669"/>
    <cellStyle name="20% - Accent2 12" xfId="31670"/>
    <cellStyle name="20% - Accent2 13" xfId="31671"/>
    <cellStyle name="20% - Accent2 2" xfId="31672"/>
    <cellStyle name="20% - Accent2 2 2" xfId="31673"/>
    <cellStyle name="20% - Accent2 2 2 2" xfId="31674"/>
    <cellStyle name="20% - Accent2 2 2 2 2" xfId="31675"/>
    <cellStyle name="20% - Accent2 2 2 2 2 2" xfId="31676"/>
    <cellStyle name="20% - Accent2 2 2 2 2 2 2" xfId="31677"/>
    <cellStyle name="20% - Accent2 2 2 2 3" xfId="31678"/>
    <cellStyle name="20% - Accent2 2 2 2 3 2" xfId="31679"/>
    <cellStyle name="20% - Accent2 2 2 2 4" xfId="31680"/>
    <cellStyle name="20% - Accent2 2 2 3" xfId="31681"/>
    <cellStyle name="20% - Accent2 2 2 3 2" xfId="31682"/>
    <cellStyle name="20% - Accent2 2 2 3 2 2" xfId="31683"/>
    <cellStyle name="20% - Accent2 2 2 3 2 2 2" xfId="31684"/>
    <cellStyle name="20% - Accent2 2 2 3 2 3" xfId="31685"/>
    <cellStyle name="20% - Accent2 2 2 3 3" xfId="31686"/>
    <cellStyle name="20% - Accent2 2 2 3 4" xfId="31687"/>
    <cellStyle name="20% - Accent2 2 2 4" xfId="31688"/>
    <cellStyle name="20% - Accent2 2 2 4 2" xfId="31689"/>
    <cellStyle name="20% - Accent2 2 2 4 2 2" xfId="31690"/>
    <cellStyle name="20% - Accent2 2 2 4 3" xfId="31691"/>
    <cellStyle name="20% - Accent2 2 2 5" xfId="31692"/>
    <cellStyle name="20% - Accent2 2 2 5 2" xfId="31693"/>
    <cellStyle name="20% - Accent2 2 2 6" xfId="31694"/>
    <cellStyle name="20% - Accent2 2 3" xfId="31695"/>
    <cellStyle name="20% - Accent2 2 3 2" xfId="31696"/>
    <cellStyle name="20% - Accent2 2 3 2 2" xfId="31697"/>
    <cellStyle name="20% - Accent2 2 3 2 2 2" xfId="31698"/>
    <cellStyle name="20% - Accent2 2 3 2 2 2 2" xfId="31699"/>
    <cellStyle name="20% - Accent2 2 3 2 3" xfId="31700"/>
    <cellStyle name="20% - Accent2 2 3 2 3 2" xfId="31701"/>
    <cellStyle name="20% - Accent2 2 3 3" xfId="31702"/>
    <cellStyle name="20% - Accent2 2 3 3 2" xfId="31703"/>
    <cellStyle name="20% - Accent2 2 3 3 2 2" xfId="31704"/>
    <cellStyle name="20% - Accent2 2 3 4" xfId="31705"/>
    <cellStyle name="20% - Accent2 2 3 4 2" xfId="31706"/>
    <cellStyle name="20% - Accent2 2 3 5" xfId="31707"/>
    <cellStyle name="20% - Accent2 2 4" xfId="31708"/>
    <cellStyle name="20% - Accent2 2 4 2" xfId="31709"/>
    <cellStyle name="20% - Accent2 2 4 2 2" xfId="31710"/>
    <cellStyle name="20% - Accent2 2 4 2 2 2" xfId="31711"/>
    <cellStyle name="20% - Accent2 2 4 2 3" xfId="31712"/>
    <cellStyle name="20% - Accent2 2 4 2 3 2" xfId="31713"/>
    <cellStyle name="20% - Accent2 2 4 3" xfId="31714"/>
    <cellStyle name="20% - Accent2 2 4 3 2" xfId="31715"/>
    <cellStyle name="20% - Accent2 2 4 3 2 2" xfId="31716"/>
    <cellStyle name="20% - Accent2 2 4 3 3" xfId="31717"/>
    <cellStyle name="20% - Accent2 2 4 4" xfId="31718"/>
    <cellStyle name="20% - Accent2 2 4 4 2" xfId="31719"/>
    <cellStyle name="20% - Accent2 2 4 4 3" xfId="31720"/>
    <cellStyle name="20% - Accent2 2 4 5" xfId="31721"/>
    <cellStyle name="20% - Accent2 2 4 5 2" xfId="31722"/>
    <cellStyle name="20% - Accent2 2 4 6" xfId="31723"/>
    <cellStyle name="20% - Accent2 2 5" xfId="31724"/>
    <cellStyle name="20% - Accent2 2 5 2" xfId="31725"/>
    <cellStyle name="20% - Accent2 2 5 2 2" xfId="31726"/>
    <cellStyle name="20% - Accent2 2 5 3" xfId="31727"/>
    <cellStyle name="20% - Accent2 2 6" xfId="31728"/>
    <cellStyle name="20% - Accent2 2 6 2" xfId="31729"/>
    <cellStyle name="20% - Accent2 2 6 2 2" xfId="31730"/>
    <cellStyle name="20% - Accent2 2 6 3" xfId="31731"/>
    <cellStyle name="20% - Accent2 2 6 4" xfId="31732"/>
    <cellStyle name="20% - Accent2 2 7" xfId="31733"/>
    <cellStyle name="20% - Accent2 2 7 2" xfId="31734"/>
    <cellStyle name="20% - Accent2 2 8" xfId="31735"/>
    <cellStyle name="20% - Accent2 2 9" xfId="31736"/>
    <cellStyle name="20% - Accent2 2_12PCORC Wind Vestas and Royalties" xfId="31737"/>
    <cellStyle name="20% - Accent2 3" xfId="31738"/>
    <cellStyle name="20% - Accent2 3 10" xfId="31739"/>
    <cellStyle name="20% - Accent2 3 10 2" xfId="31740"/>
    <cellStyle name="20% - Accent2 3 10 2 2" xfId="31741"/>
    <cellStyle name="20% - Accent2 3 10 3" xfId="31742"/>
    <cellStyle name="20% - Accent2 3 11" xfId="31743"/>
    <cellStyle name="20% - Accent2 3 11 2" xfId="31744"/>
    <cellStyle name="20% - Accent2 3 11 2 2" xfId="31745"/>
    <cellStyle name="20% - Accent2 3 11 3" xfId="31746"/>
    <cellStyle name="20% - Accent2 3 12" xfId="31747"/>
    <cellStyle name="20% - Accent2 3 12 2" xfId="31748"/>
    <cellStyle name="20% - Accent2 3 13" xfId="31749"/>
    <cellStyle name="20% - Accent2 3 2" xfId="31750"/>
    <cellStyle name="20% - Accent2 3 2 2" xfId="31751"/>
    <cellStyle name="20% - Accent2 3 2 2 2" xfId="31752"/>
    <cellStyle name="20% - Accent2 3 2 2 2 2" xfId="31753"/>
    <cellStyle name="20% - Accent2 3 2 3" xfId="31754"/>
    <cellStyle name="20% - Accent2 3 2 3 2" xfId="31755"/>
    <cellStyle name="20% - Accent2 3 2 3 2 2" xfId="31756"/>
    <cellStyle name="20% - Accent2 3 2 4" xfId="31757"/>
    <cellStyle name="20% - Accent2 3 2 4 2" xfId="31758"/>
    <cellStyle name="20% - Accent2 3 2 4 2 2" xfId="31759"/>
    <cellStyle name="20% - Accent2 3 2 4 3" xfId="31760"/>
    <cellStyle name="20% - Accent2 3 2 4 3 2" xfId="31761"/>
    <cellStyle name="20% - Accent2 3 2 4 4" xfId="31762"/>
    <cellStyle name="20% - Accent2 3 2 5" xfId="31763"/>
    <cellStyle name="20% - Accent2 3 2 5 2" xfId="31764"/>
    <cellStyle name="20% - Accent2 3 2 6" xfId="31765"/>
    <cellStyle name="20% - Accent2 3 2 6 2" xfId="31766"/>
    <cellStyle name="20% - Accent2 3 2 7" xfId="31767"/>
    <cellStyle name="20% - Accent2 3 3" xfId="31768"/>
    <cellStyle name="20% - Accent2 3 3 10" xfId="31769"/>
    <cellStyle name="20% - Accent2 3 3 10 2" xfId="31770"/>
    <cellStyle name="20% - Accent2 3 3 11" xfId="31771"/>
    <cellStyle name="20% - Accent2 3 3 12" xfId="31772"/>
    <cellStyle name="20% - Accent2 3 3 2" xfId="31773"/>
    <cellStyle name="20% - Accent2 3 3 2 2" xfId="31774"/>
    <cellStyle name="20% - Accent2 3 3 2 2 2" xfId="31775"/>
    <cellStyle name="20% - Accent2 3 3 2 2 2 2" xfId="31776"/>
    <cellStyle name="20% - Accent2 3 3 2 2 2 2 2" xfId="31777"/>
    <cellStyle name="20% - Accent2 3 3 2 2 2 2 2 2" xfId="31778"/>
    <cellStyle name="20% - Accent2 3 3 2 2 2 2 2 2 2" xfId="31779"/>
    <cellStyle name="20% - Accent2 3 3 2 2 2 2 2 3" xfId="31780"/>
    <cellStyle name="20% - Accent2 3 3 2 2 2 2 3" xfId="31781"/>
    <cellStyle name="20% - Accent2 3 3 2 2 2 2 3 2" xfId="31782"/>
    <cellStyle name="20% - Accent2 3 3 2 2 2 2 3 2 2" xfId="31783"/>
    <cellStyle name="20% - Accent2 3 3 2 2 2 2 3 3" xfId="31784"/>
    <cellStyle name="20% - Accent2 3 3 2 2 2 2 4" xfId="31785"/>
    <cellStyle name="20% - Accent2 3 3 2 2 2 2 4 2" xfId="31786"/>
    <cellStyle name="20% - Accent2 3 3 2 2 2 2 5" xfId="31787"/>
    <cellStyle name="20% - Accent2 3 3 2 2 2 3" xfId="31788"/>
    <cellStyle name="20% - Accent2 3 3 2 2 2 3 2" xfId="31789"/>
    <cellStyle name="20% - Accent2 3 3 2 2 2 3 2 2" xfId="31790"/>
    <cellStyle name="20% - Accent2 3 3 2 2 2 3 3" xfId="31791"/>
    <cellStyle name="20% - Accent2 3 3 2 2 2 4" xfId="31792"/>
    <cellStyle name="20% - Accent2 3 3 2 2 2 4 2" xfId="31793"/>
    <cellStyle name="20% - Accent2 3 3 2 2 2 4 2 2" xfId="31794"/>
    <cellStyle name="20% - Accent2 3 3 2 2 2 4 3" xfId="31795"/>
    <cellStyle name="20% - Accent2 3 3 2 2 2 5" xfId="31796"/>
    <cellStyle name="20% - Accent2 3 3 2 2 2 5 2" xfId="31797"/>
    <cellStyle name="20% - Accent2 3 3 2 2 2 6" xfId="31798"/>
    <cellStyle name="20% - Accent2 3 3 2 2 2 7" xfId="31799"/>
    <cellStyle name="20% - Accent2 3 3 2 2 3" xfId="31800"/>
    <cellStyle name="20% - Accent2 3 3 2 2 3 2" xfId="31801"/>
    <cellStyle name="20% - Accent2 3 3 2 2 3 2 2" xfId="31802"/>
    <cellStyle name="20% - Accent2 3 3 2 2 3 2 2 2" xfId="31803"/>
    <cellStyle name="20% - Accent2 3 3 2 2 3 2 3" xfId="31804"/>
    <cellStyle name="20% - Accent2 3 3 2 2 3 3" xfId="31805"/>
    <cellStyle name="20% - Accent2 3 3 2 2 3 3 2" xfId="31806"/>
    <cellStyle name="20% - Accent2 3 3 2 2 3 3 2 2" xfId="31807"/>
    <cellStyle name="20% - Accent2 3 3 2 2 3 3 3" xfId="31808"/>
    <cellStyle name="20% - Accent2 3 3 2 2 3 4" xfId="31809"/>
    <cellStyle name="20% - Accent2 3 3 2 2 3 4 2" xfId="31810"/>
    <cellStyle name="20% - Accent2 3 3 2 2 3 5" xfId="31811"/>
    <cellStyle name="20% - Accent2 3 3 2 2 4" xfId="31812"/>
    <cellStyle name="20% - Accent2 3 3 2 2 4 2" xfId="31813"/>
    <cellStyle name="20% - Accent2 3 3 2 2 4 2 2" xfId="31814"/>
    <cellStyle name="20% - Accent2 3 3 2 2 4 3" xfId="31815"/>
    <cellStyle name="20% - Accent2 3 3 2 2 5" xfId="31816"/>
    <cellStyle name="20% - Accent2 3 3 2 2 5 2" xfId="31817"/>
    <cellStyle name="20% - Accent2 3 3 2 2 5 2 2" xfId="31818"/>
    <cellStyle name="20% - Accent2 3 3 2 2 5 3" xfId="31819"/>
    <cellStyle name="20% - Accent2 3 3 2 2 6" xfId="31820"/>
    <cellStyle name="20% - Accent2 3 3 2 2 6 2" xfId="31821"/>
    <cellStyle name="20% - Accent2 3 3 2 2 7" xfId="31822"/>
    <cellStyle name="20% - Accent2 3 3 2 2 8" xfId="31823"/>
    <cellStyle name="20% - Accent2 3 3 2 3" xfId="31824"/>
    <cellStyle name="20% - Accent2 3 3 2 3 2" xfId="31825"/>
    <cellStyle name="20% - Accent2 3 3 2 3 2 2" xfId="31826"/>
    <cellStyle name="20% - Accent2 3 3 2 3 2 2 2" xfId="31827"/>
    <cellStyle name="20% - Accent2 3 3 2 3 2 2 2 2" xfId="31828"/>
    <cellStyle name="20% - Accent2 3 3 2 3 2 2 3" xfId="31829"/>
    <cellStyle name="20% - Accent2 3 3 2 3 2 3" xfId="31830"/>
    <cellStyle name="20% - Accent2 3 3 2 3 2 3 2" xfId="31831"/>
    <cellStyle name="20% - Accent2 3 3 2 3 2 3 2 2" xfId="31832"/>
    <cellStyle name="20% - Accent2 3 3 2 3 2 3 3" xfId="31833"/>
    <cellStyle name="20% - Accent2 3 3 2 3 2 4" xfId="31834"/>
    <cellStyle name="20% - Accent2 3 3 2 3 2 4 2" xfId="31835"/>
    <cellStyle name="20% - Accent2 3 3 2 3 2 5" xfId="31836"/>
    <cellStyle name="20% - Accent2 3 3 2 3 3" xfId="31837"/>
    <cellStyle name="20% - Accent2 3 3 2 3 3 2" xfId="31838"/>
    <cellStyle name="20% - Accent2 3 3 2 3 3 2 2" xfId="31839"/>
    <cellStyle name="20% - Accent2 3 3 2 3 3 3" xfId="31840"/>
    <cellStyle name="20% - Accent2 3 3 2 3 4" xfId="31841"/>
    <cellStyle name="20% - Accent2 3 3 2 3 4 2" xfId="31842"/>
    <cellStyle name="20% - Accent2 3 3 2 3 4 2 2" xfId="31843"/>
    <cellStyle name="20% - Accent2 3 3 2 3 4 3" xfId="31844"/>
    <cellStyle name="20% - Accent2 3 3 2 3 5" xfId="31845"/>
    <cellStyle name="20% - Accent2 3 3 2 3 5 2" xfId="31846"/>
    <cellStyle name="20% - Accent2 3 3 2 3 6" xfId="31847"/>
    <cellStyle name="20% - Accent2 3 3 2 4" xfId="31848"/>
    <cellStyle name="20% - Accent2 3 3 2 4 2" xfId="31849"/>
    <cellStyle name="20% - Accent2 3 3 2 4 2 2" xfId="31850"/>
    <cellStyle name="20% - Accent2 3 3 2 4 2 2 2" xfId="31851"/>
    <cellStyle name="20% - Accent2 3 3 2 4 2 3" xfId="31852"/>
    <cellStyle name="20% - Accent2 3 3 2 4 3" xfId="31853"/>
    <cellStyle name="20% - Accent2 3 3 2 4 3 2" xfId="31854"/>
    <cellStyle name="20% - Accent2 3 3 2 4 3 2 2" xfId="31855"/>
    <cellStyle name="20% - Accent2 3 3 2 4 3 3" xfId="31856"/>
    <cellStyle name="20% - Accent2 3 3 2 4 4" xfId="31857"/>
    <cellStyle name="20% - Accent2 3 3 2 4 4 2" xfId="31858"/>
    <cellStyle name="20% - Accent2 3 3 2 4 5" xfId="31859"/>
    <cellStyle name="20% - Accent2 3 3 2 5" xfId="31860"/>
    <cellStyle name="20% - Accent2 3 3 2 5 2" xfId="31861"/>
    <cellStyle name="20% - Accent2 3 3 2 5 2 2" xfId="31862"/>
    <cellStyle name="20% - Accent2 3 3 2 5 3" xfId="31863"/>
    <cellStyle name="20% - Accent2 3 3 2 6" xfId="31864"/>
    <cellStyle name="20% - Accent2 3 3 2 6 2" xfId="31865"/>
    <cellStyle name="20% - Accent2 3 3 2 6 2 2" xfId="31866"/>
    <cellStyle name="20% - Accent2 3 3 2 6 3" xfId="31867"/>
    <cellStyle name="20% - Accent2 3 3 2 7" xfId="31868"/>
    <cellStyle name="20% - Accent2 3 3 2 7 2" xfId="31869"/>
    <cellStyle name="20% - Accent2 3 3 2 8" xfId="31870"/>
    <cellStyle name="20% - Accent2 3 3 2 9" xfId="31871"/>
    <cellStyle name="20% - Accent2 3 3 3" xfId="31872"/>
    <cellStyle name="20% - Accent2 3 3 3 2" xfId="31873"/>
    <cellStyle name="20% - Accent2 3 3 3 2 2" xfId="31874"/>
    <cellStyle name="20% - Accent2 3 3 3 2 2 2" xfId="31875"/>
    <cellStyle name="20% - Accent2 3 3 3 2 2 2 2" xfId="31876"/>
    <cellStyle name="20% - Accent2 3 3 3 2 2 2 2 2" xfId="31877"/>
    <cellStyle name="20% - Accent2 3 3 3 2 2 2 3" xfId="31878"/>
    <cellStyle name="20% - Accent2 3 3 3 2 2 3" xfId="31879"/>
    <cellStyle name="20% - Accent2 3 3 3 2 2 3 2" xfId="31880"/>
    <cellStyle name="20% - Accent2 3 3 3 2 2 3 2 2" xfId="31881"/>
    <cellStyle name="20% - Accent2 3 3 3 2 2 3 3" xfId="31882"/>
    <cellStyle name="20% - Accent2 3 3 3 2 2 4" xfId="31883"/>
    <cellStyle name="20% - Accent2 3 3 3 2 2 4 2" xfId="31884"/>
    <cellStyle name="20% - Accent2 3 3 3 2 2 5" xfId="31885"/>
    <cellStyle name="20% - Accent2 3 3 3 2 3" xfId="31886"/>
    <cellStyle name="20% - Accent2 3 3 3 2 3 2" xfId="31887"/>
    <cellStyle name="20% - Accent2 3 3 3 2 3 2 2" xfId="31888"/>
    <cellStyle name="20% - Accent2 3 3 3 2 3 3" xfId="31889"/>
    <cellStyle name="20% - Accent2 3 3 3 2 4" xfId="31890"/>
    <cellStyle name="20% - Accent2 3 3 3 2 4 2" xfId="31891"/>
    <cellStyle name="20% - Accent2 3 3 3 2 4 2 2" xfId="31892"/>
    <cellStyle name="20% - Accent2 3 3 3 2 4 3" xfId="31893"/>
    <cellStyle name="20% - Accent2 3 3 3 2 5" xfId="31894"/>
    <cellStyle name="20% - Accent2 3 3 3 2 5 2" xfId="31895"/>
    <cellStyle name="20% - Accent2 3 3 3 2 6" xfId="31896"/>
    <cellStyle name="20% - Accent2 3 3 3 2 7" xfId="31897"/>
    <cellStyle name="20% - Accent2 3 3 3 3" xfId="31898"/>
    <cellStyle name="20% - Accent2 3 3 3 3 2" xfId="31899"/>
    <cellStyle name="20% - Accent2 3 3 3 3 2 2" xfId="31900"/>
    <cellStyle name="20% - Accent2 3 3 3 3 2 2 2" xfId="31901"/>
    <cellStyle name="20% - Accent2 3 3 3 3 2 3" xfId="31902"/>
    <cellStyle name="20% - Accent2 3 3 3 3 3" xfId="31903"/>
    <cellStyle name="20% - Accent2 3 3 3 3 3 2" xfId="31904"/>
    <cellStyle name="20% - Accent2 3 3 3 3 3 2 2" xfId="31905"/>
    <cellStyle name="20% - Accent2 3 3 3 3 3 3" xfId="31906"/>
    <cellStyle name="20% - Accent2 3 3 3 3 4" xfId="31907"/>
    <cellStyle name="20% - Accent2 3 3 3 3 4 2" xfId="31908"/>
    <cellStyle name="20% - Accent2 3 3 3 3 5" xfId="31909"/>
    <cellStyle name="20% - Accent2 3 3 3 4" xfId="31910"/>
    <cellStyle name="20% - Accent2 3 3 3 4 2" xfId="31911"/>
    <cellStyle name="20% - Accent2 3 3 3 4 2 2" xfId="31912"/>
    <cellStyle name="20% - Accent2 3 3 3 4 3" xfId="31913"/>
    <cellStyle name="20% - Accent2 3 3 3 5" xfId="31914"/>
    <cellStyle name="20% - Accent2 3 3 3 5 2" xfId="31915"/>
    <cellStyle name="20% - Accent2 3 3 3 5 2 2" xfId="31916"/>
    <cellStyle name="20% - Accent2 3 3 3 5 3" xfId="31917"/>
    <cellStyle name="20% - Accent2 3 3 3 6" xfId="31918"/>
    <cellStyle name="20% - Accent2 3 3 3 6 2" xfId="31919"/>
    <cellStyle name="20% - Accent2 3 3 3 7" xfId="31920"/>
    <cellStyle name="20% - Accent2 3 3 3 8" xfId="31921"/>
    <cellStyle name="20% - Accent2 3 3 4" xfId="31922"/>
    <cellStyle name="20% - Accent2 3 3 4 2" xfId="31923"/>
    <cellStyle name="20% - Accent2 3 3 4 2 2" xfId="31924"/>
    <cellStyle name="20% - Accent2 3 3 4 2 2 2" xfId="31925"/>
    <cellStyle name="20% - Accent2 3 3 4 2 2 2 2" xfId="31926"/>
    <cellStyle name="20% - Accent2 3 3 4 2 2 2 2 2" xfId="31927"/>
    <cellStyle name="20% - Accent2 3 3 4 2 2 2 3" xfId="31928"/>
    <cellStyle name="20% - Accent2 3 3 4 2 2 3" xfId="31929"/>
    <cellStyle name="20% - Accent2 3 3 4 2 2 3 2" xfId="31930"/>
    <cellStyle name="20% - Accent2 3 3 4 2 2 3 2 2" xfId="31931"/>
    <cellStyle name="20% - Accent2 3 3 4 2 2 3 3" xfId="31932"/>
    <cellStyle name="20% - Accent2 3 3 4 2 2 4" xfId="31933"/>
    <cellStyle name="20% - Accent2 3 3 4 2 2 4 2" xfId="31934"/>
    <cellStyle name="20% - Accent2 3 3 4 2 2 5" xfId="31935"/>
    <cellStyle name="20% - Accent2 3 3 4 2 3" xfId="31936"/>
    <cellStyle name="20% - Accent2 3 3 4 2 3 2" xfId="31937"/>
    <cellStyle name="20% - Accent2 3 3 4 2 3 2 2" xfId="31938"/>
    <cellStyle name="20% - Accent2 3 3 4 2 3 3" xfId="31939"/>
    <cellStyle name="20% - Accent2 3 3 4 2 4" xfId="31940"/>
    <cellStyle name="20% - Accent2 3 3 4 2 4 2" xfId="31941"/>
    <cellStyle name="20% - Accent2 3 3 4 2 4 2 2" xfId="31942"/>
    <cellStyle name="20% - Accent2 3 3 4 2 4 3" xfId="31943"/>
    <cellStyle name="20% - Accent2 3 3 4 2 5" xfId="31944"/>
    <cellStyle name="20% - Accent2 3 3 4 2 5 2" xfId="31945"/>
    <cellStyle name="20% - Accent2 3 3 4 2 6" xfId="31946"/>
    <cellStyle name="20% - Accent2 3 3 4 2 7" xfId="31947"/>
    <cellStyle name="20% - Accent2 3 3 4 3" xfId="31948"/>
    <cellStyle name="20% - Accent2 3 3 4 3 2" xfId="31949"/>
    <cellStyle name="20% - Accent2 3 3 4 3 2 2" xfId="31950"/>
    <cellStyle name="20% - Accent2 3 3 4 3 2 2 2" xfId="31951"/>
    <cellStyle name="20% - Accent2 3 3 4 3 2 3" xfId="31952"/>
    <cellStyle name="20% - Accent2 3 3 4 3 3" xfId="31953"/>
    <cellStyle name="20% - Accent2 3 3 4 3 3 2" xfId="31954"/>
    <cellStyle name="20% - Accent2 3 3 4 3 3 2 2" xfId="31955"/>
    <cellStyle name="20% - Accent2 3 3 4 3 3 3" xfId="31956"/>
    <cellStyle name="20% - Accent2 3 3 4 3 4" xfId="31957"/>
    <cellStyle name="20% - Accent2 3 3 4 3 4 2" xfId="31958"/>
    <cellStyle name="20% - Accent2 3 3 4 3 5" xfId="31959"/>
    <cellStyle name="20% - Accent2 3 3 4 4" xfId="31960"/>
    <cellStyle name="20% - Accent2 3 3 4 4 2" xfId="31961"/>
    <cellStyle name="20% - Accent2 3 3 4 4 2 2" xfId="31962"/>
    <cellStyle name="20% - Accent2 3 3 4 4 3" xfId="31963"/>
    <cellStyle name="20% - Accent2 3 3 4 5" xfId="31964"/>
    <cellStyle name="20% - Accent2 3 3 4 5 2" xfId="31965"/>
    <cellStyle name="20% - Accent2 3 3 4 5 2 2" xfId="31966"/>
    <cellStyle name="20% - Accent2 3 3 4 5 3" xfId="31967"/>
    <cellStyle name="20% - Accent2 3 3 4 6" xfId="31968"/>
    <cellStyle name="20% - Accent2 3 3 4 6 2" xfId="31969"/>
    <cellStyle name="20% - Accent2 3 3 4 7" xfId="31970"/>
    <cellStyle name="20% - Accent2 3 3 4 8" xfId="31971"/>
    <cellStyle name="20% - Accent2 3 3 5" xfId="31972"/>
    <cellStyle name="20% - Accent2 3 3 5 2" xfId="31973"/>
    <cellStyle name="20% - Accent2 3 3 5 2 2" xfId="31974"/>
    <cellStyle name="20% - Accent2 3 3 5 2 2 2" xfId="31975"/>
    <cellStyle name="20% - Accent2 3 3 5 2 2 2 2" xfId="31976"/>
    <cellStyle name="20% - Accent2 3 3 5 2 2 2 2 2" xfId="31977"/>
    <cellStyle name="20% - Accent2 3 3 5 2 2 2 3" xfId="31978"/>
    <cellStyle name="20% - Accent2 3 3 5 2 2 3" xfId="31979"/>
    <cellStyle name="20% - Accent2 3 3 5 2 2 3 2" xfId="31980"/>
    <cellStyle name="20% - Accent2 3 3 5 2 2 3 2 2" xfId="31981"/>
    <cellStyle name="20% - Accent2 3 3 5 2 2 3 3" xfId="31982"/>
    <cellStyle name="20% - Accent2 3 3 5 2 2 4" xfId="31983"/>
    <cellStyle name="20% - Accent2 3 3 5 2 2 4 2" xfId="31984"/>
    <cellStyle name="20% - Accent2 3 3 5 2 2 5" xfId="31985"/>
    <cellStyle name="20% - Accent2 3 3 5 2 3" xfId="31986"/>
    <cellStyle name="20% - Accent2 3 3 5 2 3 2" xfId="31987"/>
    <cellStyle name="20% - Accent2 3 3 5 2 3 2 2" xfId="31988"/>
    <cellStyle name="20% - Accent2 3 3 5 2 3 3" xfId="31989"/>
    <cellStyle name="20% - Accent2 3 3 5 2 4" xfId="31990"/>
    <cellStyle name="20% - Accent2 3 3 5 2 4 2" xfId="31991"/>
    <cellStyle name="20% - Accent2 3 3 5 2 4 2 2" xfId="31992"/>
    <cellStyle name="20% - Accent2 3 3 5 2 4 3" xfId="31993"/>
    <cellStyle name="20% - Accent2 3 3 5 2 5" xfId="31994"/>
    <cellStyle name="20% - Accent2 3 3 5 2 5 2" xfId="31995"/>
    <cellStyle name="20% - Accent2 3 3 5 2 6" xfId="31996"/>
    <cellStyle name="20% - Accent2 3 3 5 3" xfId="31997"/>
    <cellStyle name="20% - Accent2 3 3 5 3 2" xfId="31998"/>
    <cellStyle name="20% - Accent2 3 3 5 3 2 2" xfId="31999"/>
    <cellStyle name="20% - Accent2 3 3 5 3 2 2 2" xfId="32000"/>
    <cellStyle name="20% - Accent2 3 3 5 3 2 3" xfId="32001"/>
    <cellStyle name="20% - Accent2 3 3 5 3 3" xfId="32002"/>
    <cellStyle name="20% - Accent2 3 3 5 3 3 2" xfId="32003"/>
    <cellStyle name="20% - Accent2 3 3 5 3 3 2 2" xfId="32004"/>
    <cellStyle name="20% - Accent2 3 3 5 3 3 3" xfId="32005"/>
    <cellStyle name="20% - Accent2 3 3 5 3 4" xfId="32006"/>
    <cellStyle name="20% - Accent2 3 3 5 3 4 2" xfId="32007"/>
    <cellStyle name="20% - Accent2 3 3 5 3 5" xfId="32008"/>
    <cellStyle name="20% - Accent2 3 3 5 4" xfId="32009"/>
    <cellStyle name="20% - Accent2 3 3 5 4 2" xfId="32010"/>
    <cellStyle name="20% - Accent2 3 3 5 4 2 2" xfId="32011"/>
    <cellStyle name="20% - Accent2 3 3 5 4 3" xfId="32012"/>
    <cellStyle name="20% - Accent2 3 3 5 5" xfId="32013"/>
    <cellStyle name="20% - Accent2 3 3 5 5 2" xfId="32014"/>
    <cellStyle name="20% - Accent2 3 3 5 5 2 2" xfId="32015"/>
    <cellStyle name="20% - Accent2 3 3 5 5 3" xfId="32016"/>
    <cellStyle name="20% - Accent2 3 3 5 6" xfId="32017"/>
    <cellStyle name="20% - Accent2 3 3 5 6 2" xfId="32018"/>
    <cellStyle name="20% - Accent2 3 3 5 7" xfId="32019"/>
    <cellStyle name="20% - Accent2 3 3 5 8" xfId="32020"/>
    <cellStyle name="20% - Accent2 3 3 6" xfId="32021"/>
    <cellStyle name="20% - Accent2 3 3 6 2" xfId="32022"/>
    <cellStyle name="20% - Accent2 3 3 6 2 2" xfId="32023"/>
    <cellStyle name="20% - Accent2 3 3 6 2 2 2" xfId="32024"/>
    <cellStyle name="20% - Accent2 3 3 6 2 2 2 2" xfId="32025"/>
    <cellStyle name="20% - Accent2 3 3 6 2 2 3" xfId="32026"/>
    <cellStyle name="20% - Accent2 3 3 6 2 3" xfId="32027"/>
    <cellStyle name="20% - Accent2 3 3 6 2 3 2" xfId="32028"/>
    <cellStyle name="20% - Accent2 3 3 6 2 3 2 2" xfId="32029"/>
    <cellStyle name="20% - Accent2 3 3 6 2 3 3" xfId="32030"/>
    <cellStyle name="20% - Accent2 3 3 6 2 4" xfId="32031"/>
    <cellStyle name="20% - Accent2 3 3 6 2 4 2" xfId="32032"/>
    <cellStyle name="20% - Accent2 3 3 6 2 5" xfId="32033"/>
    <cellStyle name="20% - Accent2 3 3 6 3" xfId="32034"/>
    <cellStyle name="20% - Accent2 3 3 6 3 2" xfId="32035"/>
    <cellStyle name="20% - Accent2 3 3 6 3 2 2" xfId="32036"/>
    <cellStyle name="20% - Accent2 3 3 6 3 3" xfId="32037"/>
    <cellStyle name="20% - Accent2 3 3 6 4" xfId="32038"/>
    <cellStyle name="20% - Accent2 3 3 6 4 2" xfId="32039"/>
    <cellStyle name="20% - Accent2 3 3 6 4 2 2" xfId="32040"/>
    <cellStyle name="20% - Accent2 3 3 6 4 3" xfId="32041"/>
    <cellStyle name="20% - Accent2 3 3 6 5" xfId="32042"/>
    <cellStyle name="20% - Accent2 3 3 6 5 2" xfId="32043"/>
    <cellStyle name="20% - Accent2 3 3 6 6" xfId="32044"/>
    <cellStyle name="20% - Accent2 3 3 7" xfId="32045"/>
    <cellStyle name="20% - Accent2 3 3 7 2" xfId="32046"/>
    <cellStyle name="20% - Accent2 3 3 7 2 2" xfId="32047"/>
    <cellStyle name="20% - Accent2 3 3 7 2 2 2" xfId="32048"/>
    <cellStyle name="20% - Accent2 3 3 7 2 3" xfId="32049"/>
    <cellStyle name="20% - Accent2 3 3 7 3" xfId="32050"/>
    <cellStyle name="20% - Accent2 3 3 7 3 2" xfId="32051"/>
    <cellStyle name="20% - Accent2 3 3 7 3 2 2" xfId="32052"/>
    <cellStyle name="20% - Accent2 3 3 7 3 3" xfId="32053"/>
    <cellStyle name="20% - Accent2 3 3 7 4" xfId="32054"/>
    <cellStyle name="20% - Accent2 3 3 7 4 2" xfId="32055"/>
    <cellStyle name="20% - Accent2 3 3 7 5" xfId="32056"/>
    <cellStyle name="20% - Accent2 3 3 8" xfId="32057"/>
    <cellStyle name="20% - Accent2 3 3 8 2" xfId="32058"/>
    <cellStyle name="20% - Accent2 3 3 8 2 2" xfId="32059"/>
    <cellStyle name="20% - Accent2 3 3 8 3" xfId="32060"/>
    <cellStyle name="20% - Accent2 3 3 9" xfId="32061"/>
    <cellStyle name="20% - Accent2 3 3 9 2" xfId="32062"/>
    <cellStyle name="20% - Accent2 3 3 9 2 2" xfId="32063"/>
    <cellStyle name="20% - Accent2 3 3 9 3" xfId="32064"/>
    <cellStyle name="20% - Accent2 3 4" xfId="32065"/>
    <cellStyle name="20% - Accent2 3 4 2" xfId="32066"/>
    <cellStyle name="20% - Accent2 3 4 2 2" xfId="32067"/>
    <cellStyle name="20% - Accent2 3 4 2 2 2" xfId="32068"/>
    <cellStyle name="20% - Accent2 3 4 2 2 2 2" xfId="32069"/>
    <cellStyle name="20% - Accent2 3 4 2 2 2 2 2" xfId="32070"/>
    <cellStyle name="20% - Accent2 3 4 2 2 2 2 2 2" xfId="32071"/>
    <cellStyle name="20% - Accent2 3 4 2 2 2 2 3" xfId="32072"/>
    <cellStyle name="20% - Accent2 3 4 2 2 2 3" xfId="32073"/>
    <cellStyle name="20% - Accent2 3 4 2 2 2 3 2" xfId="32074"/>
    <cellStyle name="20% - Accent2 3 4 2 2 2 3 2 2" xfId="32075"/>
    <cellStyle name="20% - Accent2 3 4 2 2 2 3 3" xfId="32076"/>
    <cellStyle name="20% - Accent2 3 4 2 2 2 4" xfId="32077"/>
    <cellStyle name="20% - Accent2 3 4 2 2 2 4 2" xfId="32078"/>
    <cellStyle name="20% - Accent2 3 4 2 2 2 5" xfId="32079"/>
    <cellStyle name="20% - Accent2 3 4 2 2 3" xfId="32080"/>
    <cellStyle name="20% - Accent2 3 4 2 2 3 2" xfId="32081"/>
    <cellStyle name="20% - Accent2 3 4 2 2 3 2 2" xfId="32082"/>
    <cellStyle name="20% - Accent2 3 4 2 2 3 3" xfId="32083"/>
    <cellStyle name="20% - Accent2 3 4 2 2 4" xfId="32084"/>
    <cellStyle name="20% - Accent2 3 4 2 2 4 2" xfId="32085"/>
    <cellStyle name="20% - Accent2 3 4 2 2 4 2 2" xfId="32086"/>
    <cellStyle name="20% - Accent2 3 4 2 2 4 3" xfId="32087"/>
    <cellStyle name="20% - Accent2 3 4 2 2 5" xfId="32088"/>
    <cellStyle name="20% - Accent2 3 4 2 2 5 2" xfId="32089"/>
    <cellStyle name="20% - Accent2 3 4 2 2 6" xfId="32090"/>
    <cellStyle name="20% - Accent2 3 4 2 2 7" xfId="32091"/>
    <cellStyle name="20% - Accent2 3 4 2 3" xfId="32092"/>
    <cellStyle name="20% - Accent2 3 4 2 3 2" xfId="32093"/>
    <cellStyle name="20% - Accent2 3 4 2 3 2 2" xfId="32094"/>
    <cellStyle name="20% - Accent2 3 4 2 3 2 2 2" xfId="32095"/>
    <cellStyle name="20% - Accent2 3 4 2 3 2 3" xfId="32096"/>
    <cellStyle name="20% - Accent2 3 4 2 3 3" xfId="32097"/>
    <cellStyle name="20% - Accent2 3 4 2 3 3 2" xfId="32098"/>
    <cellStyle name="20% - Accent2 3 4 2 3 3 2 2" xfId="32099"/>
    <cellStyle name="20% - Accent2 3 4 2 3 3 3" xfId="32100"/>
    <cellStyle name="20% - Accent2 3 4 2 3 4" xfId="32101"/>
    <cellStyle name="20% - Accent2 3 4 2 3 4 2" xfId="32102"/>
    <cellStyle name="20% - Accent2 3 4 2 3 5" xfId="32103"/>
    <cellStyle name="20% - Accent2 3 4 2 4" xfId="32104"/>
    <cellStyle name="20% - Accent2 3 4 2 4 2" xfId="32105"/>
    <cellStyle name="20% - Accent2 3 4 2 4 2 2" xfId="32106"/>
    <cellStyle name="20% - Accent2 3 4 2 4 3" xfId="32107"/>
    <cellStyle name="20% - Accent2 3 4 2 5" xfId="32108"/>
    <cellStyle name="20% - Accent2 3 4 2 5 2" xfId="32109"/>
    <cellStyle name="20% - Accent2 3 4 2 5 2 2" xfId="32110"/>
    <cellStyle name="20% - Accent2 3 4 2 5 3" xfId="32111"/>
    <cellStyle name="20% - Accent2 3 4 2 6" xfId="32112"/>
    <cellStyle name="20% - Accent2 3 4 2 6 2" xfId="32113"/>
    <cellStyle name="20% - Accent2 3 4 2 7" xfId="32114"/>
    <cellStyle name="20% - Accent2 3 4 2 8" xfId="32115"/>
    <cellStyle name="20% - Accent2 3 4 3" xfId="32116"/>
    <cellStyle name="20% - Accent2 3 4 3 2" xfId="32117"/>
    <cellStyle name="20% - Accent2 3 4 3 2 2" xfId="32118"/>
    <cellStyle name="20% - Accent2 3 4 3 2 2 2" xfId="32119"/>
    <cellStyle name="20% - Accent2 3 4 3 2 2 2 2" xfId="32120"/>
    <cellStyle name="20% - Accent2 3 4 3 2 2 3" xfId="32121"/>
    <cellStyle name="20% - Accent2 3 4 3 2 3" xfId="32122"/>
    <cellStyle name="20% - Accent2 3 4 3 2 3 2" xfId="32123"/>
    <cellStyle name="20% - Accent2 3 4 3 2 3 2 2" xfId="32124"/>
    <cellStyle name="20% - Accent2 3 4 3 2 3 3" xfId="32125"/>
    <cellStyle name="20% - Accent2 3 4 3 2 4" xfId="32126"/>
    <cellStyle name="20% - Accent2 3 4 3 2 4 2" xfId="32127"/>
    <cellStyle name="20% - Accent2 3 4 3 2 5" xfId="32128"/>
    <cellStyle name="20% - Accent2 3 4 3 3" xfId="32129"/>
    <cellStyle name="20% - Accent2 3 4 3 3 2" xfId="32130"/>
    <cellStyle name="20% - Accent2 3 4 3 3 2 2" xfId="32131"/>
    <cellStyle name="20% - Accent2 3 4 3 3 3" xfId="32132"/>
    <cellStyle name="20% - Accent2 3 4 3 4" xfId="32133"/>
    <cellStyle name="20% - Accent2 3 4 3 4 2" xfId="32134"/>
    <cellStyle name="20% - Accent2 3 4 3 4 2 2" xfId="32135"/>
    <cellStyle name="20% - Accent2 3 4 3 4 3" xfId="32136"/>
    <cellStyle name="20% - Accent2 3 4 3 5" xfId="32137"/>
    <cellStyle name="20% - Accent2 3 4 3 5 2" xfId="32138"/>
    <cellStyle name="20% - Accent2 3 4 3 6" xfId="32139"/>
    <cellStyle name="20% - Accent2 3 4 4" xfId="32140"/>
    <cellStyle name="20% - Accent2 3 4 4 2" xfId="32141"/>
    <cellStyle name="20% - Accent2 3 4 4 2 2" xfId="32142"/>
    <cellStyle name="20% - Accent2 3 4 4 2 2 2" xfId="32143"/>
    <cellStyle name="20% - Accent2 3 4 4 2 3" xfId="32144"/>
    <cellStyle name="20% - Accent2 3 4 4 3" xfId="32145"/>
    <cellStyle name="20% - Accent2 3 4 4 3 2" xfId="32146"/>
    <cellStyle name="20% - Accent2 3 4 4 3 2 2" xfId="32147"/>
    <cellStyle name="20% - Accent2 3 4 4 3 3" xfId="32148"/>
    <cellStyle name="20% - Accent2 3 4 4 4" xfId="32149"/>
    <cellStyle name="20% - Accent2 3 4 4 4 2" xfId="32150"/>
    <cellStyle name="20% - Accent2 3 4 4 5" xfId="32151"/>
    <cellStyle name="20% - Accent2 3 4 5" xfId="32152"/>
    <cellStyle name="20% - Accent2 3 4 5 2" xfId="32153"/>
    <cellStyle name="20% - Accent2 3 4 5 2 2" xfId="32154"/>
    <cellStyle name="20% - Accent2 3 4 5 3" xfId="32155"/>
    <cellStyle name="20% - Accent2 3 4 6" xfId="32156"/>
    <cellStyle name="20% - Accent2 3 4 6 2" xfId="32157"/>
    <cellStyle name="20% - Accent2 3 4 6 2 2" xfId="32158"/>
    <cellStyle name="20% - Accent2 3 4 6 3" xfId="32159"/>
    <cellStyle name="20% - Accent2 3 4 7" xfId="32160"/>
    <cellStyle name="20% - Accent2 3 4 7 2" xfId="32161"/>
    <cellStyle name="20% - Accent2 3 4 8" xfId="32162"/>
    <cellStyle name="20% - Accent2 3 4 9" xfId="32163"/>
    <cellStyle name="20% - Accent2 3 5" xfId="32164"/>
    <cellStyle name="20% - Accent2 3 5 2" xfId="32165"/>
    <cellStyle name="20% - Accent2 3 5 2 2" xfId="32166"/>
    <cellStyle name="20% - Accent2 3 5 2 2 2" xfId="32167"/>
    <cellStyle name="20% - Accent2 3 5 2 2 2 2" xfId="32168"/>
    <cellStyle name="20% - Accent2 3 5 2 2 2 2 2" xfId="32169"/>
    <cellStyle name="20% - Accent2 3 5 2 2 2 3" xfId="32170"/>
    <cellStyle name="20% - Accent2 3 5 2 2 3" xfId="32171"/>
    <cellStyle name="20% - Accent2 3 5 2 2 3 2" xfId="32172"/>
    <cellStyle name="20% - Accent2 3 5 2 2 3 2 2" xfId="32173"/>
    <cellStyle name="20% - Accent2 3 5 2 2 3 3" xfId="32174"/>
    <cellStyle name="20% - Accent2 3 5 2 2 4" xfId="32175"/>
    <cellStyle name="20% - Accent2 3 5 2 2 4 2" xfId="32176"/>
    <cellStyle name="20% - Accent2 3 5 2 2 5" xfId="32177"/>
    <cellStyle name="20% - Accent2 3 5 2 3" xfId="32178"/>
    <cellStyle name="20% - Accent2 3 5 2 3 2" xfId="32179"/>
    <cellStyle name="20% - Accent2 3 5 2 3 2 2" xfId="32180"/>
    <cellStyle name="20% - Accent2 3 5 2 3 3" xfId="32181"/>
    <cellStyle name="20% - Accent2 3 5 2 4" xfId="32182"/>
    <cellStyle name="20% - Accent2 3 5 2 4 2" xfId="32183"/>
    <cellStyle name="20% - Accent2 3 5 2 4 2 2" xfId="32184"/>
    <cellStyle name="20% - Accent2 3 5 2 4 3" xfId="32185"/>
    <cellStyle name="20% - Accent2 3 5 2 5" xfId="32186"/>
    <cellStyle name="20% - Accent2 3 5 2 5 2" xfId="32187"/>
    <cellStyle name="20% - Accent2 3 5 2 6" xfId="32188"/>
    <cellStyle name="20% - Accent2 3 5 2 7" xfId="32189"/>
    <cellStyle name="20% - Accent2 3 5 3" xfId="32190"/>
    <cellStyle name="20% - Accent2 3 5 3 2" xfId="32191"/>
    <cellStyle name="20% - Accent2 3 5 3 2 2" xfId="32192"/>
    <cellStyle name="20% - Accent2 3 5 3 2 2 2" xfId="32193"/>
    <cellStyle name="20% - Accent2 3 5 3 2 3" xfId="32194"/>
    <cellStyle name="20% - Accent2 3 5 3 3" xfId="32195"/>
    <cellStyle name="20% - Accent2 3 5 3 3 2" xfId="32196"/>
    <cellStyle name="20% - Accent2 3 5 3 3 2 2" xfId="32197"/>
    <cellStyle name="20% - Accent2 3 5 3 3 3" xfId="32198"/>
    <cellStyle name="20% - Accent2 3 5 3 4" xfId="32199"/>
    <cellStyle name="20% - Accent2 3 5 3 4 2" xfId="32200"/>
    <cellStyle name="20% - Accent2 3 5 3 5" xfId="32201"/>
    <cellStyle name="20% - Accent2 3 5 4" xfId="32202"/>
    <cellStyle name="20% - Accent2 3 5 4 2" xfId="32203"/>
    <cellStyle name="20% - Accent2 3 5 4 2 2" xfId="32204"/>
    <cellStyle name="20% - Accent2 3 5 4 3" xfId="32205"/>
    <cellStyle name="20% - Accent2 3 5 5" xfId="32206"/>
    <cellStyle name="20% - Accent2 3 5 5 2" xfId="32207"/>
    <cellStyle name="20% - Accent2 3 5 5 2 2" xfId="32208"/>
    <cellStyle name="20% - Accent2 3 5 5 3" xfId="32209"/>
    <cellStyle name="20% - Accent2 3 5 6" xfId="32210"/>
    <cellStyle name="20% - Accent2 3 5 6 2" xfId="32211"/>
    <cellStyle name="20% - Accent2 3 5 7" xfId="32212"/>
    <cellStyle name="20% - Accent2 3 5 8" xfId="32213"/>
    <cellStyle name="20% - Accent2 3 6" xfId="32214"/>
    <cellStyle name="20% - Accent2 3 6 2" xfId="32215"/>
    <cellStyle name="20% - Accent2 3 6 2 2" xfId="32216"/>
    <cellStyle name="20% - Accent2 3 6 2 2 2" xfId="32217"/>
    <cellStyle name="20% - Accent2 3 6 2 2 2 2" xfId="32218"/>
    <cellStyle name="20% - Accent2 3 6 2 2 2 2 2" xfId="32219"/>
    <cellStyle name="20% - Accent2 3 6 2 2 2 3" xfId="32220"/>
    <cellStyle name="20% - Accent2 3 6 2 2 3" xfId="32221"/>
    <cellStyle name="20% - Accent2 3 6 2 2 3 2" xfId="32222"/>
    <cellStyle name="20% - Accent2 3 6 2 2 3 2 2" xfId="32223"/>
    <cellStyle name="20% - Accent2 3 6 2 2 3 3" xfId="32224"/>
    <cellStyle name="20% - Accent2 3 6 2 2 4" xfId="32225"/>
    <cellStyle name="20% - Accent2 3 6 2 2 4 2" xfId="32226"/>
    <cellStyle name="20% - Accent2 3 6 2 2 5" xfId="32227"/>
    <cellStyle name="20% - Accent2 3 6 2 3" xfId="32228"/>
    <cellStyle name="20% - Accent2 3 6 2 3 2" xfId="32229"/>
    <cellStyle name="20% - Accent2 3 6 2 3 2 2" xfId="32230"/>
    <cellStyle name="20% - Accent2 3 6 2 3 3" xfId="32231"/>
    <cellStyle name="20% - Accent2 3 6 2 4" xfId="32232"/>
    <cellStyle name="20% - Accent2 3 6 2 4 2" xfId="32233"/>
    <cellStyle name="20% - Accent2 3 6 2 4 2 2" xfId="32234"/>
    <cellStyle name="20% - Accent2 3 6 2 4 3" xfId="32235"/>
    <cellStyle name="20% - Accent2 3 6 2 5" xfId="32236"/>
    <cellStyle name="20% - Accent2 3 6 2 5 2" xfId="32237"/>
    <cellStyle name="20% - Accent2 3 6 2 6" xfId="32238"/>
    <cellStyle name="20% - Accent2 3 6 3" xfId="32239"/>
    <cellStyle name="20% - Accent2 3 6 3 2" xfId="32240"/>
    <cellStyle name="20% - Accent2 3 6 3 2 2" xfId="32241"/>
    <cellStyle name="20% - Accent2 3 6 3 2 2 2" xfId="32242"/>
    <cellStyle name="20% - Accent2 3 6 3 2 3" xfId="32243"/>
    <cellStyle name="20% - Accent2 3 6 3 3" xfId="32244"/>
    <cellStyle name="20% - Accent2 3 6 3 3 2" xfId="32245"/>
    <cellStyle name="20% - Accent2 3 6 3 3 2 2" xfId="32246"/>
    <cellStyle name="20% - Accent2 3 6 3 3 3" xfId="32247"/>
    <cellStyle name="20% - Accent2 3 6 3 4" xfId="32248"/>
    <cellStyle name="20% - Accent2 3 6 3 4 2" xfId="32249"/>
    <cellStyle name="20% - Accent2 3 6 3 5" xfId="32250"/>
    <cellStyle name="20% - Accent2 3 6 4" xfId="32251"/>
    <cellStyle name="20% - Accent2 3 6 4 2" xfId="32252"/>
    <cellStyle name="20% - Accent2 3 6 4 2 2" xfId="32253"/>
    <cellStyle name="20% - Accent2 3 6 4 3" xfId="32254"/>
    <cellStyle name="20% - Accent2 3 6 5" xfId="32255"/>
    <cellStyle name="20% - Accent2 3 6 5 2" xfId="32256"/>
    <cellStyle name="20% - Accent2 3 6 5 2 2" xfId="32257"/>
    <cellStyle name="20% - Accent2 3 6 5 3" xfId="32258"/>
    <cellStyle name="20% - Accent2 3 6 6" xfId="32259"/>
    <cellStyle name="20% - Accent2 3 6 6 2" xfId="32260"/>
    <cellStyle name="20% - Accent2 3 6 7" xfId="32261"/>
    <cellStyle name="20% - Accent2 3 6 8" xfId="32262"/>
    <cellStyle name="20% - Accent2 3 7" xfId="32263"/>
    <cellStyle name="20% - Accent2 3 7 2" xfId="32264"/>
    <cellStyle name="20% - Accent2 3 7 2 2" xfId="32265"/>
    <cellStyle name="20% - Accent2 3 7 2 2 2" xfId="32266"/>
    <cellStyle name="20% - Accent2 3 7 2 2 2 2" xfId="32267"/>
    <cellStyle name="20% - Accent2 3 7 2 2 2 2 2" xfId="32268"/>
    <cellStyle name="20% - Accent2 3 7 2 2 2 3" xfId="32269"/>
    <cellStyle name="20% - Accent2 3 7 2 2 3" xfId="32270"/>
    <cellStyle name="20% - Accent2 3 7 2 2 3 2" xfId="32271"/>
    <cellStyle name="20% - Accent2 3 7 2 2 3 2 2" xfId="32272"/>
    <cellStyle name="20% - Accent2 3 7 2 2 3 3" xfId="32273"/>
    <cellStyle name="20% - Accent2 3 7 2 2 4" xfId="32274"/>
    <cellStyle name="20% - Accent2 3 7 2 2 4 2" xfId="32275"/>
    <cellStyle name="20% - Accent2 3 7 2 2 5" xfId="32276"/>
    <cellStyle name="20% - Accent2 3 7 2 3" xfId="32277"/>
    <cellStyle name="20% - Accent2 3 7 2 3 2" xfId="32278"/>
    <cellStyle name="20% - Accent2 3 7 2 3 2 2" xfId="32279"/>
    <cellStyle name="20% - Accent2 3 7 2 3 3" xfId="32280"/>
    <cellStyle name="20% - Accent2 3 7 2 4" xfId="32281"/>
    <cellStyle name="20% - Accent2 3 7 2 4 2" xfId="32282"/>
    <cellStyle name="20% - Accent2 3 7 2 4 2 2" xfId="32283"/>
    <cellStyle name="20% - Accent2 3 7 2 4 3" xfId="32284"/>
    <cellStyle name="20% - Accent2 3 7 2 5" xfId="32285"/>
    <cellStyle name="20% - Accent2 3 7 2 5 2" xfId="32286"/>
    <cellStyle name="20% - Accent2 3 7 2 6" xfId="32287"/>
    <cellStyle name="20% - Accent2 3 7 3" xfId="32288"/>
    <cellStyle name="20% - Accent2 3 7 3 2" xfId="32289"/>
    <cellStyle name="20% - Accent2 3 7 3 2 2" xfId="32290"/>
    <cellStyle name="20% - Accent2 3 7 3 2 2 2" xfId="32291"/>
    <cellStyle name="20% - Accent2 3 7 3 2 3" xfId="32292"/>
    <cellStyle name="20% - Accent2 3 7 3 3" xfId="32293"/>
    <cellStyle name="20% - Accent2 3 7 3 3 2" xfId="32294"/>
    <cellStyle name="20% - Accent2 3 7 3 3 2 2" xfId="32295"/>
    <cellStyle name="20% - Accent2 3 7 3 3 3" xfId="32296"/>
    <cellStyle name="20% - Accent2 3 7 3 4" xfId="32297"/>
    <cellStyle name="20% - Accent2 3 7 3 4 2" xfId="32298"/>
    <cellStyle name="20% - Accent2 3 7 3 5" xfId="32299"/>
    <cellStyle name="20% - Accent2 3 7 4" xfId="32300"/>
    <cellStyle name="20% - Accent2 3 7 4 2" xfId="32301"/>
    <cellStyle name="20% - Accent2 3 7 4 2 2" xfId="32302"/>
    <cellStyle name="20% - Accent2 3 7 4 3" xfId="32303"/>
    <cellStyle name="20% - Accent2 3 7 5" xfId="32304"/>
    <cellStyle name="20% - Accent2 3 7 5 2" xfId="32305"/>
    <cellStyle name="20% - Accent2 3 7 5 2 2" xfId="32306"/>
    <cellStyle name="20% - Accent2 3 7 5 3" xfId="32307"/>
    <cellStyle name="20% - Accent2 3 7 6" xfId="32308"/>
    <cellStyle name="20% - Accent2 3 7 6 2" xfId="32309"/>
    <cellStyle name="20% - Accent2 3 7 7" xfId="32310"/>
    <cellStyle name="20% - Accent2 3 8" xfId="32311"/>
    <cellStyle name="20% - Accent2 3 8 2" xfId="32312"/>
    <cellStyle name="20% - Accent2 3 8 2 2" xfId="32313"/>
    <cellStyle name="20% - Accent2 3 8 2 2 2" xfId="32314"/>
    <cellStyle name="20% - Accent2 3 8 2 2 2 2" xfId="32315"/>
    <cellStyle name="20% - Accent2 3 8 2 2 3" xfId="32316"/>
    <cellStyle name="20% - Accent2 3 8 2 3" xfId="32317"/>
    <cellStyle name="20% - Accent2 3 8 2 3 2" xfId="32318"/>
    <cellStyle name="20% - Accent2 3 8 2 3 2 2" xfId="32319"/>
    <cellStyle name="20% - Accent2 3 8 2 3 3" xfId="32320"/>
    <cellStyle name="20% - Accent2 3 8 2 4" xfId="32321"/>
    <cellStyle name="20% - Accent2 3 8 2 4 2" xfId="32322"/>
    <cellStyle name="20% - Accent2 3 8 2 5" xfId="32323"/>
    <cellStyle name="20% - Accent2 3 8 3" xfId="32324"/>
    <cellStyle name="20% - Accent2 3 8 3 2" xfId="32325"/>
    <cellStyle name="20% - Accent2 3 8 3 2 2" xfId="32326"/>
    <cellStyle name="20% - Accent2 3 8 3 3" xfId="32327"/>
    <cellStyle name="20% - Accent2 3 8 4" xfId="32328"/>
    <cellStyle name="20% - Accent2 3 8 4 2" xfId="32329"/>
    <cellStyle name="20% - Accent2 3 8 4 2 2" xfId="32330"/>
    <cellStyle name="20% - Accent2 3 8 4 3" xfId="32331"/>
    <cellStyle name="20% - Accent2 3 8 5" xfId="32332"/>
    <cellStyle name="20% - Accent2 3 8 5 2" xfId="32333"/>
    <cellStyle name="20% - Accent2 3 8 6" xfId="32334"/>
    <cellStyle name="20% - Accent2 3 9" xfId="32335"/>
    <cellStyle name="20% - Accent2 3 9 2" xfId="32336"/>
    <cellStyle name="20% - Accent2 3 9 2 2" xfId="32337"/>
    <cellStyle name="20% - Accent2 3 9 2 2 2" xfId="32338"/>
    <cellStyle name="20% - Accent2 3 9 2 3" xfId="32339"/>
    <cellStyle name="20% - Accent2 3 9 3" xfId="32340"/>
    <cellStyle name="20% - Accent2 3 9 3 2" xfId="32341"/>
    <cellStyle name="20% - Accent2 3 9 3 2 2" xfId="32342"/>
    <cellStyle name="20% - Accent2 3 9 3 3" xfId="32343"/>
    <cellStyle name="20% - Accent2 3 9 4" xfId="32344"/>
    <cellStyle name="20% - Accent2 3 9 4 2" xfId="32345"/>
    <cellStyle name="20% - Accent2 3 9 5" xfId="32346"/>
    <cellStyle name="20% - Accent2 4" xfId="32347"/>
    <cellStyle name="20% - Accent2 4 2" xfId="32348"/>
    <cellStyle name="20% - Accent2 4 2 2" xfId="32349"/>
    <cellStyle name="20% - Accent2 4 2 2 2" xfId="32350"/>
    <cellStyle name="20% - Accent2 4 2 2 2 2" xfId="32351"/>
    <cellStyle name="20% - Accent2 4 2 3" xfId="32352"/>
    <cellStyle name="20% - Accent2 4 2 3 2" xfId="32353"/>
    <cellStyle name="20% - Accent2 4 2 4" xfId="32354"/>
    <cellStyle name="20% - Accent2 4 2 4 2" xfId="32355"/>
    <cellStyle name="20% - Accent2 4 2 5" xfId="32356"/>
    <cellStyle name="20% - Accent2 4 3" xfId="32357"/>
    <cellStyle name="20% - Accent2 4 3 2" xfId="32358"/>
    <cellStyle name="20% - Accent2 4 3 2 2" xfId="32359"/>
    <cellStyle name="20% - Accent2 4 3 3" xfId="32360"/>
    <cellStyle name="20% - Accent2 4 4" xfId="32361"/>
    <cellStyle name="20% - Accent2 4 4 2" xfId="32362"/>
    <cellStyle name="20% - Accent2 4 5" xfId="32363"/>
    <cellStyle name="20% - Accent2 4 5 2" xfId="32364"/>
    <cellStyle name="20% - Accent2 4 6" xfId="32365"/>
    <cellStyle name="20% - Accent2 4 6 2" xfId="32366"/>
    <cellStyle name="20% - Accent2 4 7" xfId="32367"/>
    <cellStyle name="20% - Accent2 4 7 2" xfId="32368"/>
    <cellStyle name="20% - Accent2 4 8" xfId="32369"/>
    <cellStyle name="20% - Accent2 4 9" xfId="32370"/>
    <cellStyle name="20% - Accent2 5" xfId="32371"/>
    <cellStyle name="20% - Accent2 5 2" xfId="32372"/>
    <cellStyle name="20% - Accent2 5 2 2" xfId="32373"/>
    <cellStyle name="20% - Accent2 5 2 2 2" xfId="32374"/>
    <cellStyle name="20% - Accent2 5 2 3" xfId="32375"/>
    <cellStyle name="20% - Accent2 5 3" xfId="32376"/>
    <cellStyle name="20% - Accent2 5 3 2" xfId="32377"/>
    <cellStyle name="20% - Accent2 5 3 2 2" xfId="32378"/>
    <cellStyle name="20% - Accent2 5 3 3" xfId="32379"/>
    <cellStyle name="20% - Accent2 5 3 3 2" xfId="32380"/>
    <cellStyle name="20% - Accent2 5 3 4" xfId="32381"/>
    <cellStyle name="20% - Accent2 5 4" xfId="32382"/>
    <cellStyle name="20% - Accent2 5 4 2" xfId="32383"/>
    <cellStyle name="20% - Accent2 5 4 2 2" xfId="32384"/>
    <cellStyle name="20% - Accent2 5 4 3" xfId="32385"/>
    <cellStyle name="20% - Accent2 5 5" xfId="32386"/>
    <cellStyle name="20% - Accent2 5 5 2" xfId="32387"/>
    <cellStyle name="20% - Accent2 5 6" xfId="32388"/>
    <cellStyle name="20% - Accent2 5 7" xfId="32389"/>
    <cellStyle name="20% - Accent2 6" xfId="32390"/>
    <cellStyle name="20% - Accent2 6 2" xfId="32391"/>
    <cellStyle name="20% - Accent2 6 2 2" xfId="32392"/>
    <cellStyle name="20% - Accent2 6 2 2 2" xfId="32393"/>
    <cellStyle name="20% - Accent2 6 2 3" xfId="32394"/>
    <cellStyle name="20% - Accent2 6 2 4" xfId="32395"/>
    <cellStyle name="20% - Accent2 6 3" xfId="32396"/>
    <cellStyle name="20% - Accent2 6 3 2" xfId="32397"/>
    <cellStyle name="20% - Accent2 6 3 2 2" xfId="32398"/>
    <cellStyle name="20% - Accent2 6 3 3" xfId="32399"/>
    <cellStyle name="20% - Accent2 6 4" xfId="32400"/>
    <cellStyle name="20% - Accent2 6 4 2" xfId="32401"/>
    <cellStyle name="20% - Accent2 6 5" xfId="32402"/>
    <cellStyle name="20% - Accent2 7" xfId="32403"/>
    <cellStyle name="20% - Accent2 7 2" xfId="32404"/>
    <cellStyle name="20% - Accent2 7 2 2" xfId="32405"/>
    <cellStyle name="20% - Accent2 7 2 2 2" xfId="32406"/>
    <cellStyle name="20% - Accent2 7 2 3" xfId="32407"/>
    <cellStyle name="20% - Accent2 7 2 4" xfId="32408"/>
    <cellStyle name="20% - Accent2 7 3" xfId="32409"/>
    <cellStyle name="20% - Accent2 7 3 2" xfId="32410"/>
    <cellStyle name="20% - Accent2 7 4" xfId="32411"/>
    <cellStyle name="20% - Accent2 7 4 2" xfId="32412"/>
    <cellStyle name="20% - Accent2 7 5" xfId="32413"/>
    <cellStyle name="20% - Accent2 8" xfId="32414"/>
    <cellStyle name="20% - Accent2 8 2" xfId="32415"/>
    <cellStyle name="20% - Accent2 8 2 2" xfId="32416"/>
    <cellStyle name="20% - Accent2 8 2 3" xfId="32417"/>
    <cellStyle name="20% - Accent2 8 3" xfId="32418"/>
    <cellStyle name="20% - Accent2 9" xfId="32419"/>
    <cellStyle name="20% - Accent2 9 2" xfId="32420"/>
    <cellStyle name="20% - Accent2 9 2 2" xfId="32421"/>
    <cellStyle name="20% - Accent2 9 2 3" xfId="32422"/>
    <cellStyle name="20% - Accent2 9 3" xfId="32423"/>
    <cellStyle name="20% - Accent2 9 3 2" xfId="32424"/>
    <cellStyle name="20% - Accent2 9 4" xfId="32425"/>
    <cellStyle name="20% - Accent2 9 5" xfId="32426"/>
    <cellStyle name="20% - Accent3 10" xfId="32427"/>
    <cellStyle name="20% - Accent3 10 2" xfId="32428"/>
    <cellStyle name="20% - Accent3 10 2 2" xfId="32429"/>
    <cellStyle name="20% - Accent3 10 2 2 2" xfId="32430"/>
    <cellStyle name="20% - Accent3 10 2 3" xfId="32431"/>
    <cellStyle name="20% - Accent3 10 3" xfId="32432"/>
    <cellStyle name="20% - Accent3 10 4" xfId="32433"/>
    <cellStyle name="20% - Accent3 10 4 2" xfId="32434"/>
    <cellStyle name="20% - Accent3 10 5" xfId="32435"/>
    <cellStyle name="20% - Accent3 11" xfId="32436"/>
    <cellStyle name="20% - Accent3 11 2" xfId="32437"/>
    <cellStyle name="20% - Accent3 11 2 2" xfId="32438"/>
    <cellStyle name="20% - Accent3 11 3" xfId="32439"/>
    <cellStyle name="20% - Accent3 12" xfId="32440"/>
    <cellStyle name="20% - Accent3 13" xfId="32441"/>
    <cellStyle name="20% - Accent3 2" xfId="32442"/>
    <cellStyle name="20% - Accent3 2 2" xfId="32443"/>
    <cellStyle name="20% - Accent3 2 2 2" xfId="32444"/>
    <cellStyle name="20% - Accent3 2 2 2 2" xfId="32445"/>
    <cellStyle name="20% - Accent3 2 2 2 2 2" xfId="32446"/>
    <cellStyle name="20% - Accent3 2 2 2 2 2 2" xfId="32447"/>
    <cellStyle name="20% - Accent3 2 2 2 3" xfId="32448"/>
    <cellStyle name="20% - Accent3 2 2 2 3 2" xfId="32449"/>
    <cellStyle name="20% - Accent3 2 2 2 4" xfId="32450"/>
    <cellStyle name="20% - Accent3 2 2 3" xfId="32451"/>
    <cellStyle name="20% - Accent3 2 2 3 2" xfId="32452"/>
    <cellStyle name="20% - Accent3 2 2 3 2 2" xfId="32453"/>
    <cellStyle name="20% - Accent3 2 2 3 2 2 2" xfId="32454"/>
    <cellStyle name="20% - Accent3 2 2 3 2 3" xfId="32455"/>
    <cellStyle name="20% - Accent3 2 2 3 3" xfId="32456"/>
    <cellStyle name="20% - Accent3 2 2 3 4" xfId="32457"/>
    <cellStyle name="20% - Accent3 2 2 4" xfId="32458"/>
    <cellStyle name="20% - Accent3 2 2 4 2" xfId="32459"/>
    <cellStyle name="20% - Accent3 2 2 4 2 2" xfId="32460"/>
    <cellStyle name="20% - Accent3 2 2 4 3" xfId="32461"/>
    <cellStyle name="20% - Accent3 2 2 5" xfId="32462"/>
    <cellStyle name="20% - Accent3 2 2 5 2" xfId="32463"/>
    <cellStyle name="20% - Accent3 2 2 6" xfId="32464"/>
    <cellStyle name="20% - Accent3 2 3" xfId="32465"/>
    <cellStyle name="20% - Accent3 2 3 2" xfId="32466"/>
    <cellStyle name="20% - Accent3 2 3 2 2" xfId="32467"/>
    <cellStyle name="20% - Accent3 2 3 2 2 2" xfId="32468"/>
    <cellStyle name="20% - Accent3 2 3 2 2 2 2" xfId="32469"/>
    <cellStyle name="20% - Accent3 2 3 2 3" xfId="32470"/>
    <cellStyle name="20% - Accent3 2 3 2 3 2" xfId="32471"/>
    <cellStyle name="20% - Accent3 2 3 3" xfId="32472"/>
    <cellStyle name="20% - Accent3 2 3 3 2" xfId="32473"/>
    <cellStyle name="20% - Accent3 2 3 3 2 2" xfId="32474"/>
    <cellStyle name="20% - Accent3 2 3 4" xfId="32475"/>
    <cellStyle name="20% - Accent3 2 3 4 2" xfId="32476"/>
    <cellStyle name="20% - Accent3 2 3 5" xfId="32477"/>
    <cellStyle name="20% - Accent3 2 4" xfId="32478"/>
    <cellStyle name="20% - Accent3 2 4 2" xfId="32479"/>
    <cellStyle name="20% - Accent3 2 4 2 2" xfId="32480"/>
    <cellStyle name="20% - Accent3 2 4 2 2 2" xfId="32481"/>
    <cellStyle name="20% - Accent3 2 4 2 3" xfId="32482"/>
    <cellStyle name="20% - Accent3 2 4 2 3 2" xfId="32483"/>
    <cellStyle name="20% - Accent3 2 4 3" xfId="32484"/>
    <cellStyle name="20% - Accent3 2 4 3 2" xfId="32485"/>
    <cellStyle name="20% - Accent3 2 4 3 2 2" xfId="32486"/>
    <cellStyle name="20% - Accent3 2 4 3 3" xfId="32487"/>
    <cellStyle name="20% - Accent3 2 4 4" xfId="32488"/>
    <cellStyle name="20% - Accent3 2 4 4 2" xfId="32489"/>
    <cellStyle name="20% - Accent3 2 4 4 3" xfId="32490"/>
    <cellStyle name="20% - Accent3 2 4 5" xfId="32491"/>
    <cellStyle name="20% - Accent3 2 4 5 2" xfId="32492"/>
    <cellStyle name="20% - Accent3 2 4 6" xfId="32493"/>
    <cellStyle name="20% - Accent3 2 5" xfId="32494"/>
    <cellStyle name="20% - Accent3 2 5 2" xfId="32495"/>
    <cellStyle name="20% - Accent3 2 5 2 2" xfId="32496"/>
    <cellStyle name="20% - Accent3 2 5 3" xfId="32497"/>
    <cellStyle name="20% - Accent3 2 6" xfId="32498"/>
    <cellStyle name="20% - Accent3 2 6 2" xfId="32499"/>
    <cellStyle name="20% - Accent3 2 6 2 2" xfId="32500"/>
    <cellStyle name="20% - Accent3 2 6 3" xfId="32501"/>
    <cellStyle name="20% - Accent3 2 6 4" xfId="32502"/>
    <cellStyle name="20% - Accent3 2 7" xfId="32503"/>
    <cellStyle name="20% - Accent3 2 7 2" xfId="32504"/>
    <cellStyle name="20% - Accent3 2 8" xfId="32505"/>
    <cellStyle name="20% - Accent3 2 9" xfId="32506"/>
    <cellStyle name="20% - Accent3 2_12PCORC Wind Vestas and Royalties" xfId="32507"/>
    <cellStyle name="20% - Accent3 3" xfId="32508"/>
    <cellStyle name="20% - Accent3 3 10" xfId="32509"/>
    <cellStyle name="20% - Accent3 3 10 2" xfId="32510"/>
    <cellStyle name="20% - Accent3 3 10 2 2" xfId="32511"/>
    <cellStyle name="20% - Accent3 3 10 3" xfId="32512"/>
    <cellStyle name="20% - Accent3 3 11" xfId="32513"/>
    <cellStyle name="20% - Accent3 3 11 2" xfId="32514"/>
    <cellStyle name="20% - Accent3 3 11 2 2" xfId="32515"/>
    <cellStyle name="20% - Accent3 3 11 3" xfId="32516"/>
    <cellStyle name="20% - Accent3 3 12" xfId="32517"/>
    <cellStyle name="20% - Accent3 3 12 2" xfId="32518"/>
    <cellStyle name="20% - Accent3 3 13" xfId="32519"/>
    <cellStyle name="20% - Accent3 3 2" xfId="32520"/>
    <cellStyle name="20% - Accent3 3 2 2" xfId="32521"/>
    <cellStyle name="20% - Accent3 3 2 2 2" xfId="32522"/>
    <cellStyle name="20% - Accent3 3 2 2 2 2" xfId="32523"/>
    <cellStyle name="20% - Accent3 3 2 3" xfId="32524"/>
    <cellStyle name="20% - Accent3 3 2 3 2" xfId="32525"/>
    <cellStyle name="20% - Accent3 3 2 3 2 2" xfId="32526"/>
    <cellStyle name="20% - Accent3 3 2 4" xfId="32527"/>
    <cellStyle name="20% - Accent3 3 2 4 2" xfId="32528"/>
    <cellStyle name="20% - Accent3 3 2 4 2 2" xfId="32529"/>
    <cellStyle name="20% - Accent3 3 2 4 3" xfId="32530"/>
    <cellStyle name="20% - Accent3 3 2 4 3 2" xfId="32531"/>
    <cellStyle name="20% - Accent3 3 2 4 4" xfId="32532"/>
    <cellStyle name="20% - Accent3 3 2 5" xfId="32533"/>
    <cellStyle name="20% - Accent3 3 2 5 2" xfId="32534"/>
    <cellStyle name="20% - Accent3 3 2 6" xfId="32535"/>
    <cellStyle name="20% - Accent3 3 2 6 2" xfId="32536"/>
    <cellStyle name="20% - Accent3 3 2 7" xfId="32537"/>
    <cellStyle name="20% - Accent3 3 3" xfId="32538"/>
    <cellStyle name="20% - Accent3 3 3 10" xfId="32539"/>
    <cellStyle name="20% - Accent3 3 3 10 2" xfId="32540"/>
    <cellStyle name="20% - Accent3 3 3 11" xfId="32541"/>
    <cellStyle name="20% - Accent3 3 3 12" xfId="32542"/>
    <cellStyle name="20% - Accent3 3 3 2" xfId="32543"/>
    <cellStyle name="20% - Accent3 3 3 2 2" xfId="32544"/>
    <cellStyle name="20% - Accent3 3 3 2 2 2" xfId="32545"/>
    <cellStyle name="20% - Accent3 3 3 2 2 2 2" xfId="32546"/>
    <cellStyle name="20% - Accent3 3 3 2 2 2 2 2" xfId="32547"/>
    <cellStyle name="20% - Accent3 3 3 2 2 2 2 2 2" xfId="32548"/>
    <cellStyle name="20% - Accent3 3 3 2 2 2 2 2 2 2" xfId="32549"/>
    <cellStyle name="20% - Accent3 3 3 2 2 2 2 2 3" xfId="32550"/>
    <cellStyle name="20% - Accent3 3 3 2 2 2 2 3" xfId="32551"/>
    <cellStyle name="20% - Accent3 3 3 2 2 2 2 3 2" xfId="32552"/>
    <cellStyle name="20% - Accent3 3 3 2 2 2 2 3 2 2" xfId="32553"/>
    <cellStyle name="20% - Accent3 3 3 2 2 2 2 3 3" xfId="32554"/>
    <cellStyle name="20% - Accent3 3 3 2 2 2 2 4" xfId="32555"/>
    <cellStyle name="20% - Accent3 3 3 2 2 2 2 4 2" xfId="32556"/>
    <cellStyle name="20% - Accent3 3 3 2 2 2 2 5" xfId="32557"/>
    <cellStyle name="20% - Accent3 3 3 2 2 2 3" xfId="32558"/>
    <cellStyle name="20% - Accent3 3 3 2 2 2 3 2" xfId="32559"/>
    <cellStyle name="20% - Accent3 3 3 2 2 2 3 2 2" xfId="32560"/>
    <cellStyle name="20% - Accent3 3 3 2 2 2 3 3" xfId="32561"/>
    <cellStyle name="20% - Accent3 3 3 2 2 2 4" xfId="32562"/>
    <cellStyle name="20% - Accent3 3 3 2 2 2 4 2" xfId="32563"/>
    <cellStyle name="20% - Accent3 3 3 2 2 2 4 2 2" xfId="32564"/>
    <cellStyle name="20% - Accent3 3 3 2 2 2 4 3" xfId="32565"/>
    <cellStyle name="20% - Accent3 3 3 2 2 2 5" xfId="32566"/>
    <cellStyle name="20% - Accent3 3 3 2 2 2 5 2" xfId="32567"/>
    <cellStyle name="20% - Accent3 3 3 2 2 2 6" xfId="32568"/>
    <cellStyle name="20% - Accent3 3 3 2 2 2 7" xfId="32569"/>
    <cellStyle name="20% - Accent3 3 3 2 2 3" xfId="32570"/>
    <cellStyle name="20% - Accent3 3 3 2 2 3 2" xfId="32571"/>
    <cellStyle name="20% - Accent3 3 3 2 2 3 2 2" xfId="32572"/>
    <cellStyle name="20% - Accent3 3 3 2 2 3 2 2 2" xfId="32573"/>
    <cellStyle name="20% - Accent3 3 3 2 2 3 2 3" xfId="32574"/>
    <cellStyle name="20% - Accent3 3 3 2 2 3 3" xfId="32575"/>
    <cellStyle name="20% - Accent3 3 3 2 2 3 3 2" xfId="32576"/>
    <cellStyle name="20% - Accent3 3 3 2 2 3 3 2 2" xfId="32577"/>
    <cellStyle name="20% - Accent3 3 3 2 2 3 3 3" xfId="32578"/>
    <cellStyle name="20% - Accent3 3 3 2 2 3 4" xfId="32579"/>
    <cellStyle name="20% - Accent3 3 3 2 2 3 4 2" xfId="32580"/>
    <cellStyle name="20% - Accent3 3 3 2 2 3 5" xfId="32581"/>
    <cellStyle name="20% - Accent3 3 3 2 2 4" xfId="32582"/>
    <cellStyle name="20% - Accent3 3 3 2 2 4 2" xfId="32583"/>
    <cellStyle name="20% - Accent3 3 3 2 2 4 2 2" xfId="32584"/>
    <cellStyle name="20% - Accent3 3 3 2 2 4 3" xfId="32585"/>
    <cellStyle name="20% - Accent3 3 3 2 2 5" xfId="32586"/>
    <cellStyle name="20% - Accent3 3 3 2 2 5 2" xfId="32587"/>
    <cellStyle name="20% - Accent3 3 3 2 2 5 2 2" xfId="32588"/>
    <cellStyle name="20% - Accent3 3 3 2 2 5 3" xfId="32589"/>
    <cellStyle name="20% - Accent3 3 3 2 2 6" xfId="32590"/>
    <cellStyle name="20% - Accent3 3 3 2 2 6 2" xfId="32591"/>
    <cellStyle name="20% - Accent3 3 3 2 2 7" xfId="32592"/>
    <cellStyle name="20% - Accent3 3 3 2 2 8" xfId="32593"/>
    <cellStyle name="20% - Accent3 3 3 2 3" xfId="32594"/>
    <cellStyle name="20% - Accent3 3 3 2 3 2" xfId="32595"/>
    <cellStyle name="20% - Accent3 3 3 2 3 2 2" xfId="32596"/>
    <cellStyle name="20% - Accent3 3 3 2 3 2 2 2" xfId="32597"/>
    <cellStyle name="20% - Accent3 3 3 2 3 2 2 2 2" xfId="32598"/>
    <cellStyle name="20% - Accent3 3 3 2 3 2 2 3" xfId="32599"/>
    <cellStyle name="20% - Accent3 3 3 2 3 2 3" xfId="32600"/>
    <cellStyle name="20% - Accent3 3 3 2 3 2 3 2" xfId="32601"/>
    <cellStyle name="20% - Accent3 3 3 2 3 2 3 2 2" xfId="32602"/>
    <cellStyle name="20% - Accent3 3 3 2 3 2 3 3" xfId="32603"/>
    <cellStyle name="20% - Accent3 3 3 2 3 2 4" xfId="32604"/>
    <cellStyle name="20% - Accent3 3 3 2 3 2 4 2" xfId="32605"/>
    <cellStyle name="20% - Accent3 3 3 2 3 2 5" xfId="32606"/>
    <cellStyle name="20% - Accent3 3 3 2 3 3" xfId="32607"/>
    <cellStyle name="20% - Accent3 3 3 2 3 3 2" xfId="32608"/>
    <cellStyle name="20% - Accent3 3 3 2 3 3 2 2" xfId="32609"/>
    <cellStyle name="20% - Accent3 3 3 2 3 3 3" xfId="32610"/>
    <cellStyle name="20% - Accent3 3 3 2 3 4" xfId="32611"/>
    <cellStyle name="20% - Accent3 3 3 2 3 4 2" xfId="32612"/>
    <cellStyle name="20% - Accent3 3 3 2 3 4 2 2" xfId="32613"/>
    <cellStyle name="20% - Accent3 3 3 2 3 4 3" xfId="32614"/>
    <cellStyle name="20% - Accent3 3 3 2 3 5" xfId="32615"/>
    <cellStyle name="20% - Accent3 3 3 2 3 5 2" xfId="32616"/>
    <cellStyle name="20% - Accent3 3 3 2 3 6" xfId="32617"/>
    <cellStyle name="20% - Accent3 3 3 2 4" xfId="32618"/>
    <cellStyle name="20% - Accent3 3 3 2 4 2" xfId="32619"/>
    <cellStyle name="20% - Accent3 3 3 2 4 2 2" xfId="32620"/>
    <cellStyle name="20% - Accent3 3 3 2 4 2 2 2" xfId="32621"/>
    <cellStyle name="20% - Accent3 3 3 2 4 2 3" xfId="32622"/>
    <cellStyle name="20% - Accent3 3 3 2 4 3" xfId="32623"/>
    <cellStyle name="20% - Accent3 3 3 2 4 3 2" xfId="32624"/>
    <cellStyle name="20% - Accent3 3 3 2 4 3 2 2" xfId="32625"/>
    <cellStyle name="20% - Accent3 3 3 2 4 3 3" xfId="32626"/>
    <cellStyle name="20% - Accent3 3 3 2 4 4" xfId="32627"/>
    <cellStyle name="20% - Accent3 3 3 2 4 4 2" xfId="32628"/>
    <cellStyle name="20% - Accent3 3 3 2 4 5" xfId="32629"/>
    <cellStyle name="20% - Accent3 3 3 2 5" xfId="32630"/>
    <cellStyle name="20% - Accent3 3 3 2 5 2" xfId="32631"/>
    <cellStyle name="20% - Accent3 3 3 2 5 2 2" xfId="32632"/>
    <cellStyle name="20% - Accent3 3 3 2 5 3" xfId="32633"/>
    <cellStyle name="20% - Accent3 3 3 2 6" xfId="32634"/>
    <cellStyle name="20% - Accent3 3 3 2 6 2" xfId="32635"/>
    <cellStyle name="20% - Accent3 3 3 2 6 2 2" xfId="32636"/>
    <cellStyle name="20% - Accent3 3 3 2 6 3" xfId="32637"/>
    <cellStyle name="20% - Accent3 3 3 2 7" xfId="32638"/>
    <cellStyle name="20% - Accent3 3 3 2 7 2" xfId="32639"/>
    <cellStyle name="20% - Accent3 3 3 2 8" xfId="32640"/>
    <cellStyle name="20% - Accent3 3 3 2 9" xfId="32641"/>
    <cellStyle name="20% - Accent3 3 3 3" xfId="32642"/>
    <cellStyle name="20% - Accent3 3 3 3 2" xfId="32643"/>
    <cellStyle name="20% - Accent3 3 3 3 2 2" xfId="32644"/>
    <cellStyle name="20% - Accent3 3 3 3 2 2 2" xfId="32645"/>
    <cellStyle name="20% - Accent3 3 3 3 2 2 2 2" xfId="32646"/>
    <cellStyle name="20% - Accent3 3 3 3 2 2 2 2 2" xfId="32647"/>
    <cellStyle name="20% - Accent3 3 3 3 2 2 2 3" xfId="32648"/>
    <cellStyle name="20% - Accent3 3 3 3 2 2 3" xfId="32649"/>
    <cellStyle name="20% - Accent3 3 3 3 2 2 3 2" xfId="32650"/>
    <cellStyle name="20% - Accent3 3 3 3 2 2 3 2 2" xfId="32651"/>
    <cellStyle name="20% - Accent3 3 3 3 2 2 3 3" xfId="32652"/>
    <cellStyle name="20% - Accent3 3 3 3 2 2 4" xfId="32653"/>
    <cellStyle name="20% - Accent3 3 3 3 2 2 4 2" xfId="32654"/>
    <cellStyle name="20% - Accent3 3 3 3 2 2 5" xfId="32655"/>
    <cellStyle name="20% - Accent3 3 3 3 2 3" xfId="32656"/>
    <cellStyle name="20% - Accent3 3 3 3 2 3 2" xfId="32657"/>
    <cellStyle name="20% - Accent3 3 3 3 2 3 2 2" xfId="32658"/>
    <cellStyle name="20% - Accent3 3 3 3 2 3 3" xfId="32659"/>
    <cellStyle name="20% - Accent3 3 3 3 2 4" xfId="32660"/>
    <cellStyle name="20% - Accent3 3 3 3 2 4 2" xfId="32661"/>
    <cellStyle name="20% - Accent3 3 3 3 2 4 2 2" xfId="32662"/>
    <cellStyle name="20% - Accent3 3 3 3 2 4 3" xfId="32663"/>
    <cellStyle name="20% - Accent3 3 3 3 2 5" xfId="32664"/>
    <cellStyle name="20% - Accent3 3 3 3 2 5 2" xfId="32665"/>
    <cellStyle name="20% - Accent3 3 3 3 2 6" xfId="32666"/>
    <cellStyle name="20% - Accent3 3 3 3 2 7" xfId="32667"/>
    <cellStyle name="20% - Accent3 3 3 3 3" xfId="32668"/>
    <cellStyle name="20% - Accent3 3 3 3 3 2" xfId="32669"/>
    <cellStyle name="20% - Accent3 3 3 3 3 2 2" xfId="32670"/>
    <cellStyle name="20% - Accent3 3 3 3 3 2 2 2" xfId="32671"/>
    <cellStyle name="20% - Accent3 3 3 3 3 2 3" xfId="32672"/>
    <cellStyle name="20% - Accent3 3 3 3 3 3" xfId="32673"/>
    <cellStyle name="20% - Accent3 3 3 3 3 3 2" xfId="32674"/>
    <cellStyle name="20% - Accent3 3 3 3 3 3 2 2" xfId="32675"/>
    <cellStyle name="20% - Accent3 3 3 3 3 3 3" xfId="32676"/>
    <cellStyle name="20% - Accent3 3 3 3 3 4" xfId="32677"/>
    <cellStyle name="20% - Accent3 3 3 3 3 4 2" xfId="32678"/>
    <cellStyle name="20% - Accent3 3 3 3 3 5" xfId="32679"/>
    <cellStyle name="20% - Accent3 3 3 3 4" xfId="32680"/>
    <cellStyle name="20% - Accent3 3 3 3 4 2" xfId="32681"/>
    <cellStyle name="20% - Accent3 3 3 3 4 2 2" xfId="32682"/>
    <cellStyle name="20% - Accent3 3 3 3 4 3" xfId="32683"/>
    <cellStyle name="20% - Accent3 3 3 3 5" xfId="32684"/>
    <cellStyle name="20% - Accent3 3 3 3 5 2" xfId="32685"/>
    <cellStyle name="20% - Accent3 3 3 3 5 2 2" xfId="32686"/>
    <cellStyle name="20% - Accent3 3 3 3 5 3" xfId="32687"/>
    <cellStyle name="20% - Accent3 3 3 3 6" xfId="32688"/>
    <cellStyle name="20% - Accent3 3 3 3 6 2" xfId="32689"/>
    <cellStyle name="20% - Accent3 3 3 3 7" xfId="32690"/>
    <cellStyle name="20% - Accent3 3 3 3 8" xfId="32691"/>
    <cellStyle name="20% - Accent3 3 3 4" xfId="32692"/>
    <cellStyle name="20% - Accent3 3 3 4 2" xfId="32693"/>
    <cellStyle name="20% - Accent3 3 3 4 2 2" xfId="32694"/>
    <cellStyle name="20% - Accent3 3 3 4 2 2 2" xfId="32695"/>
    <cellStyle name="20% - Accent3 3 3 4 2 2 2 2" xfId="32696"/>
    <cellStyle name="20% - Accent3 3 3 4 2 2 2 2 2" xfId="32697"/>
    <cellStyle name="20% - Accent3 3 3 4 2 2 2 3" xfId="32698"/>
    <cellStyle name="20% - Accent3 3 3 4 2 2 3" xfId="32699"/>
    <cellStyle name="20% - Accent3 3 3 4 2 2 3 2" xfId="32700"/>
    <cellStyle name="20% - Accent3 3 3 4 2 2 3 2 2" xfId="32701"/>
    <cellStyle name="20% - Accent3 3 3 4 2 2 3 3" xfId="32702"/>
    <cellStyle name="20% - Accent3 3 3 4 2 2 4" xfId="32703"/>
    <cellStyle name="20% - Accent3 3 3 4 2 2 4 2" xfId="32704"/>
    <cellStyle name="20% - Accent3 3 3 4 2 2 5" xfId="32705"/>
    <cellStyle name="20% - Accent3 3 3 4 2 3" xfId="32706"/>
    <cellStyle name="20% - Accent3 3 3 4 2 3 2" xfId="32707"/>
    <cellStyle name="20% - Accent3 3 3 4 2 3 2 2" xfId="32708"/>
    <cellStyle name="20% - Accent3 3 3 4 2 3 3" xfId="32709"/>
    <cellStyle name="20% - Accent3 3 3 4 2 4" xfId="32710"/>
    <cellStyle name="20% - Accent3 3 3 4 2 4 2" xfId="32711"/>
    <cellStyle name="20% - Accent3 3 3 4 2 4 2 2" xfId="32712"/>
    <cellStyle name="20% - Accent3 3 3 4 2 4 3" xfId="32713"/>
    <cellStyle name="20% - Accent3 3 3 4 2 5" xfId="32714"/>
    <cellStyle name="20% - Accent3 3 3 4 2 5 2" xfId="32715"/>
    <cellStyle name="20% - Accent3 3 3 4 2 6" xfId="32716"/>
    <cellStyle name="20% - Accent3 3 3 4 2 7" xfId="32717"/>
    <cellStyle name="20% - Accent3 3 3 4 3" xfId="32718"/>
    <cellStyle name="20% - Accent3 3 3 4 3 2" xfId="32719"/>
    <cellStyle name="20% - Accent3 3 3 4 3 2 2" xfId="32720"/>
    <cellStyle name="20% - Accent3 3 3 4 3 2 2 2" xfId="32721"/>
    <cellStyle name="20% - Accent3 3 3 4 3 2 3" xfId="32722"/>
    <cellStyle name="20% - Accent3 3 3 4 3 3" xfId="32723"/>
    <cellStyle name="20% - Accent3 3 3 4 3 3 2" xfId="32724"/>
    <cellStyle name="20% - Accent3 3 3 4 3 3 2 2" xfId="32725"/>
    <cellStyle name="20% - Accent3 3 3 4 3 3 3" xfId="32726"/>
    <cellStyle name="20% - Accent3 3 3 4 3 4" xfId="32727"/>
    <cellStyle name="20% - Accent3 3 3 4 3 4 2" xfId="32728"/>
    <cellStyle name="20% - Accent3 3 3 4 3 5" xfId="32729"/>
    <cellStyle name="20% - Accent3 3 3 4 4" xfId="32730"/>
    <cellStyle name="20% - Accent3 3 3 4 4 2" xfId="32731"/>
    <cellStyle name="20% - Accent3 3 3 4 4 2 2" xfId="32732"/>
    <cellStyle name="20% - Accent3 3 3 4 4 3" xfId="32733"/>
    <cellStyle name="20% - Accent3 3 3 4 5" xfId="32734"/>
    <cellStyle name="20% - Accent3 3 3 4 5 2" xfId="32735"/>
    <cellStyle name="20% - Accent3 3 3 4 5 2 2" xfId="32736"/>
    <cellStyle name="20% - Accent3 3 3 4 5 3" xfId="32737"/>
    <cellStyle name="20% - Accent3 3 3 4 6" xfId="32738"/>
    <cellStyle name="20% - Accent3 3 3 4 6 2" xfId="32739"/>
    <cellStyle name="20% - Accent3 3 3 4 7" xfId="32740"/>
    <cellStyle name="20% - Accent3 3 3 4 8" xfId="32741"/>
    <cellStyle name="20% - Accent3 3 3 5" xfId="32742"/>
    <cellStyle name="20% - Accent3 3 3 5 2" xfId="32743"/>
    <cellStyle name="20% - Accent3 3 3 5 2 2" xfId="32744"/>
    <cellStyle name="20% - Accent3 3 3 5 2 2 2" xfId="32745"/>
    <cellStyle name="20% - Accent3 3 3 5 2 2 2 2" xfId="32746"/>
    <cellStyle name="20% - Accent3 3 3 5 2 2 2 2 2" xfId="32747"/>
    <cellStyle name="20% - Accent3 3 3 5 2 2 2 3" xfId="32748"/>
    <cellStyle name="20% - Accent3 3 3 5 2 2 3" xfId="32749"/>
    <cellStyle name="20% - Accent3 3 3 5 2 2 3 2" xfId="32750"/>
    <cellStyle name="20% - Accent3 3 3 5 2 2 3 2 2" xfId="32751"/>
    <cellStyle name="20% - Accent3 3 3 5 2 2 3 3" xfId="32752"/>
    <cellStyle name="20% - Accent3 3 3 5 2 2 4" xfId="32753"/>
    <cellStyle name="20% - Accent3 3 3 5 2 2 4 2" xfId="32754"/>
    <cellStyle name="20% - Accent3 3 3 5 2 2 5" xfId="32755"/>
    <cellStyle name="20% - Accent3 3 3 5 2 3" xfId="32756"/>
    <cellStyle name="20% - Accent3 3 3 5 2 3 2" xfId="32757"/>
    <cellStyle name="20% - Accent3 3 3 5 2 3 2 2" xfId="32758"/>
    <cellStyle name="20% - Accent3 3 3 5 2 3 3" xfId="32759"/>
    <cellStyle name="20% - Accent3 3 3 5 2 4" xfId="32760"/>
    <cellStyle name="20% - Accent3 3 3 5 2 4 2" xfId="32761"/>
    <cellStyle name="20% - Accent3 3 3 5 2 4 2 2" xfId="32762"/>
    <cellStyle name="20% - Accent3 3 3 5 2 4 3" xfId="32763"/>
    <cellStyle name="20% - Accent3 3 3 5 2 5" xfId="32764"/>
    <cellStyle name="20% - Accent3 3 3 5 2 5 2" xfId="32765"/>
    <cellStyle name="20% - Accent3 3 3 5 2 6" xfId="32766"/>
    <cellStyle name="20% - Accent3 3 3 5 3" xfId="32767"/>
    <cellStyle name="20% - Accent3 3 3 5 3 2" xfId="32768"/>
    <cellStyle name="20% - Accent3 3 3 5 3 2 2" xfId="32769"/>
    <cellStyle name="20% - Accent3 3 3 5 3 2 2 2" xfId="32770"/>
    <cellStyle name="20% - Accent3 3 3 5 3 2 3" xfId="32771"/>
    <cellStyle name="20% - Accent3 3 3 5 3 3" xfId="32772"/>
    <cellStyle name="20% - Accent3 3 3 5 3 3 2" xfId="32773"/>
    <cellStyle name="20% - Accent3 3 3 5 3 3 2 2" xfId="32774"/>
    <cellStyle name="20% - Accent3 3 3 5 3 3 3" xfId="32775"/>
    <cellStyle name="20% - Accent3 3 3 5 3 4" xfId="32776"/>
    <cellStyle name="20% - Accent3 3 3 5 3 4 2" xfId="32777"/>
    <cellStyle name="20% - Accent3 3 3 5 3 5" xfId="32778"/>
    <cellStyle name="20% - Accent3 3 3 5 4" xfId="32779"/>
    <cellStyle name="20% - Accent3 3 3 5 4 2" xfId="32780"/>
    <cellStyle name="20% - Accent3 3 3 5 4 2 2" xfId="32781"/>
    <cellStyle name="20% - Accent3 3 3 5 4 3" xfId="32782"/>
    <cellStyle name="20% - Accent3 3 3 5 5" xfId="32783"/>
    <cellStyle name="20% - Accent3 3 3 5 5 2" xfId="32784"/>
    <cellStyle name="20% - Accent3 3 3 5 5 2 2" xfId="32785"/>
    <cellStyle name="20% - Accent3 3 3 5 5 3" xfId="32786"/>
    <cellStyle name="20% - Accent3 3 3 5 6" xfId="32787"/>
    <cellStyle name="20% - Accent3 3 3 5 6 2" xfId="32788"/>
    <cellStyle name="20% - Accent3 3 3 5 7" xfId="32789"/>
    <cellStyle name="20% - Accent3 3 3 5 8" xfId="32790"/>
    <cellStyle name="20% - Accent3 3 3 6" xfId="32791"/>
    <cellStyle name="20% - Accent3 3 3 6 2" xfId="32792"/>
    <cellStyle name="20% - Accent3 3 3 6 2 2" xfId="32793"/>
    <cellStyle name="20% - Accent3 3 3 6 2 2 2" xfId="32794"/>
    <cellStyle name="20% - Accent3 3 3 6 2 2 2 2" xfId="32795"/>
    <cellStyle name="20% - Accent3 3 3 6 2 2 3" xfId="32796"/>
    <cellStyle name="20% - Accent3 3 3 6 2 3" xfId="32797"/>
    <cellStyle name="20% - Accent3 3 3 6 2 3 2" xfId="32798"/>
    <cellStyle name="20% - Accent3 3 3 6 2 3 2 2" xfId="32799"/>
    <cellStyle name="20% - Accent3 3 3 6 2 3 3" xfId="32800"/>
    <cellStyle name="20% - Accent3 3 3 6 2 4" xfId="32801"/>
    <cellStyle name="20% - Accent3 3 3 6 2 4 2" xfId="32802"/>
    <cellStyle name="20% - Accent3 3 3 6 2 5" xfId="32803"/>
    <cellStyle name="20% - Accent3 3 3 6 3" xfId="32804"/>
    <cellStyle name="20% - Accent3 3 3 6 3 2" xfId="32805"/>
    <cellStyle name="20% - Accent3 3 3 6 3 2 2" xfId="32806"/>
    <cellStyle name="20% - Accent3 3 3 6 3 3" xfId="32807"/>
    <cellStyle name="20% - Accent3 3 3 6 4" xfId="32808"/>
    <cellStyle name="20% - Accent3 3 3 6 4 2" xfId="32809"/>
    <cellStyle name="20% - Accent3 3 3 6 4 2 2" xfId="32810"/>
    <cellStyle name="20% - Accent3 3 3 6 4 3" xfId="32811"/>
    <cellStyle name="20% - Accent3 3 3 6 5" xfId="32812"/>
    <cellStyle name="20% - Accent3 3 3 6 5 2" xfId="32813"/>
    <cellStyle name="20% - Accent3 3 3 6 6" xfId="32814"/>
    <cellStyle name="20% - Accent3 3 3 7" xfId="32815"/>
    <cellStyle name="20% - Accent3 3 3 7 2" xfId="32816"/>
    <cellStyle name="20% - Accent3 3 3 7 2 2" xfId="32817"/>
    <cellStyle name="20% - Accent3 3 3 7 2 2 2" xfId="32818"/>
    <cellStyle name="20% - Accent3 3 3 7 2 3" xfId="32819"/>
    <cellStyle name="20% - Accent3 3 3 7 3" xfId="32820"/>
    <cellStyle name="20% - Accent3 3 3 7 3 2" xfId="32821"/>
    <cellStyle name="20% - Accent3 3 3 7 3 2 2" xfId="32822"/>
    <cellStyle name="20% - Accent3 3 3 7 3 3" xfId="32823"/>
    <cellStyle name="20% - Accent3 3 3 7 4" xfId="32824"/>
    <cellStyle name="20% - Accent3 3 3 7 4 2" xfId="32825"/>
    <cellStyle name="20% - Accent3 3 3 7 5" xfId="32826"/>
    <cellStyle name="20% - Accent3 3 3 8" xfId="32827"/>
    <cellStyle name="20% - Accent3 3 3 8 2" xfId="32828"/>
    <cellStyle name="20% - Accent3 3 3 8 2 2" xfId="32829"/>
    <cellStyle name="20% - Accent3 3 3 8 3" xfId="32830"/>
    <cellStyle name="20% - Accent3 3 3 9" xfId="32831"/>
    <cellStyle name="20% - Accent3 3 3 9 2" xfId="32832"/>
    <cellStyle name="20% - Accent3 3 3 9 2 2" xfId="32833"/>
    <cellStyle name="20% - Accent3 3 3 9 3" xfId="32834"/>
    <cellStyle name="20% - Accent3 3 4" xfId="32835"/>
    <cellStyle name="20% - Accent3 3 4 2" xfId="32836"/>
    <cellStyle name="20% - Accent3 3 4 2 2" xfId="32837"/>
    <cellStyle name="20% - Accent3 3 4 2 2 2" xfId="32838"/>
    <cellStyle name="20% - Accent3 3 4 2 2 2 2" xfId="32839"/>
    <cellStyle name="20% - Accent3 3 4 2 2 2 2 2" xfId="32840"/>
    <cellStyle name="20% - Accent3 3 4 2 2 2 2 2 2" xfId="32841"/>
    <cellStyle name="20% - Accent3 3 4 2 2 2 2 3" xfId="32842"/>
    <cellStyle name="20% - Accent3 3 4 2 2 2 3" xfId="32843"/>
    <cellStyle name="20% - Accent3 3 4 2 2 2 3 2" xfId="32844"/>
    <cellStyle name="20% - Accent3 3 4 2 2 2 3 2 2" xfId="32845"/>
    <cellStyle name="20% - Accent3 3 4 2 2 2 3 3" xfId="32846"/>
    <cellStyle name="20% - Accent3 3 4 2 2 2 4" xfId="32847"/>
    <cellStyle name="20% - Accent3 3 4 2 2 2 4 2" xfId="32848"/>
    <cellStyle name="20% - Accent3 3 4 2 2 2 5" xfId="32849"/>
    <cellStyle name="20% - Accent3 3 4 2 2 3" xfId="32850"/>
    <cellStyle name="20% - Accent3 3 4 2 2 3 2" xfId="32851"/>
    <cellStyle name="20% - Accent3 3 4 2 2 3 2 2" xfId="32852"/>
    <cellStyle name="20% - Accent3 3 4 2 2 3 3" xfId="32853"/>
    <cellStyle name="20% - Accent3 3 4 2 2 4" xfId="32854"/>
    <cellStyle name="20% - Accent3 3 4 2 2 4 2" xfId="32855"/>
    <cellStyle name="20% - Accent3 3 4 2 2 4 2 2" xfId="32856"/>
    <cellStyle name="20% - Accent3 3 4 2 2 4 3" xfId="32857"/>
    <cellStyle name="20% - Accent3 3 4 2 2 5" xfId="32858"/>
    <cellStyle name="20% - Accent3 3 4 2 2 5 2" xfId="32859"/>
    <cellStyle name="20% - Accent3 3 4 2 2 6" xfId="32860"/>
    <cellStyle name="20% - Accent3 3 4 2 2 7" xfId="32861"/>
    <cellStyle name="20% - Accent3 3 4 2 3" xfId="32862"/>
    <cellStyle name="20% - Accent3 3 4 2 3 2" xfId="32863"/>
    <cellStyle name="20% - Accent3 3 4 2 3 2 2" xfId="32864"/>
    <cellStyle name="20% - Accent3 3 4 2 3 2 2 2" xfId="32865"/>
    <cellStyle name="20% - Accent3 3 4 2 3 2 3" xfId="32866"/>
    <cellStyle name="20% - Accent3 3 4 2 3 3" xfId="32867"/>
    <cellStyle name="20% - Accent3 3 4 2 3 3 2" xfId="32868"/>
    <cellStyle name="20% - Accent3 3 4 2 3 3 2 2" xfId="32869"/>
    <cellStyle name="20% - Accent3 3 4 2 3 3 3" xfId="32870"/>
    <cellStyle name="20% - Accent3 3 4 2 3 4" xfId="32871"/>
    <cellStyle name="20% - Accent3 3 4 2 3 4 2" xfId="32872"/>
    <cellStyle name="20% - Accent3 3 4 2 3 5" xfId="32873"/>
    <cellStyle name="20% - Accent3 3 4 2 4" xfId="32874"/>
    <cellStyle name="20% - Accent3 3 4 2 4 2" xfId="32875"/>
    <cellStyle name="20% - Accent3 3 4 2 4 2 2" xfId="32876"/>
    <cellStyle name="20% - Accent3 3 4 2 4 3" xfId="32877"/>
    <cellStyle name="20% - Accent3 3 4 2 5" xfId="32878"/>
    <cellStyle name="20% - Accent3 3 4 2 5 2" xfId="32879"/>
    <cellStyle name="20% - Accent3 3 4 2 5 2 2" xfId="32880"/>
    <cellStyle name="20% - Accent3 3 4 2 5 3" xfId="32881"/>
    <cellStyle name="20% - Accent3 3 4 2 6" xfId="32882"/>
    <cellStyle name="20% - Accent3 3 4 2 6 2" xfId="32883"/>
    <cellStyle name="20% - Accent3 3 4 2 7" xfId="32884"/>
    <cellStyle name="20% - Accent3 3 4 2 8" xfId="32885"/>
    <cellStyle name="20% - Accent3 3 4 3" xfId="32886"/>
    <cellStyle name="20% - Accent3 3 4 3 2" xfId="32887"/>
    <cellStyle name="20% - Accent3 3 4 3 2 2" xfId="32888"/>
    <cellStyle name="20% - Accent3 3 4 3 2 2 2" xfId="32889"/>
    <cellStyle name="20% - Accent3 3 4 3 2 2 2 2" xfId="32890"/>
    <cellStyle name="20% - Accent3 3 4 3 2 2 3" xfId="32891"/>
    <cellStyle name="20% - Accent3 3 4 3 2 3" xfId="32892"/>
    <cellStyle name="20% - Accent3 3 4 3 2 3 2" xfId="32893"/>
    <cellStyle name="20% - Accent3 3 4 3 2 3 2 2" xfId="32894"/>
    <cellStyle name="20% - Accent3 3 4 3 2 3 3" xfId="32895"/>
    <cellStyle name="20% - Accent3 3 4 3 2 4" xfId="32896"/>
    <cellStyle name="20% - Accent3 3 4 3 2 4 2" xfId="32897"/>
    <cellStyle name="20% - Accent3 3 4 3 2 5" xfId="32898"/>
    <cellStyle name="20% - Accent3 3 4 3 3" xfId="32899"/>
    <cellStyle name="20% - Accent3 3 4 3 3 2" xfId="32900"/>
    <cellStyle name="20% - Accent3 3 4 3 3 2 2" xfId="32901"/>
    <cellStyle name="20% - Accent3 3 4 3 3 3" xfId="32902"/>
    <cellStyle name="20% - Accent3 3 4 3 4" xfId="32903"/>
    <cellStyle name="20% - Accent3 3 4 3 4 2" xfId="32904"/>
    <cellStyle name="20% - Accent3 3 4 3 4 2 2" xfId="32905"/>
    <cellStyle name="20% - Accent3 3 4 3 4 3" xfId="32906"/>
    <cellStyle name="20% - Accent3 3 4 3 5" xfId="32907"/>
    <cellStyle name="20% - Accent3 3 4 3 5 2" xfId="32908"/>
    <cellStyle name="20% - Accent3 3 4 3 6" xfId="32909"/>
    <cellStyle name="20% - Accent3 3 4 4" xfId="32910"/>
    <cellStyle name="20% - Accent3 3 4 4 2" xfId="32911"/>
    <cellStyle name="20% - Accent3 3 4 4 2 2" xfId="32912"/>
    <cellStyle name="20% - Accent3 3 4 4 2 2 2" xfId="32913"/>
    <cellStyle name="20% - Accent3 3 4 4 2 3" xfId="32914"/>
    <cellStyle name="20% - Accent3 3 4 4 3" xfId="32915"/>
    <cellStyle name="20% - Accent3 3 4 4 3 2" xfId="32916"/>
    <cellStyle name="20% - Accent3 3 4 4 3 2 2" xfId="32917"/>
    <cellStyle name="20% - Accent3 3 4 4 3 3" xfId="32918"/>
    <cellStyle name="20% - Accent3 3 4 4 4" xfId="32919"/>
    <cellStyle name="20% - Accent3 3 4 4 4 2" xfId="32920"/>
    <cellStyle name="20% - Accent3 3 4 4 5" xfId="32921"/>
    <cellStyle name="20% - Accent3 3 4 5" xfId="32922"/>
    <cellStyle name="20% - Accent3 3 4 5 2" xfId="32923"/>
    <cellStyle name="20% - Accent3 3 4 5 2 2" xfId="32924"/>
    <cellStyle name="20% - Accent3 3 4 5 3" xfId="32925"/>
    <cellStyle name="20% - Accent3 3 4 6" xfId="32926"/>
    <cellStyle name="20% - Accent3 3 4 6 2" xfId="32927"/>
    <cellStyle name="20% - Accent3 3 4 6 2 2" xfId="32928"/>
    <cellStyle name="20% - Accent3 3 4 6 3" xfId="32929"/>
    <cellStyle name="20% - Accent3 3 4 7" xfId="32930"/>
    <cellStyle name="20% - Accent3 3 4 7 2" xfId="32931"/>
    <cellStyle name="20% - Accent3 3 4 8" xfId="32932"/>
    <cellStyle name="20% - Accent3 3 4 9" xfId="32933"/>
    <cellStyle name="20% - Accent3 3 5" xfId="32934"/>
    <cellStyle name="20% - Accent3 3 5 2" xfId="32935"/>
    <cellStyle name="20% - Accent3 3 5 2 2" xfId="32936"/>
    <cellStyle name="20% - Accent3 3 5 2 2 2" xfId="32937"/>
    <cellStyle name="20% - Accent3 3 5 2 2 2 2" xfId="32938"/>
    <cellStyle name="20% - Accent3 3 5 2 2 2 2 2" xfId="32939"/>
    <cellStyle name="20% - Accent3 3 5 2 2 2 3" xfId="32940"/>
    <cellStyle name="20% - Accent3 3 5 2 2 3" xfId="32941"/>
    <cellStyle name="20% - Accent3 3 5 2 2 3 2" xfId="32942"/>
    <cellStyle name="20% - Accent3 3 5 2 2 3 2 2" xfId="32943"/>
    <cellStyle name="20% - Accent3 3 5 2 2 3 3" xfId="32944"/>
    <cellStyle name="20% - Accent3 3 5 2 2 4" xfId="32945"/>
    <cellStyle name="20% - Accent3 3 5 2 2 4 2" xfId="32946"/>
    <cellStyle name="20% - Accent3 3 5 2 2 5" xfId="32947"/>
    <cellStyle name="20% - Accent3 3 5 2 3" xfId="32948"/>
    <cellStyle name="20% - Accent3 3 5 2 3 2" xfId="32949"/>
    <cellStyle name="20% - Accent3 3 5 2 3 2 2" xfId="32950"/>
    <cellStyle name="20% - Accent3 3 5 2 3 3" xfId="32951"/>
    <cellStyle name="20% - Accent3 3 5 2 4" xfId="32952"/>
    <cellStyle name="20% - Accent3 3 5 2 4 2" xfId="32953"/>
    <cellStyle name="20% - Accent3 3 5 2 4 2 2" xfId="32954"/>
    <cellStyle name="20% - Accent3 3 5 2 4 3" xfId="32955"/>
    <cellStyle name="20% - Accent3 3 5 2 5" xfId="32956"/>
    <cellStyle name="20% - Accent3 3 5 2 5 2" xfId="32957"/>
    <cellStyle name="20% - Accent3 3 5 2 6" xfId="32958"/>
    <cellStyle name="20% - Accent3 3 5 2 7" xfId="32959"/>
    <cellStyle name="20% - Accent3 3 5 3" xfId="32960"/>
    <cellStyle name="20% - Accent3 3 5 3 2" xfId="32961"/>
    <cellStyle name="20% - Accent3 3 5 3 2 2" xfId="32962"/>
    <cellStyle name="20% - Accent3 3 5 3 2 2 2" xfId="32963"/>
    <cellStyle name="20% - Accent3 3 5 3 2 3" xfId="32964"/>
    <cellStyle name="20% - Accent3 3 5 3 3" xfId="32965"/>
    <cellStyle name="20% - Accent3 3 5 3 3 2" xfId="32966"/>
    <cellStyle name="20% - Accent3 3 5 3 3 2 2" xfId="32967"/>
    <cellStyle name="20% - Accent3 3 5 3 3 3" xfId="32968"/>
    <cellStyle name="20% - Accent3 3 5 3 4" xfId="32969"/>
    <cellStyle name="20% - Accent3 3 5 3 4 2" xfId="32970"/>
    <cellStyle name="20% - Accent3 3 5 3 5" xfId="32971"/>
    <cellStyle name="20% - Accent3 3 5 4" xfId="32972"/>
    <cellStyle name="20% - Accent3 3 5 4 2" xfId="32973"/>
    <cellStyle name="20% - Accent3 3 5 4 2 2" xfId="32974"/>
    <cellStyle name="20% - Accent3 3 5 4 3" xfId="32975"/>
    <cellStyle name="20% - Accent3 3 5 5" xfId="32976"/>
    <cellStyle name="20% - Accent3 3 5 5 2" xfId="32977"/>
    <cellStyle name="20% - Accent3 3 5 5 2 2" xfId="32978"/>
    <cellStyle name="20% - Accent3 3 5 5 3" xfId="32979"/>
    <cellStyle name="20% - Accent3 3 5 6" xfId="32980"/>
    <cellStyle name="20% - Accent3 3 5 6 2" xfId="32981"/>
    <cellStyle name="20% - Accent3 3 5 7" xfId="32982"/>
    <cellStyle name="20% - Accent3 3 5 8" xfId="32983"/>
    <cellStyle name="20% - Accent3 3 6" xfId="32984"/>
    <cellStyle name="20% - Accent3 3 6 2" xfId="32985"/>
    <cellStyle name="20% - Accent3 3 6 2 2" xfId="32986"/>
    <cellStyle name="20% - Accent3 3 6 2 2 2" xfId="32987"/>
    <cellStyle name="20% - Accent3 3 6 2 2 2 2" xfId="32988"/>
    <cellStyle name="20% - Accent3 3 6 2 2 2 2 2" xfId="32989"/>
    <cellStyle name="20% - Accent3 3 6 2 2 2 3" xfId="32990"/>
    <cellStyle name="20% - Accent3 3 6 2 2 3" xfId="32991"/>
    <cellStyle name="20% - Accent3 3 6 2 2 3 2" xfId="32992"/>
    <cellStyle name="20% - Accent3 3 6 2 2 3 2 2" xfId="32993"/>
    <cellStyle name="20% - Accent3 3 6 2 2 3 3" xfId="32994"/>
    <cellStyle name="20% - Accent3 3 6 2 2 4" xfId="32995"/>
    <cellStyle name="20% - Accent3 3 6 2 2 4 2" xfId="32996"/>
    <cellStyle name="20% - Accent3 3 6 2 2 5" xfId="32997"/>
    <cellStyle name="20% - Accent3 3 6 2 3" xfId="32998"/>
    <cellStyle name="20% - Accent3 3 6 2 3 2" xfId="32999"/>
    <cellStyle name="20% - Accent3 3 6 2 3 2 2" xfId="33000"/>
    <cellStyle name="20% - Accent3 3 6 2 3 3" xfId="33001"/>
    <cellStyle name="20% - Accent3 3 6 2 4" xfId="33002"/>
    <cellStyle name="20% - Accent3 3 6 2 4 2" xfId="33003"/>
    <cellStyle name="20% - Accent3 3 6 2 4 2 2" xfId="33004"/>
    <cellStyle name="20% - Accent3 3 6 2 4 3" xfId="33005"/>
    <cellStyle name="20% - Accent3 3 6 2 5" xfId="33006"/>
    <cellStyle name="20% - Accent3 3 6 2 5 2" xfId="33007"/>
    <cellStyle name="20% - Accent3 3 6 2 6" xfId="33008"/>
    <cellStyle name="20% - Accent3 3 6 3" xfId="33009"/>
    <cellStyle name="20% - Accent3 3 6 3 2" xfId="33010"/>
    <cellStyle name="20% - Accent3 3 6 3 2 2" xfId="33011"/>
    <cellStyle name="20% - Accent3 3 6 3 2 2 2" xfId="33012"/>
    <cellStyle name="20% - Accent3 3 6 3 2 3" xfId="33013"/>
    <cellStyle name="20% - Accent3 3 6 3 3" xfId="33014"/>
    <cellStyle name="20% - Accent3 3 6 3 3 2" xfId="33015"/>
    <cellStyle name="20% - Accent3 3 6 3 3 2 2" xfId="33016"/>
    <cellStyle name="20% - Accent3 3 6 3 3 3" xfId="33017"/>
    <cellStyle name="20% - Accent3 3 6 3 4" xfId="33018"/>
    <cellStyle name="20% - Accent3 3 6 3 4 2" xfId="33019"/>
    <cellStyle name="20% - Accent3 3 6 3 5" xfId="33020"/>
    <cellStyle name="20% - Accent3 3 6 4" xfId="33021"/>
    <cellStyle name="20% - Accent3 3 6 4 2" xfId="33022"/>
    <cellStyle name="20% - Accent3 3 6 4 2 2" xfId="33023"/>
    <cellStyle name="20% - Accent3 3 6 4 3" xfId="33024"/>
    <cellStyle name="20% - Accent3 3 6 5" xfId="33025"/>
    <cellStyle name="20% - Accent3 3 6 5 2" xfId="33026"/>
    <cellStyle name="20% - Accent3 3 6 5 2 2" xfId="33027"/>
    <cellStyle name="20% - Accent3 3 6 5 3" xfId="33028"/>
    <cellStyle name="20% - Accent3 3 6 6" xfId="33029"/>
    <cellStyle name="20% - Accent3 3 6 6 2" xfId="33030"/>
    <cellStyle name="20% - Accent3 3 6 7" xfId="33031"/>
    <cellStyle name="20% - Accent3 3 6 8" xfId="33032"/>
    <cellStyle name="20% - Accent3 3 7" xfId="33033"/>
    <cellStyle name="20% - Accent3 3 7 2" xfId="33034"/>
    <cellStyle name="20% - Accent3 3 7 2 2" xfId="33035"/>
    <cellStyle name="20% - Accent3 3 7 2 2 2" xfId="33036"/>
    <cellStyle name="20% - Accent3 3 7 2 2 2 2" xfId="33037"/>
    <cellStyle name="20% - Accent3 3 7 2 2 2 2 2" xfId="33038"/>
    <cellStyle name="20% - Accent3 3 7 2 2 2 3" xfId="33039"/>
    <cellStyle name="20% - Accent3 3 7 2 2 3" xfId="33040"/>
    <cellStyle name="20% - Accent3 3 7 2 2 3 2" xfId="33041"/>
    <cellStyle name="20% - Accent3 3 7 2 2 3 2 2" xfId="33042"/>
    <cellStyle name="20% - Accent3 3 7 2 2 3 3" xfId="33043"/>
    <cellStyle name="20% - Accent3 3 7 2 2 4" xfId="33044"/>
    <cellStyle name="20% - Accent3 3 7 2 2 4 2" xfId="33045"/>
    <cellStyle name="20% - Accent3 3 7 2 2 5" xfId="33046"/>
    <cellStyle name="20% - Accent3 3 7 2 3" xfId="33047"/>
    <cellStyle name="20% - Accent3 3 7 2 3 2" xfId="33048"/>
    <cellStyle name="20% - Accent3 3 7 2 3 2 2" xfId="33049"/>
    <cellStyle name="20% - Accent3 3 7 2 3 3" xfId="33050"/>
    <cellStyle name="20% - Accent3 3 7 2 4" xfId="33051"/>
    <cellStyle name="20% - Accent3 3 7 2 4 2" xfId="33052"/>
    <cellStyle name="20% - Accent3 3 7 2 4 2 2" xfId="33053"/>
    <cellStyle name="20% - Accent3 3 7 2 4 3" xfId="33054"/>
    <cellStyle name="20% - Accent3 3 7 2 5" xfId="33055"/>
    <cellStyle name="20% - Accent3 3 7 2 5 2" xfId="33056"/>
    <cellStyle name="20% - Accent3 3 7 2 6" xfId="33057"/>
    <cellStyle name="20% - Accent3 3 7 3" xfId="33058"/>
    <cellStyle name="20% - Accent3 3 7 3 2" xfId="33059"/>
    <cellStyle name="20% - Accent3 3 7 3 2 2" xfId="33060"/>
    <cellStyle name="20% - Accent3 3 7 3 2 2 2" xfId="33061"/>
    <cellStyle name="20% - Accent3 3 7 3 2 3" xfId="33062"/>
    <cellStyle name="20% - Accent3 3 7 3 3" xfId="33063"/>
    <cellStyle name="20% - Accent3 3 7 3 3 2" xfId="33064"/>
    <cellStyle name="20% - Accent3 3 7 3 3 2 2" xfId="33065"/>
    <cellStyle name="20% - Accent3 3 7 3 3 3" xfId="33066"/>
    <cellStyle name="20% - Accent3 3 7 3 4" xfId="33067"/>
    <cellStyle name="20% - Accent3 3 7 3 4 2" xfId="33068"/>
    <cellStyle name="20% - Accent3 3 7 3 5" xfId="33069"/>
    <cellStyle name="20% - Accent3 3 7 4" xfId="33070"/>
    <cellStyle name="20% - Accent3 3 7 4 2" xfId="33071"/>
    <cellStyle name="20% - Accent3 3 7 4 2 2" xfId="33072"/>
    <cellStyle name="20% - Accent3 3 7 4 3" xfId="33073"/>
    <cellStyle name="20% - Accent3 3 7 5" xfId="33074"/>
    <cellStyle name="20% - Accent3 3 7 5 2" xfId="33075"/>
    <cellStyle name="20% - Accent3 3 7 5 2 2" xfId="33076"/>
    <cellStyle name="20% - Accent3 3 7 5 3" xfId="33077"/>
    <cellStyle name="20% - Accent3 3 7 6" xfId="33078"/>
    <cellStyle name="20% - Accent3 3 7 6 2" xfId="33079"/>
    <cellStyle name="20% - Accent3 3 7 7" xfId="33080"/>
    <cellStyle name="20% - Accent3 3 8" xfId="33081"/>
    <cellStyle name="20% - Accent3 3 8 2" xfId="33082"/>
    <cellStyle name="20% - Accent3 3 8 2 2" xfId="33083"/>
    <cellStyle name="20% - Accent3 3 8 2 2 2" xfId="33084"/>
    <cellStyle name="20% - Accent3 3 8 2 2 2 2" xfId="33085"/>
    <cellStyle name="20% - Accent3 3 8 2 2 3" xfId="33086"/>
    <cellStyle name="20% - Accent3 3 8 2 3" xfId="33087"/>
    <cellStyle name="20% - Accent3 3 8 2 3 2" xfId="33088"/>
    <cellStyle name="20% - Accent3 3 8 2 3 2 2" xfId="33089"/>
    <cellStyle name="20% - Accent3 3 8 2 3 3" xfId="33090"/>
    <cellStyle name="20% - Accent3 3 8 2 4" xfId="33091"/>
    <cellStyle name="20% - Accent3 3 8 2 4 2" xfId="33092"/>
    <cellStyle name="20% - Accent3 3 8 2 5" xfId="33093"/>
    <cellStyle name="20% - Accent3 3 8 3" xfId="33094"/>
    <cellStyle name="20% - Accent3 3 8 3 2" xfId="33095"/>
    <cellStyle name="20% - Accent3 3 8 3 2 2" xfId="33096"/>
    <cellStyle name="20% - Accent3 3 8 3 3" xfId="33097"/>
    <cellStyle name="20% - Accent3 3 8 4" xfId="33098"/>
    <cellStyle name="20% - Accent3 3 8 4 2" xfId="33099"/>
    <cellStyle name="20% - Accent3 3 8 4 2 2" xfId="33100"/>
    <cellStyle name="20% - Accent3 3 8 4 3" xfId="33101"/>
    <cellStyle name="20% - Accent3 3 8 5" xfId="33102"/>
    <cellStyle name="20% - Accent3 3 8 5 2" xfId="33103"/>
    <cellStyle name="20% - Accent3 3 8 6" xfId="33104"/>
    <cellStyle name="20% - Accent3 3 9" xfId="33105"/>
    <cellStyle name="20% - Accent3 3 9 2" xfId="33106"/>
    <cellStyle name="20% - Accent3 3 9 2 2" xfId="33107"/>
    <cellStyle name="20% - Accent3 3 9 2 2 2" xfId="33108"/>
    <cellStyle name="20% - Accent3 3 9 2 3" xfId="33109"/>
    <cellStyle name="20% - Accent3 3 9 3" xfId="33110"/>
    <cellStyle name="20% - Accent3 3 9 3 2" xfId="33111"/>
    <cellStyle name="20% - Accent3 3 9 3 2 2" xfId="33112"/>
    <cellStyle name="20% - Accent3 3 9 3 3" xfId="33113"/>
    <cellStyle name="20% - Accent3 3 9 4" xfId="33114"/>
    <cellStyle name="20% - Accent3 3 9 4 2" xfId="33115"/>
    <cellStyle name="20% - Accent3 3 9 5" xfId="33116"/>
    <cellStyle name="20% - Accent3 4" xfId="33117"/>
    <cellStyle name="20% - Accent3 4 2" xfId="33118"/>
    <cellStyle name="20% - Accent3 4 2 2" xfId="33119"/>
    <cellStyle name="20% - Accent3 4 2 2 2" xfId="33120"/>
    <cellStyle name="20% - Accent3 4 2 2 2 2" xfId="33121"/>
    <cellStyle name="20% - Accent3 4 2 3" xfId="33122"/>
    <cellStyle name="20% - Accent3 4 2 3 2" xfId="33123"/>
    <cellStyle name="20% - Accent3 4 2 4" xfId="33124"/>
    <cellStyle name="20% - Accent3 4 2 4 2" xfId="33125"/>
    <cellStyle name="20% - Accent3 4 2 5" xfId="33126"/>
    <cellStyle name="20% - Accent3 4 3" xfId="33127"/>
    <cellStyle name="20% - Accent3 4 3 2" xfId="33128"/>
    <cellStyle name="20% - Accent3 4 3 2 2" xfId="33129"/>
    <cellStyle name="20% - Accent3 4 3 3" xfId="33130"/>
    <cellStyle name="20% - Accent3 4 4" xfId="33131"/>
    <cellStyle name="20% - Accent3 4 4 2" xfId="33132"/>
    <cellStyle name="20% - Accent3 4 5" xfId="33133"/>
    <cellStyle name="20% - Accent3 4 5 2" xfId="33134"/>
    <cellStyle name="20% - Accent3 4 6" xfId="33135"/>
    <cellStyle name="20% - Accent3 4 6 2" xfId="33136"/>
    <cellStyle name="20% - Accent3 4 7" xfId="33137"/>
    <cellStyle name="20% - Accent3 4 7 2" xfId="33138"/>
    <cellStyle name="20% - Accent3 4 8" xfId="33139"/>
    <cellStyle name="20% - Accent3 4 9" xfId="33140"/>
    <cellStyle name="20% - Accent3 5" xfId="33141"/>
    <cellStyle name="20% - Accent3 5 2" xfId="33142"/>
    <cellStyle name="20% - Accent3 5 2 2" xfId="33143"/>
    <cellStyle name="20% - Accent3 5 2 2 2" xfId="33144"/>
    <cellStyle name="20% - Accent3 5 2 3" xfId="33145"/>
    <cellStyle name="20% - Accent3 5 3" xfId="33146"/>
    <cellStyle name="20% - Accent3 5 3 2" xfId="33147"/>
    <cellStyle name="20% - Accent3 5 3 2 2" xfId="33148"/>
    <cellStyle name="20% - Accent3 5 3 3" xfId="33149"/>
    <cellStyle name="20% - Accent3 5 3 3 2" xfId="33150"/>
    <cellStyle name="20% - Accent3 5 3 4" xfId="33151"/>
    <cellStyle name="20% - Accent3 5 4" xfId="33152"/>
    <cellStyle name="20% - Accent3 5 4 2" xfId="33153"/>
    <cellStyle name="20% - Accent3 5 4 2 2" xfId="33154"/>
    <cellStyle name="20% - Accent3 5 4 3" xfId="33155"/>
    <cellStyle name="20% - Accent3 5 5" xfId="33156"/>
    <cellStyle name="20% - Accent3 5 5 2" xfId="33157"/>
    <cellStyle name="20% - Accent3 5 6" xfId="33158"/>
    <cellStyle name="20% - Accent3 5 7" xfId="33159"/>
    <cellStyle name="20% - Accent3 6" xfId="33160"/>
    <cellStyle name="20% - Accent3 6 2" xfId="33161"/>
    <cellStyle name="20% - Accent3 6 2 2" xfId="33162"/>
    <cellStyle name="20% - Accent3 6 2 2 2" xfId="33163"/>
    <cellStyle name="20% - Accent3 6 2 3" xfId="33164"/>
    <cellStyle name="20% - Accent3 6 2 4" xfId="33165"/>
    <cellStyle name="20% - Accent3 6 3" xfId="33166"/>
    <cellStyle name="20% - Accent3 6 3 2" xfId="33167"/>
    <cellStyle name="20% - Accent3 6 3 2 2" xfId="33168"/>
    <cellStyle name="20% - Accent3 6 3 3" xfId="33169"/>
    <cellStyle name="20% - Accent3 6 4" xfId="33170"/>
    <cellStyle name="20% - Accent3 6 4 2" xfId="33171"/>
    <cellStyle name="20% - Accent3 6 5" xfId="33172"/>
    <cellStyle name="20% - Accent3 7" xfId="33173"/>
    <cellStyle name="20% - Accent3 7 2" xfId="33174"/>
    <cellStyle name="20% - Accent3 7 2 2" xfId="33175"/>
    <cellStyle name="20% - Accent3 7 2 2 2" xfId="33176"/>
    <cellStyle name="20% - Accent3 7 2 3" xfId="33177"/>
    <cellStyle name="20% - Accent3 7 2 4" xfId="33178"/>
    <cellStyle name="20% - Accent3 7 3" xfId="33179"/>
    <cellStyle name="20% - Accent3 7 3 2" xfId="33180"/>
    <cellStyle name="20% - Accent3 7 4" xfId="33181"/>
    <cellStyle name="20% - Accent3 7 4 2" xfId="33182"/>
    <cellStyle name="20% - Accent3 7 5" xfId="33183"/>
    <cellStyle name="20% - Accent3 8" xfId="33184"/>
    <cellStyle name="20% - Accent3 8 2" xfId="33185"/>
    <cellStyle name="20% - Accent3 8 2 2" xfId="33186"/>
    <cellStyle name="20% - Accent3 8 2 3" xfId="33187"/>
    <cellStyle name="20% - Accent3 8 3" xfId="33188"/>
    <cellStyle name="20% - Accent3 9" xfId="33189"/>
    <cellStyle name="20% - Accent3 9 2" xfId="33190"/>
    <cellStyle name="20% - Accent3 9 2 2" xfId="33191"/>
    <cellStyle name="20% - Accent3 9 2 3" xfId="33192"/>
    <cellStyle name="20% - Accent3 9 3" xfId="33193"/>
    <cellStyle name="20% - Accent3 9 3 2" xfId="33194"/>
    <cellStyle name="20% - Accent3 9 4" xfId="33195"/>
    <cellStyle name="20% - Accent3 9 5" xfId="33196"/>
    <cellStyle name="20% - Accent4 10" xfId="33197"/>
    <cellStyle name="20% - Accent4 10 2" xfId="33198"/>
    <cellStyle name="20% - Accent4 10 2 2" xfId="33199"/>
    <cellStyle name="20% - Accent4 10 2 2 2" xfId="33200"/>
    <cellStyle name="20% - Accent4 10 2 3" xfId="33201"/>
    <cellStyle name="20% - Accent4 10 3" xfId="33202"/>
    <cellStyle name="20% - Accent4 10 4" xfId="33203"/>
    <cellStyle name="20% - Accent4 10 4 2" xfId="33204"/>
    <cellStyle name="20% - Accent4 10 5" xfId="33205"/>
    <cellStyle name="20% - Accent4 11" xfId="33206"/>
    <cellStyle name="20% - Accent4 11 2" xfId="33207"/>
    <cellStyle name="20% - Accent4 11 2 2" xfId="33208"/>
    <cellStyle name="20% - Accent4 11 3" xfId="33209"/>
    <cellStyle name="20% - Accent4 12" xfId="33210"/>
    <cellStyle name="20% - Accent4 13" xfId="33211"/>
    <cellStyle name="20% - Accent4 2" xfId="33212"/>
    <cellStyle name="20% - Accent4 2 2" xfId="33213"/>
    <cellStyle name="20% - Accent4 2 2 2" xfId="33214"/>
    <cellStyle name="20% - Accent4 2 2 2 2" xfId="33215"/>
    <cellStyle name="20% - Accent4 2 2 2 2 2" xfId="33216"/>
    <cellStyle name="20% - Accent4 2 2 2 2 2 2" xfId="33217"/>
    <cellStyle name="20% - Accent4 2 2 2 3" xfId="33218"/>
    <cellStyle name="20% - Accent4 2 2 2 3 2" xfId="33219"/>
    <cellStyle name="20% - Accent4 2 2 2 4" xfId="33220"/>
    <cellStyle name="20% - Accent4 2 2 3" xfId="33221"/>
    <cellStyle name="20% - Accent4 2 2 3 2" xfId="33222"/>
    <cellStyle name="20% - Accent4 2 2 3 2 2" xfId="33223"/>
    <cellStyle name="20% - Accent4 2 2 3 2 2 2" xfId="33224"/>
    <cellStyle name="20% - Accent4 2 2 3 2 3" xfId="33225"/>
    <cellStyle name="20% - Accent4 2 2 3 3" xfId="33226"/>
    <cellStyle name="20% - Accent4 2 2 3 4" xfId="33227"/>
    <cellStyle name="20% - Accent4 2 2 4" xfId="33228"/>
    <cellStyle name="20% - Accent4 2 2 4 2" xfId="33229"/>
    <cellStyle name="20% - Accent4 2 2 4 2 2" xfId="33230"/>
    <cellStyle name="20% - Accent4 2 2 4 3" xfId="33231"/>
    <cellStyle name="20% - Accent4 2 2 5" xfId="33232"/>
    <cellStyle name="20% - Accent4 2 2 5 2" xfId="33233"/>
    <cellStyle name="20% - Accent4 2 2 6" xfId="33234"/>
    <cellStyle name="20% - Accent4 2 3" xfId="33235"/>
    <cellStyle name="20% - Accent4 2 3 2" xfId="33236"/>
    <cellStyle name="20% - Accent4 2 3 2 2" xfId="33237"/>
    <cellStyle name="20% - Accent4 2 3 2 2 2" xfId="33238"/>
    <cellStyle name="20% - Accent4 2 3 2 2 2 2" xfId="33239"/>
    <cellStyle name="20% - Accent4 2 3 2 3" xfId="33240"/>
    <cellStyle name="20% - Accent4 2 3 2 3 2" xfId="33241"/>
    <cellStyle name="20% - Accent4 2 3 3" xfId="33242"/>
    <cellStyle name="20% - Accent4 2 3 3 2" xfId="33243"/>
    <cellStyle name="20% - Accent4 2 3 3 2 2" xfId="33244"/>
    <cellStyle name="20% - Accent4 2 3 4" xfId="33245"/>
    <cellStyle name="20% - Accent4 2 3 4 2" xfId="33246"/>
    <cellStyle name="20% - Accent4 2 3 5" xfId="33247"/>
    <cellStyle name="20% - Accent4 2 4" xfId="33248"/>
    <cellStyle name="20% - Accent4 2 4 2" xfId="33249"/>
    <cellStyle name="20% - Accent4 2 4 2 2" xfId="33250"/>
    <cellStyle name="20% - Accent4 2 4 2 2 2" xfId="33251"/>
    <cellStyle name="20% - Accent4 2 4 2 3" xfId="33252"/>
    <cellStyle name="20% - Accent4 2 4 2 3 2" xfId="33253"/>
    <cellStyle name="20% - Accent4 2 4 3" xfId="33254"/>
    <cellStyle name="20% - Accent4 2 4 3 2" xfId="33255"/>
    <cellStyle name="20% - Accent4 2 4 3 2 2" xfId="33256"/>
    <cellStyle name="20% - Accent4 2 4 3 3" xfId="33257"/>
    <cellStyle name="20% - Accent4 2 4 4" xfId="33258"/>
    <cellStyle name="20% - Accent4 2 4 4 2" xfId="33259"/>
    <cellStyle name="20% - Accent4 2 4 4 3" xfId="33260"/>
    <cellStyle name="20% - Accent4 2 4 5" xfId="33261"/>
    <cellStyle name="20% - Accent4 2 4 5 2" xfId="33262"/>
    <cellStyle name="20% - Accent4 2 4 6" xfId="33263"/>
    <cellStyle name="20% - Accent4 2 5" xfId="33264"/>
    <cellStyle name="20% - Accent4 2 5 2" xfId="33265"/>
    <cellStyle name="20% - Accent4 2 5 2 2" xfId="33266"/>
    <cellStyle name="20% - Accent4 2 5 3" xfId="33267"/>
    <cellStyle name="20% - Accent4 2 6" xfId="33268"/>
    <cellStyle name="20% - Accent4 2 6 2" xfId="33269"/>
    <cellStyle name="20% - Accent4 2 6 2 2" xfId="33270"/>
    <cellStyle name="20% - Accent4 2 6 3" xfId="33271"/>
    <cellStyle name="20% - Accent4 2 6 4" xfId="33272"/>
    <cellStyle name="20% - Accent4 2 7" xfId="33273"/>
    <cellStyle name="20% - Accent4 2 7 2" xfId="33274"/>
    <cellStyle name="20% - Accent4 2 8" xfId="33275"/>
    <cellStyle name="20% - Accent4 2 9" xfId="33276"/>
    <cellStyle name="20% - Accent4 2_12PCORC Wind Vestas and Royalties" xfId="33277"/>
    <cellStyle name="20% - Accent4 3" xfId="33278"/>
    <cellStyle name="20% - Accent4 3 10" xfId="33279"/>
    <cellStyle name="20% - Accent4 3 10 2" xfId="33280"/>
    <cellStyle name="20% - Accent4 3 10 2 2" xfId="33281"/>
    <cellStyle name="20% - Accent4 3 10 3" xfId="33282"/>
    <cellStyle name="20% - Accent4 3 11" xfId="33283"/>
    <cellStyle name="20% - Accent4 3 11 2" xfId="33284"/>
    <cellStyle name="20% - Accent4 3 11 2 2" xfId="33285"/>
    <cellStyle name="20% - Accent4 3 11 3" xfId="33286"/>
    <cellStyle name="20% - Accent4 3 12" xfId="33287"/>
    <cellStyle name="20% - Accent4 3 12 2" xfId="33288"/>
    <cellStyle name="20% - Accent4 3 13" xfId="33289"/>
    <cellStyle name="20% - Accent4 3 2" xfId="33290"/>
    <cellStyle name="20% - Accent4 3 2 2" xfId="33291"/>
    <cellStyle name="20% - Accent4 3 2 2 2" xfId="33292"/>
    <cellStyle name="20% - Accent4 3 2 2 2 2" xfId="33293"/>
    <cellStyle name="20% - Accent4 3 2 3" xfId="33294"/>
    <cellStyle name="20% - Accent4 3 2 3 2" xfId="33295"/>
    <cellStyle name="20% - Accent4 3 2 3 2 2" xfId="33296"/>
    <cellStyle name="20% - Accent4 3 2 4" xfId="33297"/>
    <cellStyle name="20% - Accent4 3 2 4 2" xfId="33298"/>
    <cellStyle name="20% - Accent4 3 2 4 2 2" xfId="33299"/>
    <cellStyle name="20% - Accent4 3 2 4 3" xfId="33300"/>
    <cellStyle name="20% - Accent4 3 2 4 3 2" xfId="33301"/>
    <cellStyle name="20% - Accent4 3 2 4 4" xfId="33302"/>
    <cellStyle name="20% - Accent4 3 2 5" xfId="33303"/>
    <cellStyle name="20% - Accent4 3 2 5 2" xfId="33304"/>
    <cellStyle name="20% - Accent4 3 2 6" xfId="33305"/>
    <cellStyle name="20% - Accent4 3 2 6 2" xfId="33306"/>
    <cellStyle name="20% - Accent4 3 2 7" xfId="33307"/>
    <cellStyle name="20% - Accent4 3 3" xfId="33308"/>
    <cellStyle name="20% - Accent4 3 3 10" xfId="33309"/>
    <cellStyle name="20% - Accent4 3 3 10 2" xfId="33310"/>
    <cellStyle name="20% - Accent4 3 3 11" xfId="33311"/>
    <cellStyle name="20% - Accent4 3 3 12" xfId="33312"/>
    <cellStyle name="20% - Accent4 3 3 2" xfId="33313"/>
    <cellStyle name="20% - Accent4 3 3 2 2" xfId="33314"/>
    <cellStyle name="20% - Accent4 3 3 2 2 2" xfId="33315"/>
    <cellStyle name="20% - Accent4 3 3 2 2 2 2" xfId="33316"/>
    <cellStyle name="20% - Accent4 3 3 2 2 2 2 2" xfId="33317"/>
    <cellStyle name="20% - Accent4 3 3 2 2 2 2 2 2" xfId="33318"/>
    <cellStyle name="20% - Accent4 3 3 2 2 2 2 2 2 2" xfId="33319"/>
    <cellStyle name="20% - Accent4 3 3 2 2 2 2 2 3" xfId="33320"/>
    <cellStyle name="20% - Accent4 3 3 2 2 2 2 3" xfId="33321"/>
    <cellStyle name="20% - Accent4 3 3 2 2 2 2 3 2" xfId="33322"/>
    <cellStyle name="20% - Accent4 3 3 2 2 2 2 3 2 2" xfId="33323"/>
    <cellStyle name="20% - Accent4 3 3 2 2 2 2 3 3" xfId="33324"/>
    <cellStyle name="20% - Accent4 3 3 2 2 2 2 4" xfId="33325"/>
    <cellStyle name="20% - Accent4 3 3 2 2 2 2 4 2" xfId="33326"/>
    <cellStyle name="20% - Accent4 3 3 2 2 2 2 5" xfId="33327"/>
    <cellStyle name="20% - Accent4 3 3 2 2 2 3" xfId="33328"/>
    <cellStyle name="20% - Accent4 3 3 2 2 2 3 2" xfId="33329"/>
    <cellStyle name="20% - Accent4 3 3 2 2 2 3 2 2" xfId="33330"/>
    <cellStyle name="20% - Accent4 3 3 2 2 2 3 3" xfId="33331"/>
    <cellStyle name="20% - Accent4 3 3 2 2 2 4" xfId="33332"/>
    <cellStyle name="20% - Accent4 3 3 2 2 2 4 2" xfId="33333"/>
    <cellStyle name="20% - Accent4 3 3 2 2 2 4 2 2" xfId="33334"/>
    <cellStyle name="20% - Accent4 3 3 2 2 2 4 3" xfId="33335"/>
    <cellStyle name="20% - Accent4 3 3 2 2 2 5" xfId="33336"/>
    <cellStyle name="20% - Accent4 3 3 2 2 2 5 2" xfId="33337"/>
    <cellStyle name="20% - Accent4 3 3 2 2 2 6" xfId="33338"/>
    <cellStyle name="20% - Accent4 3 3 2 2 2 7" xfId="33339"/>
    <cellStyle name="20% - Accent4 3 3 2 2 3" xfId="33340"/>
    <cellStyle name="20% - Accent4 3 3 2 2 3 2" xfId="33341"/>
    <cellStyle name="20% - Accent4 3 3 2 2 3 2 2" xfId="33342"/>
    <cellStyle name="20% - Accent4 3 3 2 2 3 2 2 2" xfId="33343"/>
    <cellStyle name="20% - Accent4 3 3 2 2 3 2 3" xfId="33344"/>
    <cellStyle name="20% - Accent4 3 3 2 2 3 3" xfId="33345"/>
    <cellStyle name="20% - Accent4 3 3 2 2 3 3 2" xfId="33346"/>
    <cellStyle name="20% - Accent4 3 3 2 2 3 3 2 2" xfId="33347"/>
    <cellStyle name="20% - Accent4 3 3 2 2 3 3 3" xfId="33348"/>
    <cellStyle name="20% - Accent4 3 3 2 2 3 4" xfId="33349"/>
    <cellStyle name="20% - Accent4 3 3 2 2 3 4 2" xfId="33350"/>
    <cellStyle name="20% - Accent4 3 3 2 2 3 5" xfId="33351"/>
    <cellStyle name="20% - Accent4 3 3 2 2 4" xfId="33352"/>
    <cellStyle name="20% - Accent4 3 3 2 2 4 2" xfId="33353"/>
    <cellStyle name="20% - Accent4 3 3 2 2 4 2 2" xfId="33354"/>
    <cellStyle name="20% - Accent4 3 3 2 2 4 3" xfId="33355"/>
    <cellStyle name="20% - Accent4 3 3 2 2 5" xfId="33356"/>
    <cellStyle name="20% - Accent4 3 3 2 2 5 2" xfId="33357"/>
    <cellStyle name="20% - Accent4 3 3 2 2 5 2 2" xfId="33358"/>
    <cellStyle name="20% - Accent4 3 3 2 2 5 3" xfId="33359"/>
    <cellStyle name="20% - Accent4 3 3 2 2 6" xfId="33360"/>
    <cellStyle name="20% - Accent4 3 3 2 2 6 2" xfId="33361"/>
    <cellStyle name="20% - Accent4 3 3 2 2 7" xfId="33362"/>
    <cellStyle name="20% - Accent4 3 3 2 2 8" xfId="33363"/>
    <cellStyle name="20% - Accent4 3 3 2 3" xfId="33364"/>
    <cellStyle name="20% - Accent4 3 3 2 3 2" xfId="33365"/>
    <cellStyle name="20% - Accent4 3 3 2 3 2 2" xfId="33366"/>
    <cellStyle name="20% - Accent4 3 3 2 3 2 2 2" xfId="33367"/>
    <cellStyle name="20% - Accent4 3 3 2 3 2 2 2 2" xfId="33368"/>
    <cellStyle name="20% - Accent4 3 3 2 3 2 2 3" xfId="33369"/>
    <cellStyle name="20% - Accent4 3 3 2 3 2 3" xfId="33370"/>
    <cellStyle name="20% - Accent4 3 3 2 3 2 3 2" xfId="33371"/>
    <cellStyle name="20% - Accent4 3 3 2 3 2 3 2 2" xfId="33372"/>
    <cellStyle name="20% - Accent4 3 3 2 3 2 3 3" xfId="33373"/>
    <cellStyle name="20% - Accent4 3 3 2 3 2 4" xfId="33374"/>
    <cellStyle name="20% - Accent4 3 3 2 3 2 4 2" xfId="33375"/>
    <cellStyle name="20% - Accent4 3 3 2 3 2 5" xfId="33376"/>
    <cellStyle name="20% - Accent4 3 3 2 3 3" xfId="33377"/>
    <cellStyle name="20% - Accent4 3 3 2 3 3 2" xfId="33378"/>
    <cellStyle name="20% - Accent4 3 3 2 3 3 2 2" xfId="33379"/>
    <cellStyle name="20% - Accent4 3 3 2 3 3 3" xfId="33380"/>
    <cellStyle name="20% - Accent4 3 3 2 3 4" xfId="33381"/>
    <cellStyle name="20% - Accent4 3 3 2 3 4 2" xfId="33382"/>
    <cellStyle name="20% - Accent4 3 3 2 3 4 2 2" xfId="33383"/>
    <cellStyle name="20% - Accent4 3 3 2 3 4 3" xfId="33384"/>
    <cellStyle name="20% - Accent4 3 3 2 3 5" xfId="33385"/>
    <cellStyle name="20% - Accent4 3 3 2 3 5 2" xfId="33386"/>
    <cellStyle name="20% - Accent4 3 3 2 3 6" xfId="33387"/>
    <cellStyle name="20% - Accent4 3 3 2 4" xfId="33388"/>
    <cellStyle name="20% - Accent4 3 3 2 4 2" xfId="33389"/>
    <cellStyle name="20% - Accent4 3 3 2 4 2 2" xfId="33390"/>
    <cellStyle name="20% - Accent4 3 3 2 4 2 2 2" xfId="33391"/>
    <cellStyle name="20% - Accent4 3 3 2 4 2 3" xfId="33392"/>
    <cellStyle name="20% - Accent4 3 3 2 4 3" xfId="33393"/>
    <cellStyle name="20% - Accent4 3 3 2 4 3 2" xfId="33394"/>
    <cellStyle name="20% - Accent4 3 3 2 4 3 2 2" xfId="33395"/>
    <cellStyle name="20% - Accent4 3 3 2 4 3 3" xfId="33396"/>
    <cellStyle name="20% - Accent4 3 3 2 4 4" xfId="33397"/>
    <cellStyle name="20% - Accent4 3 3 2 4 4 2" xfId="33398"/>
    <cellStyle name="20% - Accent4 3 3 2 4 5" xfId="33399"/>
    <cellStyle name="20% - Accent4 3 3 2 5" xfId="33400"/>
    <cellStyle name="20% - Accent4 3 3 2 5 2" xfId="33401"/>
    <cellStyle name="20% - Accent4 3 3 2 5 2 2" xfId="33402"/>
    <cellStyle name="20% - Accent4 3 3 2 5 3" xfId="33403"/>
    <cellStyle name="20% - Accent4 3 3 2 6" xfId="33404"/>
    <cellStyle name="20% - Accent4 3 3 2 6 2" xfId="33405"/>
    <cellStyle name="20% - Accent4 3 3 2 6 2 2" xfId="33406"/>
    <cellStyle name="20% - Accent4 3 3 2 6 3" xfId="33407"/>
    <cellStyle name="20% - Accent4 3 3 2 7" xfId="33408"/>
    <cellStyle name="20% - Accent4 3 3 2 7 2" xfId="33409"/>
    <cellStyle name="20% - Accent4 3 3 2 8" xfId="33410"/>
    <cellStyle name="20% - Accent4 3 3 2 9" xfId="33411"/>
    <cellStyle name="20% - Accent4 3 3 3" xfId="33412"/>
    <cellStyle name="20% - Accent4 3 3 3 2" xfId="33413"/>
    <cellStyle name="20% - Accent4 3 3 3 2 2" xfId="33414"/>
    <cellStyle name="20% - Accent4 3 3 3 2 2 2" xfId="33415"/>
    <cellStyle name="20% - Accent4 3 3 3 2 2 2 2" xfId="33416"/>
    <cellStyle name="20% - Accent4 3 3 3 2 2 2 2 2" xfId="33417"/>
    <cellStyle name="20% - Accent4 3 3 3 2 2 2 3" xfId="33418"/>
    <cellStyle name="20% - Accent4 3 3 3 2 2 3" xfId="33419"/>
    <cellStyle name="20% - Accent4 3 3 3 2 2 3 2" xfId="33420"/>
    <cellStyle name="20% - Accent4 3 3 3 2 2 3 2 2" xfId="33421"/>
    <cellStyle name="20% - Accent4 3 3 3 2 2 3 3" xfId="33422"/>
    <cellStyle name="20% - Accent4 3 3 3 2 2 4" xfId="33423"/>
    <cellStyle name="20% - Accent4 3 3 3 2 2 4 2" xfId="33424"/>
    <cellStyle name="20% - Accent4 3 3 3 2 2 5" xfId="33425"/>
    <cellStyle name="20% - Accent4 3 3 3 2 3" xfId="33426"/>
    <cellStyle name="20% - Accent4 3 3 3 2 3 2" xfId="33427"/>
    <cellStyle name="20% - Accent4 3 3 3 2 3 2 2" xfId="33428"/>
    <cellStyle name="20% - Accent4 3 3 3 2 3 3" xfId="33429"/>
    <cellStyle name="20% - Accent4 3 3 3 2 4" xfId="33430"/>
    <cellStyle name="20% - Accent4 3 3 3 2 4 2" xfId="33431"/>
    <cellStyle name="20% - Accent4 3 3 3 2 4 2 2" xfId="33432"/>
    <cellStyle name="20% - Accent4 3 3 3 2 4 3" xfId="33433"/>
    <cellStyle name="20% - Accent4 3 3 3 2 5" xfId="33434"/>
    <cellStyle name="20% - Accent4 3 3 3 2 5 2" xfId="33435"/>
    <cellStyle name="20% - Accent4 3 3 3 2 6" xfId="33436"/>
    <cellStyle name="20% - Accent4 3 3 3 2 7" xfId="33437"/>
    <cellStyle name="20% - Accent4 3 3 3 3" xfId="33438"/>
    <cellStyle name="20% - Accent4 3 3 3 3 2" xfId="33439"/>
    <cellStyle name="20% - Accent4 3 3 3 3 2 2" xfId="33440"/>
    <cellStyle name="20% - Accent4 3 3 3 3 2 2 2" xfId="33441"/>
    <cellStyle name="20% - Accent4 3 3 3 3 2 3" xfId="33442"/>
    <cellStyle name="20% - Accent4 3 3 3 3 3" xfId="33443"/>
    <cellStyle name="20% - Accent4 3 3 3 3 3 2" xfId="33444"/>
    <cellStyle name="20% - Accent4 3 3 3 3 3 2 2" xfId="33445"/>
    <cellStyle name="20% - Accent4 3 3 3 3 3 3" xfId="33446"/>
    <cellStyle name="20% - Accent4 3 3 3 3 4" xfId="33447"/>
    <cellStyle name="20% - Accent4 3 3 3 3 4 2" xfId="33448"/>
    <cellStyle name="20% - Accent4 3 3 3 3 5" xfId="33449"/>
    <cellStyle name="20% - Accent4 3 3 3 4" xfId="33450"/>
    <cellStyle name="20% - Accent4 3 3 3 4 2" xfId="33451"/>
    <cellStyle name="20% - Accent4 3 3 3 4 2 2" xfId="33452"/>
    <cellStyle name="20% - Accent4 3 3 3 4 3" xfId="33453"/>
    <cellStyle name="20% - Accent4 3 3 3 5" xfId="33454"/>
    <cellStyle name="20% - Accent4 3 3 3 5 2" xfId="33455"/>
    <cellStyle name="20% - Accent4 3 3 3 5 2 2" xfId="33456"/>
    <cellStyle name="20% - Accent4 3 3 3 5 3" xfId="33457"/>
    <cellStyle name="20% - Accent4 3 3 3 6" xfId="33458"/>
    <cellStyle name="20% - Accent4 3 3 3 6 2" xfId="33459"/>
    <cellStyle name="20% - Accent4 3 3 3 7" xfId="33460"/>
    <cellStyle name="20% - Accent4 3 3 3 8" xfId="33461"/>
    <cellStyle name="20% - Accent4 3 3 4" xfId="33462"/>
    <cellStyle name="20% - Accent4 3 3 4 2" xfId="33463"/>
    <cellStyle name="20% - Accent4 3 3 4 2 2" xfId="33464"/>
    <cellStyle name="20% - Accent4 3 3 4 2 2 2" xfId="33465"/>
    <cellStyle name="20% - Accent4 3 3 4 2 2 2 2" xfId="33466"/>
    <cellStyle name="20% - Accent4 3 3 4 2 2 2 2 2" xfId="33467"/>
    <cellStyle name="20% - Accent4 3 3 4 2 2 2 3" xfId="33468"/>
    <cellStyle name="20% - Accent4 3 3 4 2 2 3" xfId="33469"/>
    <cellStyle name="20% - Accent4 3 3 4 2 2 3 2" xfId="33470"/>
    <cellStyle name="20% - Accent4 3 3 4 2 2 3 2 2" xfId="33471"/>
    <cellStyle name="20% - Accent4 3 3 4 2 2 3 3" xfId="33472"/>
    <cellStyle name="20% - Accent4 3 3 4 2 2 4" xfId="33473"/>
    <cellStyle name="20% - Accent4 3 3 4 2 2 4 2" xfId="33474"/>
    <cellStyle name="20% - Accent4 3 3 4 2 2 5" xfId="33475"/>
    <cellStyle name="20% - Accent4 3 3 4 2 3" xfId="33476"/>
    <cellStyle name="20% - Accent4 3 3 4 2 3 2" xfId="33477"/>
    <cellStyle name="20% - Accent4 3 3 4 2 3 2 2" xfId="33478"/>
    <cellStyle name="20% - Accent4 3 3 4 2 3 3" xfId="33479"/>
    <cellStyle name="20% - Accent4 3 3 4 2 4" xfId="33480"/>
    <cellStyle name="20% - Accent4 3 3 4 2 4 2" xfId="33481"/>
    <cellStyle name="20% - Accent4 3 3 4 2 4 2 2" xfId="33482"/>
    <cellStyle name="20% - Accent4 3 3 4 2 4 3" xfId="33483"/>
    <cellStyle name="20% - Accent4 3 3 4 2 5" xfId="33484"/>
    <cellStyle name="20% - Accent4 3 3 4 2 5 2" xfId="33485"/>
    <cellStyle name="20% - Accent4 3 3 4 2 6" xfId="33486"/>
    <cellStyle name="20% - Accent4 3 3 4 2 7" xfId="33487"/>
    <cellStyle name="20% - Accent4 3 3 4 3" xfId="33488"/>
    <cellStyle name="20% - Accent4 3 3 4 3 2" xfId="33489"/>
    <cellStyle name="20% - Accent4 3 3 4 3 2 2" xfId="33490"/>
    <cellStyle name="20% - Accent4 3 3 4 3 2 2 2" xfId="33491"/>
    <cellStyle name="20% - Accent4 3 3 4 3 2 3" xfId="33492"/>
    <cellStyle name="20% - Accent4 3 3 4 3 3" xfId="33493"/>
    <cellStyle name="20% - Accent4 3 3 4 3 3 2" xfId="33494"/>
    <cellStyle name="20% - Accent4 3 3 4 3 3 2 2" xfId="33495"/>
    <cellStyle name="20% - Accent4 3 3 4 3 3 3" xfId="33496"/>
    <cellStyle name="20% - Accent4 3 3 4 3 4" xfId="33497"/>
    <cellStyle name="20% - Accent4 3 3 4 3 4 2" xfId="33498"/>
    <cellStyle name="20% - Accent4 3 3 4 3 5" xfId="33499"/>
    <cellStyle name="20% - Accent4 3 3 4 4" xfId="33500"/>
    <cellStyle name="20% - Accent4 3 3 4 4 2" xfId="33501"/>
    <cellStyle name="20% - Accent4 3 3 4 4 2 2" xfId="33502"/>
    <cellStyle name="20% - Accent4 3 3 4 4 3" xfId="33503"/>
    <cellStyle name="20% - Accent4 3 3 4 5" xfId="33504"/>
    <cellStyle name="20% - Accent4 3 3 4 5 2" xfId="33505"/>
    <cellStyle name="20% - Accent4 3 3 4 5 2 2" xfId="33506"/>
    <cellStyle name="20% - Accent4 3 3 4 5 3" xfId="33507"/>
    <cellStyle name="20% - Accent4 3 3 4 6" xfId="33508"/>
    <cellStyle name="20% - Accent4 3 3 4 6 2" xfId="33509"/>
    <cellStyle name="20% - Accent4 3 3 4 7" xfId="33510"/>
    <cellStyle name="20% - Accent4 3 3 4 8" xfId="33511"/>
    <cellStyle name="20% - Accent4 3 3 5" xfId="33512"/>
    <cellStyle name="20% - Accent4 3 3 5 2" xfId="33513"/>
    <cellStyle name="20% - Accent4 3 3 5 2 2" xfId="33514"/>
    <cellStyle name="20% - Accent4 3 3 5 2 2 2" xfId="33515"/>
    <cellStyle name="20% - Accent4 3 3 5 2 2 2 2" xfId="33516"/>
    <cellStyle name="20% - Accent4 3 3 5 2 2 2 2 2" xfId="33517"/>
    <cellStyle name="20% - Accent4 3 3 5 2 2 2 3" xfId="33518"/>
    <cellStyle name="20% - Accent4 3 3 5 2 2 3" xfId="33519"/>
    <cellStyle name="20% - Accent4 3 3 5 2 2 3 2" xfId="33520"/>
    <cellStyle name="20% - Accent4 3 3 5 2 2 3 2 2" xfId="33521"/>
    <cellStyle name="20% - Accent4 3 3 5 2 2 3 3" xfId="33522"/>
    <cellStyle name="20% - Accent4 3 3 5 2 2 4" xfId="33523"/>
    <cellStyle name="20% - Accent4 3 3 5 2 2 4 2" xfId="33524"/>
    <cellStyle name="20% - Accent4 3 3 5 2 2 5" xfId="33525"/>
    <cellStyle name="20% - Accent4 3 3 5 2 3" xfId="33526"/>
    <cellStyle name="20% - Accent4 3 3 5 2 3 2" xfId="33527"/>
    <cellStyle name="20% - Accent4 3 3 5 2 3 2 2" xfId="33528"/>
    <cellStyle name="20% - Accent4 3 3 5 2 3 3" xfId="33529"/>
    <cellStyle name="20% - Accent4 3 3 5 2 4" xfId="33530"/>
    <cellStyle name="20% - Accent4 3 3 5 2 4 2" xfId="33531"/>
    <cellStyle name="20% - Accent4 3 3 5 2 4 2 2" xfId="33532"/>
    <cellStyle name="20% - Accent4 3 3 5 2 4 3" xfId="33533"/>
    <cellStyle name="20% - Accent4 3 3 5 2 5" xfId="33534"/>
    <cellStyle name="20% - Accent4 3 3 5 2 5 2" xfId="33535"/>
    <cellStyle name="20% - Accent4 3 3 5 2 6" xfId="33536"/>
    <cellStyle name="20% - Accent4 3 3 5 3" xfId="33537"/>
    <cellStyle name="20% - Accent4 3 3 5 3 2" xfId="33538"/>
    <cellStyle name="20% - Accent4 3 3 5 3 2 2" xfId="33539"/>
    <cellStyle name="20% - Accent4 3 3 5 3 2 2 2" xfId="33540"/>
    <cellStyle name="20% - Accent4 3 3 5 3 2 3" xfId="33541"/>
    <cellStyle name="20% - Accent4 3 3 5 3 3" xfId="33542"/>
    <cellStyle name="20% - Accent4 3 3 5 3 3 2" xfId="33543"/>
    <cellStyle name="20% - Accent4 3 3 5 3 3 2 2" xfId="33544"/>
    <cellStyle name="20% - Accent4 3 3 5 3 3 3" xfId="33545"/>
    <cellStyle name="20% - Accent4 3 3 5 3 4" xfId="33546"/>
    <cellStyle name="20% - Accent4 3 3 5 3 4 2" xfId="33547"/>
    <cellStyle name="20% - Accent4 3 3 5 3 5" xfId="33548"/>
    <cellStyle name="20% - Accent4 3 3 5 4" xfId="33549"/>
    <cellStyle name="20% - Accent4 3 3 5 4 2" xfId="33550"/>
    <cellStyle name="20% - Accent4 3 3 5 4 2 2" xfId="33551"/>
    <cellStyle name="20% - Accent4 3 3 5 4 3" xfId="33552"/>
    <cellStyle name="20% - Accent4 3 3 5 5" xfId="33553"/>
    <cellStyle name="20% - Accent4 3 3 5 5 2" xfId="33554"/>
    <cellStyle name="20% - Accent4 3 3 5 5 2 2" xfId="33555"/>
    <cellStyle name="20% - Accent4 3 3 5 5 3" xfId="33556"/>
    <cellStyle name="20% - Accent4 3 3 5 6" xfId="33557"/>
    <cellStyle name="20% - Accent4 3 3 5 6 2" xfId="33558"/>
    <cellStyle name="20% - Accent4 3 3 5 7" xfId="33559"/>
    <cellStyle name="20% - Accent4 3 3 5 8" xfId="33560"/>
    <cellStyle name="20% - Accent4 3 3 6" xfId="33561"/>
    <cellStyle name="20% - Accent4 3 3 6 2" xfId="33562"/>
    <cellStyle name="20% - Accent4 3 3 6 2 2" xfId="33563"/>
    <cellStyle name="20% - Accent4 3 3 6 2 2 2" xfId="33564"/>
    <cellStyle name="20% - Accent4 3 3 6 2 2 2 2" xfId="33565"/>
    <cellStyle name="20% - Accent4 3 3 6 2 2 3" xfId="33566"/>
    <cellStyle name="20% - Accent4 3 3 6 2 3" xfId="33567"/>
    <cellStyle name="20% - Accent4 3 3 6 2 3 2" xfId="33568"/>
    <cellStyle name="20% - Accent4 3 3 6 2 3 2 2" xfId="33569"/>
    <cellStyle name="20% - Accent4 3 3 6 2 3 3" xfId="33570"/>
    <cellStyle name="20% - Accent4 3 3 6 2 4" xfId="33571"/>
    <cellStyle name="20% - Accent4 3 3 6 2 4 2" xfId="33572"/>
    <cellStyle name="20% - Accent4 3 3 6 2 5" xfId="33573"/>
    <cellStyle name="20% - Accent4 3 3 6 3" xfId="33574"/>
    <cellStyle name="20% - Accent4 3 3 6 3 2" xfId="33575"/>
    <cellStyle name="20% - Accent4 3 3 6 3 2 2" xfId="33576"/>
    <cellStyle name="20% - Accent4 3 3 6 3 3" xfId="33577"/>
    <cellStyle name="20% - Accent4 3 3 6 4" xfId="33578"/>
    <cellStyle name="20% - Accent4 3 3 6 4 2" xfId="33579"/>
    <cellStyle name="20% - Accent4 3 3 6 4 2 2" xfId="33580"/>
    <cellStyle name="20% - Accent4 3 3 6 4 3" xfId="33581"/>
    <cellStyle name="20% - Accent4 3 3 6 5" xfId="33582"/>
    <cellStyle name="20% - Accent4 3 3 6 5 2" xfId="33583"/>
    <cellStyle name="20% - Accent4 3 3 6 6" xfId="33584"/>
    <cellStyle name="20% - Accent4 3 3 7" xfId="33585"/>
    <cellStyle name="20% - Accent4 3 3 7 2" xfId="33586"/>
    <cellStyle name="20% - Accent4 3 3 7 2 2" xfId="33587"/>
    <cellStyle name="20% - Accent4 3 3 7 2 2 2" xfId="33588"/>
    <cellStyle name="20% - Accent4 3 3 7 2 3" xfId="33589"/>
    <cellStyle name="20% - Accent4 3 3 7 3" xfId="33590"/>
    <cellStyle name="20% - Accent4 3 3 7 3 2" xfId="33591"/>
    <cellStyle name="20% - Accent4 3 3 7 3 2 2" xfId="33592"/>
    <cellStyle name="20% - Accent4 3 3 7 3 3" xfId="33593"/>
    <cellStyle name="20% - Accent4 3 3 7 4" xfId="33594"/>
    <cellStyle name="20% - Accent4 3 3 7 4 2" xfId="33595"/>
    <cellStyle name="20% - Accent4 3 3 7 5" xfId="33596"/>
    <cellStyle name="20% - Accent4 3 3 8" xfId="33597"/>
    <cellStyle name="20% - Accent4 3 3 8 2" xfId="33598"/>
    <cellStyle name="20% - Accent4 3 3 8 2 2" xfId="33599"/>
    <cellStyle name="20% - Accent4 3 3 8 3" xfId="33600"/>
    <cellStyle name="20% - Accent4 3 3 9" xfId="33601"/>
    <cellStyle name="20% - Accent4 3 3 9 2" xfId="33602"/>
    <cellStyle name="20% - Accent4 3 3 9 2 2" xfId="33603"/>
    <cellStyle name="20% - Accent4 3 3 9 3" xfId="33604"/>
    <cellStyle name="20% - Accent4 3 4" xfId="33605"/>
    <cellStyle name="20% - Accent4 3 4 2" xfId="33606"/>
    <cellStyle name="20% - Accent4 3 4 2 2" xfId="33607"/>
    <cellStyle name="20% - Accent4 3 4 2 2 2" xfId="33608"/>
    <cellStyle name="20% - Accent4 3 4 2 2 2 2" xfId="33609"/>
    <cellStyle name="20% - Accent4 3 4 2 2 2 2 2" xfId="33610"/>
    <cellStyle name="20% - Accent4 3 4 2 2 2 2 2 2" xfId="33611"/>
    <cellStyle name="20% - Accent4 3 4 2 2 2 2 3" xfId="33612"/>
    <cellStyle name="20% - Accent4 3 4 2 2 2 3" xfId="33613"/>
    <cellStyle name="20% - Accent4 3 4 2 2 2 3 2" xfId="33614"/>
    <cellStyle name="20% - Accent4 3 4 2 2 2 3 2 2" xfId="33615"/>
    <cellStyle name="20% - Accent4 3 4 2 2 2 3 3" xfId="33616"/>
    <cellStyle name="20% - Accent4 3 4 2 2 2 4" xfId="33617"/>
    <cellStyle name="20% - Accent4 3 4 2 2 2 4 2" xfId="33618"/>
    <cellStyle name="20% - Accent4 3 4 2 2 2 5" xfId="33619"/>
    <cellStyle name="20% - Accent4 3 4 2 2 3" xfId="33620"/>
    <cellStyle name="20% - Accent4 3 4 2 2 3 2" xfId="33621"/>
    <cellStyle name="20% - Accent4 3 4 2 2 3 2 2" xfId="33622"/>
    <cellStyle name="20% - Accent4 3 4 2 2 3 3" xfId="33623"/>
    <cellStyle name="20% - Accent4 3 4 2 2 4" xfId="33624"/>
    <cellStyle name="20% - Accent4 3 4 2 2 4 2" xfId="33625"/>
    <cellStyle name="20% - Accent4 3 4 2 2 4 2 2" xfId="33626"/>
    <cellStyle name="20% - Accent4 3 4 2 2 4 3" xfId="33627"/>
    <cellStyle name="20% - Accent4 3 4 2 2 5" xfId="33628"/>
    <cellStyle name="20% - Accent4 3 4 2 2 5 2" xfId="33629"/>
    <cellStyle name="20% - Accent4 3 4 2 2 6" xfId="33630"/>
    <cellStyle name="20% - Accent4 3 4 2 2 7" xfId="33631"/>
    <cellStyle name="20% - Accent4 3 4 2 3" xfId="33632"/>
    <cellStyle name="20% - Accent4 3 4 2 3 2" xfId="33633"/>
    <cellStyle name="20% - Accent4 3 4 2 3 2 2" xfId="33634"/>
    <cellStyle name="20% - Accent4 3 4 2 3 2 2 2" xfId="33635"/>
    <cellStyle name="20% - Accent4 3 4 2 3 2 3" xfId="33636"/>
    <cellStyle name="20% - Accent4 3 4 2 3 3" xfId="33637"/>
    <cellStyle name="20% - Accent4 3 4 2 3 3 2" xfId="33638"/>
    <cellStyle name="20% - Accent4 3 4 2 3 3 2 2" xfId="33639"/>
    <cellStyle name="20% - Accent4 3 4 2 3 3 3" xfId="33640"/>
    <cellStyle name="20% - Accent4 3 4 2 3 4" xfId="33641"/>
    <cellStyle name="20% - Accent4 3 4 2 3 4 2" xfId="33642"/>
    <cellStyle name="20% - Accent4 3 4 2 3 5" xfId="33643"/>
    <cellStyle name="20% - Accent4 3 4 2 4" xfId="33644"/>
    <cellStyle name="20% - Accent4 3 4 2 4 2" xfId="33645"/>
    <cellStyle name="20% - Accent4 3 4 2 4 2 2" xfId="33646"/>
    <cellStyle name="20% - Accent4 3 4 2 4 3" xfId="33647"/>
    <cellStyle name="20% - Accent4 3 4 2 5" xfId="33648"/>
    <cellStyle name="20% - Accent4 3 4 2 5 2" xfId="33649"/>
    <cellStyle name="20% - Accent4 3 4 2 5 2 2" xfId="33650"/>
    <cellStyle name="20% - Accent4 3 4 2 5 3" xfId="33651"/>
    <cellStyle name="20% - Accent4 3 4 2 6" xfId="33652"/>
    <cellStyle name="20% - Accent4 3 4 2 6 2" xfId="33653"/>
    <cellStyle name="20% - Accent4 3 4 2 7" xfId="33654"/>
    <cellStyle name="20% - Accent4 3 4 2 8" xfId="33655"/>
    <cellStyle name="20% - Accent4 3 4 3" xfId="33656"/>
    <cellStyle name="20% - Accent4 3 4 3 2" xfId="33657"/>
    <cellStyle name="20% - Accent4 3 4 3 2 2" xfId="33658"/>
    <cellStyle name="20% - Accent4 3 4 3 2 2 2" xfId="33659"/>
    <cellStyle name="20% - Accent4 3 4 3 2 2 2 2" xfId="33660"/>
    <cellStyle name="20% - Accent4 3 4 3 2 2 3" xfId="33661"/>
    <cellStyle name="20% - Accent4 3 4 3 2 3" xfId="33662"/>
    <cellStyle name="20% - Accent4 3 4 3 2 3 2" xfId="33663"/>
    <cellStyle name="20% - Accent4 3 4 3 2 3 2 2" xfId="33664"/>
    <cellStyle name="20% - Accent4 3 4 3 2 3 3" xfId="33665"/>
    <cellStyle name="20% - Accent4 3 4 3 2 4" xfId="33666"/>
    <cellStyle name="20% - Accent4 3 4 3 2 4 2" xfId="33667"/>
    <cellStyle name="20% - Accent4 3 4 3 2 5" xfId="33668"/>
    <cellStyle name="20% - Accent4 3 4 3 3" xfId="33669"/>
    <cellStyle name="20% - Accent4 3 4 3 3 2" xfId="33670"/>
    <cellStyle name="20% - Accent4 3 4 3 3 2 2" xfId="33671"/>
    <cellStyle name="20% - Accent4 3 4 3 3 3" xfId="33672"/>
    <cellStyle name="20% - Accent4 3 4 3 4" xfId="33673"/>
    <cellStyle name="20% - Accent4 3 4 3 4 2" xfId="33674"/>
    <cellStyle name="20% - Accent4 3 4 3 4 2 2" xfId="33675"/>
    <cellStyle name="20% - Accent4 3 4 3 4 3" xfId="33676"/>
    <cellStyle name="20% - Accent4 3 4 3 5" xfId="33677"/>
    <cellStyle name="20% - Accent4 3 4 3 5 2" xfId="33678"/>
    <cellStyle name="20% - Accent4 3 4 3 6" xfId="33679"/>
    <cellStyle name="20% - Accent4 3 4 4" xfId="33680"/>
    <cellStyle name="20% - Accent4 3 4 4 2" xfId="33681"/>
    <cellStyle name="20% - Accent4 3 4 4 2 2" xfId="33682"/>
    <cellStyle name="20% - Accent4 3 4 4 2 2 2" xfId="33683"/>
    <cellStyle name="20% - Accent4 3 4 4 2 3" xfId="33684"/>
    <cellStyle name="20% - Accent4 3 4 4 3" xfId="33685"/>
    <cellStyle name="20% - Accent4 3 4 4 3 2" xfId="33686"/>
    <cellStyle name="20% - Accent4 3 4 4 3 2 2" xfId="33687"/>
    <cellStyle name="20% - Accent4 3 4 4 3 3" xfId="33688"/>
    <cellStyle name="20% - Accent4 3 4 4 4" xfId="33689"/>
    <cellStyle name="20% - Accent4 3 4 4 4 2" xfId="33690"/>
    <cellStyle name="20% - Accent4 3 4 4 5" xfId="33691"/>
    <cellStyle name="20% - Accent4 3 4 5" xfId="33692"/>
    <cellStyle name="20% - Accent4 3 4 5 2" xfId="33693"/>
    <cellStyle name="20% - Accent4 3 4 5 2 2" xfId="33694"/>
    <cellStyle name="20% - Accent4 3 4 5 3" xfId="33695"/>
    <cellStyle name="20% - Accent4 3 4 6" xfId="33696"/>
    <cellStyle name="20% - Accent4 3 4 6 2" xfId="33697"/>
    <cellStyle name="20% - Accent4 3 4 6 2 2" xfId="33698"/>
    <cellStyle name="20% - Accent4 3 4 6 3" xfId="33699"/>
    <cellStyle name="20% - Accent4 3 4 7" xfId="33700"/>
    <cellStyle name="20% - Accent4 3 4 7 2" xfId="33701"/>
    <cellStyle name="20% - Accent4 3 4 8" xfId="33702"/>
    <cellStyle name="20% - Accent4 3 4 9" xfId="33703"/>
    <cellStyle name="20% - Accent4 3 5" xfId="33704"/>
    <cellStyle name="20% - Accent4 3 5 2" xfId="33705"/>
    <cellStyle name="20% - Accent4 3 5 2 2" xfId="33706"/>
    <cellStyle name="20% - Accent4 3 5 2 2 2" xfId="33707"/>
    <cellStyle name="20% - Accent4 3 5 2 2 2 2" xfId="33708"/>
    <cellStyle name="20% - Accent4 3 5 2 2 2 2 2" xfId="33709"/>
    <cellStyle name="20% - Accent4 3 5 2 2 2 3" xfId="33710"/>
    <cellStyle name="20% - Accent4 3 5 2 2 3" xfId="33711"/>
    <cellStyle name="20% - Accent4 3 5 2 2 3 2" xfId="33712"/>
    <cellStyle name="20% - Accent4 3 5 2 2 3 2 2" xfId="33713"/>
    <cellStyle name="20% - Accent4 3 5 2 2 3 3" xfId="33714"/>
    <cellStyle name="20% - Accent4 3 5 2 2 4" xfId="33715"/>
    <cellStyle name="20% - Accent4 3 5 2 2 4 2" xfId="33716"/>
    <cellStyle name="20% - Accent4 3 5 2 2 5" xfId="33717"/>
    <cellStyle name="20% - Accent4 3 5 2 3" xfId="33718"/>
    <cellStyle name="20% - Accent4 3 5 2 3 2" xfId="33719"/>
    <cellStyle name="20% - Accent4 3 5 2 3 2 2" xfId="33720"/>
    <cellStyle name="20% - Accent4 3 5 2 3 3" xfId="33721"/>
    <cellStyle name="20% - Accent4 3 5 2 4" xfId="33722"/>
    <cellStyle name="20% - Accent4 3 5 2 4 2" xfId="33723"/>
    <cellStyle name="20% - Accent4 3 5 2 4 2 2" xfId="33724"/>
    <cellStyle name="20% - Accent4 3 5 2 4 3" xfId="33725"/>
    <cellStyle name="20% - Accent4 3 5 2 5" xfId="33726"/>
    <cellStyle name="20% - Accent4 3 5 2 5 2" xfId="33727"/>
    <cellStyle name="20% - Accent4 3 5 2 6" xfId="33728"/>
    <cellStyle name="20% - Accent4 3 5 2 7" xfId="33729"/>
    <cellStyle name="20% - Accent4 3 5 3" xfId="33730"/>
    <cellStyle name="20% - Accent4 3 5 3 2" xfId="33731"/>
    <cellStyle name="20% - Accent4 3 5 3 2 2" xfId="33732"/>
    <cellStyle name="20% - Accent4 3 5 3 2 2 2" xfId="33733"/>
    <cellStyle name="20% - Accent4 3 5 3 2 3" xfId="33734"/>
    <cellStyle name="20% - Accent4 3 5 3 3" xfId="33735"/>
    <cellStyle name="20% - Accent4 3 5 3 3 2" xfId="33736"/>
    <cellStyle name="20% - Accent4 3 5 3 3 2 2" xfId="33737"/>
    <cellStyle name="20% - Accent4 3 5 3 3 3" xfId="33738"/>
    <cellStyle name="20% - Accent4 3 5 3 4" xfId="33739"/>
    <cellStyle name="20% - Accent4 3 5 3 4 2" xfId="33740"/>
    <cellStyle name="20% - Accent4 3 5 3 5" xfId="33741"/>
    <cellStyle name="20% - Accent4 3 5 4" xfId="33742"/>
    <cellStyle name="20% - Accent4 3 5 4 2" xfId="33743"/>
    <cellStyle name="20% - Accent4 3 5 4 2 2" xfId="33744"/>
    <cellStyle name="20% - Accent4 3 5 4 3" xfId="33745"/>
    <cellStyle name="20% - Accent4 3 5 5" xfId="33746"/>
    <cellStyle name="20% - Accent4 3 5 5 2" xfId="33747"/>
    <cellStyle name="20% - Accent4 3 5 5 2 2" xfId="33748"/>
    <cellStyle name="20% - Accent4 3 5 5 3" xfId="33749"/>
    <cellStyle name="20% - Accent4 3 5 6" xfId="33750"/>
    <cellStyle name="20% - Accent4 3 5 6 2" xfId="33751"/>
    <cellStyle name="20% - Accent4 3 5 7" xfId="33752"/>
    <cellStyle name="20% - Accent4 3 5 8" xfId="33753"/>
    <cellStyle name="20% - Accent4 3 6" xfId="33754"/>
    <cellStyle name="20% - Accent4 3 6 2" xfId="33755"/>
    <cellStyle name="20% - Accent4 3 6 2 2" xfId="33756"/>
    <cellStyle name="20% - Accent4 3 6 2 2 2" xfId="33757"/>
    <cellStyle name="20% - Accent4 3 6 2 2 2 2" xfId="33758"/>
    <cellStyle name="20% - Accent4 3 6 2 2 2 2 2" xfId="33759"/>
    <cellStyle name="20% - Accent4 3 6 2 2 2 3" xfId="33760"/>
    <cellStyle name="20% - Accent4 3 6 2 2 3" xfId="33761"/>
    <cellStyle name="20% - Accent4 3 6 2 2 3 2" xfId="33762"/>
    <cellStyle name="20% - Accent4 3 6 2 2 3 2 2" xfId="33763"/>
    <cellStyle name="20% - Accent4 3 6 2 2 3 3" xfId="33764"/>
    <cellStyle name="20% - Accent4 3 6 2 2 4" xfId="33765"/>
    <cellStyle name="20% - Accent4 3 6 2 2 4 2" xfId="33766"/>
    <cellStyle name="20% - Accent4 3 6 2 2 5" xfId="33767"/>
    <cellStyle name="20% - Accent4 3 6 2 3" xfId="33768"/>
    <cellStyle name="20% - Accent4 3 6 2 3 2" xfId="33769"/>
    <cellStyle name="20% - Accent4 3 6 2 3 2 2" xfId="33770"/>
    <cellStyle name="20% - Accent4 3 6 2 3 3" xfId="33771"/>
    <cellStyle name="20% - Accent4 3 6 2 4" xfId="33772"/>
    <cellStyle name="20% - Accent4 3 6 2 4 2" xfId="33773"/>
    <cellStyle name="20% - Accent4 3 6 2 4 2 2" xfId="33774"/>
    <cellStyle name="20% - Accent4 3 6 2 4 3" xfId="33775"/>
    <cellStyle name="20% - Accent4 3 6 2 5" xfId="33776"/>
    <cellStyle name="20% - Accent4 3 6 2 5 2" xfId="33777"/>
    <cellStyle name="20% - Accent4 3 6 2 6" xfId="33778"/>
    <cellStyle name="20% - Accent4 3 6 3" xfId="33779"/>
    <cellStyle name="20% - Accent4 3 6 3 2" xfId="33780"/>
    <cellStyle name="20% - Accent4 3 6 3 2 2" xfId="33781"/>
    <cellStyle name="20% - Accent4 3 6 3 2 2 2" xfId="33782"/>
    <cellStyle name="20% - Accent4 3 6 3 2 3" xfId="33783"/>
    <cellStyle name="20% - Accent4 3 6 3 3" xfId="33784"/>
    <cellStyle name="20% - Accent4 3 6 3 3 2" xfId="33785"/>
    <cellStyle name="20% - Accent4 3 6 3 3 2 2" xfId="33786"/>
    <cellStyle name="20% - Accent4 3 6 3 3 3" xfId="33787"/>
    <cellStyle name="20% - Accent4 3 6 3 4" xfId="33788"/>
    <cellStyle name="20% - Accent4 3 6 3 4 2" xfId="33789"/>
    <cellStyle name="20% - Accent4 3 6 3 5" xfId="33790"/>
    <cellStyle name="20% - Accent4 3 6 4" xfId="33791"/>
    <cellStyle name="20% - Accent4 3 6 4 2" xfId="33792"/>
    <cellStyle name="20% - Accent4 3 6 4 2 2" xfId="33793"/>
    <cellStyle name="20% - Accent4 3 6 4 3" xfId="33794"/>
    <cellStyle name="20% - Accent4 3 6 5" xfId="33795"/>
    <cellStyle name="20% - Accent4 3 6 5 2" xfId="33796"/>
    <cellStyle name="20% - Accent4 3 6 5 2 2" xfId="33797"/>
    <cellStyle name="20% - Accent4 3 6 5 3" xfId="33798"/>
    <cellStyle name="20% - Accent4 3 6 6" xfId="33799"/>
    <cellStyle name="20% - Accent4 3 6 6 2" xfId="33800"/>
    <cellStyle name="20% - Accent4 3 6 7" xfId="33801"/>
    <cellStyle name="20% - Accent4 3 6 8" xfId="33802"/>
    <cellStyle name="20% - Accent4 3 7" xfId="33803"/>
    <cellStyle name="20% - Accent4 3 7 2" xfId="33804"/>
    <cellStyle name="20% - Accent4 3 7 2 2" xfId="33805"/>
    <cellStyle name="20% - Accent4 3 7 2 2 2" xfId="33806"/>
    <cellStyle name="20% - Accent4 3 7 2 2 2 2" xfId="33807"/>
    <cellStyle name="20% - Accent4 3 7 2 2 2 2 2" xfId="33808"/>
    <cellStyle name="20% - Accent4 3 7 2 2 2 3" xfId="33809"/>
    <cellStyle name="20% - Accent4 3 7 2 2 3" xfId="33810"/>
    <cellStyle name="20% - Accent4 3 7 2 2 3 2" xfId="33811"/>
    <cellStyle name="20% - Accent4 3 7 2 2 3 2 2" xfId="33812"/>
    <cellStyle name="20% - Accent4 3 7 2 2 3 3" xfId="33813"/>
    <cellStyle name="20% - Accent4 3 7 2 2 4" xfId="33814"/>
    <cellStyle name="20% - Accent4 3 7 2 2 4 2" xfId="33815"/>
    <cellStyle name="20% - Accent4 3 7 2 2 5" xfId="33816"/>
    <cellStyle name="20% - Accent4 3 7 2 3" xfId="33817"/>
    <cellStyle name="20% - Accent4 3 7 2 3 2" xfId="33818"/>
    <cellStyle name="20% - Accent4 3 7 2 3 2 2" xfId="33819"/>
    <cellStyle name="20% - Accent4 3 7 2 3 3" xfId="33820"/>
    <cellStyle name="20% - Accent4 3 7 2 4" xfId="33821"/>
    <cellStyle name="20% - Accent4 3 7 2 4 2" xfId="33822"/>
    <cellStyle name="20% - Accent4 3 7 2 4 2 2" xfId="33823"/>
    <cellStyle name="20% - Accent4 3 7 2 4 3" xfId="33824"/>
    <cellStyle name="20% - Accent4 3 7 2 5" xfId="33825"/>
    <cellStyle name="20% - Accent4 3 7 2 5 2" xfId="33826"/>
    <cellStyle name="20% - Accent4 3 7 2 6" xfId="33827"/>
    <cellStyle name="20% - Accent4 3 7 3" xfId="33828"/>
    <cellStyle name="20% - Accent4 3 7 3 2" xfId="33829"/>
    <cellStyle name="20% - Accent4 3 7 3 2 2" xfId="33830"/>
    <cellStyle name="20% - Accent4 3 7 3 2 2 2" xfId="33831"/>
    <cellStyle name="20% - Accent4 3 7 3 2 3" xfId="33832"/>
    <cellStyle name="20% - Accent4 3 7 3 3" xfId="33833"/>
    <cellStyle name="20% - Accent4 3 7 3 3 2" xfId="33834"/>
    <cellStyle name="20% - Accent4 3 7 3 3 2 2" xfId="33835"/>
    <cellStyle name="20% - Accent4 3 7 3 3 3" xfId="33836"/>
    <cellStyle name="20% - Accent4 3 7 3 4" xfId="33837"/>
    <cellStyle name="20% - Accent4 3 7 3 4 2" xfId="33838"/>
    <cellStyle name="20% - Accent4 3 7 3 5" xfId="33839"/>
    <cellStyle name="20% - Accent4 3 7 4" xfId="33840"/>
    <cellStyle name="20% - Accent4 3 7 4 2" xfId="33841"/>
    <cellStyle name="20% - Accent4 3 7 4 2 2" xfId="33842"/>
    <cellStyle name="20% - Accent4 3 7 4 3" xfId="33843"/>
    <cellStyle name="20% - Accent4 3 7 5" xfId="33844"/>
    <cellStyle name="20% - Accent4 3 7 5 2" xfId="33845"/>
    <cellStyle name="20% - Accent4 3 7 5 2 2" xfId="33846"/>
    <cellStyle name="20% - Accent4 3 7 5 3" xfId="33847"/>
    <cellStyle name="20% - Accent4 3 7 6" xfId="33848"/>
    <cellStyle name="20% - Accent4 3 7 6 2" xfId="33849"/>
    <cellStyle name="20% - Accent4 3 7 7" xfId="33850"/>
    <cellStyle name="20% - Accent4 3 8" xfId="33851"/>
    <cellStyle name="20% - Accent4 3 8 2" xfId="33852"/>
    <cellStyle name="20% - Accent4 3 8 2 2" xfId="33853"/>
    <cellStyle name="20% - Accent4 3 8 2 2 2" xfId="33854"/>
    <cellStyle name="20% - Accent4 3 8 2 2 2 2" xfId="33855"/>
    <cellStyle name="20% - Accent4 3 8 2 2 3" xfId="33856"/>
    <cellStyle name="20% - Accent4 3 8 2 3" xfId="33857"/>
    <cellStyle name="20% - Accent4 3 8 2 3 2" xfId="33858"/>
    <cellStyle name="20% - Accent4 3 8 2 3 2 2" xfId="33859"/>
    <cellStyle name="20% - Accent4 3 8 2 3 3" xfId="33860"/>
    <cellStyle name="20% - Accent4 3 8 2 4" xfId="33861"/>
    <cellStyle name="20% - Accent4 3 8 2 4 2" xfId="33862"/>
    <cellStyle name="20% - Accent4 3 8 2 5" xfId="33863"/>
    <cellStyle name="20% - Accent4 3 8 3" xfId="33864"/>
    <cellStyle name="20% - Accent4 3 8 3 2" xfId="33865"/>
    <cellStyle name="20% - Accent4 3 8 3 2 2" xfId="33866"/>
    <cellStyle name="20% - Accent4 3 8 3 3" xfId="33867"/>
    <cellStyle name="20% - Accent4 3 8 4" xfId="33868"/>
    <cellStyle name="20% - Accent4 3 8 4 2" xfId="33869"/>
    <cellStyle name="20% - Accent4 3 8 4 2 2" xfId="33870"/>
    <cellStyle name="20% - Accent4 3 8 4 3" xfId="33871"/>
    <cellStyle name="20% - Accent4 3 8 5" xfId="33872"/>
    <cellStyle name="20% - Accent4 3 8 5 2" xfId="33873"/>
    <cellStyle name="20% - Accent4 3 8 6" xfId="33874"/>
    <cellStyle name="20% - Accent4 3 9" xfId="33875"/>
    <cellStyle name="20% - Accent4 3 9 2" xfId="33876"/>
    <cellStyle name="20% - Accent4 3 9 2 2" xfId="33877"/>
    <cellStyle name="20% - Accent4 3 9 2 2 2" xfId="33878"/>
    <cellStyle name="20% - Accent4 3 9 2 3" xfId="33879"/>
    <cellStyle name="20% - Accent4 3 9 3" xfId="33880"/>
    <cellStyle name="20% - Accent4 3 9 3 2" xfId="33881"/>
    <cellStyle name="20% - Accent4 3 9 3 2 2" xfId="33882"/>
    <cellStyle name="20% - Accent4 3 9 3 3" xfId="33883"/>
    <cellStyle name="20% - Accent4 3 9 4" xfId="33884"/>
    <cellStyle name="20% - Accent4 3 9 4 2" xfId="33885"/>
    <cellStyle name="20% - Accent4 3 9 5" xfId="33886"/>
    <cellStyle name="20% - Accent4 4" xfId="33887"/>
    <cellStyle name="20% - Accent4 4 2" xfId="33888"/>
    <cellStyle name="20% - Accent4 4 2 2" xfId="33889"/>
    <cellStyle name="20% - Accent4 4 2 2 2" xfId="33890"/>
    <cellStyle name="20% - Accent4 4 2 2 2 2" xfId="33891"/>
    <cellStyle name="20% - Accent4 4 2 3" xfId="33892"/>
    <cellStyle name="20% - Accent4 4 2 3 2" xfId="33893"/>
    <cellStyle name="20% - Accent4 4 2 4" xfId="33894"/>
    <cellStyle name="20% - Accent4 4 2 4 2" xfId="33895"/>
    <cellStyle name="20% - Accent4 4 2 5" xfId="33896"/>
    <cellStyle name="20% - Accent4 4 3" xfId="33897"/>
    <cellStyle name="20% - Accent4 4 3 2" xfId="33898"/>
    <cellStyle name="20% - Accent4 4 3 2 2" xfId="33899"/>
    <cellStyle name="20% - Accent4 4 3 3" xfId="33900"/>
    <cellStyle name="20% - Accent4 4 4" xfId="33901"/>
    <cellStyle name="20% - Accent4 4 4 2" xfId="33902"/>
    <cellStyle name="20% - Accent4 4 5" xfId="33903"/>
    <cellStyle name="20% - Accent4 4 5 2" xfId="33904"/>
    <cellStyle name="20% - Accent4 4 6" xfId="33905"/>
    <cellStyle name="20% - Accent4 4 6 2" xfId="33906"/>
    <cellStyle name="20% - Accent4 4 7" xfId="33907"/>
    <cellStyle name="20% - Accent4 4 7 2" xfId="33908"/>
    <cellStyle name="20% - Accent4 4 8" xfId="33909"/>
    <cellStyle name="20% - Accent4 4 9" xfId="33910"/>
    <cellStyle name="20% - Accent4 5" xfId="33911"/>
    <cellStyle name="20% - Accent4 5 2" xfId="33912"/>
    <cellStyle name="20% - Accent4 5 2 2" xfId="33913"/>
    <cellStyle name="20% - Accent4 5 2 2 2" xfId="33914"/>
    <cellStyle name="20% - Accent4 5 2 3" xfId="33915"/>
    <cellStyle name="20% - Accent4 5 3" xfId="33916"/>
    <cellStyle name="20% - Accent4 5 3 2" xfId="33917"/>
    <cellStyle name="20% - Accent4 5 3 2 2" xfId="33918"/>
    <cellStyle name="20% - Accent4 5 3 3" xfId="33919"/>
    <cellStyle name="20% - Accent4 5 3 3 2" xfId="33920"/>
    <cellStyle name="20% - Accent4 5 3 4" xfId="33921"/>
    <cellStyle name="20% - Accent4 5 4" xfId="33922"/>
    <cellStyle name="20% - Accent4 5 4 2" xfId="33923"/>
    <cellStyle name="20% - Accent4 5 4 2 2" xfId="33924"/>
    <cellStyle name="20% - Accent4 5 4 3" xfId="33925"/>
    <cellStyle name="20% - Accent4 5 5" xfId="33926"/>
    <cellStyle name="20% - Accent4 5 5 2" xfId="33927"/>
    <cellStyle name="20% - Accent4 5 6" xfId="33928"/>
    <cellStyle name="20% - Accent4 5 7" xfId="33929"/>
    <cellStyle name="20% - Accent4 6" xfId="33930"/>
    <cellStyle name="20% - Accent4 6 2" xfId="33931"/>
    <cellStyle name="20% - Accent4 6 2 2" xfId="33932"/>
    <cellStyle name="20% - Accent4 6 2 2 2" xfId="33933"/>
    <cellStyle name="20% - Accent4 6 2 3" xfId="33934"/>
    <cellStyle name="20% - Accent4 6 2 4" xfId="33935"/>
    <cellStyle name="20% - Accent4 6 3" xfId="33936"/>
    <cellStyle name="20% - Accent4 6 3 2" xfId="33937"/>
    <cellStyle name="20% - Accent4 6 3 2 2" xfId="33938"/>
    <cellStyle name="20% - Accent4 6 3 3" xfId="33939"/>
    <cellStyle name="20% - Accent4 6 4" xfId="33940"/>
    <cellStyle name="20% - Accent4 6 4 2" xfId="33941"/>
    <cellStyle name="20% - Accent4 6 5" xfId="33942"/>
    <cellStyle name="20% - Accent4 7" xfId="33943"/>
    <cellStyle name="20% - Accent4 7 2" xfId="33944"/>
    <cellStyle name="20% - Accent4 7 2 2" xfId="33945"/>
    <cellStyle name="20% - Accent4 7 2 2 2" xfId="33946"/>
    <cellStyle name="20% - Accent4 7 2 3" xfId="33947"/>
    <cellStyle name="20% - Accent4 7 2 4" xfId="33948"/>
    <cellStyle name="20% - Accent4 7 3" xfId="33949"/>
    <cellStyle name="20% - Accent4 7 3 2" xfId="33950"/>
    <cellStyle name="20% - Accent4 7 4" xfId="33951"/>
    <cellStyle name="20% - Accent4 7 4 2" xfId="33952"/>
    <cellStyle name="20% - Accent4 7 5" xfId="33953"/>
    <cellStyle name="20% - Accent4 8" xfId="33954"/>
    <cellStyle name="20% - Accent4 8 2" xfId="33955"/>
    <cellStyle name="20% - Accent4 8 2 2" xfId="33956"/>
    <cellStyle name="20% - Accent4 8 2 3" xfId="33957"/>
    <cellStyle name="20% - Accent4 8 3" xfId="33958"/>
    <cellStyle name="20% - Accent4 9" xfId="33959"/>
    <cellStyle name="20% - Accent4 9 2" xfId="33960"/>
    <cellStyle name="20% - Accent4 9 2 2" xfId="33961"/>
    <cellStyle name="20% - Accent4 9 2 3" xfId="33962"/>
    <cellStyle name="20% - Accent4 9 3" xfId="33963"/>
    <cellStyle name="20% - Accent4 9 3 2" xfId="33964"/>
    <cellStyle name="20% - Accent4 9 4" xfId="33965"/>
    <cellStyle name="20% - Accent4 9 5" xfId="33966"/>
    <cellStyle name="20% - Accent5 10" xfId="33967"/>
    <cellStyle name="20% - Accent5 10 2" xfId="33968"/>
    <cellStyle name="20% - Accent5 10 2 2" xfId="33969"/>
    <cellStyle name="20% - Accent5 10 3" xfId="33970"/>
    <cellStyle name="20% - Accent5 10 4" xfId="33971"/>
    <cellStyle name="20% - Accent5 11" xfId="33972"/>
    <cellStyle name="20% - Accent5 11 2" xfId="33973"/>
    <cellStyle name="20% - Accent5 11 2 2" xfId="33974"/>
    <cellStyle name="20% - Accent5 11 3" xfId="33975"/>
    <cellStyle name="20% - Accent5 12" xfId="33976"/>
    <cellStyle name="20% - Accent5 13" xfId="33977"/>
    <cellStyle name="20% - Accent5 2" xfId="33978"/>
    <cellStyle name="20% - Accent5 2 2" xfId="33979"/>
    <cellStyle name="20% - Accent5 2 2 2" xfId="33980"/>
    <cellStyle name="20% - Accent5 2 2 2 2" xfId="33981"/>
    <cellStyle name="20% - Accent5 2 2 2 2 2" xfId="33982"/>
    <cellStyle name="20% - Accent5 2 2 2 2 2 2" xfId="33983"/>
    <cellStyle name="20% - Accent5 2 2 2 3" xfId="33984"/>
    <cellStyle name="20% - Accent5 2 2 2 3 2" xfId="33985"/>
    <cellStyle name="20% - Accent5 2 2 2 4" xfId="33986"/>
    <cellStyle name="20% - Accent5 2 2 3" xfId="33987"/>
    <cellStyle name="20% - Accent5 2 2 3 2" xfId="33988"/>
    <cellStyle name="20% - Accent5 2 2 3 2 2" xfId="33989"/>
    <cellStyle name="20% - Accent5 2 2 3 2 2 2" xfId="33990"/>
    <cellStyle name="20% - Accent5 2 2 3 2 3" xfId="33991"/>
    <cellStyle name="20% - Accent5 2 2 3 3" xfId="33992"/>
    <cellStyle name="20% - Accent5 2 2 3 4" xfId="33993"/>
    <cellStyle name="20% - Accent5 2 2 4" xfId="33994"/>
    <cellStyle name="20% - Accent5 2 2 4 2" xfId="33995"/>
    <cellStyle name="20% - Accent5 2 2 4 2 2" xfId="33996"/>
    <cellStyle name="20% - Accent5 2 2 4 3" xfId="33997"/>
    <cellStyle name="20% - Accent5 2 2 5" xfId="33998"/>
    <cellStyle name="20% - Accent5 2 2 5 2" xfId="33999"/>
    <cellStyle name="20% - Accent5 2 2 6" xfId="34000"/>
    <cellStyle name="20% - Accent5 2 3" xfId="34001"/>
    <cellStyle name="20% - Accent5 2 3 2" xfId="34002"/>
    <cellStyle name="20% - Accent5 2 3 2 2" xfId="34003"/>
    <cellStyle name="20% - Accent5 2 3 2 2 2" xfId="34004"/>
    <cellStyle name="20% - Accent5 2 3 2 2 2 2" xfId="34005"/>
    <cellStyle name="20% - Accent5 2 3 2 3" xfId="34006"/>
    <cellStyle name="20% - Accent5 2 3 2 3 2" xfId="34007"/>
    <cellStyle name="20% - Accent5 2 3 3" xfId="34008"/>
    <cellStyle name="20% - Accent5 2 3 3 2" xfId="34009"/>
    <cellStyle name="20% - Accent5 2 3 3 2 2" xfId="34010"/>
    <cellStyle name="20% - Accent5 2 3 4" xfId="34011"/>
    <cellStyle name="20% - Accent5 2 3 4 2" xfId="34012"/>
    <cellStyle name="20% - Accent5 2 3 5" xfId="34013"/>
    <cellStyle name="20% - Accent5 2 4" xfId="34014"/>
    <cellStyle name="20% - Accent5 2 4 2" xfId="34015"/>
    <cellStyle name="20% - Accent5 2 4 2 2" xfId="34016"/>
    <cellStyle name="20% - Accent5 2 4 2 2 2" xfId="34017"/>
    <cellStyle name="20% - Accent5 2 4 2 3" xfId="34018"/>
    <cellStyle name="20% - Accent5 2 4 3" xfId="34019"/>
    <cellStyle name="20% - Accent5 2 4 3 2" xfId="34020"/>
    <cellStyle name="20% - Accent5 2 4 3 2 2" xfId="34021"/>
    <cellStyle name="20% - Accent5 2 4 3 3" xfId="34022"/>
    <cellStyle name="20% - Accent5 2 4 4" xfId="34023"/>
    <cellStyle name="20% - Accent5 2 4 4 2" xfId="34024"/>
    <cellStyle name="20% - Accent5 2 4 5" xfId="34025"/>
    <cellStyle name="20% - Accent5 2 4 6" xfId="34026"/>
    <cellStyle name="20% - Accent5 2 5" xfId="34027"/>
    <cellStyle name="20% - Accent5 2 5 2" xfId="34028"/>
    <cellStyle name="20% - Accent5 2 5 2 2" xfId="34029"/>
    <cellStyle name="20% - Accent5 2 5 3" xfId="34030"/>
    <cellStyle name="20% - Accent5 2 6" xfId="34031"/>
    <cellStyle name="20% - Accent5 2 6 2" xfId="34032"/>
    <cellStyle name="20% - Accent5 2 6 2 2" xfId="34033"/>
    <cellStyle name="20% - Accent5 2 6 3" xfId="34034"/>
    <cellStyle name="20% - Accent5 2 6 4" xfId="34035"/>
    <cellStyle name="20% - Accent5 2 7" xfId="34036"/>
    <cellStyle name="20% - Accent5 2 7 2" xfId="34037"/>
    <cellStyle name="20% - Accent5 2 8" xfId="34038"/>
    <cellStyle name="20% - Accent5 2 9" xfId="34039"/>
    <cellStyle name="20% - Accent5 2_12PCORC Wind Vestas and Royalties" xfId="34040"/>
    <cellStyle name="20% - Accent5 3" xfId="34041"/>
    <cellStyle name="20% - Accent5 3 10" xfId="34042"/>
    <cellStyle name="20% - Accent5 3 10 2" xfId="34043"/>
    <cellStyle name="20% - Accent5 3 10 2 2" xfId="34044"/>
    <cellStyle name="20% - Accent5 3 10 3" xfId="34045"/>
    <cellStyle name="20% - Accent5 3 11" xfId="34046"/>
    <cellStyle name="20% - Accent5 3 11 2" xfId="34047"/>
    <cellStyle name="20% - Accent5 3 11 2 2" xfId="34048"/>
    <cellStyle name="20% - Accent5 3 11 3" xfId="34049"/>
    <cellStyle name="20% - Accent5 3 12" xfId="34050"/>
    <cellStyle name="20% - Accent5 3 12 2" xfId="34051"/>
    <cellStyle name="20% - Accent5 3 13" xfId="34052"/>
    <cellStyle name="20% - Accent5 3 2" xfId="34053"/>
    <cellStyle name="20% - Accent5 3 2 2" xfId="34054"/>
    <cellStyle name="20% - Accent5 3 2 2 2" xfId="34055"/>
    <cellStyle name="20% - Accent5 3 2 2 2 2" xfId="34056"/>
    <cellStyle name="20% - Accent5 3 2 3" xfId="34057"/>
    <cellStyle name="20% - Accent5 3 2 3 2" xfId="34058"/>
    <cellStyle name="20% - Accent5 3 2 3 2 2" xfId="34059"/>
    <cellStyle name="20% - Accent5 3 2 4" xfId="34060"/>
    <cellStyle name="20% - Accent5 3 2 4 2" xfId="34061"/>
    <cellStyle name="20% - Accent5 3 2 4 2 2" xfId="34062"/>
    <cellStyle name="20% - Accent5 3 2 4 3" xfId="34063"/>
    <cellStyle name="20% - Accent5 3 2 4 3 2" xfId="34064"/>
    <cellStyle name="20% - Accent5 3 2 4 4" xfId="34065"/>
    <cellStyle name="20% - Accent5 3 2 5" xfId="34066"/>
    <cellStyle name="20% - Accent5 3 2 5 2" xfId="34067"/>
    <cellStyle name="20% - Accent5 3 2 6" xfId="34068"/>
    <cellStyle name="20% - Accent5 3 2 6 2" xfId="34069"/>
    <cellStyle name="20% - Accent5 3 2 7" xfId="34070"/>
    <cellStyle name="20% - Accent5 3 3" xfId="34071"/>
    <cellStyle name="20% - Accent5 3 3 10" xfId="34072"/>
    <cellStyle name="20% - Accent5 3 3 10 2" xfId="34073"/>
    <cellStyle name="20% - Accent5 3 3 11" xfId="34074"/>
    <cellStyle name="20% - Accent5 3 3 12" xfId="34075"/>
    <cellStyle name="20% - Accent5 3 3 2" xfId="34076"/>
    <cellStyle name="20% - Accent5 3 3 2 2" xfId="34077"/>
    <cellStyle name="20% - Accent5 3 3 2 2 2" xfId="34078"/>
    <cellStyle name="20% - Accent5 3 3 2 2 2 2" xfId="34079"/>
    <cellStyle name="20% - Accent5 3 3 2 2 2 2 2" xfId="34080"/>
    <cellStyle name="20% - Accent5 3 3 2 2 2 2 2 2" xfId="34081"/>
    <cellStyle name="20% - Accent5 3 3 2 2 2 2 2 2 2" xfId="34082"/>
    <cellStyle name="20% - Accent5 3 3 2 2 2 2 2 3" xfId="34083"/>
    <cellStyle name="20% - Accent5 3 3 2 2 2 2 3" xfId="34084"/>
    <cellStyle name="20% - Accent5 3 3 2 2 2 2 3 2" xfId="34085"/>
    <cellStyle name="20% - Accent5 3 3 2 2 2 2 3 2 2" xfId="34086"/>
    <cellStyle name="20% - Accent5 3 3 2 2 2 2 3 3" xfId="34087"/>
    <cellStyle name="20% - Accent5 3 3 2 2 2 2 4" xfId="34088"/>
    <cellStyle name="20% - Accent5 3 3 2 2 2 2 4 2" xfId="34089"/>
    <cellStyle name="20% - Accent5 3 3 2 2 2 2 5" xfId="34090"/>
    <cellStyle name="20% - Accent5 3 3 2 2 2 3" xfId="34091"/>
    <cellStyle name="20% - Accent5 3 3 2 2 2 3 2" xfId="34092"/>
    <cellStyle name="20% - Accent5 3 3 2 2 2 3 2 2" xfId="34093"/>
    <cellStyle name="20% - Accent5 3 3 2 2 2 3 3" xfId="34094"/>
    <cellStyle name="20% - Accent5 3 3 2 2 2 4" xfId="34095"/>
    <cellStyle name="20% - Accent5 3 3 2 2 2 4 2" xfId="34096"/>
    <cellStyle name="20% - Accent5 3 3 2 2 2 4 2 2" xfId="34097"/>
    <cellStyle name="20% - Accent5 3 3 2 2 2 4 3" xfId="34098"/>
    <cellStyle name="20% - Accent5 3 3 2 2 2 5" xfId="34099"/>
    <cellStyle name="20% - Accent5 3 3 2 2 2 5 2" xfId="34100"/>
    <cellStyle name="20% - Accent5 3 3 2 2 2 6" xfId="34101"/>
    <cellStyle name="20% - Accent5 3 3 2 2 2 7" xfId="34102"/>
    <cellStyle name="20% - Accent5 3 3 2 2 3" xfId="34103"/>
    <cellStyle name="20% - Accent5 3 3 2 2 3 2" xfId="34104"/>
    <cellStyle name="20% - Accent5 3 3 2 2 3 2 2" xfId="34105"/>
    <cellStyle name="20% - Accent5 3 3 2 2 3 2 2 2" xfId="34106"/>
    <cellStyle name="20% - Accent5 3 3 2 2 3 2 3" xfId="34107"/>
    <cellStyle name="20% - Accent5 3 3 2 2 3 3" xfId="34108"/>
    <cellStyle name="20% - Accent5 3 3 2 2 3 3 2" xfId="34109"/>
    <cellStyle name="20% - Accent5 3 3 2 2 3 3 2 2" xfId="34110"/>
    <cellStyle name="20% - Accent5 3 3 2 2 3 3 3" xfId="34111"/>
    <cellStyle name="20% - Accent5 3 3 2 2 3 4" xfId="34112"/>
    <cellStyle name="20% - Accent5 3 3 2 2 3 4 2" xfId="34113"/>
    <cellStyle name="20% - Accent5 3 3 2 2 3 5" xfId="34114"/>
    <cellStyle name="20% - Accent5 3 3 2 2 4" xfId="34115"/>
    <cellStyle name="20% - Accent5 3 3 2 2 4 2" xfId="34116"/>
    <cellStyle name="20% - Accent5 3 3 2 2 4 2 2" xfId="34117"/>
    <cellStyle name="20% - Accent5 3 3 2 2 4 3" xfId="34118"/>
    <cellStyle name="20% - Accent5 3 3 2 2 5" xfId="34119"/>
    <cellStyle name="20% - Accent5 3 3 2 2 5 2" xfId="34120"/>
    <cellStyle name="20% - Accent5 3 3 2 2 5 2 2" xfId="34121"/>
    <cellStyle name="20% - Accent5 3 3 2 2 5 3" xfId="34122"/>
    <cellStyle name="20% - Accent5 3 3 2 2 6" xfId="34123"/>
    <cellStyle name="20% - Accent5 3 3 2 2 6 2" xfId="34124"/>
    <cellStyle name="20% - Accent5 3 3 2 2 7" xfId="34125"/>
    <cellStyle name="20% - Accent5 3 3 2 2 8" xfId="34126"/>
    <cellStyle name="20% - Accent5 3 3 2 3" xfId="34127"/>
    <cellStyle name="20% - Accent5 3 3 2 3 2" xfId="34128"/>
    <cellStyle name="20% - Accent5 3 3 2 3 2 2" xfId="34129"/>
    <cellStyle name="20% - Accent5 3 3 2 3 2 2 2" xfId="34130"/>
    <cellStyle name="20% - Accent5 3 3 2 3 2 2 2 2" xfId="34131"/>
    <cellStyle name="20% - Accent5 3 3 2 3 2 2 3" xfId="34132"/>
    <cellStyle name="20% - Accent5 3 3 2 3 2 3" xfId="34133"/>
    <cellStyle name="20% - Accent5 3 3 2 3 2 3 2" xfId="34134"/>
    <cellStyle name="20% - Accent5 3 3 2 3 2 3 2 2" xfId="34135"/>
    <cellStyle name="20% - Accent5 3 3 2 3 2 3 3" xfId="34136"/>
    <cellStyle name="20% - Accent5 3 3 2 3 2 4" xfId="34137"/>
    <cellStyle name="20% - Accent5 3 3 2 3 2 4 2" xfId="34138"/>
    <cellStyle name="20% - Accent5 3 3 2 3 2 5" xfId="34139"/>
    <cellStyle name="20% - Accent5 3 3 2 3 3" xfId="34140"/>
    <cellStyle name="20% - Accent5 3 3 2 3 3 2" xfId="34141"/>
    <cellStyle name="20% - Accent5 3 3 2 3 3 2 2" xfId="34142"/>
    <cellStyle name="20% - Accent5 3 3 2 3 3 3" xfId="34143"/>
    <cellStyle name="20% - Accent5 3 3 2 3 4" xfId="34144"/>
    <cellStyle name="20% - Accent5 3 3 2 3 4 2" xfId="34145"/>
    <cellStyle name="20% - Accent5 3 3 2 3 4 2 2" xfId="34146"/>
    <cellStyle name="20% - Accent5 3 3 2 3 4 3" xfId="34147"/>
    <cellStyle name="20% - Accent5 3 3 2 3 5" xfId="34148"/>
    <cellStyle name="20% - Accent5 3 3 2 3 5 2" xfId="34149"/>
    <cellStyle name="20% - Accent5 3 3 2 3 6" xfId="34150"/>
    <cellStyle name="20% - Accent5 3 3 2 4" xfId="34151"/>
    <cellStyle name="20% - Accent5 3 3 2 4 2" xfId="34152"/>
    <cellStyle name="20% - Accent5 3 3 2 4 2 2" xfId="34153"/>
    <cellStyle name="20% - Accent5 3 3 2 4 2 2 2" xfId="34154"/>
    <cellStyle name="20% - Accent5 3 3 2 4 2 3" xfId="34155"/>
    <cellStyle name="20% - Accent5 3 3 2 4 3" xfId="34156"/>
    <cellStyle name="20% - Accent5 3 3 2 4 3 2" xfId="34157"/>
    <cellStyle name="20% - Accent5 3 3 2 4 3 2 2" xfId="34158"/>
    <cellStyle name="20% - Accent5 3 3 2 4 3 3" xfId="34159"/>
    <cellStyle name="20% - Accent5 3 3 2 4 4" xfId="34160"/>
    <cellStyle name="20% - Accent5 3 3 2 4 4 2" xfId="34161"/>
    <cellStyle name="20% - Accent5 3 3 2 4 5" xfId="34162"/>
    <cellStyle name="20% - Accent5 3 3 2 5" xfId="34163"/>
    <cellStyle name="20% - Accent5 3 3 2 5 2" xfId="34164"/>
    <cellStyle name="20% - Accent5 3 3 2 5 2 2" xfId="34165"/>
    <cellStyle name="20% - Accent5 3 3 2 5 3" xfId="34166"/>
    <cellStyle name="20% - Accent5 3 3 2 6" xfId="34167"/>
    <cellStyle name="20% - Accent5 3 3 2 6 2" xfId="34168"/>
    <cellStyle name="20% - Accent5 3 3 2 6 2 2" xfId="34169"/>
    <cellStyle name="20% - Accent5 3 3 2 6 3" xfId="34170"/>
    <cellStyle name="20% - Accent5 3 3 2 7" xfId="34171"/>
    <cellStyle name="20% - Accent5 3 3 2 7 2" xfId="34172"/>
    <cellStyle name="20% - Accent5 3 3 2 8" xfId="34173"/>
    <cellStyle name="20% - Accent5 3 3 2 9" xfId="34174"/>
    <cellStyle name="20% - Accent5 3 3 3" xfId="34175"/>
    <cellStyle name="20% - Accent5 3 3 3 2" xfId="34176"/>
    <cellStyle name="20% - Accent5 3 3 3 2 2" xfId="34177"/>
    <cellStyle name="20% - Accent5 3 3 3 2 2 2" xfId="34178"/>
    <cellStyle name="20% - Accent5 3 3 3 2 2 2 2" xfId="34179"/>
    <cellStyle name="20% - Accent5 3 3 3 2 2 2 2 2" xfId="34180"/>
    <cellStyle name="20% - Accent5 3 3 3 2 2 2 3" xfId="34181"/>
    <cellStyle name="20% - Accent5 3 3 3 2 2 3" xfId="34182"/>
    <cellStyle name="20% - Accent5 3 3 3 2 2 3 2" xfId="34183"/>
    <cellStyle name="20% - Accent5 3 3 3 2 2 3 2 2" xfId="34184"/>
    <cellStyle name="20% - Accent5 3 3 3 2 2 3 3" xfId="34185"/>
    <cellStyle name="20% - Accent5 3 3 3 2 2 4" xfId="34186"/>
    <cellStyle name="20% - Accent5 3 3 3 2 2 4 2" xfId="34187"/>
    <cellStyle name="20% - Accent5 3 3 3 2 2 5" xfId="34188"/>
    <cellStyle name="20% - Accent5 3 3 3 2 3" xfId="34189"/>
    <cellStyle name="20% - Accent5 3 3 3 2 3 2" xfId="34190"/>
    <cellStyle name="20% - Accent5 3 3 3 2 3 2 2" xfId="34191"/>
    <cellStyle name="20% - Accent5 3 3 3 2 3 3" xfId="34192"/>
    <cellStyle name="20% - Accent5 3 3 3 2 4" xfId="34193"/>
    <cellStyle name="20% - Accent5 3 3 3 2 4 2" xfId="34194"/>
    <cellStyle name="20% - Accent5 3 3 3 2 4 2 2" xfId="34195"/>
    <cellStyle name="20% - Accent5 3 3 3 2 4 3" xfId="34196"/>
    <cellStyle name="20% - Accent5 3 3 3 2 5" xfId="34197"/>
    <cellStyle name="20% - Accent5 3 3 3 2 5 2" xfId="34198"/>
    <cellStyle name="20% - Accent5 3 3 3 2 6" xfId="34199"/>
    <cellStyle name="20% - Accent5 3 3 3 2 7" xfId="34200"/>
    <cellStyle name="20% - Accent5 3 3 3 3" xfId="34201"/>
    <cellStyle name="20% - Accent5 3 3 3 3 2" xfId="34202"/>
    <cellStyle name="20% - Accent5 3 3 3 3 2 2" xfId="34203"/>
    <cellStyle name="20% - Accent5 3 3 3 3 2 2 2" xfId="34204"/>
    <cellStyle name="20% - Accent5 3 3 3 3 2 3" xfId="34205"/>
    <cellStyle name="20% - Accent5 3 3 3 3 3" xfId="34206"/>
    <cellStyle name="20% - Accent5 3 3 3 3 3 2" xfId="34207"/>
    <cellStyle name="20% - Accent5 3 3 3 3 3 2 2" xfId="34208"/>
    <cellStyle name="20% - Accent5 3 3 3 3 3 3" xfId="34209"/>
    <cellStyle name="20% - Accent5 3 3 3 3 4" xfId="34210"/>
    <cellStyle name="20% - Accent5 3 3 3 3 4 2" xfId="34211"/>
    <cellStyle name="20% - Accent5 3 3 3 3 5" xfId="34212"/>
    <cellStyle name="20% - Accent5 3 3 3 4" xfId="34213"/>
    <cellStyle name="20% - Accent5 3 3 3 4 2" xfId="34214"/>
    <cellStyle name="20% - Accent5 3 3 3 4 2 2" xfId="34215"/>
    <cellStyle name="20% - Accent5 3 3 3 4 3" xfId="34216"/>
    <cellStyle name="20% - Accent5 3 3 3 5" xfId="34217"/>
    <cellStyle name="20% - Accent5 3 3 3 5 2" xfId="34218"/>
    <cellStyle name="20% - Accent5 3 3 3 5 2 2" xfId="34219"/>
    <cellStyle name="20% - Accent5 3 3 3 5 3" xfId="34220"/>
    <cellStyle name="20% - Accent5 3 3 3 6" xfId="34221"/>
    <cellStyle name="20% - Accent5 3 3 3 6 2" xfId="34222"/>
    <cellStyle name="20% - Accent5 3 3 3 7" xfId="34223"/>
    <cellStyle name="20% - Accent5 3 3 3 8" xfId="34224"/>
    <cellStyle name="20% - Accent5 3 3 4" xfId="34225"/>
    <cellStyle name="20% - Accent5 3 3 4 2" xfId="34226"/>
    <cellStyle name="20% - Accent5 3 3 4 2 2" xfId="34227"/>
    <cellStyle name="20% - Accent5 3 3 4 2 2 2" xfId="34228"/>
    <cellStyle name="20% - Accent5 3 3 4 2 2 2 2" xfId="34229"/>
    <cellStyle name="20% - Accent5 3 3 4 2 2 2 2 2" xfId="34230"/>
    <cellStyle name="20% - Accent5 3 3 4 2 2 2 3" xfId="34231"/>
    <cellStyle name="20% - Accent5 3 3 4 2 2 3" xfId="34232"/>
    <cellStyle name="20% - Accent5 3 3 4 2 2 3 2" xfId="34233"/>
    <cellStyle name="20% - Accent5 3 3 4 2 2 3 2 2" xfId="34234"/>
    <cellStyle name="20% - Accent5 3 3 4 2 2 3 3" xfId="34235"/>
    <cellStyle name="20% - Accent5 3 3 4 2 2 4" xfId="34236"/>
    <cellStyle name="20% - Accent5 3 3 4 2 2 4 2" xfId="34237"/>
    <cellStyle name="20% - Accent5 3 3 4 2 2 5" xfId="34238"/>
    <cellStyle name="20% - Accent5 3 3 4 2 3" xfId="34239"/>
    <cellStyle name="20% - Accent5 3 3 4 2 3 2" xfId="34240"/>
    <cellStyle name="20% - Accent5 3 3 4 2 3 2 2" xfId="34241"/>
    <cellStyle name="20% - Accent5 3 3 4 2 3 3" xfId="34242"/>
    <cellStyle name="20% - Accent5 3 3 4 2 4" xfId="34243"/>
    <cellStyle name="20% - Accent5 3 3 4 2 4 2" xfId="34244"/>
    <cellStyle name="20% - Accent5 3 3 4 2 4 2 2" xfId="34245"/>
    <cellStyle name="20% - Accent5 3 3 4 2 4 3" xfId="34246"/>
    <cellStyle name="20% - Accent5 3 3 4 2 5" xfId="34247"/>
    <cellStyle name="20% - Accent5 3 3 4 2 5 2" xfId="34248"/>
    <cellStyle name="20% - Accent5 3 3 4 2 6" xfId="34249"/>
    <cellStyle name="20% - Accent5 3 3 4 2 7" xfId="34250"/>
    <cellStyle name="20% - Accent5 3 3 4 3" xfId="34251"/>
    <cellStyle name="20% - Accent5 3 3 4 3 2" xfId="34252"/>
    <cellStyle name="20% - Accent5 3 3 4 3 2 2" xfId="34253"/>
    <cellStyle name="20% - Accent5 3 3 4 3 2 2 2" xfId="34254"/>
    <cellStyle name="20% - Accent5 3 3 4 3 2 3" xfId="34255"/>
    <cellStyle name="20% - Accent5 3 3 4 3 3" xfId="34256"/>
    <cellStyle name="20% - Accent5 3 3 4 3 3 2" xfId="34257"/>
    <cellStyle name="20% - Accent5 3 3 4 3 3 2 2" xfId="34258"/>
    <cellStyle name="20% - Accent5 3 3 4 3 3 3" xfId="34259"/>
    <cellStyle name="20% - Accent5 3 3 4 3 4" xfId="34260"/>
    <cellStyle name="20% - Accent5 3 3 4 3 4 2" xfId="34261"/>
    <cellStyle name="20% - Accent5 3 3 4 3 5" xfId="34262"/>
    <cellStyle name="20% - Accent5 3 3 4 4" xfId="34263"/>
    <cellStyle name="20% - Accent5 3 3 4 4 2" xfId="34264"/>
    <cellStyle name="20% - Accent5 3 3 4 4 2 2" xfId="34265"/>
    <cellStyle name="20% - Accent5 3 3 4 4 3" xfId="34266"/>
    <cellStyle name="20% - Accent5 3 3 4 5" xfId="34267"/>
    <cellStyle name="20% - Accent5 3 3 4 5 2" xfId="34268"/>
    <cellStyle name="20% - Accent5 3 3 4 5 2 2" xfId="34269"/>
    <cellStyle name="20% - Accent5 3 3 4 5 3" xfId="34270"/>
    <cellStyle name="20% - Accent5 3 3 4 6" xfId="34271"/>
    <cellStyle name="20% - Accent5 3 3 4 6 2" xfId="34272"/>
    <cellStyle name="20% - Accent5 3 3 4 7" xfId="34273"/>
    <cellStyle name="20% - Accent5 3 3 4 8" xfId="34274"/>
    <cellStyle name="20% - Accent5 3 3 5" xfId="34275"/>
    <cellStyle name="20% - Accent5 3 3 5 2" xfId="34276"/>
    <cellStyle name="20% - Accent5 3 3 5 2 2" xfId="34277"/>
    <cellStyle name="20% - Accent5 3 3 5 2 2 2" xfId="34278"/>
    <cellStyle name="20% - Accent5 3 3 5 2 2 2 2" xfId="34279"/>
    <cellStyle name="20% - Accent5 3 3 5 2 2 2 2 2" xfId="34280"/>
    <cellStyle name="20% - Accent5 3 3 5 2 2 2 3" xfId="34281"/>
    <cellStyle name="20% - Accent5 3 3 5 2 2 3" xfId="34282"/>
    <cellStyle name="20% - Accent5 3 3 5 2 2 3 2" xfId="34283"/>
    <cellStyle name="20% - Accent5 3 3 5 2 2 3 2 2" xfId="34284"/>
    <cellStyle name="20% - Accent5 3 3 5 2 2 3 3" xfId="34285"/>
    <cellStyle name="20% - Accent5 3 3 5 2 2 4" xfId="34286"/>
    <cellStyle name="20% - Accent5 3 3 5 2 2 4 2" xfId="34287"/>
    <cellStyle name="20% - Accent5 3 3 5 2 2 5" xfId="34288"/>
    <cellStyle name="20% - Accent5 3 3 5 2 3" xfId="34289"/>
    <cellStyle name="20% - Accent5 3 3 5 2 3 2" xfId="34290"/>
    <cellStyle name="20% - Accent5 3 3 5 2 3 2 2" xfId="34291"/>
    <cellStyle name="20% - Accent5 3 3 5 2 3 3" xfId="34292"/>
    <cellStyle name="20% - Accent5 3 3 5 2 4" xfId="34293"/>
    <cellStyle name="20% - Accent5 3 3 5 2 4 2" xfId="34294"/>
    <cellStyle name="20% - Accent5 3 3 5 2 4 2 2" xfId="34295"/>
    <cellStyle name="20% - Accent5 3 3 5 2 4 3" xfId="34296"/>
    <cellStyle name="20% - Accent5 3 3 5 2 5" xfId="34297"/>
    <cellStyle name="20% - Accent5 3 3 5 2 5 2" xfId="34298"/>
    <cellStyle name="20% - Accent5 3 3 5 2 6" xfId="34299"/>
    <cellStyle name="20% - Accent5 3 3 5 3" xfId="34300"/>
    <cellStyle name="20% - Accent5 3 3 5 3 2" xfId="34301"/>
    <cellStyle name="20% - Accent5 3 3 5 3 2 2" xfId="34302"/>
    <cellStyle name="20% - Accent5 3 3 5 3 2 2 2" xfId="34303"/>
    <cellStyle name="20% - Accent5 3 3 5 3 2 3" xfId="34304"/>
    <cellStyle name="20% - Accent5 3 3 5 3 3" xfId="34305"/>
    <cellStyle name="20% - Accent5 3 3 5 3 3 2" xfId="34306"/>
    <cellStyle name="20% - Accent5 3 3 5 3 3 2 2" xfId="34307"/>
    <cellStyle name="20% - Accent5 3 3 5 3 3 3" xfId="34308"/>
    <cellStyle name="20% - Accent5 3 3 5 3 4" xfId="34309"/>
    <cellStyle name="20% - Accent5 3 3 5 3 4 2" xfId="34310"/>
    <cellStyle name="20% - Accent5 3 3 5 3 5" xfId="34311"/>
    <cellStyle name="20% - Accent5 3 3 5 4" xfId="34312"/>
    <cellStyle name="20% - Accent5 3 3 5 4 2" xfId="34313"/>
    <cellStyle name="20% - Accent5 3 3 5 4 2 2" xfId="34314"/>
    <cellStyle name="20% - Accent5 3 3 5 4 3" xfId="34315"/>
    <cellStyle name="20% - Accent5 3 3 5 5" xfId="34316"/>
    <cellStyle name="20% - Accent5 3 3 5 5 2" xfId="34317"/>
    <cellStyle name="20% - Accent5 3 3 5 5 2 2" xfId="34318"/>
    <cellStyle name="20% - Accent5 3 3 5 5 3" xfId="34319"/>
    <cellStyle name="20% - Accent5 3 3 5 6" xfId="34320"/>
    <cellStyle name="20% - Accent5 3 3 5 6 2" xfId="34321"/>
    <cellStyle name="20% - Accent5 3 3 5 7" xfId="34322"/>
    <cellStyle name="20% - Accent5 3 3 5 8" xfId="34323"/>
    <cellStyle name="20% - Accent5 3 3 6" xfId="34324"/>
    <cellStyle name="20% - Accent5 3 3 6 2" xfId="34325"/>
    <cellStyle name="20% - Accent5 3 3 6 2 2" xfId="34326"/>
    <cellStyle name="20% - Accent5 3 3 6 2 2 2" xfId="34327"/>
    <cellStyle name="20% - Accent5 3 3 6 2 2 2 2" xfId="34328"/>
    <cellStyle name="20% - Accent5 3 3 6 2 2 3" xfId="34329"/>
    <cellStyle name="20% - Accent5 3 3 6 2 3" xfId="34330"/>
    <cellStyle name="20% - Accent5 3 3 6 2 3 2" xfId="34331"/>
    <cellStyle name="20% - Accent5 3 3 6 2 3 2 2" xfId="34332"/>
    <cellStyle name="20% - Accent5 3 3 6 2 3 3" xfId="34333"/>
    <cellStyle name="20% - Accent5 3 3 6 2 4" xfId="34334"/>
    <cellStyle name="20% - Accent5 3 3 6 2 4 2" xfId="34335"/>
    <cellStyle name="20% - Accent5 3 3 6 2 5" xfId="34336"/>
    <cellStyle name="20% - Accent5 3 3 6 3" xfId="34337"/>
    <cellStyle name="20% - Accent5 3 3 6 3 2" xfId="34338"/>
    <cellStyle name="20% - Accent5 3 3 6 3 2 2" xfId="34339"/>
    <cellStyle name="20% - Accent5 3 3 6 3 3" xfId="34340"/>
    <cellStyle name="20% - Accent5 3 3 6 4" xfId="34341"/>
    <cellStyle name="20% - Accent5 3 3 6 4 2" xfId="34342"/>
    <cellStyle name="20% - Accent5 3 3 6 4 2 2" xfId="34343"/>
    <cellStyle name="20% - Accent5 3 3 6 4 3" xfId="34344"/>
    <cellStyle name="20% - Accent5 3 3 6 5" xfId="34345"/>
    <cellStyle name="20% - Accent5 3 3 6 5 2" xfId="34346"/>
    <cellStyle name="20% - Accent5 3 3 6 6" xfId="34347"/>
    <cellStyle name="20% - Accent5 3 3 7" xfId="34348"/>
    <cellStyle name="20% - Accent5 3 3 7 2" xfId="34349"/>
    <cellStyle name="20% - Accent5 3 3 7 2 2" xfId="34350"/>
    <cellStyle name="20% - Accent5 3 3 7 2 2 2" xfId="34351"/>
    <cellStyle name="20% - Accent5 3 3 7 2 3" xfId="34352"/>
    <cellStyle name="20% - Accent5 3 3 7 3" xfId="34353"/>
    <cellStyle name="20% - Accent5 3 3 7 3 2" xfId="34354"/>
    <cellStyle name="20% - Accent5 3 3 7 3 2 2" xfId="34355"/>
    <cellStyle name="20% - Accent5 3 3 7 3 3" xfId="34356"/>
    <cellStyle name="20% - Accent5 3 3 7 4" xfId="34357"/>
    <cellStyle name="20% - Accent5 3 3 7 4 2" xfId="34358"/>
    <cellStyle name="20% - Accent5 3 3 7 5" xfId="34359"/>
    <cellStyle name="20% - Accent5 3 3 8" xfId="34360"/>
    <cellStyle name="20% - Accent5 3 3 8 2" xfId="34361"/>
    <cellStyle name="20% - Accent5 3 3 8 2 2" xfId="34362"/>
    <cellStyle name="20% - Accent5 3 3 8 3" xfId="34363"/>
    <cellStyle name="20% - Accent5 3 3 9" xfId="34364"/>
    <cellStyle name="20% - Accent5 3 3 9 2" xfId="34365"/>
    <cellStyle name="20% - Accent5 3 3 9 2 2" xfId="34366"/>
    <cellStyle name="20% - Accent5 3 3 9 3" xfId="34367"/>
    <cellStyle name="20% - Accent5 3 4" xfId="34368"/>
    <cellStyle name="20% - Accent5 3 4 2" xfId="34369"/>
    <cellStyle name="20% - Accent5 3 4 2 2" xfId="34370"/>
    <cellStyle name="20% - Accent5 3 4 2 2 2" xfId="34371"/>
    <cellStyle name="20% - Accent5 3 4 2 2 2 2" xfId="34372"/>
    <cellStyle name="20% - Accent5 3 4 2 2 2 2 2" xfId="34373"/>
    <cellStyle name="20% - Accent5 3 4 2 2 2 2 2 2" xfId="34374"/>
    <cellStyle name="20% - Accent5 3 4 2 2 2 2 3" xfId="34375"/>
    <cellStyle name="20% - Accent5 3 4 2 2 2 3" xfId="34376"/>
    <cellStyle name="20% - Accent5 3 4 2 2 2 3 2" xfId="34377"/>
    <cellStyle name="20% - Accent5 3 4 2 2 2 3 2 2" xfId="34378"/>
    <cellStyle name="20% - Accent5 3 4 2 2 2 3 3" xfId="34379"/>
    <cellStyle name="20% - Accent5 3 4 2 2 2 4" xfId="34380"/>
    <cellStyle name="20% - Accent5 3 4 2 2 2 4 2" xfId="34381"/>
    <cellStyle name="20% - Accent5 3 4 2 2 2 5" xfId="34382"/>
    <cellStyle name="20% - Accent5 3 4 2 2 3" xfId="34383"/>
    <cellStyle name="20% - Accent5 3 4 2 2 3 2" xfId="34384"/>
    <cellStyle name="20% - Accent5 3 4 2 2 3 2 2" xfId="34385"/>
    <cellStyle name="20% - Accent5 3 4 2 2 3 3" xfId="34386"/>
    <cellStyle name="20% - Accent5 3 4 2 2 4" xfId="34387"/>
    <cellStyle name="20% - Accent5 3 4 2 2 4 2" xfId="34388"/>
    <cellStyle name="20% - Accent5 3 4 2 2 4 2 2" xfId="34389"/>
    <cellStyle name="20% - Accent5 3 4 2 2 4 3" xfId="34390"/>
    <cellStyle name="20% - Accent5 3 4 2 2 5" xfId="34391"/>
    <cellStyle name="20% - Accent5 3 4 2 2 5 2" xfId="34392"/>
    <cellStyle name="20% - Accent5 3 4 2 2 6" xfId="34393"/>
    <cellStyle name="20% - Accent5 3 4 2 2 7" xfId="34394"/>
    <cellStyle name="20% - Accent5 3 4 2 3" xfId="34395"/>
    <cellStyle name="20% - Accent5 3 4 2 3 2" xfId="34396"/>
    <cellStyle name="20% - Accent5 3 4 2 3 2 2" xfId="34397"/>
    <cellStyle name="20% - Accent5 3 4 2 3 2 2 2" xfId="34398"/>
    <cellStyle name="20% - Accent5 3 4 2 3 2 3" xfId="34399"/>
    <cellStyle name="20% - Accent5 3 4 2 3 3" xfId="34400"/>
    <cellStyle name="20% - Accent5 3 4 2 3 3 2" xfId="34401"/>
    <cellStyle name="20% - Accent5 3 4 2 3 3 2 2" xfId="34402"/>
    <cellStyle name="20% - Accent5 3 4 2 3 3 3" xfId="34403"/>
    <cellStyle name="20% - Accent5 3 4 2 3 4" xfId="34404"/>
    <cellStyle name="20% - Accent5 3 4 2 3 4 2" xfId="34405"/>
    <cellStyle name="20% - Accent5 3 4 2 3 5" xfId="34406"/>
    <cellStyle name="20% - Accent5 3 4 2 4" xfId="34407"/>
    <cellStyle name="20% - Accent5 3 4 2 4 2" xfId="34408"/>
    <cellStyle name="20% - Accent5 3 4 2 4 2 2" xfId="34409"/>
    <cellStyle name="20% - Accent5 3 4 2 4 3" xfId="34410"/>
    <cellStyle name="20% - Accent5 3 4 2 5" xfId="34411"/>
    <cellStyle name="20% - Accent5 3 4 2 5 2" xfId="34412"/>
    <cellStyle name="20% - Accent5 3 4 2 5 2 2" xfId="34413"/>
    <cellStyle name="20% - Accent5 3 4 2 5 3" xfId="34414"/>
    <cellStyle name="20% - Accent5 3 4 2 6" xfId="34415"/>
    <cellStyle name="20% - Accent5 3 4 2 6 2" xfId="34416"/>
    <cellStyle name="20% - Accent5 3 4 2 7" xfId="34417"/>
    <cellStyle name="20% - Accent5 3 4 2 8" xfId="34418"/>
    <cellStyle name="20% - Accent5 3 4 3" xfId="34419"/>
    <cellStyle name="20% - Accent5 3 4 3 2" xfId="34420"/>
    <cellStyle name="20% - Accent5 3 4 3 2 2" xfId="34421"/>
    <cellStyle name="20% - Accent5 3 4 3 2 2 2" xfId="34422"/>
    <cellStyle name="20% - Accent5 3 4 3 2 2 2 2" xfId="34423"/>
    <cellStyle name="20% - Accent5 3 4 3 2 2 3" xfId="34424"/>
    <cellStyle name="20% - Accent5 3 4 3 2 3" xfId="34425"/>
    <cellStyle name="20% - Accent5 3 4 3 2 3 2" xfId="34426"/>
    <cellStyle name="20% - Accent5 3 4 3 2 3 2 2" xfId="34427"/>
    <cellStyle name="20% - Accent5 3 4 3 2 3 3" xfId="34428"/>
    <cellStyle name="20% - Accent5 3 4 3 2 4" xfId="34429"/>
    <cellStyle name="20% - Accent5 3 4 3 2 4 2" xfId="34430"/>
    <cellStyle name="20% - Accent5 3 4 3 2 5" xfId="34431"/>
    <cellStyle name="20% - Accent5 3 4 3 3" xfId="34432"/>
    <cellStyle name="20% - Accent5 3 4 3 3 2" xfId="34433"/>
    <cellStyle name="20% - Accent5 3 4 3 3 2 2" xfId="34434"/>
    <cellStyle name="20% - Accent5 3 4 3 3 3" xfId="34435"/>
    <cellStyle name="20% - Accent5 3 4 3 4" xfId="34436"/>
    <cellStyle name="20% - Accent5 3 4 3 4 2" xfId="34437"/>
    <cellStyle name="20% - Accent5 3 4 3 4 2 2" xfId="34438"/>
    <cellStyle name="20% - Accent5 3 4 3 4 3" xfId="34439"/>
    <cellStyle name="20% - Accent5 3 4 3 5" xfId="34440"/>
    <cellStyle name="20% - Accent5 3 4 3 5 2" xfId="34441"/>
    <cellStyle name="20% - Accent5 3 4 3 6" xfId="34442"/>
    <cellStyle name="20% - Accent5 3 4 4" xfId="34443"/>
    <cellStyle name="20% - Accent5 3 4 4 2" xfId="34444"/>
    <cellStyle name="20% - Accent5 3 4 4 2 2" xfId="34445"/>
    <cellStyle name="20% - Accent5 3 4 4 2 2 2" xfId="34446"/>
    <cellStyle name="20% - Accent5 3 4 4 2 3" xfId="34447"/>
    <cellStyle name="20% - Accent5 3 4 4 3" xfId="34448"/>
    <cellStyle name="20% - Accent5 3 4 4 3 2" xfId="34449"/>
    <cellStyle name="20% - Accent5 3 4 4 3 2 2" xfId="34450"/>
    <cellStyle name="20% - Accent5 3 4 4 3 3" xfId="34451"/>
    <cellStyle name="20% - Accent5 3 4 4 4" xfId="34452"/>
    <cellStyle name="20% - Accent5 3 4 4 4 2" xfId="34453"/>
    <cellStyle name="20% - Accent5 3 4 4 5" xfId="34454"/>
    <cellStyle name="20% - Accent5 3 4 5" xfId="34455"/>
    <cellStyle name="20% - Accent5 3 4 5 2" xfId="34456"/>
    <cellStyle name="20% - Accent5 3 4 5 2 2" xfId="34457"/>
    <cellStyle name="20% - Accent5 3 4 5 3" xfId="34458"/>
    <cellStyle name="20% - Accent5 3 4 6" xfId="34459"/>
    <cellStyle name="20% - Accent5 3 4 6 2" xfId="34460"/>
    <cellStyle name="20% - Accent5 3 4 6 2 2" xfId="34461"/>
    <cellStyle name="20% - Accent5 3 4 6 3" xfId="34462"/>
    <cellStyle name="20% - Accent5 3 4 7" xfId="34463"/>
    <cellStyle name="20% - Accent5 3 4 7 2" xfId="34464"/>
    <cellStyle name="20% - Accent5 3 4 8" xfId="34465"/>
    <cellStyle name="20% - Accent5 3 4 9" xfId="34466"/>
    <cellStyle name="20% - Accent5 3 5" xfId="34467"/>
    <cellStyle name="20% - Accent5 3 5 2" xfId="34468"/>
    <cellStyle name="20% - Accent5 3 5 2 2" xfId="34469"/>
    <cellStyle name="20% - Accent5 3 5 2 2 2" xfId="34470"/>
    <cellStyle name="20% - Accent5 3 5 2 2 2 2" xfId="34471"/>
    <cellStyle name="20% - Accent5 3 5 2 2 2 2 2" xfId="34472"/>
    <cellStyle name="20% - Accent5 3 5 2 2 2 3" xfId="34473"/>
    <cellStyle name="20% - Accent5 3 5 2 2 3" xfId="34474"/>
    <cellStyle name="20% - Accent5 3 5 2 2 3 2" xfId="34475"/>
    <cellStyle name="20% - Accent5 3 5 2 2 3 2 2" xfId="34476"/>
    <cellStyle name="20% - Accent5 3 5 2 2 3 3" xfId="34477"/>
    <cellStyle name="20% - Accent5 3 5 2 2 4" xfId="34478"/>
    <cellStyle name="20% - Accent5 3 5 2 2 4 2" xfId="34479"/>
    <cellStyle name="20% - Accent5 3 5 2 2 5" xfId="34480"/>
    <cellStyle name="20% - Accent5 3 5 2 3" xfId="34481"/>
    <cellStyle name="20% - Accent5 3 5 2 3 2" xfId="34482"/>
    <cellStyle name="20% - Accent5 3 5 2 3 2 2" xfId="34483"/>
    <cellStyle name="20% - Accent5 3 5 2 3 3" xfId="34484"/>
    <cellStyle name="20% - Accent5 3 5 2 4" xfId="34485"/>
    <cellStyle name="20% - Accent5 3 5 2 4 2" xfId="34486"/>
    <cellStyle name="20% - Accent5 3 5 2 4 2 2" xfId="34487"/>
    <cellStyle name="20% - Accent5 3 5 2 4 3" xfId="34488"/>
    <cellStyle name="20% - Accent5 3 5 2 5" xfId="34489"/>
    <cellStyle name="20% - Accent5 3 5 2 5 2" xfId="34490"/>
    <cellStyle name="20% - Accent5 3 5 2 6" xfId="34491"/>
    <cellStyle name="20% - Accent5 3 5 2 7" xfId="34492"/>
    <cellStyle name="20% - Accent5 3 5 3" xfId="34493"/>
    <cellStyle name="20% - Accent5 3 5 3 2" xfId="34494"/>
    <cellStyle name="20% - Accent5 3 5 3 2 2" xfId="34495"/>
    <cellStyle name="20% - Accent5 3 5 3 2 2 2" xfId="34496"/>
    <cellStyle name="20% - Accent5 3 5 3 2 3" xfId="34497"/>
    <cellStyle name="20% - Accent5 3 5 3 3" xfId="34498"/>
    <cellStyle name="20% - Accent5 3 5 3 3 2" xfId="34499"/>
    <cellStyle name="20% - Accent5 3 5 3 3 2 2" xfId="34500"/>
    <cellStyle name="20% - Accent5 3 5 3 3 3" xfId="34501"/>
    <cellStyle name="20% - Accent5 3 5 3 4" xfId="34502"/>
    <cellStyle name="20% - Accent5 3 5 3 4 2" xfId="34503"/>
    <cellStyle name="20% - Accent5 3 5 3 5" xfId="34504"/>
    <cellStyle name="20% - Accent5 3 5 4" xfId="34505"/>
    <cellStyle name="20% - Accent5 3 5 4 2" xfId="34506"/>
    <cellStyle name="20% - Accent5 3 5 4 2 2" xfId="34507"/>
    <cellStyle name="20% - Accent5 3 5 4 3" xfId="34508"/>
    <cellStyle name="20% - Accent5 3 5 5" xfId="34509"/>
    <cellStyle name="20% - Accent5 3 5 5 2" xfId="34510"/>
    <cellStyle name="20% - Accent5 3 5 5 2 2" xfId="34511"/>
    <cellStyle name="20% - Accent5 3 5 5 3" xfId="34512"/>
    <cellStyle name="20% - Accent5 3 5 6" xfId="34513"/>
    <cellStyle name="20% - Accent5 3 5 6 2" xfId="34514"/>
    <cellStyle name="20% - Accent5 3 5 7" xfId="34515"/>
    <cellStyle name="20% - Accent5 3 5 8" xfId="34516"/>
    <cellStyle name="20% - Accent5 3 6" xfId="34517"/>
    <cellStyle name="20% - Accent5 3 6 2" xfId="34518"/>
    <cellStyle name="20% - Accent5 3 6 2 2" xfId="34519"/>
    <cellStyle name="20% - Accent5 3 6 2 2 2" xfId="34520"/>
    <cellStyle name="20% - Accent5 3 6 2 2 2 2" xfId="34521"/>
    <cellStyle name="20% - Accent5 3 6 2 2 2 2 2" xfId="34522"/>
    <cellStyle name="20% - Accent5 3 6 2 2 2 3" xfId="34523"/>
    <cellStyle name="20% - Accent5 3 6 2 2 3" xfId="34524"/>
    <cellStyle name="20% - Accent5 3 6 2 2 3 2" xfId="34525"/>
    <cellStyle name="20% - Accent5 3 6 2 2 3 2 2" xfId="34526"/>
    <cellStyle name="20% - Accent5 3 6 2 2 3 3" xfId="34527"/>
    <cellStyle name="20% - Accent5 3 6 2 2 4" xfId="34528"/>
    <cellStyle name="20% - Accent5 3 6 2 2 4 2" xfId="34529"/>
    <cellStyle name="20% - Accent5 3 6 2 2 5" xfId="34530"/>
    <cellStyle name="20% - Accent5 3 6 2 3" xfId="34531"/>
    <cellStyle name="20% - Accent5 3 6 2 3 2" xfId="34532"/>
    <cellStyle name="20% - Accent5 3 6 2 3 2 2" xfId="34533"/>
    <cellStyle name="20% - Accent5 3 6 2 3 3" xfId="34534"/>
    <cellStyle name="20% - Accent5 3 6 2 4" xfId="34535"/>
    <cellStyle name="20% - Accent5 3 6 2 4 2" xfId="34536"/>
    <cellStyle name="20% - Accent5 3 6 2 4 2 2" xfId="34537"/>
    <cellStyle name="20% - Accent5 3 6 2 4 3" xfId="34538"/>
    <cellStyle name="20% - Accent5 3 6 2 5" xfId="34539"/>
    <cellStyle name="20% - Accent5 3 6 2 5 2" xfId="34540"/>
    <cellStyle name="20% - Accent5 3 6 2 6" xfId="34541"/>
    <cellStyle name="20% - Accent5 3 6 3" xfId="34542"/>
    <cellStyle name="20% - Accent5 3 6 3 2" xfId="34543"/>
    <cellStyle name="20% - Accent5 3 6 3 2 2" xfId="34544"/>
    <cellStyle name="20% - Accent5 3 6 3 2 2 2" xfId="34545"/>
    <cellStyle name="20% - Accent5 3 6 3 2 3" xfId="34546"/>
    <cellStyle name="20% - Accent5 3 6 3 3" xfId="34547"/>
    <cellStyle name="20% - Accent5 3 6 3 3 2" xfId="34548"/>
    <cellStyle name="20% - Accent5 3 6 3 3 2 2" xfId="34549"/>
    <cellStyle name="20% - Accent5 3 6 3 3 3" xfId="34550"/>
    <cellStyle name="20% - Accent5 3 6 3 4" xfId="34551"/>
    <cellStyle name="20% - Accent5 3 6 3 4 2" xfId="34552"/>
    <cellStyle name="20% - Accent5 3 6 3 5" xfId="34553"/>
    <cellStyle name="20% - Accent5 3 6 4" xfId="34554"/>
    <cellStyle name="20% - Accent5 3 6 4 2" xfId="34555"/>
    <cellStyle name="20% - Accent5 3 6 4 2 2" xfId="34556"/>
    <cellStyle name="20% - Accent5 3 6 4 3" xfId="34557"/>
    <cellStyle name="20% - Accent5 3 6 5" xfId="34558"/>
    <cellStyle name="20% - Accent5 3 6 5 2" xfId="34559"/>
    <cellStyle name="20% - Accent5 3 6 5 2 2" xfId="34560"/>
    <cellStyle name="20% - Accent5 3 6 5 3" xfId="34561"/>
    <cellStyle name="20% - Accent5 3 6 6" xfId="34562"/>
    <cellStyle name="20% - Accent5 3 6 6 2" xfId="34563"/>
    <cellStyle name="20% - Accent5 3 6 7" xfId="34564"/>
    <cellStyle name="20% - Accent5 3 6 8" xfId="34565"/>
    <cellStyle name="20% - Accent5 3 7" xfId="34566"/>
    <cellStyle name="20% - Accent5 3 7 2" xfId="34567"/>
    <cellStyle name="20% - Accent5 3 7 2 2" xfId="34568"/>
    <cellStyle name="20% - Accent5 3 7 2 2 2" xfId="34569"/>
    <cellStyle name="20% - Accent5 3 7 2 2 2 2" xfId="34570"/>
    <cellStyle name="20% - Accent5 3 7 2 2 2 2 2" xfId="34571"/>
    <cellStyle name="20% - Accent5 3 7 2 2 2 3" xfId="34572"/>
    <cellStyle name="20% - Accent5 3 7 2 2 3" xfId="34573"/>
    <cellStyle name="20% - Accent5 3 7 2 2 3 2" xfId="34574"/>
    <cellStyle name="20% - Accent5 3 7 2 2 3 2 2" xfId="34575"/>
    <cellStyle name="20% - Accent5 3 7 2 2 3 3" xfId="34576"/>
    <cellStyle name="20% - Accent5 3 7 2 2 4" xfId="34577"/>
    <cellStyle name="20% - Accent5 3 7 2 2 4 2" xfId="34578"/>
    <cellStyle name="20% - Accent5 3 7 2 2 5" xfId="34579"/>
    <cellStyle name="20% - Accent5 3 7 2 3" xfId="34580"/>
    <cellStyle name="20% - Accent5 3 7 2 3 2" xfId="34581"/>
    <cellStyle name="20% - Accent5 3 7 2 3 2 2" xfId="34582"/>
    <cellStyle name="20% - Accent5 3 7 2 3 3" xfId="34583"/>
    <cellStyle name="20% - Accent5 3 7 2 4" xfId="34584"/>
    <cellStyle name="20% - Accent5 3 7 2 4 2" xfId="34585"/>
    <cellStyle name="20% - Accent5 3 7 2 4 2 2" xfId="34586"/>
    <cellStyle name="20% - Accent5 3 7 2 4 3" xfId="34587"/>
    <cellStyle name="20% - Accent5 3 7 2 5" xfId="34588"/>
    <cellStyle name="20% - Accent5 3 7 2 5 2" xfId="34589"/>
    <cellStyle name="20% - Accent5 3 7 2 6" xfId="34590"/>
    <cellStyle name="20% - Accent5 3 7 3" xfId="34591"/>
    <cellStyle name="20% - Accent5 3 7 3 2" xfId="34592"/>
    <cellStyle name="20% - Accent5 3 7 3 2 2" xfId="34593"/>
    <cellStyle name="20% - Accent5 3 7 3 2 2 2" xfId="34594"/>
    <cellStyle name="20% - Accent5 3 7 3 2 3" xfId="34595"/>
    <cellStyle name="20% - Accent5 3 7 3 3" xfId="34596"/>
    <cellStyle name="20% - Accent5 3 7 3 3 2" xfId="34597"/>
    <cellStyle name="20% - Accent5 3 7 3 3 2 2" xfId="34598"/>
    <cellStyle name="20% - Accent5 3 7 3 3 3" xfId="34599"/>
    <cellStyle name="20% - Accent5 3 7 3 4" xfId="34600"/>
    <cellStyle name="20% - Accent5 3 7 3 4 2" xfId="34601"/>
    <cellStyle name="20% - Accent5 3 7 3 5" xfId="34602"/>
    <cellStyle name="20% - Accent5 3 7 4" xfId="34603"/>
    <cellStyle name="20% - Accent5 3 7 4 2" xfId="34604"/>
    <cellStyle name="20% - Accent5 3 7 4 2 2" xfId="34605"/>
    <cellStyle name="20% - Accent5 3 7 4 3" xfId="34606"/>
    <cellStyle name="20% - Accent5 3 7 5" xfId="34607"/>
    <cellStyle name="20% - Accent5 3 7 5 2" xfId="34608"/>
    <cellStyle name="20% - Accent5 3 7 5 2 2" xfId="34609"/>
    <cellStyle name="20% - Accent5 3 7 5 3" xfId="34610"/>
    <cellStyle name="20% - Accent5 3 7 6" xfId="34611"/>
    <cellStyle name="20% - Accent5 3 7 6 2" xfId="34612"/>
    <cellStyle name="20% - Accent5 3 7 7" xfId="34613"/>
    <cellStyle name="20% - Accent5 3 8" xfId="34614"/>
    <cellStyle name="20% - Accent5 3 8 2" xfId="34615"/>
    <cellStyle name="20% - Accent5 3 8 2 2" xfId="34616"/>
    <cellStyle name="20% - Accent5 3 8 2 2 2" xfId="34617"/>
    <cellStyle name="20% - Accent5 3 8 2 2 2 2" xfId="34618"/>
    <cellStyle name="20% - Accent5 3 8 2 2 3" xfId="34619"/>
    <cellStyle name="20% - Accent5 3 8 2 3" xfId="34620"/>
    <cellStyle name="20% - Accent5 3 8 2 3 2" xfId="34621"/>
    <cellStyle name="20% - Accent5 3 8 2 3 2 2" xfId="34622"/>
    <cellStyle name="20% - Accent5 3 8 2 3 3" xfId="34623"/>
    <cellStyle name="20% - Accent5 3 8 2 4" xfId="34624"/>
    <cellStyle name="20% - Accent5 3 8 2 4 2" xfId="34625"/>
    <cellStyle name="20% - Accent5 3 8 2 5" xfId="34626"/>
    <cellStyle name="20% - Accent5 3 8 3" xfId="34627"/>
    <cellStyle name="20% - Accent5 3 8 3 2" xfId="34628"/>
    <cellStyle name="20% - Accent5 3 8 3 2 2" xfId="34629"/>
    <cellStyle name="20% - Accent5 3 8 3 3" xfId="34630"/>
    <cellStyle name="20% - Accent5 3 8 4" xfId="34631"/>
    <cellStyle name="20% - Accent5 3 8 4 2" xfId="34632"/>
    <cellStyle name="20% - Accent5 3 8 4 2 2" xfId="34633"/>
    <cellStyle name="20% - Accent5 3 8 4 3" xfId="34634"/>
    <cellStyle name="20% - Accent5 3 8 5" xfId="34635"/>
    <cellStyle name="20% - Accent5 3 8 5 2" xfId="34636"/>
    <cellStyle name="20% - Accent5 3 8 6" xfId="34637"/>
    <cellStyle name="20% - Accent5 3 9" xfId="34638"/>
    <cellStyle name="20% - Accent5 3 9 2" xfId="34639"/>
    <cellStyle name="20% - Accent5 3 9 2 2" xfId="34640"/>
    <cellStyle name="20% - Accent5 3 9 2 2 2" xfId="34641"/>
    <cellStyle name="20% - Accent5 3 9 2 3" xfId="34642"/>
    <cellStyle name="20% - Accent5 3 9 3" xfId="34643"/>
    <cellStyle name="20% - Accent5 3 9 3 2" xfId="34644"/>
    <cellStyle name="20% - Accent5 3 9 3 2 2" xfId="34645"/>
    <cellStyle name="20% - Accent5 3 9 3 3" xfId="34646"/>
    <cellStyle name="20% - Accent5 3 9 4" xfId="34647"/>
    <cellStyle name="20% - Accent5 3 9 4 2" xfId="34648"/>
    <cellStyle name="20% - Accent5 3 9 5" xfId="34649"/>
    <cellStyle name="20% - Accent5 4" xfId="34650"/>
    <cellStyle name="20% - Accent5 4 2" xfId="34651"/>
    <cellStyle name="20% - Accent5 4 2 2" xfId="34652"/>
    <cellStyle name="20% - Accent5 4 2 2 2" xfId="34653"/>
    <cellStyle name="20% - Accent5 4 2 2 2 2" xfId="34654"/>
    <cellStyle name="20% - Accent5 4 2 3" xfId="34655"/>
    <cellStyle name="20% - Accent5 4 2 3 2" xfId="34656"/>
    <cellStyle name="20% - Accent5 4 3" xfId="34657"/>
    <cellStyle name="20% - Accent5 4 3 2" xfId="34658"/>
    <cellStyle name="20% - Accent5 4 3 2 2" xfId="34659"/>
    <cellStyle name="20% - Accent5 4 4" xfId="34660"/>
    <cellStyle name="20% - Accent5 4 4 2" xfId="34661"/>
    <cellStyle name="20% - Accent5 4 5" xfId="34662"/>
    <cellStyle name="20% - Accent5 5" xfId="34663"/>
    <cellStyle name="20% - Accent5 5 2" xfId="34664"/>
    <cellStyle name="20% - Accent5 5 2 2" xfId="34665"/>
    <cellStyle name="20% - Accent5 5 2 2 2" xfId="34666"/>
    <cellStyle name="20% - Accent5 5 2 3" xfId="34667"/>
    <cellStyle name="20% - Accent5 5 3" xfId="34668"/>
    <cellStyle name="20% - Accent5 5 3 2" xfId="34669"/>
    <cellStyle name="20% - Accent5 5 3 2 2" xfId="34670"/>
    <cellStyle name="20% - Accent5 5 3 3" xfId="34671"/>
    <cellStyle name="20% - Accent5 5 4" xfId="34672"/>
    <cellStyle name="20% - Accent5 5 4 2" xfId="34673"/>
    <cellStyle name="20% - Accent5 5 5" xfId="34674"/>
    <cellStyle name="20% - Accent5 5 6" xfId="34675"/>
    <cellStyle name="20% - Accent5 6" xfId="34676"/>
    <cellStyle name="20% - Accent5 6 2" xfId="34677"/>
    <cellStyle name="20% - Accent5 6 2 2" xfId="34678"/>
    <cellStyle name="20% - Accent5 6 2 2 2" xfId="34679"/>
    <cellStyle name="20% - Accent5 6 2 3" xfId="34680"/>
    <cellStyle name="20% - Accent5 6 2 4" xfId="34681"/>
    <cellStyle name="20% - Accent5 6 3" xfId="34682"/>
    <cellStyle name="20% - Accent5 6 3 2" xfId="34683"/>
    <cellStyle name="20% - Accent5 6 3 2 2" xfId="34684"/>
    <cellStyle name="20% - Accent5 6 3 3" xfId="34685"/>
    <cellStyle name="20% - Accent5 6 4" xfId="34686"/>
    <cellStyle name="20% - Accent5 6 4 2" xfId="34687"/>
    <cellStyle name="20% - Accent5 6 5" xfId="34688"/>
    <cellStyle name="20% - Accent5 7" xfId="34689"/>
    <cellStyle name="20% - Accent5 7 2" xfId="34690"/>
    <cellStyle name="20% - Accent5 7 2 2" xfId="34691"/>
    <cellStyle name="20% - Accent5 7 2 2 2" xfId="34692"/>
    <cellStyle name="20% - Accent5 7 2 3" xfId="34693"/>
    <cellStyle name="20% - Accent5 7 2 4" xfId="34694"/>
    <cellStyle name="20% - Accent5 7 3" xfId="34695"/>
    <cellStyle name="20% - Accent5 7 3 2" xfId="34696"/>
    <cellStyle name="20% - Accent5 7 4" xfId="34697"/>
    <cellStyle name="20% - Accent5 7 4 2" xfId="34698"/>
    <cellStyle name="20% - Accent5 7 5" xfId="34699"/>
    <cellStyle name="20% - Accent5 8" xfId="34700"/>
    <cellStyle name="20% - Accent5 8 2" xfId="34701"/>
    <cellStyle name="20% - Accent5 8 2 2" xfId="34702"/>
    <cellStyle name="20% - Accent5 8 2 3" xfId="34703"/>
    <cellStyle name="20% - Accent5 8 3" xfId="34704"/>
    <cellStyle name="20% - Accent5 9" xfId="34705"/>
    <cellStyle name="20% - Accent5 9 2" xfId="34706"/>
    <cellStyle name="20% - Accent5 9 2 2" xfId="34707"/>
    <cellStyle name="20% - Accent5 9 2 2 2" xfId="34708"/>
    <cellStyle name="20% - Accent5 9 2 3" xfId="34709"/>
    <cellStyle name="20% - Accent5 9 3" xfId="34710"/>
    <cellStyle name="20% - Accent5 9 4" xfId="34711"/>
    <cellStyle name="20% - Accent5 9 4 2" xfId="34712"/>
    <cellStyle name="20% - Accent5 9 5" xfId="34713"/>
    <cellStyle name="20% - Accent6 10" xfId="34714"/>
    <cellStyle name="20% - Accent6 10 2" xfId="34715"/>
    <cellStyle name="20% - Accent6 10 2 2" xfId="34716"/>
    <cellStyle name="20% - Accent6 10 2 2 2" xfId="34717"/>
    <cellStyle name="20% - Accent6 10 2 3" xfId="34718"/>
    <cellStyle name="20% - Accent6 10 3" xfId="34719"/>
    <cellStyle name="20% - Accent6 10 4" xfId="34720"/>
    <cellStyle name="20% - Accent6 10 4 2" xfId="34721"/>
    <cellStyle name="20% - Accent6 10 5" xfId="34722"/>
    <cellStyle name="20% - Accent6 11" xfId="34723"/>
    <cellStyle name="20% - Accent6 11 2" xfId="34724"/>
    <cellStyle name="20% - Accent6 11 2 2" xfId="34725"/>
    <cellStyle name="20% - Accent6 11 3" xfId="34726"/>
    <cellStyle name="20% - Accent6 12" xfId="34727"/>
    <cellStyle name="20% - Accent6 13" xfId="34728"/>
    <cellStyle name="20% - Accent6 2" xfId="34729"/>
    <cellStyle name="20% - Accent6 2 2" xfId="34730"/>
    <cellStyle name="20% - Accent6 2 2 2" xfId="34731"/>
    <cellStyle name="20% - Accent6 2 2 2 2" xfId="34732"/>
    <cellStyle name="20% - Accent6 2 2 2 2 2" xfId="34733"/>
    <cellStyle name="20% - Accent6 2 2 2 2 2 2" xfId="34734"/>
    <cellStyle name="20% - Accent6 2 2 2 3" xfId="34735"/>
    <cellStyle name="20% - Accent6 2 2 2 3 2" xfId="34736"/>
    <cellStyle name="20% - Accent6 2 2 2 4" xfId="34737"/>
    <cellStyle name="20% - Accent6 2 2 3" xfId="34738"/>
    <cellStyle name="20% - Accent6 2 2 3 2" xfId="34739"/>
    <cellStyle name="20% - Accent6 2 2 3 2 2" xfId="34740"/>
    <cellStyle name="20% - Accent6 2 2 3 2 2 2" xfId="34741"/>
    <cellStyle name="20% - Accent6 2 2 3 2 3" xfId="34742"/>
    <cellStyle name="20% - Accent6 2 2 3 3" xfId="34743"/>
    <cellStyle name="20% - Accent6 2 2 3 4" xfId="34744"/>
    <cellStyle name="20% - Accent6 2 2 4" xfId="34745"/>
    <cellStyle name="20% - Accent6 2 2 4 2" xfId="34746"/>
    <cellStyle name="20% - Accent6 2 2 4 2 2" xfId="34747"/>
    <cellStyle name="20% - Accent6 2 2 4 3" xfId="34748"/>
    <cellStyle name="20% - Accent6 2 2 5" xfId="34749"/>
    <cellStyle name="20% - Accent6 2 2 5 2" xfId="34750"/>
    <cellStyle name="20% - Accent6 2 2 6" xfId="34751"/>
    <cellStyle name="20% - Accent6 2 3" xfId="34752"/>
    <cellStyle name="20% - Accent6 2 3 2" xfId="34753"/>
    <cellStyle name="20% - Accent6 2 3 2 2" xfId="34754"/>
    <cellStyle name="20% - Accent6 2 3 2 2 2" xfId="34755"/>
    <cellStyle name="20% - Accent6 2 3 2 2 2 2" xfId="34756"/>
    <cellStyle name="20% - Accent6 2 3 2 3" xfId="34757"/>
    <cellStyle name="20% - Accent6 2 3 2 3 2" xfId="34758"/>
    <cellStyle name="20% - Accent6 2 3 3" xfId="34759"/>
    <cellStyle name="20% - Accent6 2 3 3 2" xfId="34760"/>
    <cellStyle name="20% - Accent6 2 3 3 2 2" xfId="34761"/>
    <cellStyle name="20% - Accent6 2 3 4" xfId="34762"/>
    <cellStyle name="20% - Accent6 2 3 4 2" xfId="34763"/>
    <cellStyle name="20% - Accent6 2 3 5" xfId="34764"/>
    <cellStyle name="20% - Accent6 2 4" xfId="34765"/>
    <cellStyle name="20% - Accent6 2 4 2" xfId="34766"/>
    <cellStyle name="20% - Accent6 2 4 2 2" xfId="34767"/>
    <cellStyle name="20% - Accent6 2 4 2 2 2" xfId="34768"/>
    <cellStyle name="20% - Accent6 2 4 2 3" xfId="34769"/>
    <cellStyle name="20% - Accent6 2 4 3" xfId="34770"/>
    <cellStyle name="20% - Accent6 2 4 3 2" xfId="34771"/>
    <cellStyle name="20% - Accent6 2 4 3 2 2" xfId="34772"/>
    <cellStyle name="20% - Accent6 2 4 3 3" xfId="34773"/>
    <cellStyle name="20% - Accent6 2 4 4" xfId="34774"/>
    <cellStyle name="20% - Accent6 2 4 4 2" xfId="34775"/>
    <cellStyle name="20% - Accent6 2 4 5" xfId="34776"/>
    <cellStyle name="20% - Accent6 2 4 6" xfId="34777"/>
    <cellStyle name="20% - Accent6 2 5" xfId="34778"/>
    <cellStyle name="20% - Accent6 2 5 2" xfId="34779"/>
    <cellStyle name="20% - Accent6 2 5 2 2" xfId="34780"/>
    <cellStyle name="20% - Accent6 2 5 3" xfId="34781"/>
    <cellStyle name="20% - Accent6 2 6" xfId="34782"/>
    <cellStyle name="20% - Accent6 2 6 2" xfId="34783"/>
    <cellStyle name="20% - Accent6 2 6 2 2" xfId="34784"/>
    <cellStyle name="20% - Accent6 2 6 3" xfId="34785"/>
    <cellStyle name="20% - Accent6 2 6 4" xfId="34786"/>
    <cellStyle name="20% - Accent6 2 7" xfId="34787"/>
    <cellStyle name="20% - Accent6 2 7 2" xfId="34788"/>
    <cellStyle name="20% - Accent6 2 8" xfId="34789"/>
    <cellStyle name="20% - Accent6 2 9" xfId="34790"/>
    <cellStyle name="20% - Accent6 2_12PCORC Wind Vestas and Royalties" xfId="34791"/>
    <cellStyle name="20% - Accent6 3" xfId="34792"/>
    <cellStyle name="20% - Accent6 3 10" xfId="34793"/>
    <cellStyle name="20% - Accent6 3 10 2" xfId="34794"/>
    <cellStyle name="20% - Accent6 3 10 2 2" xfId="34795"/>
    <cellStyle name="20% - Accent6 3 10 3" xfId="34796"/>
    <cellStyle name="20% - Accent6 3 11" xfId="34797"/>
    <cellStyle name="20% - Accent6 3 11 2" xfId="34798"/>
    <cellStyle name="20% - Accent6 3 11 2 2" xfId="34799"/>
    <cellStyle name="20% - Accent6 3 11 3" xfId="34800"/>
    <cellStyle name="20% - Accent6 3 12" xfId="34801"/>
    <cellStyle name="20% - Accent6 3 12 2" xfId="34802"/>
    <cellStyle name="20% - Accent6 3 13" xfId="34803"/>
    <cellStyle name="20% - Accent6 3 2" xfId="34804"/>
    <cellStyle name="20% - Accent6 3 2 2" xfId="34805"/>
    <cellStyle name="20% - Accent6 3 2 2 2" xfId="34806"/>
    <cellStyle name="20% - Accent6 3 2 2 2 2" xfId="34807"/>
    <cellStyle name="20% - Accent6 3 2 3" xfId="34808"/>
    <cellStyle name="20% - Accent6 3 2 3 2" xfId="34809"/>
    <cellStyle name="20% - Accent6 3 2 3 2 2" xfId="34810"/>
    <cellStyle name="20% - Accent6 3 2 4" xfId="34811"/>
    <cellStyle name="20% - Accent6 3 2 4 2" xfId="34812"/>
    <cellStyle name="20% - Accent6 3 2 4 2 2" xfId="34813"/>
    <cellStyle name="20% - Accent6 3 2 4 3" xfId="34814"/>
    <cellStyle name="20% - Accent6 3 2 4 3 2" xfId="34815"/>
    <cellStyle name="20% - Accent6 3 2 4 4" xfId="34816"/>
    <cellStyle name="20% - Accent6 3 2 5" xfId="34817"/>
    <cellStyle name="20% - Accent6 3 2 5 2" xfId="34818"/>
    <cellStyle name="20% - Accent6 3 2 6" xfId="34819"/>
    <cellStyle name="20% - Accent6 3 2 6 2" xfId="34820"/>
    <cellStyle name="20% - Accent6 3 2 7" xfId="34821"/>
    <cellStyle name="20% - Accent6 3 3" xfId="34822"/>
    <cellStyle name="20% - Accent6 3 3 10" xfId="34823"/>
    <cellStyle name="20% - Accent6 3 3 10 2" xfId="34824"/>
    <cellStyle name="20% - Accent6 3 3 11" xfId="34825"/>
    <cellStyle name="20% - Accent6 3 3 12" xfId="34826"/>
    <cellStyle name="20% - Accent6 3 3 2" xfId="34827"/>
    <cellStyle name="20% - Accent6 3 3 2 2" xfId="34828"/>
    <cellStyle name="20% - Accent6 3 3 2 2 2" xfId="34829"/>
    <cellStyle name="20% - Accent6 3 3 2 2 2 2" xfId="34830"/>
    <cellStyle name="20% - Accent6 3 3 2 2 2 2 2" xfId="34831"/>
    <cellStyle name="20% - Accent6 3 3 2 2 2 2 2 2" xfId="34832"/>
    <cellStyle name="20% - Accent6 3 3 2 2 2 2 2 2 2" xfId="34833"/>
    <cellStyle name="20% - Accent6 3 3 2 2 2 2 2 3" xfId="34834"/>
    <cellStyle name="20% - Accent6 3 3 2 2 2 2 3" xfId="34835"/>
    <cellStyle name="20% - Accent6 3 3 2 2 2 2 3 2" xfId="34836"/>
    <cellStyle name="20% - Accent6 3 3 2 2 2 2 3 2 2" xfId="34837"/>
    <cellStyle name="20% - Accent6 3 3 2 2 2 2 3 3" xfId="34838"/>
    <cellStyle name="20% - Accent6 3 3 2 2 2 2 4" xfId="34839"/>
    <cellStyle name="20% - Accent6 3 3 2 2 2 2 4 2" xfId="34840"/>
    <cellStyle name="20% - Accent6 3 3 2 2 2 2 5" xfId="34841"/>
    <cellStyle name="20% - Accent6 3 3 2 2 2 3" xfId="34842"/>
    <cellStyle name="20% - Accent6 3 3 2 2 2 3 2" xfId="34843"/>
    <cellStyle name="20% - Accent6 3 3 2 2 2 3 2 2" xfId="34844"/>
    <cellStyle name="20% - Accent6 3 3 2 2 2 3 3" xfId="34845"/>
    <cellStyle name="20% - Accent6 3 3 2 2 2 4" xfId="34846"/>
    <cellStyle name="20% - Accent6 3 3 2 2 2 4 2" xfId="34847"/>
    <cellStyle name="20% - Accent6 3 3 2 2 2 4 2 2" xfId="34848"/>
    <cellStyle name="20% - Accent6 3 3 2 2 2 4 3" xfId="34849"/>
    <cellStyle name="20% - Accent6 3 3 2 2 2 5" xfId="34850"/>
    <cellStyle name="20% - Accent6 3 3 2 2 2 5 2" xfId="34851"/>
    <cellStyle name="20% - Accent6 3 3 2 2 2 6" xfId="34852"/>
    <cellStyle name="20% - Accent6 3 3 2 2 2 7" xfId="34853"/>
    <cellStyle name="20% - Accent6 3 3 2 2 3" xfId="34854"/>
    <cellStyle name="20% - Accent6 3 3 2 2 3 2" xfId="34855"/>
    <cellStyle name="20% - Accent6 3 3 2 2 3 2 2" xfId="34856"/>
    <cellStyle name="20% - Accent6 3 3 2 2 3 2 2 2" xfId="34857"/>
    <cellStyle name="20% - Accent6 3 3 2 2 3 2 3" xfId="34858"/>
    <cellStyle name="20% - Accent6 3 3 2 2 3 3" xfId="34859"/>
    <cellStyle name="20% - Accent6 3 3 2 2 3 3 2" xfId="34860"/>
    <cellStyle name="20% - Accent6 3 3 2 2 3 3 2 2" xfId="34861"/>
    <cellStyle name="20% - Accent6 3 3 2 2 3 3 3" xfId="34862"/>
    <cellStyle name="20% - Accent6 3 3 2 2 3 4" xfId="34863"/>
    <cellStyle name="20% - Accent6 3 3 2 2 3 4 2" xfId="34864"/>
    <cellStyle name="20% - Accent6 3 3 2 2 3 5" xfId="34865"/>
    <cellStyle name="20% - Accent6 3 3 2 2 4" xfId="34866"/>
    <cellStyle name="20% - Accent6 3 3 2 2 4 2" xfId="34867"/>
    <cellStyle name="20% - Accent6 3 3 2 2 4 2 2" xfId="34868"/>
    <cellStyle name="20% - Accent6 3 3 2 2 4 3" xfId="34869"/>
    <cellStyle name="20% - Accent6 3 3 2 2 5" xfId="34870"/>
    <cellStyle name="20% - Accent6 3 3 2 2 5 2" xfId="34871"/>
    <cellStyle name="20% - Accent6 3 3 2 2 5 2 2" xfId="34872"/>
    <cellStyle name="20% - Accent6 3 3 2 2 5 3" xfId="34873"/>
    <cellStyle name="20% - Accent6 3 3 2 2 6" xfId="34874"/>
    <cellStyle name="20% - Accent6 3 3 2 2 6 2" xfId="34875"/>
    <cellStyle name="20% - Accent6 3 3 2 2 7" xfId="34876"/>
    <cellStyle name="20% - Accent6 3 3 2 2 8" xfId="34877"/>
    <cellStyle name="20% - Accent6 3 3 2 3" xfId="34878"/>
    <cellStyle name="20% - Accent6 3 3 2 3 2" xfId="34879"/>
    <cellStyle name="20% - Accent6 3 3 2 3 2 2" xfId="34880"/>
    <cellStyle name="20% - Accent6 3 3 2 3 2 2 2" xfId="34881"/>
    <cellStyle name="20% - Accent6 3 3 2 3 2 2 2 2" xfId="34882"/>
    <cellStyle name="20% - Accent6 3 3 2 3 2 2 3" xfId="34883"/>
    <cellStyle name="20% - Accent6 3 3 2 3 2 3" xfId="34884"/>
    <cellStyle name="20% - Accent6 3 3 2 3 2 3 2" xfId="34885"/>
    <cellStyle name="20% - Accent6 3 3 2 3 2 3 2 2" xfId="34886"/>
    <cellStyle name="20% - Accent6 3 3 2 3 2 3 3" xfId="34887"/>
    <cellStyle name="20% - Accent6 3 3 2 3 2 4" xfId="34888"/>
    <cellStyle name="20% - Accent6 3 3 2 3 2 4 2" xfId="34889"/>
    <cellStyle name="20% - Accent6 3 3 2 3 2 5" xfId="34890"/>
    <cellStyle name="20% - Accent6 3 3 2 3 3" xfId="34891"/>
    <cellStyle name="20% - Accent6 3 3 2 3 3 2" xfId="34892"/>
    <cellStyle name="20% - Accent6 3 3 2 3 3 2 2" xfId="34893"/>
    <cellStyle name="20% - Accent6 3 3 2 3 3 3" xfId="34894"/>
    <cellStyle name="20% - Accent6 3 3 2 3 4" xfId="34895"/>
    <cellStyle name="20% - Accent6 3 3 2 3 4 2" xfId="34896"/>
    <cellStyle name="20% - Accent6 3 3 2 3 4 2 2" xfId="34897"/>
    <cellStyle name="20% - Accent6 3 3 2 3 4 3" xfId="34898"/>
    <cellStyle name="20% - Accent6 3 3 2 3 5" xfId="34899"/>
    <cellStyle name="20% - Accent6 3 3 2 3 5 2" xfId="34900"/>
    <cellStyle name="20% - Accent6 3 3 2 3 6" xfId="34901"/>
    <cellStyle name="20% - Accent6 3 3 2 4" xfId="34902"/>
    <cellStyle name="20% - Accent6 3 3 2 4 2" xfId="34903"/>
    <cellStyle name="20% - Accent6 3 3 2 4 2 2" xfId="34904"/>
    <cellStyle name="20% - Accent6 3 3 2 4 2 2 2" xfId="34905"/>
    <cellStyle name="20% - Accent6 3 3 2 4 2 3" xfId="34906"/>
    <cellStyle name="20% - Accent6 3 3 2 4 3" xfId="34907"/>
    <cellStyle name="20% - Accent6 3 3 2 4 3 2" xfId="34908"/>
    <cellStyle name="20% - Accent6 3 3 2 4 3 2 2" xfId="34909"/>
    <cellStyle name="20% - Accent6 3 3 2 4 3 3" xfId="34910"/>
    <cellStyle name="20% - Accent6 3 3 2 4 4" xfId="34911"/>
    <cellStyle name="20% - Accent6 3 3 2 4 4 2" xfId="34912"/>
    <cellStyle name="20% - Accent6 3 3 2 4 5" xfId="34913"/>
    <cellStyle name="20% - Accent6 3 3 2 5" xfId="34914"/>
    <cellStyle name="20% - Accent6 3 3 2 5 2" xfId="34915"/>
    <cellStyle name="20% - Accent6 3 3 2 5 2 2" xfId="34916"/>
    <cellStyle name="20% - Accent6 3 3 2 5 3" xfId="34917"/>
    <cellStyle name="20% - Accent6 3 3 2 6" xfId="34918"/>
    <cellStyle name="20% - Accent6 3 3 2 6 2" xfId="34919"/>
    <cellStyle name="20% - Accent6 3 3 2 6 2 2" xfId="34920"/>
    <cellStyle name="20% - Accent6 3 3 2 6 3" xfId="34921"/>
    <cellStyle name="20% - Accent6 3 3 2 7" xfId="34922"/>
    <cellStyle name="20% - Accent6 3 3 2 7 2" xfId="34923"/>
    <cellStyle name="20% - Accent6 3 3 2 8" xfId="34924"/>
    <cellStyle name="20% - Accent6 3 3 2 9" xfId="34925"/>
    <cellStyle name="20% - Accent6 3 3 3" xfId="34926"/>
    <cellStyle name="20% - Accent6 3 3 3 2" xfId="34927"/>
    <cellStyle name="20% - Accent6 3 3 3 2 2" xfId="34928"/>
    <cellStyle name="20% - Accent6 3 3 3 2 2 2" xfId="34929"/>
    <cellStyle name="20% - Accent6 3 3 3 2 2 2 2" xfId="34930"/>
    <cellStyle name="20% - Accent6 3 3 3 2 2 2 2 2" xfId="34931"/>
    <cellStyle name="20% - Accent6 3 3 3 2 2 2 3" xfId="34932"/>
    <cellStyle name="20% - Accent6 3 3 3 2 2 3" xfId="34933"/>
    <cellStyle name="20% - Accent6 3 3 3 2 2 3 2" xfId="34934"/>
    <cellStyle name="20% - Accent6 3 3 3 2 2 3 2 2" xfId="34935"/>
    <cellStyle name="20% - Accent6 3 3 3 2 2 3 3" xfId="34936"/>
    <cellStyle name="20% - Accent6 3 3 3 2 2 4" xfId="34937"/>
    <cellStyle name="20% - Accent6 3 3 3 2 2 4 2" xfId="34938"/>
    <cellStyle name="20% - Accent6 3 3 3 2 2 5" xfId="34939"/>
    <cellStyle name="20% - Accent6 3 3 3 2 3" xfId="34940"/>
    <cellStyle name="20% - Accent6 3 3 3 2 3 2" xfId="34941"/>
    <cellStyle name="20% - Accent6 3 3 3 2 3 2 2" xfId="34942"/>
    <cellStyle name="20% - Accent6 3 3 3 2 3 3" xfId="34943"/>
    <cellStyle name="20% - Accent6 3 3 3 2 4" xfId="34944"/>
    <cellStyle name="20% - Accent6 3 3 3 2 4 2" xfId="34945"/>
    <cellStyle name="20% - Accent6 3 3 3 2 4 2 2" xfId="34946"/>
    <cellStyle name="20% - Accent6 3 3 3 2 4 3" xfId="34947"/>
    <cellStyle name="20% - Accent6 3 3 3 2 5" xfId="34948"/>
    <cellStyle name="20% - Accent6 3 3 3 2 5 2" xfId="34949"/>
    <cellStyle name="20% - Accent6 3 3 3 2 6" xfId="34950"/>
    <cellStyle name="20% - Accent6 3 3 3 2 7" xfId="34951"/>
    <cellStyle name="20% - Accent6 3 3 3 3" xfId="34952"/>
    <cellStyle name="20% - Accent6 3 3 3 3 2" xfId="34953"/>
    <cellStyle name="20% - Accent6 3 3 3 3 2 2" xfId="34954"/>
    <cellStyle name="20% - Accent6 3 3 3 3 2 2 2" xfId="34955"/>
    <cellStyle name="20% - Accent6 3 3 3 3 2 3" xfId="34956"/>
    <cellStyle name="20% - Accent6 3 3 3 3 3" xfId="34957"/>
    <cellStyle name="20% - Accent6 3 3 3 3 3 2" xfId="34958"/>
    <cellStyle name="20% - Accent6 3 3 3 3 3 2 2" xfId="34959"/>
    <cellStyle name="20% - Accent6 3 3 3 3 3 3" xfId="34960"/>
    <cellStyle name="20% - Accent6 3 3 3 3 4" xfId="34961"/>
    <cellStyle name="20% - Accent6 3 3 3 3 4 2" xfId="34962"/>
    <cellStyle name="20% - Accent6 3 3 3 3 5" xfId="34963"/>
    <cellStyle name="20% - Accent6 3 3 3 4" xfId="34964"/>
    <cellStyle name="20% - Accent6 3 3 3 4 2" xfId="34965"/>
    <cellStyle name="20% - Accent6 3 3 3 4 2 2" xfId="34966"/>
    <cellStyle name="20% - Accent6 3 3 3 4 3" xfId="34967"/>
    <cellStyle name="20% - Accent6 3 3 3 5" xfId="34968"/>
    <cellStyle name="20% - Accent6 3 3 3 5 2" xfId="34969"/>
    <cellStyle name="20% - Accent6 3 3 3 5 2 2" xfId="34970"/>
    <cellStyle name="20% - Accent6 3 3 3 5 3" xfId="34971"/>
    <cellStyle name="20% - Accent6 3 3 3 6" xfId="34972"/>
    <cellStyle name="20% - Accent6 3 3 3 6 2" xfId="34973"/>
    <cellStyle name="20% - Accent6 3 3 3 7" xfId="34974"/>
    <cellStyle name="20% - Accent6 3 3 3 8" xfId="34975"/>
    <cellStyle name="20% - Accent6 3 3 4" xfId="34976"/>
    <cellStyle name="20% - Accent6 3 3 4 2" xfId="34977"/>
    <cellStyle name="20% - Accent6 3 3 4 2 2" xfId="34978"/>
    <cellStyle name="20% - Accent6 3 3 4 2 2 2" xfId="34979"/>
    <cellStyle name="20% - Accent6 3 3 4 2 2 2 2" xfId="34980"/>
    <cellStyle name="20% - Accent6 3 3 4 2 2 2 2 2" xfId="34981"/>
    <cellStyle name="20% - Accent6 3 3 4 2 2 2 3" xfId="34982"/>
    <cellStyle name="20% - Accent6 3 3 4 2 2 3" xfId="34983"/>
    <cellStyle name="20% - Accent6 3 3 4 2 2 3 2" xfId="34984"/>
    <cellStyle name="20% - Accent6 3 3 4 2 2 3 2 2" xfId="34985"/>
    <cellStyle name="20% - Accent6 3 3 4 2 2 3 3" xfId="34986"/>
    <cellStyle name="20% - Accent6 3 3 4 2 2 4" xfId="34987"/>
    <cellStyle name="20% - Accent6 3 3 4 2 2 4 2" xfId="34988"/>
    <cellStyle name="20% - Accent6 3 3 4 2 2 5" xfId="34989"/>
    <cellStyle name="20% - Accent6 3 3 4 2 3" xfId="34990"/>
    <cellStyle name="20% - Accent6 3 3 4 2 3 2" xfId="34991"/>
    <cellStyle name="20% - Accent6 3 3 4 2 3 2 2" xfId="34992"/>
    <cellStyle name="20% - Accent6 3 3 4 2 3 3" xfId="34993"/>
    <cellStyle name="20% - Accent6 3 3 4 2 4" xfId="34994"/>
    <cellStyle name="20% - Accent6 3 3 4 2 4 2" xfId="34995"/>
    <cellStyle name="20% - Accent6 3 3 4 2 4 2 2" xfId="34996"/>
    <cellStyle name="20% - Accent6 3 3 4 2 4 3" xfId="34997"/>
    <cellStyle name="20% - Accent6 3 3 4 2 5" xfId="34998"/>
    <cellStyle name="20% - Accent6 3 3 4 2 5 2" xfId="34999"/>
    <cellStyle name="20% - Accent6 3 3 4 2 6" xfId="35000"/>
    <cellStyle name="20% - Accent6 3 3 4 2 7" xfId="35001"/>
    <cellStyle name="20% - Accent6 3 3 4 3" xfId="35002"/>
    <cellStyle name="20% - Accent6 3 3 4 3 2" xfId="35003"/>
    <cellStyle name="20% - Accent6 3 3 4 3 2 2" xfId="35004"/>
    <cellStyle name="20% - Accent6 3 3 4 3 2 2 2" xfId="35005"/>
    <cellStyle name="20% - Accent6 3 3 4 3 2 3" xfId="35006"/>
    <cellStyle name="20% - Accent6 3 3 4 3 3" xfId="35007"/>
    <cellStyle name="20% - Accent6 3 3 4 3 3 2" xfId="35008"/>
    <cellStyle name="20% - Accent6 3 3 4 3 3 2 2" xfId="35009"/>
    <cellStyle name="20% - Accent6 3 3 4 3 3 3" xfId="35010"/>
    <cellStyle name="20% - Accent6 3 3 4 3 4" xfId="35011"/>
    <cellStyle name="20% - Accent6 3 3 4 3 4 2" xfId="35012"/>
    <cellStyle name="20% - Accent6 3 3 4 3 5" xfId="35013"/>
    <cellStyle name="20% - Accent6 3 3 4 4" xfId="35014"/>
    <cellStyle name="20% - Accent6 3 3 4 4 2" xfId="35015"/>
    <cellStyle name="20% - Accent6 3 3 4 4 2 2" xfId="35016"/>
    <cellStyle name="20% - Accent6 3 3 4 4 3" xfId="35017"/>
    <cellStyle name="20% - Accent6 3 3 4 5" xfId="35018"/>
    <cellStyle name="20% - Accent6 3 3 4 5 2" xfId="35019"/>
    <cellStyle name="20% - Accent6 3 3 4 5 2 2" xfId="35020"/>
    <cellStyle name="20% - Accent6 3 3 4 5 3" xfId="35021"/>
    <cellStyle name="20% - Accent6 3 3 4 6" xfId="35022"/>
    <cellStyle name="20% - Accent6 3 3 4 6 2" xfId="35023"/>
    <cellStyle name="20% - Accent6 3 3 4 7" xfId="35024"/>
    <cellStyle name="20% - Accent6 3 3 4 8" xfId="35025"/>
    <cellStyle name="20% - Accent6 3 3 5" xfId="35026"/>
    <cellStyle name="20% - Accent6 3 3 5 2" xfId="35027"/>
    <cellStyle name="20% - Accent6 3 3 5 2 2" xfId="35028"/>
    <cellStyle name="20% - Accent6 3 3 5 2 2 2" xfId="35029"/>
    <cellStyle name="20% - Accent6 3 3 5 2 2 2 2" xfId="35030"/>
    <cellStyle name="20% - Accent6 3 3 5 2 2 2 2 2" xfId="35031"/>
    <cellStyle name="20% - Accent6 3 3 5 2 2 2 3" xfId="35032"/>
    <cellStyle name="20% - Accent6 3 3 5 2 2 3" xfId="35033"/>
    <cellStyle name="20% - Accent6 3 3 5 2 2 3 2" xfId="35034"/>
    <cellStyle name="20% - Accent6 3 3 5 2 2 3 2 2" xfId="35035"/>
    <cellStyle name="20% - Accent6 3 3 5 2 2 3 3" xfId="35036"/>
    <cellStyle name="20% - Accent6 3 3 5 2 2 4" xfId="35037"/>
    <cellStyle name="20% - Accent6 3 3 5 2 2 4 2" xfId="35038"/>
    <cellStyle name="20% - Accent6 3 3 5 2 2 5" xfId="35039"/>
    <cellStyle name="20% - Accent6 3 3 5 2 3" xfId="35040"/>
    <cellStyle name="20% - Accent6 3 3 5 2 3 2" xfId="35041"/>
    <cellStyle name="20% - Accent6 3 3 5 2 3 2 2" xfId="35042"/>
    <cellStyle name="20% - Accent6 3 3 5 2 3 3" xfId="35043"/>
    <cellStyle name="20% - Accent6 3 3 5 2 4" xfId="35044"/>
    <cellStyle name="20% - Accent6 3 3 5 2 4 2" xfId="35045"/>
    <cellStyle name="20% - Accent6 3 3 5 2 4 2 2" xfId="35046"/>
    <cellStyle name="20% - Accent6 3 3 5 2 4 3" xfId="35047"/>
    <cellStyle name="20% - Accent6 3 3 5 2 5" xfId="35048"/>
    <cellStyle name="20% - Accent6 3 3 5 2 5 2" xfId="35049"/>
    <cellStyle name="20% - Accent6 3 3 5 2 6" xfId="35050"/>
    <cellStyle name="20% - Accent6 3 3 5 3" xfId="35051"/>
    <cellStyle name="20% - Accent6 3 3 5 3 2" xfId="35052"/>
    <cellStyle name="20% - Accent6 3 3 5 3 2 2" xfId="35053"/>
    <cellStyle name="20% - Accent6 3 3 5 3 2 2 2" xfId="35054"/>
    <cellStyle name="20% - Accent6 3 3 5 3 2 3" xfId="35055"/>
    <cellStyle name="20% - Accent6 3 3 5 3 3" xfId="35056"/>
    <cellStyle name="20% - Accent6 3 3 5 3 3 2" xfId="35057"/>
    <cellStyle name="20% - Accent6 3 3 5 3 3 2 2" xfId="35058"/>
    <cellStyle name="20% - Accent6 3 3 5 3 3 3" xfId="35059"/>
    <cellStyle name="20% - Accent6 3 3 5 3 4" xfId="35060"/>
    <cellStyle name="20% - Accent6 3 3 5 3 4 2" xfId="35061"/>
    <cellStyle name="20% - Accent6 3 3 5 3 5" xfId="35062"/>
    <cellStyle name="20% - Accent6 3 3 5 4" xfId="35063"/>
    <cellStyle name="20% - Accent6 3 3 5 4 2" xfId="35064"/>
    <cellStyle name="20% - Accent6 3 3 5 4 2 2" xfId="35065"/>
    <cellStyle name="20% - Accent6 3 3 5 4 3" xfId="35066"/>
    <cellStyle name="20% - Accent6 3 3 5 5" xfId="35067"/>
    <cellStyle name="20% - Accent6 3 3 5 5 2" xfId="35068"/>
    <cellStyle name="20% - Accent6 3 3 5 5 2 2" xfId="35069"/>
    <cellStyle name="20% - Accent6 3 3 5 5 3" xfId="35070"/>
    <cellStyle name="20% - Accent6 3 3 5 6" xfId="35071"/>
    <cellStyle name="20% - Accent6 3 3 5 6 2" xfId="35072"/>
    <cellStyle name="20% - Accent6 3 3 5 7" xfId="35073"/>
    <cellStyle name="20% - Accent6 3 3 5 8" xfId="35074"/>
    <cellStyle name="20% - Accent6 3 3 6" xfId="35075"/>
    <cellStyle name="20% - Accent6 3 3 6 2" xfId="35076"/>
    <cellStyle name="20% - Accent6 3 3 6 2 2" xfId="35077"/>
    <cellStyle name="20% - Accent6 3 3 6 2 2 2" xfId="35078"/>
    <cellStyle name="20% - Accent6 3 3 6 2 2 2 2" xfId="35079"/>
    <cellStyle name="20% - Accent6 3 3 6 2 2 3" xfId="35080"/>
    <cellStyle name="20% - Accent6 3 3 6 2 3" xfId="35081"/>
    <cellStyle name="20% - Accent6 3 3 6 2 3 2" xfId="35082"/>
    <cellStyle name="20% - Accent6 3 3 6 2 3 2 2" xfId="35083"/>
    <cellStyle name="20% - Accent6 3 3 6 2 3 3" xfId="35084"/>
    <cellStyle name="20% - Accent6 3 3 6 2 4" xfId="35085"/>
    <cellStyle name="20% - Accent6 3 3 6 2 4 2" xfId="35086"/>
    <cellStyle name="20% - Accent6 3 3 6 2 5" xfId="35087"/>
    <cellStyle name="20% - Accent6 3 3 6 3" xfId="35088"/>
    <cellStyle name="20% - Accent6 3 3 6 3 2" xfId="35089"/>
    <cellStyle name="20% - Accent6 3 3 6 3 2 2" xfId="35090"/>
    <cellStyle name="20% - Accent6 3 3 6 3 3" xfId="35091"/>
    <cellStyle name="20% - Accent6 3 3 6 4" xfId="35092"/>
    <cellStyle name="20% - Accent6 3 3 6 4 2" xfId="35093"/>
    <cellStyle name="20% - Accent6 3 3 6 4 2 2" xfId="35094"/>
    <cellStyle name="20% - Accent6 3 3 6 4 3" xfId="35095"/>
    <cellStyle name="20% - Accent6 3 3 6 5" xfId="35096"/>
    <cellStyle name="20% - Accent6 3 3 6 5 2" xfId="35097"/>
    <cellStyle name="20% - Accent6 3 3 6 6" xfId="35098"/>
    <cellStyle name="20% - Accent6 3 3 7" xfId="35099"/>
    <cellStyle name="20% - Accent6 3 3 7 2" xfId="35100"/>
    <cellStyle name="20% - Accent6 3 3 7 2 2" xfId="35101"/>
    <cellStyle name="20% - Accent6 3 3 7 2 2 2" xfId="35102"/>
    <cellStyle name="20% - Accent6 3 3 7 2 3" xfId="35103"/>
    <cellStyle name="20% - Accent6 3 3 7 3" xfId="35104"/>
    <cellStyle name="20% - Accent6 3 3 7 3 2" xfId="35105"/>
    <cellStyle name="20% - Accent6 3 3 7 3 2 2" xfId="35106"/>
    <cellStyle name="20% - Accent6 3 3 7 3 3" xfId="35107"/>
    <cellStyle name="20% - Accent6 3 3 7 4" xfId="35108"/>
    <cellStyle name="20% - Accent6 3 3 7 4 2" xfId="35109"/>
    <cellStyle name="20% - Accent6 3 3 7 5" xfId="35110"/>
    <cellStyle name="20% - Accent6 3 3 8" xfId="35111"/>
    <cellStyle name="20% - Accent6 3 3 8 2" xfId="35112"/>
    <cellStyle name="20% - Accent6 3 3 8 2 2" xfId="35113"/>
    <cellStyle name="20% - Accent6 3 3 8 3" xfId="35114"/>
    <cellStyle name="20% - Accent6 3 3 9" xfId="35115"/>
    <cellStyle name="20% - Accent6 3 3 9 2" xfId="35116"/>
    <cellStyle name="20% - Accent6 3 3 9 2 2" xfId="35117"/>
    <cellStyle name="20% - Accent6 3 3 9 3" xfId="35118"/>
    <cellStyle name="20% - Accent6 3 4" xfId="35119"/>
    <cellStyle name="20% - Accent6 3 4 2" xfId="35120"/>
    <cellStyle name="20% - Accent6 3 4 2 2" xfId="35121"/>
    <cellStyle name="20% - Accent6 3 4 2 2 2" xfId="35122"/>
    <cellStyle name="20% - Accent6 3 4 2 2 2 2" xfId="35123"/>
    <cellStyle name="20% - Accent6 3 4 2 2 2 2 2" xfId="35124"/>
    <cellStyle name="20% - Accent6 3 4 2 2 2 2 2 2" xfId="35125"/>
    <cellStyle name="20% - Accent6 3 4 2 2 2 2 3" xfId="35126"/>
    <cellStyle name="20% - Accent6 3 4 2 2 2 3" xfId="35127"/>
    <cellStyle name="20% - Accent6 3 4 2 2 2 3 2" xfId="35128"/>
    <cellStyle name="20% - Accent6 3 4 2 2 2 3 2 2" xfId="35129"/>
    <cellStyle name="20% - Accent6 3 4 2 2 2 3 3" xfId="35130"/>
    <cellStyle name="20% - Accent6 3 4 2 2 2 4" xfId="35131"/>
    <cellStyle name="20% - Accent6 3 4 2 2 2 4 2" xfId="35132"/>
    <cellStyle name="20% - Accent6 3 4 2 2 2 5" xfId="35133"/>
    <cellStyle name="20% - Accent6 3 4 2 2 3" xfId="35134"/>
    <cellStyle name="20% - Accent6 3 4 2 2 3 2" xfId="35135"/>
    <cellStyle name="20% - Accent6 3 4 2 2 3 2 2" xfId="35136"/>
    <cellStyle name="20% - Accent6 3 4 2 2 3 3" xfId="35137"/>
    <cellStyle name="20% - Accent6 3 4 2 2 4" xfId="35138"/>
    <cellStyle name="20% - Accent6 3 4 2 2 4 2" xfId="35139"/>
    <cellStyle name="20% - Accent6 3 4 2 2 4 2 2" xfId="35140"/>
    <cellStyle name="20% - Accent6 3 4 2 2 4 3" xfId="35141"/>
    <cellStyle name="20% - Accent6 3 4 2 2 5" xfId="35142"/>
    <cellStyle name="20% - Accent6 3 4 2 2 5 2" xfId="35143"/>
    <cellStyle name="20% - Accent6 3 4 2 2 6" xfId="35144"/>
    <cellStyle name="20% - Accent6 3 4 2 2 7" xfId="35145"/>
    <cellStyle name="20% - Accent6 3 4 2 3" xfId="35146"/>
    <cellStyle name="20% - Accent6 3 4 2 3 2" xfId="35147"/>
    <cellStyle name="20% - Accent6 3 4 2 3 2 2" xfId="35148"/>
    <cellStyle name="20% - Accent6 3 4 2 3 2 2 2" xfId="35149"/>
    <cellStyle name="20% - Accent6 3 4 2 3 2 3" xfId="35150"/>
    <cellStyle name="20% - Accent6 3 4 2 3 3" xfId="35151"/>
    <cellStyle name="20% - Accent6 3 4 2 3 3 2" xfId="35152"/>
    <cellStyle name="20% - Accent6 3 4 2 3 3 2 2" xfId="35153"/>
    <cellStyle name="20% - Accent6 3 4 2 3 3 3" xfId="35154"/>
    <cellStyle name="20% - Accent6 3 4 2 3 4" xfId="35155"/>
    <cellStyle name="20% - Accent6 3 4 2 3 4 2" xfId="35156"/>
    <cellStyle name="20% - Accent6 3 4 2 3 5" xfId="35157"/>
    <cellStyle name="20% - Accent6 3 4 2 4" xfId="35158"/>
    <cellStyle name="20% - Accent6 3 4 2 4 2" xfId="35159"/>
    <cellStyle name="20% - Accent6 3 4 2 4 2 2" xfId="35160"/>
    <cellStyle name="20% - Accent6 3 4 2 4 3" xfId="35161"/>
    <cellStyle name="20% - Accent6 3 4 2 5" xfId="35162"/>
    <cellStyle name="20% - Accent6 3 4 2 5 2" xfId="35163"/>
    <cellStyle name="20% - Accent6 3 4 2 5 2 2" xfId="35164"/>
    <cellStyle name="20% - Accent6 3 4 2 5 3" xfId="35165"/>
    <cellStyle name="20% - Accent6 3 4 2 6" xfId="35166"/>
    <cellStyle name="20% - Accent6 3 4 2 6 2" xfId="35167"/>
    <cellStyle name="20% - Accent6 3 4 2 7" xfId="35168"/>
    <cellStyle name="20% - Accent6 3 4 2 8" xfId="35169"/>
    <cellStyle name="20% - Accent6 3 4 3" xfId="35170"/>
    <cellStyle name="20% - Accent6 3 4 3 2" xfId="35171"/>
    <cellStyle name="20% - Accent6 3 4 3 2 2" xfId="35172"/>
    <cellStyle name="20% - Accent6 3 4 3 2 2 2" xfId="35173"/>
    <cellStyle name="20% - Accent6 3 4 3 2 2 2 2" xfId="35174"/>
    <cellStyle name="20% - Accent6 3 4 3 2 2 3" xfId="35175"/>
    <cellStyle name="20% - Accent6 3 4 3 2 3" xfId="35176"/>
    <cellStyle name="20% - Accent6 3 4 3 2 3 2" xfId="35177"/>
    <cellStyle name="20% - Accent6 3 4 3 2 3 2 2" xfId="35178"/>
    <cellStyle name="20% - Accent6 3 4 3 2 3 3" xfId="35179"/>
    <cellStyle name="20% - Accent6 3 4 3 2 4" xfId="35180"/>
    <cellStyle name="20% - Accent6 3 4 3 2 4 2" xfId="35181"/>
    <cellStyle name="20% - Accent6 3 4 3 2 5" xfId="35182"/>
    <cellStyle name="20% - Accent6 3 4 3 3" xfId="35183"/>
    <cellStyle name="20% - Accent6 3 4 3 3 2" xfId="35184"/>
    <cellStyle name="20% - Accent6 3 4 3 3 2 2" xfId="35185"/>
    <cellStyle name="20% - Accent6 3 4 3 3 3" xfId="35186"/>
    <cellStyle name="20% - Accent6 3 4 3 4" xfId="35187"/>
    <cellStyle name="20% - Accent6 3 4 3 4 2" xfId="35188"/>
    <cellStyle name="20% - Accent6 3 4 3 4 2 2" xfId="35189"/>
    <cellStyle name="20% - Accent6 3 4 3 4 3" xfId="35190"/>
    <cellStyle name="20% - Accent6 3 4 3 5" xfId="35191"/>
    <cellStyle name="20% - Accent6 3 4 3 5 2" xfId="35192"/>
    <cellStyle name="20% - Accent6 3 4 3 6" xfId="35193"/>
    <cellStyle name="20% - Accent6 3 4 4" xfId="35194"/>
    <cellStyle name="20% - Accent6 3 4 4 2" xfId="35195"/>
    <cellStyle name="20% - Accent6 3 4 4 2 2" xfId="35196"/>
    <cellStyle name="20% - Accent6 3 4 4 2 2 2" xfId="35197"/>
    <cellStyle name="20% - Accent6 3 4 4 2 3" xfId="35198"/>
    <cellStyle name="20% - Accent6 3 4 4 3" xfId="35199"/>
    <cellStyle name="20% - Accent6 3 4 4 3 2" xfId="35200"/>
    <cellStyle name="20% - Accent6 3 4 4 3 2 2" xfId="35201"/>
    <cellStyle name="20% - Accent6 3 4 4 3 3" xfId="35202"/>
    <cellStyle name="20% - Accent6 3 4 4 4" xfId="35203"/>
    <cellStyle name="20% - Accent6 3 4 4 4 2" xfId="35204"/>
    <cellStyle name="20% - Accent6 3 4 4 5" xfId="35205"/>
    <cellStyle name="20% - Accent6 3 4 5" xfId="35206"/>
    <cellStyle name="20% - Accent6 3 4 5 2" xfId="35207"/>
    <cellStyle name="20% - Accent6 3 4 5 2 2" xfId="35208"/>
    <cellStyle name="20% - Accent6 3 4 5 3" xfId="35209"/>
    <cellStyle name="20% - Accent6 3 4 6" xfId="35210"/>
    <cellStyle name="20% - Accent6 3 4 6 2" xfId="35211"/>
    <cellStyle name="20% - Accent6 3 4 6 2 2" xfId="35212"/>
    <cellStyle name="20% - Accent6 3 4 6 3" xfId="35213"/>
    <cellStyle name="20% - Accent6 3 4 7" xfId="35214"/>
    <cellStyle name="20% - Accent6 3 4 7 2" xfId="35215"/>
    <cellStyle name="20% - Accent6 3 4 8" xfId="35216"/>
    <cellStyle name="20% - Accent6 3 4 9" xfId="35217"/>
    <cellStyle name="20% - Accent6 3 5" xfId="35218"/>
    <cellStyle name="20% - Accent6 3 5 2" xfId="35219"/>
    <cellStyle name="20% - Accent6 3 5 2 2" xfId="35220"/>
    <cellStyle name="20% - Accent6 3 5 2 2 2" xfId="35221"/>
    <cellStyle name="20% - Accent6 3 5 2 2 2 2" xfId="35222"/>
    <cellStyle name="20% - Accent6 3 5 2 2 2 2 2" xfId="35223"/>
    <cellStyle name="20% - Accent6 3 5 2 2 2 3" xfId="35224"/>
    <cellStyle name="20% - Accent6 3 5 2 2 3" xfId="35225"/>
    <cellStyle name="20% - Accent6 3 5 2 2 3 2" xfId="35226"/>
    <cellStyle name="20% - Accent6 3 5 2 2 3 2 2" xfId="35227"/>
    <cellStyle name="20% - Accent6 3 5 2 2 3 3" xfId="35228"/>
    <cellStyle name="20% - Accent6 3 5 2 2 4" xfId="35229"/>
    <cellStyle name="20% - Accent6 3 5 2 2 4 2" xfId="35230"/>
    <cellStyle name="20% - Accent6 3 5 2 2 5" xfId="35231"/>
    <cellStyle name="20% - Accent6 3 5 2 3" xfId="35232"/>
    <cellStyle name="20% - Accent6 3 5 2 3 2" xfId="35233"/>
    <cellStyle name="20% - Accent6 3 5 2 3 2 2" xfId="35234"/>
    <cellStyle name="20% - Accent6 3 5 2 3 3" xfId="35235"/>
    <cellStyle name="20% - Accent6 3 5 2 4" xfId="35236"/>
    <cellStyle name="20% - Accent6 3 5 2 4 2" xfId="35237"/>
    <cellStyle name="20% - Accent6 3 5 2 4 2 2" xfId="35238"/>
    <cellStyle name="20% - Accent6 3 5 2 4 3" xfId="35239"/>
    <cellStyle name="20% - Accent6 3 5 2 5" xfId="35240"/>
    <cellStyle name="20% - Accent6 3 5 2 5 2" xfId="35241"/>
    <cellStyle name="20% - Accent6 3 5 2 6" xfId="35242"/>
    <cellStyle name="20% - Accent6 3 5 2 7" xfId="35243"/>
    <cellStyle name="20% - Accent6 3 5 3" xfId="35244"/>
    <cellStyle name="20% - Accent6 3 5 3 2" xfId="35245"/>
    <cellStyle name="20% - Accent6 3 5 3 2 2" xfId="35246"/>
    <cellStyle name="20% - Accent6 3 5 3 2 2 2" xfId="35247"/>
    <cellStyle name="20% - Accent6 3 5 3 2 3" xfId="35248"/>
    <cellStyle name="20% - Accent6 3 5 3 3" xfId="35249"/>
    <cellStyle name="20% - Accent6 3 5 3 3 2" xfId="35250"/>
    <cellStyle name="20% - Accent6 3 5 3 3 2 2" xfId="35251"/>
    <cellStyle name="20% - Accent6 3 5 3 3 3" xfId="35252"/>
    <cellStyle name="20% - Accent6 3 5 3 4" xfId="35253"/>
    <cellStyle name="20% - Accent6 3 5 3 4 2" xfId="35254"/>
    <cellStyle name="20% - Accent6 3 5 3 5" xfId="35255"/>
    <cellStyle name="20% - Accent6 3 5 4" xfId="35256"/>
    <cellStyle name="20% - Accent6 3 5 4 2" xfId="35257"/>
    <cellStyle name="20% - Accent6 3 5 4 2 2" xfId="35258"/>
    <cellStyle name="20% - Accent6 3 5 4 3" xfId="35259"/>
    <cellStyle name="20% - Accent6 3 5 5" xfId="35260"/>
    <cellStyle name="20% - Accent6 3 5 5 2" xfId="35261"/>
    <cellStyle name="20% - Accent6 3 5 5 2 2" xfId="35262"/>
    <cellStyle name="20% - Accent6 3 5 5 3" xfId="35263"/>
    <cellStyle name="20% - Accent6 3 5 6" xfId="35264"/>
    <cellStyle name="20% - Accent6 3 5 6 2" xfId="35265"/>
    <cellStyle name="20% - Accent6 3 5 7" xfId="35266"/>
    <cellStyle name="20% - Accent6 3 5 8" xfId="35267"/>
    <cellStyle name="20% - Accent6 3 6" xfId="35268"/>
    <cellStyle name="20% - Accent6 3 6 2" xfId="35269"/>
    <cellStyle name="20% - Accent6 3 6 2 2" xfId="35270"/>
    <cellStyle name="20% - Accent6 3 6 2 2 2" xfId="35271"/>
    <cellStyle name="20% - Accent6 3 6 2 2 2 2" xfId="35272"/>
    <cellStyle name="20% - Accent6 3 6 2 2 2 2 2" xfId="35273"/>
    <cellStyle name="20% - Accent6 3 6 2 2 2 3" xfId="35274"/>
    <cellStyle name="20% - Accent6 3 6 2 2 3" xfId="35275"/>
    <cellStyle name="20% - Accent6 3 6 2 2 3 2" xfId="35276"/>
    <cellStyle name="20% - Accent6 3 6 2 2 3 2 2" xfId="35277"/>
    <cellStyle name="20% - Accent6 3 6 2 2 3 3" xfId="35278"/>
    <cellStyle name="20% - Accent6 3 6 2 2 4" xfId="35279"/>
    <cellStyle name="20% - Accent6 3 6 2 2 4 2" xfId="35280"/>
    <cellStyle name="20% - Accent6 3 6 2 2 5" xfId="35281"/>
    <cellStyle name="20% - Accent6 3 6 2 3" xfId="35282"/>
    <cellStyle name="20% - Accent6 3 6 2 3 2" xfId="35283"/>
    <cellStyle name="20% - Accent6 3 6 2 3 2 2" xfId="35284"/>
    <cellStyle name="20% - Accent6 3 6 2 3 3" xfId="35285"/>
    <cellStyle name="20% - Accent6 3 6 2 4" xfId="35286"/>
    <cellStyle name="20% - Accent6 3 6 2 4 2" xfId="35287"/>
    <cellStyle name="20% - Accent6 3 6 2 4 2 2" xfId="35288"/>
    <cellStyle name="20% - Accent6 3 6 2 4 3" xfId="35289"/>
    <cellStyle name="20% - Accent6 3 6 2 5" xfId="35290"/>
    <cellStyle name="20% - Accent6 3 6 2 5 2" xfId="35291"/>
    <cellStyle name="20% - Accent6 3 6 2 6" xfId="35292"/>
    <cellStyle name="20% - Accent6 3 6 3" xfId="35293"/>
    <cellStyle name="20% - Accent6 3 6 3 2" xfId="35294"/>
    <cellStyle name="20% - Accent6 3 6 3 2 2" xfId="35295"/>
    <cellStyle name="20% - Accent6 3 6 3 2 2 2" xfId="35296"/>
    <cellStyle name="20% - Accent6 3 6 3 2 3" xfId="35297"/>
    <cellStyle name="20% - Accent6 3 6 3 3" xfId="35298"/>
    <cellStyle name="20% - Accent6 3 6 3 3 2" xfId="35299"/>
    <cellStyle name="20% - Accent6 3 6 3 3 2 2" xfId="35300"/>
    <cellStyle name="20% - Accent6 3 6 3 3 3" xfId="35301"/>
    <cellStyle name="20% - Accent6 3 6 3 4" xfId="35302"/>
    <cellStyle name="20% - Accent6 3 6 3 4 2" xfId="35303"/>
    <cellStyle name="20% - Accent6 3 6 3 5" xfId="35304"/>
    <cellStyle name="20% - Accent6 3 6 4" xfId="35305"/>
    <cellStyle name="20% - Accent6 3 6 4 2" xfId="35306"/>
    <cellStyle name="20% - Accent6 3 6 4 2 2" xfId="35307"/>
    <cellStyle name="20% - Accent6 3 6 4 3" xfId="35308"/>
    <cellStyle name="20% - Accent6 3 6 5" xfId="35309"/>
    <cellStyle name="20% - Accent6 3 6 5 2" xfId="35310"/>
    <cellStyle name="20% - Accent6 3 6 5 2 2" xfId="35311"/>
    <cellStyle name="20% - Accent6 3 6 5 3" xfId="35312"/>
    <cellStyle name="20% - Accent6 3 6 6" xfId="35313"/>
    <cellStyle name="20% - Accent6 3 6 6 2" xfId="35314"/>
    <cellStyle name="20% - Accent6 3 6 7" xfId="35315"/>
    <cellStyle name="20% - Accent6 3 6 8" xfId="35316"/>
    <cellStyle name="20% - Accent6 3 7" xfId="35317"/>
    <cellStyle name="20% - Accent6 3 7 2" xfId="35318"/>
    <cellStyle name="20% - Accent6 3 7 2 2" xfId="35319"/>
    <cellStyle name="20% - Accent6 3 7 2 2 2" xfId="35320"/>
    <cellStyle name="20% - Accent6 3 7 2 2 2 2" xfId="35321"/>
    <cellStyle name="20% - Accent6 3 7 2 2 2 2 2" xfId="35322"/>
    <cellStyle name="20% - Accent6 3 7 2 2 2 3" xfId="35323"/>
    <cellStyle name="20% - Accent6 3 7 2 2 3" xfId="35324"/>
    <cellStyle name="20% - Accent6 3 7 2 2 3 2" xfId="35325"/>
    <cellStyle name="20% - Accent6 3 7 2 2 3 2 2" xfId="35326"/>
    <cellStyle name="20% - Accent6 3 7 2 2 3 3" xfId="35327"/>
    <cellStyle name="20% - Accent6 3 7 2 2 4" xfId="35328"/>
    <cellStyle name="20% - Accent6 3 7 2 2 4 2" xfId="35329"/>
    <cellStyle name="20% - Accent6 3 7 2 2 5" xfId="35330"/>
    <cellStyle name="20% - Accent6 3 7 2 3" xfId="35331"/>
    <cellStyle name="20% - Accent6 3 7 2 3 2" xfId="35332"/>
    <cellStyle name="20% - Accent6 3 7 2 3 2 2" xfId="35333"/>
    <cellStyle name="20% - Accent6 3 7 2 3 3" xfId="35334"/>
    <cellStyle name="20% - Accent6 3 7 2 4" xfId="35335"/>
    <cellStyle name="20% - Accent6 3 7 2 4 2" xfId="35336"/>
    <cellStyle name="20% - Accent6 3 7 2 4 2 2" xfId="35337"/>
    <cellStyle name="20% - Accent6 3 7 2 4 3" xfId="35338"/>
    <cellStyle name="20% - Accent6 3 7 2 5" xfId="35339"/>
    <cellStyle name="20% - Accent6 3 7 2 5 2" xfId="35340"/>
    <cellStyle name="20% - Accent6 3 7 2 6" xfId="35341"/>
    <cellStyle name="20% - Accent6 3 7 3" xfId="35342"/>
    <cellStyle name="20% - Accent6 3 7 3 2" xfId="35343"/>
    <cellStyle name="20% - Accent6 3 7 3 2 2" xfId="35344"/>
    <cellStyle name="20% - Accent6 3 7 3 2 2 2" xfId="35345"/>
    <cellStyle name="20% - Accent6 3 7 3 2 3" xfId="35346"/>
    <cellStyle name="20% - Accent6 3 7 3 3" xfId="35347"/>
    <cellStyle name="20% - Accent6 3 7 3 3 2" xfId="35348"/>
    <cellStyle name="20% - Accent6 3 7 3 3 2 2" xfId="35349"/>
    <cellStyle name="20% - Accent6 3 7 3 3 3" xfId="35350"/>
    <cellStyle name="20% - Accent6 3 7 3 4" xfId="35351"/>
    <cellStyle name="20% - Accent6 3 7 3 4 2" xfId="35352"/>
    <cellStyle name="20% - Accent6 3 7 3 5" xfId="35353"/>
    <cellStyle name="20% - Accent6 3 7 4" xfId="35354"/>
    <cellStyle name="20% - Accent6 3 7 4 2" xfId="35355"/>
    <cellStyle name="20% - Accent6 3 7 4 2 2" xfId="35356"/>
    <cellStyle name="20% - Accent6 3 7 4 3" xfId="35357"/>
    <cellStyle name="20% - Accent6 3 7 5" xfId="35358"/>
    <cellStyle name="20% - Accent6 3 7 5 2" xfId="35359"/>
    <cellStyle name="20% - Accent6 3 7 5 2 2" xfId="35360"/>
    <cellStyle name="20% - Accent6 3 7 5 3" xfId="35361"/>
    <cellStyle name="20% - Accent6 3 7 6" xfId="35362"/>
    <cellStyle name="20% - Accent6 3 7 6 2" xfId="35363"/>
    <cellStyle name="20% - Accent6 3 7 7" xfId="35364"/>
    <cellStyle name="20% - Accent6 3 8" xfId="35365"/>
    <cellStyle name="20% - Accent6 3 8 2" xfId="35366"/>
    <cellStyle name="20% - Accent6 3 8 2 2" xfId="35367"/>
    <cellStyle name="20% - Accent6 3 8 2 2 2" xfId="35368"/>
    <cellStyle name="20% - Accent6 3 8 2 2 2 2" xfId="35369"/>
    <cellStyle name="20% - Accent6 3 8 2 2 3" xfId="35370"/>
    <cellStyle name="20% - Accent6 3 8 2 3" xfId="35371"/>
    <cellStyle name="20% - Accent6 3 8 2 3 2" xfId="35372"/>
    <cellStyle name="20% - Accent6 3 8 2 3 2 2" xfId="35373"/>
    <cellStyle name="20% - Accent6 3 8 2 3 3" xfId="35374"/>
    <cellStyle name="20% - Accent6 3 8 2 4" xfId="35375"/>
    <cellStyle name="20% - Accent6 3 8 2 4 2" xfId="35376"/>
    <cellStyle name="20% - Accent6 3 8 2 5" xfId="35377"/>
    <cellStyle name="20% - Accent6 3 8 3" xfId="35378"/>
    <cellStyle name="20% - Accent6 3 8 3 2" xfId="35379"/>
    <cellStyle name="20% - Accent6 3 8 3 2 2" xfId="35380"/>
    <cellStyle name="20% - Accent6 3 8 3 3" xfId="35381"/>
    <cellStyle name="20% - Accent6 3 8 4" xfId="35382"/>
    <cellStyle name="20% - Accent6 3 8 4 2" xfId="35383"/>
    <cellStyle name="20% - Accent6 3 8 4 2 2" xfId="35384"/>
    <cellStyle name="20% - Accent6 3 8 4 3" xfId="35385"/>
    <cellStyle name="20% - Accent6 3 8 5" xfId="35386"/>
    <cellStyle name="20% - Accent6 3 8 5 2" xfId="35387"/>
    <cellStyle name="20% - Accent6 3 8 6" xfId="35388"/>
    <cellStyle name="20% - Accent6 3 9" xfId="35389"/>
    <cellStyle name="20% - Accent6 3 9 2" xfId="35390"/>
    <cellStyle name="20% - Accent6 3 9 2 2" xfId="35391"/>
    <cellStyle name="20% - Accent6 3 9 2 2 2" xfId="35392"/>
    <cellStyle name="20% - Accent6 3 9 2 3" xfId="35393"/>
    <cellStyle name="20% - Accent6 3 9 3" xfId="35394"/>
    <cellStyle name="20% - Accent6 3 9 3 2" xfId="35395"/>
    <cellStyle name="20% - Accent6 3 9 3 2 2" xfId="35396"/>
    <cellStyle name="20% - Accent6 3 9 3 3" xfId="35397"/>
    <cellStyle name="20% - Accent6 3 9 4" xfId="35398"/>
    <cellStyle name="20% - Accent6 3 9 4 2" xfId="35399"/>
    <cellStyle name="20% - Accent6 3 9 5" xfId="35400"/>
    <cellStyle name="20% - Accent6 4" xfId="35401"/>
    <cellStyle name="20% - Accent6 4 2" xfId="35402"/>
    <cellStyle name="20% - Accent6 4 2 2" xfId="35403"/>
    <cellStyle name="20% - Accent6 4 2 2 2" xfId="35404"/>
    <cellStyle name="20% - Accent6 4 2 2 2 2" xfId="35405"/>
    <cellStyle name="20% - Accent6 4 2 3" xfId="35406"/>
    <cellStyle name="20% - Accent6 4 2 3 2" xfId="35407"/>
    <cellStyle name="20% - Accent6 4 2 4" xfId="35408"/>
    <cellStyle name="20% - Accent6 4 2 4 2" xfId="35409"/>
    <cellStyle name="20% - Accent6 4 2 5" xfId="35410"/>
    <cellStyle name="20% - Accent6 4 3" xfId="35411"/>
    <cellStyle name="20% - Accent6 4 3 2" xfId="35412"/>
    <cellStyle name="20% - Accent6 4 3 2 2" xfId="35413"/>
    <cellStyle name="20% - Accent6 4 3 3" xfId="35414"/>
    <cellStyle name="20% - Accent6 4 4" xfId="35415"/>
    <cellStyle name="20% - Accent6 4 4 2" xfId="35416"/>
    <cellStyle name="20% - Accent6 4 5" xfId="35417"/>
    <cellStyle name="20% - Accent6 4 5 2" xfId="35418"/>
    <cellStyle name="20% - Accent6 4 6" xfId="35419"/>
    <cellStyle name="20% - Accent6 4 6 2" xfId="35420"/>
    <cellStyle name="20% - Accent6 4 7" xfId="35421"/>
    <cellStyle name="20% - Accent6 4 7 2" xfId="35422"/>
    <cellStyle name="20% - Accent6 4 8" xfId="35423"/>
    <cellStyle name="20% - Accent6 4 9" xfId="35424"/>
    <cellStyle name="20% - Accent6 5" xfId="35425"/>
    <cellStyle name="20% - Accent6 5 2" xfId="35426"/>
    <cellStyle name="20% - Accent6 5 2 2" xfId="35427"/>
    <cellStyle name="20% - Accent6 5 2 2 2" xfId="35428"/>
    <cellStyle name="20% - Accent6 5 2 3" xfId="35429"/>
    <cellStyle name="20% - Accent6 5 3" xfId="35430"/>
    <cellStyle name="20% - Accent6 5 3 2" xfId="35431"/>
    <cellStyle name="20% - Accent6 5 3 2 2" xfId="35432"/>
    <cellStyle name="20% - Accent6 5 3 3" xfId="35433"/>
    <cellStyle name="20% - Accent6 5 3 3 2" xfId="35434"/>
    <cellStyle name="20% - Accent6 5 3 4" xfId="35435"/>
    <cellStyle name="20% - Accent6 5 4" xfId="35436"/>
    <cellStyle name="20% - Accent6 5 4 2" xfId="35437"/>
    <cellStyle name="20% - Accent6 5 4 2 2" xfId="35438"/>
    <cellStyle name="20% - Accent6 5 4 3" xfId="35439"/>
    <cellStyle name="20% - Accent6 5 5" xfId="35440"/>
    <cellStyle name="20% - Accent6 5 5 2" xfId="35441"/>
    <cellStyle name="20% - Accent6 5 6" xfId="35442"/>
    <cellStyle name="20% - Accent6 5 7" xfId="35443"/>
    <cellStyle name="20% - Accent6 6" xfId="35444"/>
    <cellStyle name="20% - Accent6 6 2" xfId="35445"/>
    <cellStyle name="20% - Accent6 6 2 2" xfId="35446"/>
    <cellStyle name="20% - Accent6 6 2 2 2" xfId="35447"/>
    <cellStyle name="20% - Accent6 6 2 3" xfId="35448"/>
    <cellStyle name="20% - Accent6 6 2 4" xfId="35449"/>
    <cellStyle name="20% - Accent6 6 3" xfId="35450"/>
    <cellStyle name="20% - Accent6 6 3 2" xfId="35451"/>
    <cellStyle name="20% - Accent6 6 3 2 2" xfId="35452"/>
    <cellStyle name="20% - Accent6 6 3 3" xfId="35453"/>
    <cellStyle name="20% - Accent6 6 4" xfId="35454"/>
    <cellStyle name="20% - Accent6 6 4 2" xfId="35455"/>
    <cellStyle name="20% - Accent6 6 5" xfId="35456"/>
    <cellStyle name="20% - Accent6 7" xfId="35457"/>
    <cellStyle name="20% - Accent6 7 2" xfId="35458"/>
    <cellStyle name="20% - Accent6 7 2 2" xfId="35459"/>
    <cellStyle name="20% - Accent6 7 2 2 2" xfId="35460"/>
    <cellStyle name="20% - Accent6 7 2 3" xfId="35461"/>
    <cellStyle name="20% - Accent6 7 2 4" xfId="35462"/>
    <cellStyle name="20% - Accent6 7 3" xfId="35463"/>
    <cellStyle name="20% - Accent6 7 3 2" xfId="35464"/>
    <cellStyle name="20% - Accent6 7 4" xfId="35465"/>
    <cellStyle name="20% - Accent6 7 4 2" xfId="35466"/>
    <cellStyle name="20% - Accent6 7 5" xfId="35467"/>
    <cellStyle name="20% - Accent6 8" xfId="35468"/>
    <cellStyle name="20% - Accent6 8 2" xfId="35469"/>
    <cellStyle name="20% - Accent6 8 2 2" xfId="35470"/>
    <cellStyle name="20% - Accent6 8 2 3" xfId="35471"/>
    <cellStyle name="20% - Accent6 8 3" xfId="35472"/>
    <cellStyle name="20% - Accent6 9" xfId="35473"/>
    <cellStyle name="20% - Accent6 9 2" xfId="35474"/>
    <cellStyle name="20% - Accent6 9 2 2" xfId="35475"/>
    <cellStyle name="20% - Accent6 9 2 3" xfId="35476"/>
    <cellStyle name="20% - Accent6 9 3" xfId="35477"/>
    <cellStyle name="20% - Accent6 9 3 2" xfId="35478"/>
    <cellStyle name="20% - Accent6 9 4" xfId="35479"/>
    <cellStyle name="20% - Accent6 9 5" xfId="35480"/>
    <cellStyle name="40% - Accent1 10" xfId="35481"/>
    <cellStyle name="40% - Accent1 10 2" xfId="35482"/>
    <cellStyle name="40% - Accent1 10 2 2" xfId="35483"/>
    <cellStyle name="40% - Accent1 10 2 2 2" xfId="35484"/>
    <cellStyle name="40% - Accent1 10 2 3" xfId="35485"/>
    <cellStyle name="40% - Accent1 10 3" xfId="35486"/>
    <cellStyle name="40% - Accent1 10 4" xfId="35487"/>
    <cellStyle name="40% - Accent1 10 4 2" xfId="35488"/>
    <cellStyle name="40% - Accent1 10 5" xfId="35489"/>
    <cellStyle name="40% - Accent1 11" xfId="35490"/>
    <cellStyle name="40% - Accent1 11 2" xfId="35491"/>
    <cellStyle name="40% - Accent1 11 2 2" xfId="35492"/>
    <cellStyle name="40% - Accent1 11 3" xfId="35493"/>
    <cellStyle name="40% - Accent1 12" xfId="35494"/>
    <cellStyle name="40% - Accent1 13" xfId="35495"/>
    <cellStyle name="40% - Accent1 2" xfId="35496"/>
    <cellStyle name="40% - Accent1 2 2" xfId="35497"/>
    <cellStyle name="40% - Accent1 2 2 2" xfId="35498"/>
    <cellStyle name="40% - Accent1 2 2 2 2" xfId="35499"/>
    <cellStyle name="40% - Accent1 2 2 2 2 2" xfId="35500"/>
    <cellStyle name="40% - Accent1 2 2 2 2 2 2" xfId="35501"/>
    <cellStyle name="40% - Accent1 2 2 2 3" xfId="35502"/>
    <cellStyle name="40% - Accent1 2 2 2 3 2" xfId="35503"/>
    <cellStyle name="40% - Accent1 2 2 2 4" xfId="35504"/>
    <cellStyle name="40% - Accent1 2 2 3" xfId="35505"/>
    <cellStyle name="40% - Accent1 2 2 3 2" xfId="35506"/>
    <cellStyle name="40% - Accent1 2 2 3 2 2" xfId="35507"/>
    <cellStyle name="40% - Accent1 2 2 3 2 2 2" xfId="35508"/>
    <cellStyle name="40% - Accent1 2 2 3 2 3" xfId="35509"/>
    <cellStyle name="40% - Accent1 2 2 3 3" xfId="35510"/>
    <cellStyle name="40% - Accent1 2 2 3 4" xfId="35511"/>
    <cellStyle name="40% - Accent1 2 2 4" xfId="35512"/>
    <cellStyle name="40% - Accent1 2 2 4 2" xfId="35513"/>
    <cellStyle name="40% - Accent1 2 2 4 2 2" xfId="35514"/>
    <cellStyle name="40% - Accent1 2 2 4 3" xfId="35515"/>
    <cellStyle name="40% - Accent1 2 2 5" xfId="35516"/>
    <cellStyle name="40% - Accent1 2 2 5 2" xfId="35517"/>
    <cellStyle name="40% - Accent1 2 2 6" xfId="35518"/>
    <cellStyle name="40% - Accent1 2 3" xfId="35519"/>
    <cellStyle name="40% - Accent1 2 3 2" xfId="35520"/>
    <cellStyle name="40% - Accent1 2 3 2 2" xfId="35521"/>
    <cellStyle name="40% - Accent1 2 3 2 2 2" xfId="35522"/>
    <cellStyle name="40% - Accent1 2 3 2 2 2 2" xfId="35523"/>
    <cellStyle name="40% - Accent1 2 3 2 3" xfId="35524"/>
    <cellStyle name="40% - Accent1 2 3 2 3 2" xfId="35525"/>
    <cellStyle name="40% - Accent1 2 3 3" xfId="35526"/>
    <cellStyle name="40% - Accent1 2 3 3 2" xfId="35527"/>
    <cellStyle name="40% - Accent1 2 3 3 2 2" xfId="35528"/>
    <cellStyle name="40% - Accent1 2 3 4" xfId="35529"/>
    <cellStyle name="40% - Accent1 2 3 4 2" xfId="35530"/>
    <cellStyle name="40% - Accent1 2 3 5" xfId="35531"/>
    <cellStyle name="40% - Accent1 2 4" xfId="35532"/>
    <cellStyle name="40% - Accent1 2 4 2" xfId="35533"/>
    <cellStyle name="40% - Accent1 2 4 2 2" xfId="35534"/>
    <cellStyle name="40% - Accent1 2 4 2 2 2" xfId="35535"/>
    <cellStyle name="40% - Accent1 2 4 2 3" xfId="35536"/>
    <cellStyle name="40% - Accent1 2 4 2 3 2" xfId="35537"/>
    <cellStyle name="40% - Accent1 2 4 3" xfId="35538"/>
    <cellStyle name="40% - Accent1 2 4 3 2" xfId="35539"/>
    <cellStyle name="40% - Accent1 2 4 3 2 2" xfId="35540"/>
    <cellStyle name="40% - Accent1 2 4 3 3" xfId="35541"/>
    <cellStyle name="40% - Accent1 2 4 4" xfId="35542"/>
    <cellStyle name="40% - Accent1 2 4 4 2" xfId="35543"/>
    <cellStyle name="40% - Accent1 2 4 4 3" xfId="35544"/>
    <cellStyle name="40% - Accent1 2 4 5" xfId="35545"/>
    <cellStyle name="40% - Accent1 2 4 5 2" xfId="35546"/>
    <cellStyle name="40% - Accent1 2 4 6" xfId="35547"/>
    <cellStyle name="40% - Accent1 2 5" xfId="35548"/>
    <cellStyle name="40% - Accent1 2 5 2" xfId="35549"/>
    <cellStyle name="40% - Accent1 2 5 2 2" xfId="35550"/>
    <cellStyle name="40% - Accent1 2 5 3" xfId="35551"/>
    <cellStyle name="40% - Accent1 2 6" xfId="35552"/>
    <cellStyle name="40% - Accent1 2 6 2" xfId="35553"/>
    <cellStyle name="40% - Accent1 2 6 2 2" xfId="35554"/>
    <cellStyle name="40% - Accent1 2 6 3" xfId="35555"/>
    <cellStyle name="40% - Accent1 2 6 4" xfId="35556"/>
    <cellStyle name="40% - Accent1 2 7" xfId="35557"/>
    <cellStyle name="40% - Accent1 2 7 2" xfId="35558"/>
    <cellStyle name="40% - Accent1 2 8" xfId="35559"/>
    <cellStyle name="40% - Accent1 2 9" xfId="35560"/>
    <cellStyle name="40% - Accent1 2_12PCORC Wind Vestas and Royalties" xfId="35561"/>
    <cellStyle name="40% - Accent1 3" xfId="35562"/>
    <cellStyle name="40% - Accent1 3 10" xfId="35563"/>
    <cellStyle name="40% - Accent1 3 10 2" xfId="35564"/>
    <cellStyle name="40% - Accent1 3 10 2 2" xfId="35565"/>
    <cellStyle name="40% - Accent1 3 10 3" xfId="35566"/>
    <cellStyle name="40% - Accent1 3 11" xfId="35567"/>
    <cellStyle name="40% - Accent1 3 11 2" xfId="35568"/>
    <cellStyle name="40% - Accent1 3 11 2 2" xfId="35569"/>
    <cellStyle name="40% - Accent1 3 11 3" xfId="35570"/>
    <cellStyle name="40% - Accent1 3 12" xfId="35571"/>
    <cellStyle name="40% - Accent1 3 12 2" xfId="35572"/>
    <cellStyle name="40% - Accent1 3 13" xfId="35573"/>
    <cellStyle name="40% - Accent1 3 2" xfId="35574"/>
    <cellStyle name="40% - Accent1 3 2 2" xfId="35575"/>
    <cellStyle name="40% - Accent1 3 2 2 2" xfId="35576"/>
    <cellStyle name="40% - Accent1 3 2 2 2 2" xfId="35577"/>
    <cellStyle name="40% - Accent1 3 2 3" xfId="35578"/>
    <cellStyle name="40% - Accent1 3 2 3 2" xfId="35579"/>
    <cellStyle name="40% - Accent1 3 2 3 2 2" xfId="35580"/>
    <cellStyle name="40% - Accent1 3 2 4" xfId="35581"/>
    <cellStyle name="40% - Accent1 3 2 4 2" xfId="35582"/>
    <cellStyle name="40% - Accent1 3 2 4 2 2" xfId="35583"/>
    <cellStyle name="40% - Accent1 3 2 4 3" xfId="35584"/>
    <cellStyle name="40% - Accent1 3 2 4 3 2" xfId="35585"/>
    <cellStyle name="40% - Accent1 3 2 4 4" xfId="35586"/>
    <cellStyle name="40% - Accent1 3 2 5" xfId="35587"/>
    <cellStyle name="40% - Accent1 3 2 5 2" xfId="35588"/>
    <cellStyle name="40% - Accent1 3 2 6" xfId="35589"/>
    <cellStyle name="40% - Accent1 3 2 6 2" xfId="35590"/>
    <cellStyle name="40% - Accent1 3 2 7" xfId="35591"/>
    <cellStyle name="40% - Accent1 3 3" xfId="35592"/>
    <cellStyle name="40% - Accent1 3 3 10" xfId="35593"/>
    <cellStyle name="40% - Accent1 3 3 10 2" xfId="35594"/>
    <cellStyle name="40% - Accent1 3 3 11" xfId="35595"/>
    <cellStyle name="40% - Accent1 3 3 12" xfId="35596"/>
    <cellStyle name="40% - Accent1 3 3 2" xfId="35597"/>
    <cellStyle name="40% - Accent1 3 3 2 2" xfId="35598"/>
    <cellStyle name="40% - Accent1 3 3 2 2 2" xfId="35599"/>
    <cellStyle name="40% - Accent1 3 3 2 2 2 2" xfId="35600"/>
    <cellStyle name="40% - Accent1 3 3 2 2 2 2 2" xfId="35601"/>
    <cellStyle name="40% - Accent1 3 3 2 2 2 2 2 2" xfId="35602"/>
    <cellStyle name="40% - Accent1 3 3 2 2 2 2 2 2 2" xfId="35603"/>
    <cellStyle name="40% - Accent1 3 3 2 2 2 2 2 3" xfId="35604"/>
    <cellStyle name="40% - Accent1 3 3 2 2 2 2 3" xfId="35605"/>
    <cellStyle name="40% - Accent1 3 3 2 2 2 2 3 2" xfId="35606"/>
    <cellStyle name="40% - Accent1 3 3 2 2 2 2 3 2 2" xfId="35607"/>
    <cellStyle name="40% - Accent1 3 3 2 2 2 2 3 3" xfId="35608"/>
    <cellStyle name="40% - Accent1 3 3 2 2 2 2 4" xfId="35609"/>
    <cellStyle name="40% - Accent1 3 3 2 2 2 2 4 2" xfId="35610"/>
    <cellStyle name="40% - Accent1 3 3 2 2 2 2 5" xfId="35611"/>
    <cellStyle name="40% - Accent1 3 3 2 2 2 3" xfId="35612"/>
    <cellStyle name="40% - Accent1 3 3 2 2 2 3 2" xfId="35613"/>
    <cellStyle name="40% - Accent1 3 3 2 2 2 3 2 2" xfId="35614"/>
    <cellStyle name="40% - Accent1 3 3 2 2 2 3 3" xfId="35615"/>
    <cellStyle name="40% - Accent1 3 3 2 2 2 4" xfId="35616"/>
    <cellStyle name="40% - Accent1 3 3 2 2 2 4 2" xfId="35617"/>
    <cellStyle name="40% - Accent1 3 3 2 2 2 4 2 2" xfId="35618"/>
    <cellStyle name="40% - Accent1 3 3 2 2 2 4 3" xfId="35619"/>
    <cellStyle name="40% - Accent1 3 3 2 2 2 5" xfId="35620"/>
    <cellStyle name="40% - Accent1 3 3 2 2 2 5 2" xfId="35621"/>
    <cellStyle name="40% - Accent1 3 3 2 2 2 6" xfId="35622"/>
    <cellStyle name="40% - Accent1 3 3 2 2 2 7" xfId="35623"/>
    <cellStyle name="40% - Accent1 3 3 2 2 3" xfId="35624"/>
    <cellStyle name="40% - Accent1 3 3 2 2 3 2" xfId="35625"/>
    <cellStyle name="40% - Accent1 3 3 2 2 3 2 2" xfId="35626"/>
    <cellStyle name="40% - Accent1 3 3 2 2 3 2 2 2" xfId="35627"/>
    <cellStyle name="40% - Accent1 3 3 2 2 3 2 3" xfId="35628"/>
    <cellStyle name="40% - Accent1 3 3 2 2 3 3" xfId="35629"/>
    <cellStyle name="40% - Accent1 3 3 2 2 3 3 2" xfId="35630"/>
    <cellStyle name="40% - Accent1 3 3 2 2 3 3 2 2" xfId="35631"/>
    <cellStyle name="40% - Accent1 3 3 2 2 3 3 3" xfId="35632"/>
    <cellStyle name="40% - Accent1 3 3 2 2 3 4" xfId="35633"/>
    <cellStyle name="40% - Accent1 3 3 2 2 3 4 2" xfId="35634"/>
    <cellStyle name="40% - Accent1 3 3 2 2 3 5" xfId="35635"/>
    <cellStyle name="40% - Accent1 3 3 2 2 4" xfId="35636"/>
    <cellStyle name="40% - Accent1 3 3 2 2 4 2" xfId="35637"/>
    <cellStyle name="40% - Accent1 3 3 2 2 4 2 2" xfId="35638"/>
    <cellStyle name="40% - Accent1 3 3 2 2 4 3" xfId="35639"/>
    <cellStyle name="40% - Accent1 3 3 2 2 5" xfId="35640"/>
    <cellStyle name="40% - Accent1 3 3 2 2 5 2" xfId="35641"/>
    <cellStyle name="40% - Accent1 3 3 2 2 5 2 2" xfId="35642"/>
    <cellStyle name="40% - Accent1 3 3 2 2 5 3" xfId="35643"/>
    <cellStyle name="40% - Accent1 3 3 2 2 6" xfId="35644"/>
    <cellStyle name="40% - Accent1 3 3 2 2 6 2" xfId="35645"/>
    <cellStyle name="40% - Accent1 3 3 2 2 7" xfId="35646"/>
    <cellStyle name="40% - Accent1 3 3 2 2 8" xfId="35647"/>
    <cellStyle name="40% - Accent1 3 3 2 3" xfId="35648"/>
    <cellStyle name="40% - Accent1 3 3 2 3 2" xfId="35649"/>
    <cellStyle name="40% - Accent1 3 3 2 3 2 2" xfId="35650"/>
    <cellStyle name="40% - Accent1 3 3 2 3 2 2 2" xfId="35651"/>
    <cellStyle name="40% - Accent1 3 3 2 3 2 2 2 2" xfId="35652"/>
    <cellStyle name="40% - Accent1 3 3 2 3 2 2 3" xfId="35653"/>
    <cellStyle name="40% - Accent1 3 3 2 3 2 3" xfId="35654"/>
    <cellStyle name="40% - Accent1 3 3 2 3 2 3 2" xfId="35655"/>
    <cellStyle name="40% - Accent1 3 3 2 3 2 3 2 2" xfId="35656"/>
    <cellStyle name="40% - Accent1 3 3 2 3 2 3 3" xfId="35657"/>
    <cellStyle name="40% - Accent1 3 3 2 3 2 4" xfId="35658"/>
    <cellStyle name="40% - Accent1 3 3 2 3 2 4 2" xfId="35659"/>
    <cellStyle name="40% - Accent1 3 3 2 3 2 5" xfId="35660"/>
    <cellStyle name="40% - Accent1 3 3 2 3 3" xfId="35661"/>
    <cellStyle name="40% - Accent1 3 3 2 3 3 2" xfId="35662"/>
    <cellStyle name="40% - Accent1 3 3 2 3 3 2 2" xfId="35663"/>
    <cellStyle name="40% - Accent1 3 3 2 3 3 3" xfId="35664"/>
    <cellStyle name="40% - Accent1 3 3 2 3 4" xfId="35665"/>
    <cellStyle name="40% - Accent1 3 3 2 3 4 2" xfId="35666"/>
    <cellStyle name="40% - Accent1 3 3 2 3 4 2 2" xfId="35667"/>
    <cellStyle name="40% - Accent1 3 3 2 3 4 3" xfId="35668"/>
    <cellStyle name="40% - Accent1 3 3 2 3 5" xfId="35669"/>
    <cellStyle name="40% - Accent1 3 3 2 3 5 2" xfId="35670"/>
    <cellStyle name="40% - Accent1 3 3 2 3 6" xfId="35671"/>
    <cellStyle name="40% - Accent1 3 3 2 4" xfId="35672"/>
    <cellStyle name="40% - Accent1 3 3 2 4 2" xfId="35673"/>
    <cellStyle name="40% - Accent1 3 3 2 4 2 2" xfId="35674"/>
    <cellStyle name="40% - Accent1 3 3 2 4 2 2 2" xfId="35675"/>
    <cellStyle name="40% - Accent1 3 3 2 4 2 3" xfId="35676"/>
    <cellStyle name="40% - Accent1 3 3 2 4 3" xfId="35677"/>
    <cellStyle name="40% - Accent1 3 3 2 4 3 2" xfId="35678"/>
    <cellStyle name="40% - Accent1 3 3 2 4 3 2 2" xfId="35679"/>
    <cellStyle name="40% - Accent1 3 3 2 4 3 3" xfId="35680"/>
    <cellStyle name="40% - Accent1 3 3 2 4 4" xfId="35681"/>
    <cellStyle name="40% - Accent1 3 3 2 4 4 2" xfId="35682"/>
    <cellStyle name="40% - Accent1 3 3 2 4 5" xfId="35683"/>
    <cellStyle name="40% - Accent1 3 3 2 5" xfId="35684"/>
    <cellStyle name="40% - Accent1 3 3 2 5 2" xfId="35685"/>
    <cellStyle name="40% - Accent1 3 3 2 5 2 2" xfId="35686"/>
    <cellStyle name="40% - Accent1 3 3 2 5 3" xfId="35687"/>
    <cellStyle name="40% - Accent1 3 3 2 6" xfId="35688"/>
    <cellStyle name="40% - Accent1 3 3 2 6 2" xfId="35689"/>
    <cellStyle name="40% - Accent1 3 3 2 6 2 2" xfId="35690"/>
    <cellStyle name="40% - Accent1 3 3 2 6 3" xfId="35691"/>
    <cellStyle name="40% - Accent1 3 3 2 7" xfId="35692"/>
    <cellStyle name="40% - Accent1 3 3 2 7 2" xfId="35693"/>
    <cellStyle name="40% - Accent1 3 3 2 8" xfId="35694"/>
    <cellStyle name="40% - Accent1 3 3 2 9" xfId="35695"/>
    <cellStyle name="40% - Accent1 3 3 3" xfId="35696"/>
    <cellStyle name="40% - Accent1 3 3 3 2" xfId="35697"/>
    <cellStyle name="40% - Accent1 3 3 3 2 2" xfId="35698"/>
    <cellStyle name="40% - Accent1 3 3 3 2 2 2" xfId="35699"/>
    <cellStyle name="40% - Accent1 3 3 3 2 2 2 2" xfId="35700"/>
    <cellStyle name="40% - Accent1 3 3 3 2 2 2 2 2" xfId="35701"/>
    <cellStyle name="40% - Accent1 3 3 3 2 2 2 3" xfId="35702"/>
    <cellStyle name="40% - Accent1 3 3 3 2 2 3" xfId="35703"/>
    <cellStyle name="40% - Accent1 3 3 3 2 2 3 2" xfId="35704"/>
    <cellStyle name="40% - Accent1 3 3 3 2 2 3 2 2" xfId="35705"/>
    <cellStyle name="40% - Accent1 3 3 3 2 2 3 3" xfId="35706"/>
    <cellStyle name="40% - Accent1 3 3 3 2 2 4" xfId="35707"/>
    <cellStyle name="40% - Accent1 3 3 3 2 2 4 2" xfId="35708"/>
    <cellStyle name="40% - Accent1 3 3 3 2 2 5" xfId="35709"/>
    <cellStyle name="40% - Accent1 3 3 3 2 3" xfId="35710"/>
    <cellStyle name="40% - Accent1 3 3 3 2 3 2" xfId="35711"/>
    <cellStyle name="40% - Accent1 3 3 3 2 3 2 2" xfId="35712"/>
    <cellStyle name="40% - Accent1 3 3 3 2 3 3" xfId="35713"/>
    <cellStyle name="40% - Accent1 3 3 3 2 4" xfId="35714"/>
    <cellStyle name="40% - Accent1 3 3 3 2 4 2" xfId="35715"/>
    <cellStyle name="40% - Accent1 3 3 3 2 4 2 2" xfId="35716"/>
    <cellStyle name="40% - Accent1 3 3 3 2 4 3" xfId="35717"/>
    <cellStyle name="40% - Accent1 3 3 3 2 5" xfId="35718"/>
    <cellStyle name="40% - Accent1 3 3 3 2 5 2" xfId="35719"/>
    <cellStyle name="40% - Accent1 3 3 3 2 6" xfId="35720"/>
    <cellStyle name="40% - Accent1 3 3 3 2 7" xfId="35721"/>
    <cellStyle name="40% - Accent1 3 3 3 3" xfId="35722"/>
    <cellStyle name="40% - Accent1 3 3 3 3 2" xfId="35723"/>
    <cellStyle name="40% - Accent1 3 3 3 3 2 2" xfId="35724"/>
    <cellStyle name="40% - Accent1 3 3 3 3 2 2 2" xfId="35725"/>
    <cellStyle name="40% - Accent1 3 3 3 3 2 3" xfId="35726"/>
    <cellStyle name="40% - Accent1 3 3 3 3 3" xfId="35727"/>
    <cellStyle name="40% - Accent1 3 3 3 3 3 2" xfId="35728"/>
    <cellStyle name="40% - Accent1 3 3 3 3 3 2 2" xfId="35729"/>
    <cellStyle name="40% - Accent1 3 3 3 3 3 3" xfId="35730"/>
    <cellStyle name="40% - Accent1 3 3 3 3 4" xfId="35731"/>
    <cellStyle name="40% - Accent1 3 3 3 3 4 2" xfId="35732"/>
    <cellStyle name="40% - Accent1 3 3 3 3 5" xfId="35733"/>
    <cellStyle name="40% - Accent1 3 3 3 4" xfId="35734"/>
    <cellStyle name="40% - Accent1 3 3 3 4 2" xfId="35735"/>
    <cellStyle name="40% - Accent1 3 3 3 4 2 2" xfId="35736"/>
    <cellStyle name="40% - Accent1 3 3 3 4 3" xfId="35737"/>
    <cellStyle name="40% - Accent1 3 3 3 5" xfId="35738"/>
    <cellStyle name="40% - Accent1 3 3 3 5 2" xfId="35739"/>
    <cellStyle name="40% - Accent1 3 3 3 5 2 2" xfId="35740"/>
    <cellStyle name="40% - Accent1 3 3 3 5 3" xfId="35741"/>
    <cellStyle name="40% - Accent1 3 3 3 6" xfId="35742"/>
    <cellStyle name="40% - Accent1 3 3 3 6 2" xfId="35743"/>
    <cellStyle name="40% - Accent1 3 3 3 7" xfId="35744"/>
    <cellStyle name="40% - Accent1 3 3 3 8" xfId="35745"/>
    <cellStyle name="40% - Accent1 3 3 4" xfId="35746"/>
    <cellStyle name="40% - Accent1 3 3 4 2" xfId="35747"/>
    <cellStyle name="40% - Accent1 3 3 4 2 2" xfId="35748"/>
    <cellStyle name="40% - Accent1 3 3 4 2 2 2" xfId="35749"/>
    <cellStyle name="40% - Accent1 3 3 4 2 2 2 2" xfId="35750"/>
    <cellStyle name="40% - Accent1 3 3 4 2 2 2 2 2" xfId="35751"/>
    <cellStyle name="40% - Accent1 3 3 4 2 2 2 3" xfId="35752"/>
    <cellStyle name="40% - Accent1 3 3 4 2 2 3" xfId="35753"/>
    <cellStyle name="40% - Accent1 3 3 4 2 2 3 2" xfId="35754"/>
    <cellStyle name="40% - Accent1 3 3 4 2 2 3 2 2" xfId="35755"/>
    <cellStyle name="40% - Accent1 3 3 4 2 2 3 3" xfId="35756"/>
    <cellStyle name="40% - Accent1 3 3 4 2 2 4" xfId="35757"/>
    <cellStyle name="40% - Accent1 3 3 4 2 2 4 2" xfId="35758"/>
    <cellStyle name="40% - Accent1 3 3 4 2 2 5" xfId="35759"/>
    <cellStyle name="40% - Accent1 3 3 4 2 3" xfId="35760"/>
    <cellStyle name="40% - Accent1 3 3 4 2 3 2" xfId="35761"/>
    <cellStyle name="40% - Accent1 3 3 4 2 3 2 2" xfId="35762"/>
    <cellStyle name="40% - Accent1 3 3 4 2 3 3" xfId="35763"/>
    <cellStyle name="40% - Accent1 3 3 4 2 4" xfId="35764"/>
    <cellStyle name="40% - Accent1 3 3 4 2 4 2" xfId="35765"/>
    <cellStyle name="40% - Accent1 3 3 4 2 4 2 2" xfId="35766"/>
    <cellStyle name="40% - Accent1 3 3 4 2 4 3" xfId="35767"/>
    <cellStyle name="40% - Accent1 3 3 4 2 5" xfId="35768"/>
    <cellStyle name="40% - Accent1 3 3 4 2 5 2" xfId="35769"/>
    <cellStyle name="40% - Accent1 3 3 4 2 6" xfId="35770"/>
    <cellStyle name="40% - Accent1 3 3 4 2 7" xfId="35771"/>
    <cellStyle name="40% - Accent1 3 3 4 3" xfId="35772"/>
    <cellStyle name="40% - Accent1 3 3 4 3 2" xfId="35773"/>
    <cellStyle name="40% - Accent1 3 3 4 3 2 2" xfId="35774"/>
    <cellStyle name="40% - Accent1 3 3 4 3 2 2 2" xfId="35775"/>
    <cellStyle name="40% - Accent1 3 3 4 3 2 3" xfId="35776"/>
    <cellStyle name="40% - Accent1 3 3 4 3 3" xfId="35777"/>
    <cellStyle name="40% - Accent1 3 3 4 3 3 2" xfId="35778"/>
    <cellStyle name="40% - Accent1 3 3 4 3 3 2 2" xfId="35779"/>
    <cellStyle name="40% - Accent1 3 3 4 3 3 3" xfId="35780"/>
    <cellStyle name="40% - Accent1 3 3 4 3 4" xfId="35781"/>
    <cellStyle name="40% - Accent1 3 3 4 3 4 2" xfId="35782"/>
    <cellStyle name="40% - Accent1 3 3 4 3 5" xfId="35783"/>
    <cellStyle name="40% - Accent1 3 3 4 4" xfId="35784"/>
    <cellStyle name="40% - Accent1 3 3 4 4 2" xfId="35785"/>
    <cellStyle name="40% - Accent1 3 3 4 4 2 2" xfId="35786"/>
    <cellStyle name="40% - Accent1 3 3 4 4 3" xfId="35787"/>
    <cellStyle name="40% - Accent1 3 3 4 5" xfId="35788"/>
    <cellStyle name="40% - Accent1 3 3 4 5 2" xfId="35789"/>
    <cellStyle name="40% - Accent1 3 3 4 5 2 2" xfId="35790"/>
    <cellStyle name="40% - Accent1 3 3 4 5 3" xfId="35791"/>
    <cellStyle name="40% - Accent1 3 3 4 6" xfId="35792"/>
    <cellStyle name="40% - Accent1 3 3 4 6 2" xfId="35793"/>
    <cellStyle name="40% - Accent1 3 3 4 7" xfId="35794"/>
    <cellStyle name="40% - Accent1 3 3 4 8" xfId="35795"/>
    <cellStyle name="40% - Accent1 3 3 5" xfId="35796"/>
    <cellStyle name="40% - Accent1 3 3 5 2" xfId="35797"/>
    <cellStyle name="40% - Accent1 3 3 5 2 2" xfId="35798"/>
    <cellStyle name="40% - Accent1 3 3 5 2 2 2" xfId="35799"/>
    <cellStyle name="40% - Accent1 3 3 5 2 2 2 2" xfId="35800"/>
    <cellStyle name="40% - Accent1 3 3 5 2 2 2 2 2" xfId="35801"/>
    <cellStyle name="40% - Accent1 3 3 5 2 2 2 3" xfId="35802"/>
    <cellStyle name="40% - Accent1 3 3 5 2 2 3" xfId="35803"/>
    <cellStyle name="40% - Accent1 3 3 5 2 2 3 2" xfId="35804"/>
    <cellStyle name="40% - Accent1 3 3 5 2 2 3 2 2" xfId="35805"/>
    <cellStyle name="40% - Accent1 3 3 5 2 2 3 3" xfId="35806"/>
    <cellStyle name="40% - Accent1 3 3 5 2 2 4" xfId="35807"/>
    <cellStyle name="40% - Accent1 3 3 5 2 2 4 2" xfId="35808"/>
    <cellStyle name="40% - Accent1 3 3 5 2 2 5" xfId="35809"/>
    <cellStyle name="40% - Accent1 3 3 5 2 3" xfId="35810"/>
    <cellStyle name="40% - Accent1 3 3 5 2 3 2" xfId="35811"/>
    <cellStyle name="40% - Accent1 3 3 5 2 3 2 2" xfId="35812"/>
    <cellStyle name="40% - Accent1 3 3 5 2 3 3" xfId="35813"/>
    <cellStyle name="40% - Accent1 3 3 5 2 4" xfId="35814"/>
    <cellStyle name="40% - Accent1 3 3 5 2 4 2" xfId="35815"/>
    <cellStyle name="40% - Accent1 3 3 5 2 4 2 2" xfId="35816"/>
    <cellStyle name="40% - Accent1 3 3 5 2 4 3" xfId="35817"/>
    <cellStyle name="40% - Accent1 3 3 5 2 5" xfId="35818"/>
    <cellStyle name="40% - Accent1 3 3 5 2 5 2" xfId="35819"/>
    <cellStyle name="40% - Accent1 3 3 5 2 6" xfId="35820"/>
    <cellStyle name="40% - Accent1 3 3 5 3" xfId="35821"/>
    <cellStyle name="40% - Accent1 3 3 5 3 2" xfId="35822"/>
    <cellStyle name="40% - Accent1 3 3 5 3 2 2" xfId="35823"/>
    <cellStyle name="40% - Accent1 3 3 5 3 2 2 2" xfId="35824"/>
    <cellStyle name="40% - Accent1 3 3 5 3 2 3" xfId="35825"/>
    <cellStyle name="40% - Accent1 3 3 5 3 3" xfId="35826"/>
    <cellStyle name="40% - Accent1 3 3 5 3 3 2" xfId="35827"/>
    <cellStyle name="40% - Accent1 3 3 5 3 3 2 2" xfId="35828"/>
    <cellStyle name="40% - Accent1 3 3 5 3 3 3" xfId="35829"/>
    <cellStyle name="40% - Accent1 3 3 5 3 4" xfId="35830"/>
    <cellStyle name="40% - Accent1 3 3 5 3 4 2" xfId="35831"/>
    <cellStyle name="40% - Accent1 3 3 5 3 5" xfId="35832"/>
    <cellStyle name="40% - Accent1 3 3 5 4" xfId="35833"/>
    <cellStyle name="40% - Accent1 3 3 5 4 2" xfId="35834"/>
    <cellStyle name="40% - Accent1 3 3 5 4 2 2" xfId="35835"/>
    <cellStyle name="40% - Accent1 3 3 5 4 3" xfId="35836"/>
    <cellStyle name="40% - Accent1 3 3 5 5" xfId="35837"/>
    <cellStyle name="40% - Accent1 3 3 5 5 2" xfId="35838"/>
    <cellStyle name="40% - Accent1 3 3 5 5 2 2" xfId="35839"/>
    <cellStyle name="40% - Accent1 3 3 5 5 3" xfId="35840"/>
    <cellStyle name="40% - Accent1 3 3 5 6" xfId="35841"/>
    <cellStyle name="40% - Accent1 3 3 5 6 2" xfId="35842"/>
    <cellStyle name="40% - Accent1 3 3 5 7" xfId="35843"/>
    <cellStyle name="40% - Accent1 3 3 5 8" xfId="35844"/>
    <cellStyle name="40% - Accent1 3 3 6" xfId="35845"/>
    <cellStyle name="40% - Accent1 3 3 6 2" xfId="35846"/>
    <cellStyle name="40% - Accent1 3 3 6 2 2" xfId="35847"/>
    <cellStyle name="40% - Accent1 3 3 6 2 2 2" xfId="35848"/>
    <cellStyle name="40% - Accent1 3 3 6 2 2 2 2" xfId="35849"/>
    <cellStyle name="40% - Accent1 3 3 6 2 2 3" xfId="35850"/>
    <cellStyle name="40% - Accent1 3 3 6 2 3" xfId="35851"/>
    <cellStyle name="40% - Accent1 3 3 6 2 3 2" xfId="35852"/>
    <cellStyle name="40% - Accent1 3 3 6 2 3 2 2" xfId="35853"/>
    <cellStyle name="40% - Accent1 3 3 6 2 3 3" xfId="35854"/>
    <cellStyle name="40% - Accent1 3 3 6 2 4" xfId="35855"/>
    <cellStyle name="40% - Accent1 3 3 6 2 4 2" xfId="35856"/>
    <cellStyle name="40% - Accent1 3 3 6 2 5" xfId="35857"/>
    <cellStyle name="40% - Accent1 3 3 6 3" xfId="35858"/>
    <cellStyle name="40% - Accent1 3 3 6 3 2" xfId="35859"/>
    <cellStyle name="40% - Accent1 3 3 6 3 2 2" xfId="35860"/>
    <cellStyle name="40% - Accent1 3 3 6 3 3" xfId="35861"/>
    <cellStyle name="40% - Accent1 3 3 6 4" xfId="35862"/>
    <cellStyle name="40% - Accent1 3 3 6 4 2" xfId="35863"/>
    <cellStyle name="40% - Accent1 3 3 6 4 2 2" xfId="35864"/>
    <cellStyle name="40% - Accent1 3 3 6 4 3" xfId="35865"/>
    <cellStyle name="40% - Accent1 3 3 6 5" xfId="35866"/>
    <cellStyle name="40% - Accent1 3 3 6 5 2" xfId="35867"/>
    <cellStyle name="40% - Accent1 3 3 6 6" xfId="35868"/>
    <cellStyle name="40% - Accent1 3 3 7" xfId="35869"/>
    <cellStyle name="40% - Accent1 3 3 7 2" xfId="35870"/>
    <cellStyle name="40% - Accent1 3 3 7 2 2" xfId="35871"/>
    <cellStyle name="40% - Accent1 3 3 7 2 2 2" xfId="35872"/>
    <cellStyle name="40% - Accent1 3 3 7 2 3" xfId="35873"/>
    <cellStyle name="40% - Accent1 3 3 7 3" xfId="35874"/>
    <cellStyle name="40% - Accent1 3 3 7 3 2" xfId="35875"/>
    <cellStyle name="40% - Accent1 3 3 7 3 2 2" xfId="35876"/>
    <cellStyle name="40% - Accent1 3 3 7 3 3" xfId="35877"/>
    <cellStyle name="40% - Accent1 3 3 7 4" xfId="35878"/>
    <cellStyle name="40% - Accent1 3 3 7 4 2" xfId="35879"/>
    <cellStyle name="40% - Accent1 3 3 7 5" xfId="35880"/>
    <cellStyle name="40% - Accent1 3 3 8" xfId="35881"/>
    <cellStyle name="40% - Accent1 3 3 8 2" xfId="35882"/>
    <cellStyle name="40% - Accent1 3 3 8 2 2" xfId="35883"/>
    <cellStyle name="40% - Accent1 3 3 8 3" xfId="35884"/>
    <cellStyle name="40% - Accent1 3 3 9" xfId="35885"/>
    <cellStyle name="40% - Accent1 3 3 9 2" xfId="35886"/>
    <cellStyle name="40% - Accent1 3 3 9 2 2" xfId="35887"/>
    <cellStyle name="40% - Accent1 3 3 9 3" xfId="35888"/>
    <cellStyle name="40% - Accent1 3 4" xfId="35889"/>
    <cellStyle name="40% - Accent1 3 4 2" xfId="35890"/>
    <cellStyle name="40% - Accent1 3 4 2 2" xfId="35891"/>
    <cellStyle name="40% - Accent1 3 4 2 2 2" xfId="35892"/>
    <cellStyle name="40% - Accent1 3 4 2 2 2 2" xfId="35893"/>
    <cellStyle name="40% - Accent1 3 4 2 2 2 2 2" xfId="35894"/>
    <cellStyle name="40% - Accent1 3 4 2 2 2 2 2 2" xfId="35895"/>
    <cellStyle name="40% - Accent1 3 4 2 2 2 2 3" xfId="35896"/>
    <cellStyle name="40% - Accent1 3 4 2 2 2 3" xfId="35897"/>
    <cellStyle name="40% - Accent1 3 4 2 2 2 3 2" xfId="35898"/>
    <cellStyle name="40% - Accent1 3 4 2 2 2 3 2 2" xfId="35899"/>
    <cellStyle name="40% - Accent1 3 4 2 2 2 3 3" xfId="35900"/>
    <cellStyle name="40% - Accent1 3 4 2 2 2 4" xfId="35901"/>
    <cellStyle name="40% - Accent1 3 4 2 2 2 4 2" xfId="35902"/>
    <cellStyle name="40% - Accent1 3 4 2 2 2 5" xfId="35903"/>
    <cellStyle name="40% - Accent1 3 4 2 2 3" xfId="35904"/>
    <cellStyle name="40% - Accent1 3 4 2 2 3 2" xfId="35905"/>
    <cellStyle name="40% - Accent1 3 4 2 2 3 2 2" xfId="35906"/>
    <cellStyle name="40% - Accent1 3 4 2 2 3 3" xfId="35907"/>
    <cellStyle name="40% - Accent1 3 4 2 2 4" xfId="35908"/>
    <cellStyle name="40% - Accent1 3 4 2 2 4 2" xfId="35909"/>
    <cellStyle name="40% - Accent1 3 4 2 2 4 2 2" xfId="35910"/>
    <cellStyle name="40% - Accent1 3 4 2 2 4 3" xfId="35911"/>
    <cellStyle name="40% - Accent1 3 4 2 2 5" xfId="35912"/>
    <cellStyle name="40% - Accent1 3 4 2 2 5 2" xfId="35913"/>
    <cellStyle name="40% - Accent1 3 4 2 2 6" xfId="35914"/>
    <cellStyle name="40% - Accent1 3 4 2 2 7" xfId="35915"/>
    <cellStyle name="40% - Accent1 3 4 2 3" xfId="35916"/>
    <cellStyle name="40% - Accent1 3 4 2 3 2" xfId="35917"/>
    <cellStyle name="40% - Accent1 3 4 2 3 2 2" xfId="35918"/>
    <cellStyle name="40% - Accent1 3 4 2 3 2 2 2" xfId="35919"/>
    <cellStyle name="40% - Accent1 3 4 2 3 2 3" xfId="35920"/>
    <cellStyle name="40% - Accent1 3 4 2 3 3" xfId="35921"/>
    <cellStyle name="40% - Accent1 3 4 2 3 3 2" xfId="35922"/>
    <cellStyle name="40% - Accent1 3 4 2 3 3 2 2" xfId="35923"/>
    <cellStyle name="40% - Accent1 3 4 2 3 3 3" xfId="35924"/>
    <cellStyle name="40% - Accent1 3 4 2 3 4" xfId="35925"/>
    <cellStyle name="40% - Accent1 3 4 2 3 4 2" xfId="35926"/>
    <cellStyle name="40% - Accent1 3 4 2 3 5" xfId="35927"/>
    <cellStyle name="40% - Accent1 3 4 2 4" xfId="35928"/>
    <cellStyle name="40% - Accent1 3 4 2 4 2" xfId="35929"/>
    <cellStyle name="40% - Accent1 3 4 2 4 2 2" xfId="35930"/>
    <cellStyle name="40% - Accent1 3 4 2 4 3" xfId="35931"/>
    <cellStyle name="40% - Accent1 3 4 2 5" xfId="35932"/>
    <cellStyle name="40% - Accent1 3 4 2 5 2" xfId="35933"/>
    <cellStyle name="40% - Accent1 3 4 2 5 2 2" xfId="35934"/>
    <cellStyle name="40% - Accent1 3 4 2 5 3" xfId="35935"/>
    <cellStyle name="40% - Accent1 3 4 2 6" xfId="35936"/>
    <cellStyle name="40% - Accent1 3 4 2 6 2" xfId="35937"/>
    <cellStyle name="40% - Accent1 3 4 2 7" xfId="35938"/>
    <cellStyle name="40% - Accent1 3 4 2 8" xfId="35939"/>
    <cellStyle name="40% - Accent1 3 4 3" xfId="35940"/>
    <cellStyle name="40% - Accent1 3 4 3 2" xfId="35941"/>
    <cellStyle name="40% - Accent1 3 4 3 2 2" xfId="35942"/>
    <cellStyle name="40% - Accent1 3 4 3 2 2 2" xfId="35943"/>
    <cellStyle name="40% - Accent1 3 4 3 2 2 2 2" xfId="35944"/>
    <cellStyle name="40% - Accent1 3 4 3 2 2 3" xfId="35945"/>
    <cellStyle name="40% - Accent1 3 4 3 2 3" xfId="35946"/>
    <cellStyle name="40% - Accent1 3 4 3 2 3 2" xfId="35947"/>
    <cellStyle name="40% - Accent1 3 4 3 2 3 2 2" xfId="35948"/>
    <cellStyle name="40% - Accent1 3 4 3 2 3 3" xfId="35949"/>
    <cellStyle name="40% - Accent1 3 4 3 2 4" xfId="35950"/>
    <cellStyle name="40% - Accent1 3 4 3 2 4 2" xfId="35951"/>
    <cellStyle name="40% - Accent1 3 4 3 2 5" xfId="35952"/>
    <cellStyle name="40% - Accent1 3 4 3 3" xfId="35953"/>
    <cellStyle name="40% - Accent1 3 4 3 3 2" xfId="35954"/>
    <cellStyle name="40% - Accent1 3 4 3 3 2 2" xfId="35955"/>
    <cellStyle name="40% - Accent1 3 4 3 3 3" xfId="35956"/>
    <cellStyle name="40% - Accent1 3 4 3 4" xfId="35957"/>
    <cellStyle name="40% - Accent1 3 4 3 4 2" xfId="35958"/>
    <cellStyle name="40% - Accent1 3 4 3 4 2 2" xfId="35959"/>
    <cellStyle name="40% - Accent1 3 4 3 4 3" xfId="35960"/>
    <cellStyle name="40% - Accent1 3 4 3 5" xfId="35961"/>
    <cellStyle name="40% - Accent1 3 4 3 5 2" xfId="35962"/>
    <cellStyle name="40% - Accent1 3 4 3 6" xfId="35963"/>
    <cellStyle name="40% - Accent1 3 4 4" xfId="35964"/>
    <cellStyle name="40% - Accent1 3 4 4 2" xfId="35965"/>
    <cellStyle name="40% - Accent1 3 4 4 2 2" xfId="35966"/>
    <cellStyle name="40% - Accent1 3 4 4 2 2 2" xfId="35967"/>
    <cellStyle name="40% - Accent1 3 4 4 2 3" xfId="35968"/>
    <cellStyle name="40% - Accent1 3 4 4 3" xfId="35969"/>
    <cellStyle name="40% - Accent1 3 4 4 3 2" xfId="35970"/>
    <cellStyle name="40% - Accent1 3 4 4 3 2 2" xfId="35971"/>
    <cellStyle name="40% - Accent1 3 4 4 3 3" xfId="35972"/>
    <cellStyle name="40% - Accent1 3 4 4 4" xfId="35973"/>
    <cellStyle name="40% - Accent1 3 4 4 4 2" xfId="35974"/>
    <cellStyle name="40% - Accent1 3 4 4 5" xfId="35975"/>
    <cellStyle name="40% - Accent1 3 4 5" xfId="35976"/>
    <cellStyle name="40% - Accent1 3 4 5 2" xfId="35977"/>
    <cellStyle name="40% - Accent1 3 4 5 2 2" xfId="35978"/>
    <cellStyle name="40% - Accent1 3 4 5 3" xfId="35979"/>
    <cellStyle name="40% - Accent1 3 4 6" xfId="35980"/>
    <cellStyle name="40% - Accent1 3 4 6 2" xfId="35981"/>
    <cellStyle name="40% - Accent1 3 4 6 2 2" xfId="35982"/>
    <cellStyle name="40% - Accent1 3 4 6 3" xfId="35983"/>
    <cellStyle name="40% - Accent1 3 4 7" xfId="35984"/>
    <cellStyle name="40% - Accent1 3 4 7 2" xfId="35985"/>
    <cellStyle name="40% - Accent1 3 4 8" xfId="35986"/>
    <cellStyle name="40% - Accent1 3 4 9" xfId="35987"/>
    <cellStyle name="40% - Accent1 3 5" xfId="35988"/>
    <cellStyle name="40% - Accent1 3 5 2" xfId="35989"/>
    <cellStyle name="40% - Accent1 3 5 2 2" xfId="35990"/>
    <cellStyle name="40% - Accent1 3 5 2 2 2" xfId="35991"/>
    <cellStyle name="40% - Accent1 3 5 2 2 2 2" xfId="35992"/>
    <cellStyle name="40% - Accent1 3 5 2 2 2 2 2" xfId="35993"/>
    <cellStyle name="40% - Accent1 3 5 2 2 2 3" xfId="35994"/>
    <cellStyle name="40% - Accent1 3 5 2 2 3" xfId="35995"/>
    <cellStyle name="40% - Accent1 3 5 2 2 3 2" xfId="35996"/>
    <cellStyle name="40% - Accent1 3 5 2 2 3 2 2" xfId="35997"/>
    <cellStyle name="40% - Accent1 3 5 2 2 3 3" xfId="35998"/>
    <cellStyle name="40% - Accent1 3 5 2 2 4" xfId="35999"/>
    <cellStyle name="40% - Accent1 3 5 2 2 4 2" xfId="36000"/>
    <cellStyle name="40% - Accent1 3 5 2 2 5" xfId="36001"/>
    <cellStyle name="40% - Accent1 3 5 2 3" xfId="36002"/>
    <cellStyle name="40% - Accent1 3 5 2 3 2" xfId="36003"/>
    <cellStyle name="40% - Accent1 3 5 2 3 2 2" xfId="36004"/>
    <cellStyle name="40% - Accent1 3 5 2 3 3" xfId="36005"/>
    <cellStyle name="40% - Accent1 3 5 2 4" xfId="36006"/>
    <cellStyle name="40% - Accent1 3 5 2 4 2" xfId="36007"/>
    <cellStyle name="40% - Accent1 3 5 2 4 2 2" xfId="36008"/>
    <cellStyle name="40% - Accent1 3 5 2 4 3" xfId="36009"/>
    <cellStyle name="40% - Accent1 3 5 2 5" xfId="36010"/>
    <cellStyle name="40% - Accent1 3 5 2 5 2" xfId="36011"/>
    <cellStyle name="40% - Accent1 3 5 2 6" xfId="36012"/>
    <cellStyle name="40% - Accent1 3 5 2 7" xfId="36013"/>
    <cellStyle name="40% - Accent1 3 5 3" xfId="36014"/>
    <cellStyle name="40% - Accent1 3 5 3 2" xfId="36015"/>
    <cellStyle name="40% - Accent1 3 5 3 2 2" xfId="36016"/>
    <cellStyle name="40% - Accent1 3 5 3 2 2 2" xfId="36017"/>
    <cellStyle name="40% - Accent1 3 5 3 2 3" xfId="36018"/>
    <cellStyle name="40% - Accent1 3 5 3 3" xfId="36019"/>
    <cellStyle name="40% - Accent1 3 5 3 3 2" xfId="36020"/>
    <cellStyle name="40% - Accent1 3 5 3 3 2 2" xfId="36021"/>
    <cellStyle name="40% - Accent1 3 5 3 3 3" xfId="36022"/>
    <cellStyle name="40% - Accent1 3 5 3 4" xfId="36023"/>
    <cellStyle name="40% - Accent1 3 5 3 4 2" xfId="36024"/>
    <cellStyle name="40% - Accent1 3 5 3 5" xfId="36025"/>
    <cellStyle name="40% - Accent1 3 5 4" xfId="36026"/>
    <cellStyle name="40% - Accent1 3 5 4 2" xfId="36027"/>
    <cellStyle name="40% - Accent1 3 5 4 2 2" xfId="36028"/>
    <cellStyle name="40% - Accent1 3 5 4 3" xfId="36029"/>
    <cellStyle name="40% - Accent1 3 5 5" xfId="36030"/>
    <cellStyle name="40% - Accent1 3 5 5 2" xfId="36031"/>
    <cellStyle name="40% - Accent1 3 5 5 2 2" xfId="36032"/>
    <cellStyle name="40% - Accent1 3 5 5 3" xfId="36033"/>
    <cellStyle name="40% - Accent1 3 5 6" xfId="36034"/>
    <cellStyle name="40% - Accent1 3 5 6 2" xfId="36035"/>
    <cellStyle name="40% - Accent1 3 5 7" xfId="36036"/>
    <cellStyle name="40% - Accent1 3 5 8" xfId="36037"/>
    <cellStyle name="40% - Accent1 3 6" xfId="36038"/>
    <cellStyle name="40% - Accent1 3 6 2" xfId="36039"/>
    <cellStyle name="40% - Accent1 3 6 2 2" xfId="36040"/>
    <cellStyle name="40% - Accent1 3 6 2 2 2" xfId="36041"/>
    <cellStyle name="40% - Accent1 3 6 2 2 2 2" xfId="36042"/>
    <cellStyle name="40% - Accent1 3 6 2 2 2 2 2" xfId="36043"/>
    <cellStyle name="40% - Accent1 3 6 2 2 2 3" xfId="36044"/>
    <cellStyle name="40% - Accent1 3 6 2 2 3" xfId="36045"/>
    <cellStyle name="40% - Accent1 3 6 2 2 3 2" xfId="36046"/>
    <cellStyle name="40% - Accent1 3 6 2 2 3 2 2" xfId="36047"/>
    <cellStyle name="40% - Accent1 3 6 2 2 3 3" xfId="36048"/>
    <cellStyle name="40% - Accent1 3 6 2 2 4" xfId="36049"/>
    <cellStyle name="40% - Accent1 3 6 2 2 4 2" xfId="36050"/>
    <cellStyle name="40% - Accent1 3 6 2 2 5" xfId="36051"/>
    <cellStyle name="40% - Accent1 3 6 2 3" xfId="36052"/>
    <cellStyle name="40% - Accent1 3 6 2 3 2" xfId="36053"/>
    <cellStyle name="40% - Accent1 3 6 2 3 2 2" xfId="36054"/>
    <cellStyle name="40% - Accent1 3 6 2 3 3" xfId="36055"/>
    <cellStyle name="40% - Accent1 3 6 2 4" xfId="36056"/>
    <cellStyle name="40% - Accent1 3 6 2 4 2" xfId="36057"/>
    <cellStyle name="40% - Accent1 3 6 2 4 2 2" xfId="36058"/>
    <cellStyle name="40% - Accent1 3 6 2 4 3" xfId="36059"/>
    <cellStyle name="40% - Accent1 3 6 2 5" xfId="36060"/>
    <cellStyle name="40% - Accent1 3 6 2 5 2" xfId="36061"/>
    <cellStyle name="40% - Accent1 3 6 2 6" xfId="36062"/>
    <cellStyle name="40% - Accent1 3 6 3" xfId="36063"/>
    <cellStyle name="40% - Accent1 3 6 3 2" xfId="36064"/>
    <cellStyle name="40% - Accent1 3 6 3 2 2" xfId="36065"/>
    <cellStyle name="40% - Accent1 3 6 3 2 2 2" xfId="36066"/>
    <cellStyle name="40% - Accent1 3 6 3 2 3" xfId="36067"/>
    <cellStyle name="40% - Accent1 3 6 3 3" xfId="36068"/>
    <cellStyle name="40% - Accent1 3 6 3 3 2" xfId="36069"/>
    <cellStyle name="40% - Accent1 3 6 3 3 2 2" xfId="36070"/>
    <cellStyle name="40% - Accent1 3 6 3 3 3" xfId="36071"/>
    <cellStyle name="40% - Accent1 3 6 3 4" xfId="36072"/>
    <cellStyle name="40% - Accent1 3 6 3 4 2" xfId="36073"/>
    <cellStyle name="40% - Accent1 3 6 3 5" xfId="36074"/>
    <cellStyle name="40% - Accent1 3 6 4" xfId="36075"/>
    <cellStyle name="40% - Accent1 3 6 4 2" xfId="36076"/>
    <cellStyle name="40% - Accent1 3 6 4 2 2" xfId="36077"/>
    <cellStyle name="40% - Accent1 3 6 4 3" xfId="36078"/>
    <cellStyle name="40% - Accent1 3 6 5" xfId="36079"/>
    <cellStyle name="40% - Accent1 3 6 5 2" xfId="36080"/>
    <cellStyle name="40% - Accent1 3 6 5 2 2" xfId="36081"/>
    <cellStyle name="40% - Accent1 3 6 5 3" xfId="36082"/>
    <cellStyle name="40% - Accent1 3 6 6" xfId="36083"/>
    <cellStyle name="40% - Accent1 3 6 6 2" xfId="36084"/>
    <cellStyle name="40% - Accent1 3 6 7" xfId="36085"/>
    <cellStyle name="40% - Accent1 3 6 8" xfId="36086"/>
    <cellStyle name="40% - Accent1 3 7" xfId="36087"/>
    <cellStyle name="40% - Accent1 3 7 2" xfId="36088"/>
    <cellStyle name="40% - Accent1 3 7 2 2" xfId="36089"/>
    <cellStyle name="40% - Accent1 3 7 2 2 2" xfId="36090"/>
    <cellStyle name="40% - Accent1 3 7 2 2 2 2" xfId="36091"/>
    <cellStyle name="40% - Accent1 3 7 2 2 2 2 2" xfId="36092"/>
    <cellStyle name="40% - Accent1 3 7 2 2 2 3" xfId="36093"/>
    <cellStyle name="40% - Accent1 3 7 2 2 3" xfId="36094"/>
    <cellStyle name="40% - Accent1 3 7 2 2 3 2" xfId="36095"/>
    <cellStyle name="40% - Accent1 3 7 2 2 3 2 2" xfId="36096"/>
    <cellStyle name="40% - Accent1 3 7 2 2 3 3" xfId="36097"/>
    <cellStyle name="40% - Accent1 3 7 2 2 4" xfId="36098"/>
    <cellStyle name="40% - Accent1 3 7 2 2 4 2" xfId="36099"/>
    <cellStyle name="40% - Accent1 3 7 2 2 5" xfId="36100"/>
    <cellStyle name="40% - Accent1 3 7 2 3" xfId="36101"/>
    <cellStyle name="40% - Accent1 3 7 2 3 2" xfId="36102"/>
    <cellStyle name="40% - Accent1 3 7 2 3 2 2" xfId="36103"/>
    <cellStyle name="40% - Accent1 3 7 2 3 3" xfId="36104"/>
    <cellStyle name="40% - Accent1 3 7 2 4" xfId="36105"/>
    <cellStyle name="40% - Accent1 3 7 2 4 2" xfId="36106"/>
    <cellStyle name="40% - Accent1 3 7 2 4 2 2" xfId="36107"/>
    <cellStyle name="40% - Accent1 3 7 2 4 3" xfId="36108"/>
    <cellStyle name="40% - Accent1 3 7 2 5" xfId="36109"/>
    <cellStyle name="40% - Accent1 3 7 2 5 2" xfId="36110"/>
    <cellStyle name="40% - Accent1 3 7 2 6" xfId="36111"/>
    <cellStyle name="40% - Accent1 3 7 3" xfId="36112"/>
    <cellStyle name="40% - Accent1 3 7 3 2" xfId="36113"/>
    <cellStyle name="40% - Accent1 3 7 3 2 2" xfId="36114"/>
    <cellStyle name="40% - Accent1 3 7 3 2 2 2" xfId="36115"/>
    <cellStyle name="40% - Accent1 3 7 3 2 3" xfId="36116"/>
    <cellStyle name="40% - Accent1 3 7 3 3" xfId="36117"/>
    <cellStyle name="40% - Accent1 3 7 3 3 2" xfId="36118"/>
    <cellStyle name="40% - Accent1 3 7 3 3 2 2" xfId="36119"/>
    <cellStyle name="40% - Accent1 3 7 3 3 3" xfId="36120"/>
    <cellStyle name="40% - Accent1 3 7 3 4" xfId="36121"/>
    <cellStyle name="40% - Accent1 3 7 3 4 2" xfId="36122"/>
    <cellStyle name="40% - Accent1 3 7 3 5" xfId="36123"/>
    <cellStyle name="40% - Accent1 3 7 4" xfId="36124"/>
    <cellStyle name="40% - Accent1 3 7 4 2" xfId="36125"/>
    <cellStyle name="40% - Accent1 3 7 4 2 2" xfId="36126"/>
    <cellStyle name="40% - Accent1 3 7 4 3" xfId="36127"/>
    <cellStyle name="40% - Accent1 3 7 5" xfId="36128"/>
    <cellStyle name="40% - Accent1 3 7 5 2" xfId="36129"/>
    <cellStyle name="40% - Accent1 3 7 5 2 2" xfId="36130"/>
    <cellStyle name="40% - Accent1 3 7 5 3" xfId="36131"/>
    <cellStyle name="40% - Accent1 3 7 6" xfId="36132"/>
    <cellStyle name="40% - Accent1 3 7 6 2" xfId="36133"/>
    <cellStyle name="40% - Accent1 3 7 7" xfId="36134"/>
    <cellStyle name="40% - Accent1 3 8" xfId="36135"/>
    <cellStyle name="40% - Accent1 3 8 2" xfId="36136"/>
    <cellStyle name="40% - Accent1 3 8 2 2" xfId="36137"/>
    <cellStyle name="40% - Accent1 3 8 2 2 2" xfId="36138"/>
    <cellStyle name="40% - Accent1 3 8 2 2 2 2" xfId="36139"/>
    <cellStyle name="40% - Accent1 3 8 2 2 3" xfId="36140"/>
    <cellStyle name="40% - Accent1 3 8 2 3" xfId="36141"/>
    <cellStyle name="40% - Accent1 3 8 2 3 2" xfId="36142"/>
    <cellStyle name="40% - Accent1 3 8 2 3 2 2" xfId="36143"/>
    <cellStyle name="40% - Accent1 3 8 2 3 3" xfId="36144"/>
    <cellStyle name="40% - Accent1 3 8 2 4" xfId="36145"/>
    <cellStyle name="40% - Accent1 3 8 2 4 2" xfId="36146"/>
    <cellStyle name="40% - Accent1 3 8 2 5" xfId="36147"/>
    <cellStyle name="40% - Accent1 3 8 3" xfId="36148"/>
    <cellStyle name="40% - Accent1 3 8 3 2" xfId="36149"/>
    <cellStyle name="40% - Accent1 3 8 3 2 2" xfId="36150"/>
    <cellStyle name="40% - Accent1 3 8 3 3" xfId="36151"/>
    <cellStyle name="40% - Accent1 3 8 4" xfId="36152"/>
    <cellStyle name="40% - Accent1 3 8 4 2" xfId="36153"/>
    <cellStyle name="40% - Accent1 3 8 4 2 2" xfId="36154"/>
    <cellStyle name="40% - Accent1 3 8 4 3" xfId="36155"/>
    <cellStyle name="40% - Accent1 3 8 5" xfId="36156"/>
    <cellStyle name="40% - Accent1 3 8 5 2" xfId="36157"/>
    <cellStyle name="40% - Accent1 3 8 6" xfId="36158"/>
    <cellStyle name="40% - Accent1 3 9" xfId="36159"/>
    <cellStyle name="40% - Accent1 3 9 2" xfId="36160"/>
    <cellStyle name="40% - Accent1 3 9 2 2" xfId="36161"/>
    <cellStyle name="40% - Accent1 3 9 2 2 2" xfId="36162"/>
    <cellStyle name="40% - Accent1 3 9 2 3" xfId="36163"/>
    <cellStyle name="40% - Accent1 3 9 3" xfId="36164"/>
    <cellStyle name="40% - Accent1 3 9 3 2" xfId="36165"/>
    <cellStyle name="40% - Accent1 3 9 3 2 2" xfId="36166"/>
    <cellStyle name="40% - Accent1 3 9 3 3" xfId="36167"/>
    <cellStyle name="40% - Accent1 3 9 4" xfId="36168"/>
    <cellStyle name="40% - Accent1 3 9 4 2" xfId="36169"/>
    <cellStyle name="40% - Accent1 3 9 5" xfId="36170"/>
    <cellStyle name="40% - Accent1 4" xfId="36171"/>
    <cellStyle name="40% - Accent1 4 2" xfId="36172"/>
    <cellStyle name="40% - Accent1 4 2 2" xfId="36173"/>
    <cellStyle name="40% - Accent1 4 2 2 2" xfId="36174"/>
    <cellStyle name="40% - Accent1 4 2 2 2 2" xfId="36175"/>
    <cellStyle name="40% - Accent1 4 2 3" xfId="36176"/>
    <cellStyle name="40% - Accent1 4 2 3 2" xfId="36177"/>
    <cellStyle name="40% - Accent1 4 2 4" xfId="36178"/>
    <cellStyle name="40% - Accent1 4 2 4 2" xfId="36179"/>
    <cellStyle name="40% - Accent1 4 2 5" xfId="36180"/>
    <cellStyle name="40% - Accent1 4 3" xfId="36181"/>
    <cellStyle name="40% - Accent1 4 3 2" xfId="36182"/>
    <cellStyle name="40% - Accent1 4 3 2 2" xfId="36183"/>
    <cellStyle name="40% - Accent1 4 3 3" xfId="36184"/>
    <cellStyle name="40% - Accent1 4 4" xfId="36185"/>
    <cellStyle name="40% - Accent1 4 4 2" xfId="36186"/>
    <cellStyle name="40% - Accent1 4 5" xfId="36187"/>
    <cellStyle name="40% - Accent1 4 5 2" xfId="36188"/>
    <cellStyle name="40% - Accent1 4 6" xfId="36189"/>
    <cellStyle name="40% - Accent1 4 6 2" xfId="36190"/>
    <cellStyle name="40% - Accent1 4 7" xfId="36191"/>
    <cellStyle name="40% - Accent1 4 7 2" xfId="36192"/>
    <cellStyle name="40% - Accent1 4 8" xfId="36193"/>
    <cellStyle name="40% - Accent1 4 9" xfId="36194"/>
    <cellStyle name="40% - Accent1 5" xfId="36195"/>
    <cellStyle name="40% - Accent1 5 2" xfId="36196"/>
    <cellStyle name="40% - Accent1 5 2 2" xfId="36197"/>
    <cellStyle name="40% - Accent1 5 2 2 2" xfId="36198"/>
    <cellStyle name="40% - Accent1 5 2 3" xfId="36199"/>
    <cellStyle name="40% - Accent1 5 3" xfId="36200"/>
    <cellStyle name="40% - Accent1 5 3 2" xfId="36201"/>
    <cellStyle name="40% - Accent1 5 3 2 2" xfId="36202"/>
    <cellStyle name="40% - Accent1 5 3 3" xfId="36203"/>
    <cellStyle name="40% - Accent1 5 3 3 2" xfId="36204"/>
    <cellStyle name="40% - Accent1 5 3 4" xfId="36205"/>
    <cellStyle name="40% - Accent1 5 4" xfId="36206"/>
    <cellStyle name="40% - Accent1 5 4 2" xfId="36207"/>
    <cellStyle name="40% - Accent1 5 4 2 2" xfId="36208"/>
    <cellStyle name="40% - Accent1 5 4 3" xfId="36209"/>
    <cellStyle name="40% - Accent1 5 5" xfId="36210"/>
    <cellStyle name="40% - Accent1 5 5 2" xfId="36211"/>
    <cellStyle name="40% - Accent1 5 6" xfId="36212"/>
    <cellStyle name="40% - Accent1 5 7" xfId="36213"/>
    <cellStyle name="40% - Accent1 6" xfId="36214"/>
    <cellStyle name="40% - Accent1 6 2" xfId="36215"/>
    <cellStyle name="40% - Accent1 6 2 2" xfId="36216"/>
    <cellStyle name="40% - Accent1 6 2 2 2" xfId="36217"/>
    <cellStyle name="40% - Accent1 6 2 3" xfId="36218"/>
    <cellStyle name="40% - Accent1 6 2 4" xfId="36219"/>
    <cellStyle name="40% - Accent1 6 3" xfId="36220"/>
    <cellStyle name="40% - Accent1 6 3 2" xfId="36221"/>
    <cellStyle name="40% - Accent1 6 3 2 2" xfId="36222"/>
    <cellStyle name="40% - Accent1 6 3 3" xfId="36223"/>
    <cellStyle name="40% - Accent1 6 4" xfId="36224"/>
    <cellStyle name="40% - Accent1 6 4 2" xfId="36225"/>
    <cellStyle name="40% - Accent1 6 5" xfId="36226"/>
    <cellStyle name="40% - Accent1 7" xfId="36227"/>
    <cellStyle name="40% - Accent1 7 2" xfId="36228"/>
    <cellStyle name="40% - Accent1 7 2 2" xfId="36229"/>
    <cellStyle name="40% - Accent1 7 2 2 2" xfId="36230"/>
    <cellStyle name="40% - Accent1 7 2 3" xfId="36231"/>
    <cellStyle name="40% - Accent1 7 2 4" xfId="36232"/>
    <cellStyle name="40% - Accent1 7 3" xfId="36233"/>
    <cellStyle name="40% - Accent1 7 3 2" xfId="36234"/>
    <cellStyle name="40% - Accent1 7 4" xfId="36235"/>
    <cellStyle name="40% - Accent1 7 4 2" xfId="36236"/>
    <cellStyle name="40% - Accent1 7 5" xfId="36237"/>
    <cellStyle name="40% - Accent1 8" xfId="36238"/>
    <cellStyle name="40% - Accent1 8 2" xfId="36239"/>
    <cellStyle name="40% - Accent1 8 2 2" xfId="36240"/>
    <cellStyle name="40% - Accent1 8 2 3" xfId="36241"/>
    <cellStyle name="40% - Accent1 8 3" xfId="36242"/>
    <cellStyle name="40% - Accent1 9" xfId="36243"/>
    <cellStyle name="40% - Accent1 9 2" xfId="36244"/>
    <cellStyle name="40% - Accent1 9 2 2" xfId="36245"/>
    <cellStyle name="40% - Accent1 9 2 3" xfId="36246"/>
    <cellStyle name="40% - Accent1 9 3" xfId="36247"/>
    <cellStyle name="40% - Accent1 9 3 2" xfId="36248"/>
    <cellStyle name="40% - Accent1 9 4" xfId="36249"/>
    <cellStyle name="40% - Accent1 9 5" xfId="36250"/>
    <cellStyle name="40% - Accent2 10" xfId="36251"/>
    <cellStyle name="40% - Accent2 10 2" xfId="36252"/>
    <cellStyle name="40% - Accent2 10 2 2" xfId="36253"/>
    <cellStyle name="40% - Accent2 10 3" xfId="36254"/>
    <cellStyle name="40% - Accent2 10 4" xfId="36255"/>
    <cellStyle name="40% - Accent2 11" xfId="36256"/>
    <cellStyle name="40% - Accent2 11 2" xfId="36257"/>
    <cellStyle name="40% - Accent2 11 2 2" xfId="36258"/>
    <cellStyle name="40% - Accent2 11 3" xfId="36259"/>
    <cellStyle name="40% - Accent2 12" xfId="36260"/>
    <cellStyle name="40% - Accent2 13" xfId="36261"/>
    <cellStyle name="40% - Accent2 2" xfId="36262"/>
    <cellStyle name="40% - Accent2 2 2" xfId="36263"/>
    <cellStyle name="40% - Accent2 2 2 2" xfId="36264"/>
    <cellStyle name="40% - Accent2 2 2 2 2" xfId="36265"/>
    <cellStyle name="40% - Accent2 2 2 2 2 2" xfId="36266"/>
    <cellStyle name="40% - Accent2 2 2 2 2 2 2" xfId="36267"/>
    <cellStyle name="40% - Accent2 2 2 2 3" xfId="36268"/>
    <cellStyle name="40% - Accent2 2 2 2 3 2" xfId="36269"/>
    <cellStyle name="40% - Accent2 2 2 2 4" xfId="36270"/>
    <cellStyle name="40% - Accent2 2 2 3" xfId="36271"/>
    <cellStyle name="40% - Accent2 2 2 3 2" xfId="36272"/>
    <cellStyle name="40% - Accent2 2 2 3 2 2" xfId="36273"/>
    <cellStyle name="40% - Accent2 2 2 3 2 2 2" xfId="36274"/>
    <cellStyle name="40% - Accent2 2 2 3 2 3" xfId="36275"/>
    <cellStyle name="40% - Accent2 2 2 3 3" xfId="36276"/>
    <cellStyle name="40% - Accent2 2 2 3 4" xfId="36277"/>
    <cellStyle name="40% - Accent2 2 2 4" xfId="36278"/>
    <cellStyle name="40% - Accent2 2 2 4 2" xfId="36279"/>
    <cellStyle name="40% - Accent2 2 2 4 2 2" xfId="36280"/>
    <cellStyle name="40% - Accent2 2 2 4 3" xfId="36281"/>
    <cellStyle name="40% - Accent2 2 2 5" xfId="36282"/>
    <cellStyle name="40% - Accent2 2 2 5 2" xfId="36283"/>
    <cellStyle name="40% - Accent2 2 2 6" xfId="36284"/>
    <cellStyle name="40% - Accent2 2 3" xfId="36285"/>
    <cellStyle name="40% - Accent2 2 3 2" xfId="36286"/>
    <cellStyle name="40% - Accent2 2 3 2 2" xfId="36287"/>
    <cellStyle name="40% - Accent2 2 3 2 2 2" xfId="36288"/>
    <cellStyle name="40% - Accent2 2 3 2 2 2 2" xfId="36289"/>
    <cellStyle name="40% - Accent2 2 3 2 3" xfId="36290"/>
    <cellStyle name="40% - Accent2 2 3 2 3 2" xfId="36291"/>
    <cellStyle name="40% - Accent2 2 3 3" xfId="36292"/>
    <cellStyle name="40% - Accent2 2 3 3 2" xfId="36293"/>
    <cellStyle name="40% - Accent2 2 3 3 2 2" xfId="36294"/>
    <cellStyle name="40% - Accent2 2 3 4" xfId="36295"/>
    <cellStyle name="40% - Accent2 2 3 4 2" xfId="36296"/>
    <cellStyle name="40% - Accent2 2 3 5" xfId="36297"/>
    <cellStyle name="40% - Accent2 2 4" xfId="36298"/>
    <cellStyle name="40% - Accent2 2 4 2" xfId="36299"/>
    <cellStyle name="40% - Accent2 2 4 2 2" xfId="36300"/>
    <cellStyle name="40% - Accent2 2 4 2 2 2" xfId="36301"/>
    <cellStyle name="40% - Accent2 2 4 2 3" xfId="36302"/>
    <cellStyle name="40% - Accent2 2 4 3" xfId="36303"/>
    <cellStyle name="40% - Accent2 2 4 3 2" xfId="36304"/>
    <cellStyle name="40% - Accent2 2 4 3 2 2" xfId="36305"/>
    <cellStyle name="40% - Accent2 2 4 3 3" xfId="36306"/>
    <cellStyle name="40% - Accent2 2 4 4" xfId="36307"/>
    <cellStyle name="40% - Accent2 2 4 4 2" xfId="36308"/>
    <cellStyle name="40% - Accent2 2 4 5" xfId="36309"/>
    <cellStyle name="40% - Accent2 2 4 6" xfId="36310"/>
    <cellStyle name="40% - Accent2 2 5" xfId="36311"/>
    <cellStyle name="40% - Accent2 2 5 2" xfId="36312"/>
    <cellStyle name="40% - Accent2 2 5 2 2" xfId="36313"/>
    <cellStyle name="40% - Accent2 2 5 3" xfId="36314"/>
    <cellStyle name="40% - Accent2 2 6" xfId="36315"/>
    <cellStyle name="40% - Accent2 2 6 2" xfId="36316"/>
    <cellStyle name="40% - Accent2 2 6 2 2" xfId="36317"/>
    <cellStyle name="40% - Accent2 2 6 3" xfId="36318"/>
    <cellStyle name="40% - Accent2 2 6 4" xfId="36319"/>
    <cellStyle name="40% - Accent2 2 7" xfId="36320"/>
    <cellStyle name="40% - Accent2 2 7 2" xfId="36321"/>
    <cellStyle name="40% - Accent2 2 8" xfId="36322"/>
    <cellStyle name="40% - Accent2 2 9" xfId="36323"/>
    <cellStyle name="40% - Accent2 2_12PCORC Wind Vestas and Royalties" xfId="36324"/>
    <cellStyle name="40% - Accent2 3" xfId="36325"/>
    <cellStyle name="40% - Accent2 3 10" xfId="36326"/>
    <cellStyle name="40% - Accent2 3 10 2" xfId="36327"/>
    <cellStyle name="40% - Accent2 3 10 2 2" xfId="36328"/>
    <cellStyle name="40% - Accent2 3 10 3" xfId="36329"/>
    <cellStyle name="40% - Accent2 3 11" xfId="36330"/>
    <cellStyle name="40% - Accent2 3 11 2" xfId="36331"/>
    <cellStyle name="40% - Accent2 3 11 2 2" xfId="36332"/>
    <cellStyle name="40% - Accent2 3 11 3" xfId="36333"/>
    <cellStyle name="40% - Accent2 3 12" xfId="36334"/>
    <cellStyle name="40% - Accent2 3 12 2" xfId="36335"/>
    <cellStyle name="40% - Accent2 3 13" xfId="36336"/>
    <cellStyle name="40% - Accent2 3 2" xfId="36337"/>
    <cellStyle name="40% - Accent2 3 2 2" xfId="36338"/>
    <cellStyle name="40% - Accent2 3 2 2 2" xfId="36339"/>
    <cellStyle name="40% - Accent2 3 2 2 2 2" xfId="36340"/>
    <cellStyle name="40% - Accent2 3 2 3" xfId="36341"/>
    <cellStyle name="40% - Accent2 3 2 3 2" xfId="36342"/>
    <cellStyle name="40% - Accent2 3 2 3 2 2" xfId="36343"/>
    <cellStyle name="40% - Accent2 3 2 4" xfId="36344"/>
    <cellStyle name="40% - Accent2 3 2 4 2" xfId="36345"/>
    <cellStyle name="40% - Accent2 3 2 4 2 2" xfId="36346"/>
    <cellStyle name="40% - Accent2 3 2 4 3" xfId="36347"/>
    <cellStyle name="40% - Accent2 3 2 4 3 2" xfId="36348"/>
    <cellStyle name="40% - Accent2 3 2 4 4" xfId="36349"/>
    <cellStyle name="40% - Accent2 3 2 5" xfId="36350"/>
    <cellStyle name="40% - Accent2 3 2 5 2" xfId="36351"/>
    <cellStyle name="40% - Accent2 3 2 6" xfId="36352"/>
    <cellStyle name="40% - Accent2 3 2 6 2" xfId="36353"/>
    <cellStyle name="40% - Accent2 3 2 7" xfId="36354"/>
    <cellStyle name="40% - Accent2 3 3" xfId="36355"/>
    <cellStyle name="40% - Accent2 3 3 10" xfId="36356"/>
    <cellStyle name="40% - Accent2 3 3 10 2" xfId="36357"/>
    <cellStyle name="40% - Accent2 3 3 11" xfId="36358"/>
    <cellStyle name="40% - Accent2 3 3 12" xfId="36359"/>
    <cellStyle name="40% - Accent2 3 3 2" xfId="36360"/>
    <cellStyle name="40% - Accent2 3 3 2 2" xfId="36361"/>
    <cellStyle name="40% - Accent2 3 3 2 2 2" xfId="36362"/>
    <cellStyle name="40% - Accent2 3 3 2 2 2 2" xfId="36363"/>
    <cellStyle name="40% - Accent2 3 3 2 2 2 2 2" xfId="36364"/>
    <cellStyle name="40% - Accent2 3 3 2 2 2 2 2 2" xfId="36365"/>
    <cellStyle name="40% - Accent2 3 3 2 2 2 2 2 2 2" xfId="36366"/>
    <cellStyle name="40% - Accent2 3 3 2 2 2 2 2 3" xfId="36367"/>
    <cellStyle name="40% - Accent2 3 3 2 2 2 2 3" xfId="36368"/>
    <cellStyle name="40% - Accent2 3 3 2 2 2 2 3 2" xfId="36369"/>
    <cellStyle name="40% - Accent2 3 3 2 2 2 2 3 2 2" xfId="36370"/>
    <cellStyle name="40% - Accent2 3 3 2 2 2 2 3 3" xfId="36371"/>
    <cellStyle name="40% - Accent2 3 3 2 2 2 2 4" xfId="36372"/>
    <cellStyle name="40% - Accent2 3 3 2 2 2 2 4 2" xfId="36373"/>
    <cellStyle name="40% - Accent2 3 3 2 2 2 2 5" xfId="36374"/>
    <cellStyle name="40% - Accent2 3 3 2 2 2 3" xfId="36375"/>
    <cellStyle name="40% - Accent2 3 3 2 2 2 3 2" xfId="36376"/>
    <cellStyle name="40% - Accent2 3 3 2 2 2 3 2 2" xfId="36377"/>
    <cellStyle name="40% - Accent2 3 3 2 2 2 3 3" xfId="36378"/>
    <cellStyle name="40% - Accent2 3 3 2 2 2 4" xfId="36379"/>
    <cellStyle name="40% - Accent2 3 3 2 2 2 4 2" xfId="36380"/>
    <cellStyle name="40% - Accent2 3 3 2 2 2 4 2 2" xfId="36381"/>
    <cellStyle name="40% - Accent2 3 3 2 2 2 4 3" xfId="36382"/>
    <cellStyle name="40% - Accent2 3 3 2 2 2 5" xfId="36383"/>
    <cellStyle name="40% - Accent2 3 3 2 2 2 5 2" xfId="36384"/>
    <cellStyle name="40% - Accent2 3 3 2 2 2 6" xfId="36385"/>
    <cellStyle name="40% - Accent2 3 3 2 2 2 7" xfId="36386"/>
    <cellStyle name="40% - Accent2 3 3 2 2 3" xfId="36387"/>
    <cellStyle name="40% - Accent2 3 3 2 2 3 2" xfId="36388"/>
    <cellStyle name="40% - Accent2 3 3 2 2 3 2 2" xfId="36389"/>
    <cellStyle name="40% - Accent2 3 3 2 2 3 2 2 2" xfId="36390"/>
    <cellStyle name="40% - Accent2 3 3 2 2 3 2 3" xfId="36391"/>
    <cellStyle name="40% - Accent2 3 3 2 2 3 3" xfId="36392"/>
    <cellStyle name="40% - Accent2 3 3 2 2 3 3 2" xfId="36393"/>
    <cellStyle name="40% - Accent2 3 3 2 2 3 3 2 2" xfId="36394"/>
    <cellStyle name="40% - Accent2 3 3 2 2 3 3 3" xfId="36395"/>
    <cellStyle name="40% - Accent2 3 3 2 2 3 4" xfId="36396"/>
    <cellStyle name="40% - Accent2 3 3 2 2 3 4 2" xfId="36397"/>
    <cellStyle name="40% - Accent2 3 3 2 2 3 5" xfId="36398"/>
    <cellStyle name="40% - Accent2 3 3 2 2 4" xfId="36399"/>
    <cellStyle name="40% - Accent2 3 3 2 2 4 2" xfId="36400"/>
    <cellStyle name="40% - Accent2 3 3 2 2 4 2 2" xfId="36401"/>
    <cellStyle name="40% - Accent2 3 3 2 2 4 3" xfId="36402"/>
    <cellStyle name="40% - Accent2 3 3 2 2 5" xfId="36403"/>
    <cellStyle name="40% - Accent2 3 3 2 2 5 2" xfId="36404"/>
    <cellStyle name="40% - Accent2 3 3 2 2 5 2 2" xfId="36405"/>
    <cellStyle name="40% - Accent2 3 3 2 2 5 3" xfId="36406"/>
    <cellStyle name="40% - Accent2 3 3 2 2 6" xfId="36407"/>
    <cellStyle name="40% - Accent2 3 3 2 2 6 2" xfId="36408"/>
    <cellStyle name="40% - Accent2 3 3 2 2 7" xfId="36409"/>
    <cellStyle name="40% - Accent2 3 3 2 2 8" xfId="36410"/>
    <cellStyle name="40% - Accent2 3 3 2 3" xfId="36411"/>
    <cellStyle name="40% - Accent2 3 3 2 3 2" xfId="36412"/>
    <cellStyle name="40% - Accent2 3 3 2 3 2 2" xfId="36413"/>
    <cellStyle name="40% - Accent2 3 3 2 3 2 2 2" xfId="36414"/>
    <cellStyle name="40% - Accent2 3 3 2 3 2 2 2 2" xfId="36415"/>
    <cellStyle name="40% - Accent2 3 3 2 3 2 2 3" xfId="36416"/>
    <cellStyle name="40% - Accent2 3 3 2 3 2 3" xfId="36417"/>
    <cellStyle name="40% - Accent2 3 3 2 3 2 3 2" xfId="36418"/>
    <cellStyle name="40% - Accent2 3 3 2 3 2 3 2 2" xfId="36419"/>
    <cellStyle name="40% - Accent2 3 3 2 3 2 3 3" xfId="36420"/>
    <cellStyle name="40% - Accent2 3 3 2 3 2 4" xfId="36421"/>
    <cellStyle name="40% - Accent2 3 3 2 3 2 4 2" xfId="36422"/>
    <cellStyle name="40% - Accent2 3 3 2 3 2 5" xfId="36423"/>
    <cellStyle name="40% - Accent2 3 3 2 3 3" xfId="36424"/>
    <cellStyle name="40% - Accent2 3 3 2 3 3 2" xfId="36425"/>
    <cellStyle name="40% - Accent2 3 3 2 3 3 2 2" xfId="36426"/>
    <cellStyle name="40% - Accent2 3 3 2 3 3 3" xfId="36427"/>
    <cellStyle name="40% - Accent2 3 3 2 3 4" xfId="36428"/>
    <cellStyle name="40% - Accent2 3 3 2 3 4 2" xfId="36429"/>
    <cellStyle name="40% - Accent2 3 3 2 3 4 2 2" xfId="36430"/>
    <cellStyle name="40% - Accent2 3 3 2 3 4 3" xfId="36431"/>
    <cellStyle name="40% - Accent2 3 3 2 3 5" xfId="36432"/>
    <cellStyle name="40% - Accent2 3 3 2 3 5 2" xfId="36433"/>
    <cellStyle name="40% - Accent2 3 3 2 3 6" xfId="36434"/>
    <cellStyle name="40% - Accent2 3 3 2 4" xfId="36435"/>
    <cellStyle name="40% - Accent2 3 3 2 4 2" xfId="36436"/>
    <cellStyle name="40% - Accent2 3 3 2 4 2 2" xfId="36437"/>
    <cellStyle name="40% - Accent2 3 3 2 4 2 2 2" xfId="36438"/>
    <cellStyle name="40% - Accent2 3 3 2 4 2 3" xfId="36439"/>
    <cellStyle name="40% - Accent2 3 3 2 4 3" xfId="36440"/>
    <cellStyle name="40% - Accent2 3 3 2 4 3 2" xfId="36441"/>
    <cellStyle name="40% - Accent2 3 3 2 4 3 2 2" xfId="36442"/>
    <cellStyle name="40% - Accent2 3 3 2 4 3 3" xfId="36443"/>
    <cellStyle name="40% - Accent2 3 3 2 4 4" xfId="36444"/>
    <cellStyle name="40% - Accent2 3 3 2 4 4 2" xfId="36445"/>
    <cellStyle name="40% - Accent2 3 3 2 4 5" xfId="36446"/>
    <cellStyle name="40% - Accent2 3 3 2 5" xfId="36447"/>
    <cellStyle name="40% - Accent2 3 3 2 5 2" xfId="36448"/>
    <cellStyle name="40% - Accent2 3 3 2 5 2 2" xfId="36449"/>
    <cellStyle name="40% - Accent2 3 3 2 5 3" xfId="36450"/>
    <cellStyle name="40% - Accent2 3 3 2 6" xfId="36451"/>
    <cellStyle name="40% - Accent2 3 3 2 6 2" xfId="36452"/>
    <cellStyle name="40% - Accent2 3 3 2 6 2 2" xfId="36453"/>
    <cellStyle name="40% - Accent2 3 3 2 6 3" xfId="36454"/>
    <cellStyle name="40% - Accent2 3 3 2 7" xfId="36455"/>
    <cellStyle name="40% - Accent2 3 3 2 7 2" xfId="36456"/>
    <cellStyle name="40% - Accent2 3 3 2 8" xfId="36457"/>
    <cellStyle name="40% - Accent2 3 3 2 9" xfId="36458"/>
    <cellStyle name="40% - Accent2 3 3 3" xfId="36459"/>
    <cellStyle name="40% - Accent2 3 3 3 2" xfId="36460"/>
    <cellStyle name="40% - Accent2 3 3 3 2 2" xfId="36461"/>
    <cellStyle name="40% - Accent2 3 3 3 2 2 2" xfId="36462"/>
    <cellStyle name="40% - Accent2 3 3 3 2 2 2 2" xfId="36463"/>
    <cellStyle name="40% - Accent2 3 3 3 2 2 2 2 2" xfId="36464"/>
    <cellStyle name="40% - Accent2 3 3 3 2 2 2 3" xfId="36465"/>
    <cellStyle name="40% - Accent2 3 3 3 2 2 3" xfId="36466"/>
    <cellStyle name="40% - Accent2 3 3 3 2 2 3 2" xfId="36467"/>
    <cellStyle name="40% - Accent2 3 3 3 2 2 3 2 2" xfId="36468"/>
    <cellStyle name="40% - Accent2 3 3 3 2 2 3 3" xfId="36469"/>
    <cellStyle name="40% - Accent2 3 3 3 2 2 4" xfId="36470"/>
    <cellStyle name="40% - Accent2 3 3 3 2 2 4 2" xfId="36471"/>
    <cellStyle name="40% - Accent2 3 3 3 2 2 5" xfId="36472"/>
    <cellStyle name="40% - Accent2 3 3 3 2 3" xfId="36473"/>
    <cellStyle name="40% - Accent2 3 3 3 2 3 2" xfId="36474"/>
    <cellStyle name="40% - Accent2 3 3 3 2 3 2 2" xfId="36475"/>
    <cellStyle name="40% - Accent2 3 3 3 2 3 3" xfId="36476"/>
    <cellStyle name="40% - Accent2 3 3 3 2 4" xfId="36477"/>
    <cellStyle name="40% - Accent2 3 3 3 2 4 2" xfId="36478"/>
    <cellStyle name="40% - Accent2 3 3 3 2 4 2 2" xfId="36479"/>
    <cellStyle name="40% - Accent2 3 3 3 2 4 3" xfId="36480"/>
    <cellStyle name="40% - Accent2 3 3 3 2 5" xfId="36481"/>
    <cellStyle name="40% - Accent2 3 3 3 2 5 2" xfId="36482"/>
    <cellStyle name="40% - Accent2 3 3 3 2 6" xfId="36483"/>
    <cellStyle name="40% - Accent2 3 3 3 2 7" xfId="36484"/>
    <cellStyle name="40% - Accent2 3 3 3 3" xfId="36485"/>
    <cellStyle name="40% - Accent2 3 3 3 3 2" xfId="36486"/>
    <cellStyle name="40% - Accent2 3 3 3 3 2 2" xfId="36487"/>
    <cellStyle name="40% - Accent2 3 3 3 3 2 2 2" xfId="36488"/>
    <cellStyle name="40% - Accent2 3 3 3 3 2 3" xfId="36489"/>
    <cellStyle name="40% - Accent2 3 3 3 3 3" xfId="36490"/>
    <cellStyle name="40% - Accent2 3 3 3 3 3 2" xfId="36491"/>
    <cellStyle name="40% - Accent2 3 3 3 3 3 2 2" xfId="36492"/>
    <cellStyle name="40% - Accent2 3 3 3 3 3 3" xfId="36493"/>
    <cellStyle name="40% - Accent2 3 3 3 3 4" xfId="36494"/>
    <cellStyle name="40% - Accent2 3 3 3 3 4 2" xfId="36495"/>
    <cellStyle name="40% - Accent2 3 3 3 3 5" xfId="36496"/>
    <cellStyle name="40% - Accent2 3 3 3 4" xfId="36497"/>
    <cellStyle name="40% - Accent2 3 3 3 4 2" xfId="36498"/>
    <cellStyle name="40% - Accent2 3 3 3 4 2 2" xfId="36499"/>
    <cellStyle name="40% - Accent2 3 3 3 4 3" xfId="36500"/>
    <cellStyle name="40% - Accent2 3 3 3 5" xfId="36501"/>
    <cellStyle name="40% - Accent2 3 3 3 5 2" xfId="36502"/>
    <cellStyle name="40% - Accent2 3 3 3 5 2 2" xfId="36503"/>
    <cellStyle name="40% - Accent2 3 3 3 5 3" xfId="36504"/>
    <cellStyle name="40% - Accent2 3 3 3 6" xfId="36505"/>
    <cellStyle name="40% - Accent2 3 3 3 6 2" xfId="36506"/>
    <cellStyle name="40% - Accent2 3 3 3 7" xfId="36507"/>
    <cellStyle name="40% - Accent2 3 3 3 8" xfId="36508"/>
    <cellStyle name="40% - Accent2 3 3 4" xfId="36509"/>
    <cellStyle name="40% - Accent2 3 3 4 2" xfId="36510"/>
    <cellStyle name="40% - Accent2 3 3 4 2 2" xfId="36511"/>
    <cellStyle name="40% - Accent2 3 3 4 2 2 2" xfId="36512"/>
    <cellStyle name="40% - Accent2 3 3 4 2 2 2 2" xfId="36513"/>
    <cellStyle name="40% - Accent2 3 3 4 2 2 2 2 2" xfId="36514"/>
    <cellStyle name="40% - Accent2 3 3 4 2 2 2 3" xfId="36515"/>
    <cellStyle name="40% - Accent2 3 3 4 2 2 3" xfId="36516"/>
    <cellStyle name="40% - Accent2 3 3 4 2 2 3 2" xfId="36517"/>
    <cellStyle name="40% - Accent2 3 3 4 2 2 3 2 2" xfId="36518"/>
    <cellStyle name="40% - Accent2 3 3 4 2 2 3 3" xfId="36519"/>
    <cellStyle name="40% - Accent2 3 3 4 2 2 4" xfId="36520"/>
    <cellStyle name="40% - Accent2 3 3 4 2 2 4 2" xfId="36521"/>
    <cellStyle name="40% - Accent2 3 3 4 2 2 5" xfId="36522"/>
    <cellStyle name="40% - Accent2 3 3 4 2 3" xfId="36523"/>
    <cellStyle name="40% - Accent2 3 3 4 2 3 2" xfId="36524"/>
    <cellStyle name="40% - Accent2 3 3 4 2 3 2 2" xfId="36525"/>
    <cellStyle name="40% - Accent2 3 3 4 2 3 3" xfId="36526"/>
    <cellStyle name="40% - Accent2 3 3 4 2 4" xfId="36527"/>
    <cellStyle name="40% - Accent2 3 3 4 2 4 2" xfId="36528"/>
    <cellStyle name="40% - Accent2 3 3 4 2 4 2 2" xfId="36529"/>
    <cellStyle name="40% - Accent2 3 3 4 2 4 3" xfId="36530"/>
    <cellStyle name="40% - Accent2 3 3 4 2 5" xfId="36531"/>
    <cellStyle name="40% - Accent2 3 3 4 2 5 2" xfId="36532"/>
    <cellStyle name="40% - Accent2 3 3 4 2 6" xfId="36533"/>
    <cellStyle name="40% - Accent2 3 3 4 2 7" xfId="36534"/>
    <cellStyle name="40% - Accent2 3 3 4 3" xfId="36535"/>
    <cellStyle name="40% - Accent2 3 3 4 3 2" xfId="36536"/>
    <cellStyle name="40% - Accent2 3 3 4 3 2 2" xfId="36537"/>
    <cellStyle name="40% - Accent2 3 3 4 3 2 2 2" xfId="36538"/>
    <cellStyle name="40% - Accent2 3 3 4 3 2 3" xfId="36539"/>
    <cellStyle name="40% - Accent2 3 3 4 3 3" xfId="36540"/>
    <cellStyle name="40% - Accent2 3 3 4 3 3 2" xfId="36541"/>
    <cellStyle name="40% - Accent2 3 3 4 3 3 2 2" xfId="36542"/>
    <cellStyle name="40% - Accent2 3 3 4 3 3 3" xfId="36543"/>
    <cellStyle name="40% - Accent2 3 3 4 3 4" xfId="36544"/>
    <cellStyle name="40% - Accent2 3 3 4 3 4 2" xfId="36545"/>
    <cellStyle name="40% - Accent2 3 3 4 3 5" xfId="36546"/>
    <cellStyle name="40% - Accent2 3 3 4 4" xfId="36547"/>
    <cellStyle name="40% - Accent2 3 3 4 4 2" xfId="36548"/>
    <cellStyle name="40% - Accent2 3 3 4 4 2 2" xfId="36549"/>
    <cellStyle name="40% - Accent2 3 3 4 4 3" xfId="36550"/>
    <cellStyle name="40% - Accent2 3 3 4 5" xfId="36551"/>
    <cellStyle name="40% - Accent2 3 3 4 5 2" xfId="36552"/>
    <cellStyle name="40% - Accent2 3 3 4 5 2 2" xfId="36553"/>
    <cellStyle name="40% - Accent2 3 3 4 5 3" xfId="36554"/>
    <cellStyle name="40% - Accent2 3 3 4 6" xfId="36555"/>
    <cellStyle name="40% - Accent2 3 3 4 6 2" xfId="36556"/>
    <cellStyle name="40% - Accent2 3 3 4 7" xfId="36557"/>
    <cellStyle name="40% - Accent2 3 3 4 8" xfId="36558"/>
    <cellStyle name="40% - Accent2 3 3 5" xfId="36559"/>
    <cellStyle name="40% - Accent2 3 3 5 2" xfId="36560"/>
    <cellStyle name="40% - Accent2 3 3 5 2 2" xfId="36561"/>
    <cellStyle name="40% - Accent2 3 3 5 2 2 2" xfId="36562"/>
    <cellStyle name="40% - Accent2 3 3 5 2 2 2 2" xfId="36563"/>
    <cellStyle name="40% - Accent2 3 3 5 2 2 2 2 2" xfId="36564"/>
    <cellStyle name="40% - Accent2 3 3 5 2 2 2 3" xfId="36565"/>
    <cellStyle name="40% - Accent2 3 3 5 2 2 3" xfId="36566"/>
    <cellStyle name="40% - Accent2 3 3 5 2 2 3 2" xfId="36567"/>
    <cellStyle name="40% - Accent2 3 3 5 2 2 3 2 2" xfId="36568"/>
    <cellStyle name="40% - Accent2 3 3 5 2 2 3 3" xfId="36569"/>
    <cellStyle name="40% - Accent2 3 3 5 2 2 4" xfId="36570"/>
    <cellStyle name="40% - Accent2 3 3 5 2 2 4 2" xfId="36571"/>
    <cellStyle name="40% - Accent2 3 3 5 2 2 5" xfId="36572"/>
    <cellStyle name="40% - Accent2 3 3 5 2 3" xfId="36573"/>
    <cellStyle name="40% - Accent2 3 3 5 2 3 2" xfId="36574"/>
    <cellStyle name="40% - Accent2 3 3 5 2 3 2 2" xfId="36575"/>
    <cellStyle name="40% - Accent2 3 3 5 2 3 3" xfId="36576"/>
    <cellStyle name="40% - Accent2 3 3 5 2 4" xfId="36577"/>
    <cellStyle name="40% - Accent2 3 3 5 2 4 2" xfId="36578"/>
    <cellStyle name="40% - Accent2 3 3 5 2 4 2 2" xfId="36579"/>
    <cellStyle name="40% - Accent2 3 3 5 2 4 3" xfId="36580"/>
    <cellStyle name="40% - Accent2 3 3 5 2 5" xfId="36581"/>
    <cellStyle name="40% - Accent2 3 3 5 2 5 2" xfId="36582"/>
    <cellStyle name="40% - Accent2 3 3 5 2 6" xfId="36583"/>
    <cellStyle name="40% - Accent2 3 3 5 3" xfId="36584"/>
    <cellStyle name="40% - Accent2 3 3 5 3 2" xfId="36585"/>
    <cellStyle name="40% - Accent2 3 3 5 3 2 2" xfId="36586"/>
    <cellStyle name="40% - Accent2 3 3 5 3 2 2 2" xfId="36587"/>
    <cellStyle name="40% - Accent2 3 3 5 3 2 3" xfId="36588"/>
    <cellStyle name="40% - Accent2 3 3 5 3 3" xfId="36589"/>
    <cellStyle name="40% - Accent2 3 3 5 3 3 2" xfId="36590"/>
    <cellStyle name="40% - Accent2 3 3 5 3 3 2 2" xfId="36591"/>
    <cellStyle name="40% - Accent2 3 3 5 3 3 3" xfId="36592"/>
    <cellStyle name="40% - Accent2 3 3 5 3 4" xfId="36593"/>
    <cellStyle name="40% - Accent2 3 3 5 3 4 2" xfId="36594"/>
    <cellStyle name="40% - Accent2 3 3 5 3 5" xfId="36595"/>
    <cellStyle name="40% - Accent2 3 3 5 4" xfId="36596"/>
    <cellStyle name="40% - Accent2 3 3 5 4 2" xfId="36597"/>
    <cellStyle name="40% - Accent2 3 3 5 4 2 2" xfId="36598"/>
    <cellStyle name="40% - Accent2 3 3 5 4 3" xfId="36599"/>
    <cellStyle name="40% - Accent2 3 3 5 5" xfId="36600"/>
    <cellStyle name="40% - Accent2 3 3 5 5 2" xfId="36601"/>
    <cellStyle name="40% - Accent2 3 3 5 5 2 2" xfId="36602"/>
    <cellStyle name="40% - Accent2 3 3 5 5 3" xfId="36603"/>
    <cellStyle name="40% - Accent2 3 3 5 6" xfId="36604"/>
    <cellStyle name="40% - Accent2 3 3 5 6 2" xfId="36605"/>
    <cellStyle name="40% - Accent2 3 3 5 7" xfId="36606"/>
    <cellStyle name="40% - Accent2 3 3 5 8" xfId="36607"/>
    <cellStyle name="40% - Accent2 3 3 6" xfId="36608"/>
    <cellStyle name="40% - Accent2 3 3 6 2" xfId="36609"/>
    <cellStyle name="40% - Accent2 3 3 6 2 2" xfId="36610"/>
    <cellStyle name="40% - Accent2 3 3 6 2 2 2" xfId="36611"/>
    <cellStyle name="40% - Accent2 3 3 6 2 2 2 2" xfId="36612"/>
    <cellStyle name="40% - Accent2 3 3 6 2 2 3" xfId="36613"/>
    <cellStyle name="40% - Accent2 3 3 6 2 3" xfId="36614"/>
    <cellStyle name="40% - Accent2 3 3 6 2 3 2" xfId="36615"/>
    <cellStyle name="40% - Accent2 3 3 6 2 3 2 2" xfId="36616"/>
    <cellStyle name="40% - Accent2 3 3 6 2 3 3" xfId="36617"/>
    <cellStyle name="40% - Accent2 3 3 6 2 4" xfId="36618"/>
    <cellStyle name="40% - Accent2 3 3 6 2 4 2" xfId="36619"/>
    <cellStyle name="40% - Accent2 3 3 6 2 5" xfId="36620"/>
    <cellStyle name="40% - Accent2 3 3 6 3" xfId="36621"/>
    <cellStyle name="40% - Accent2 3 3 6 3 2" xfId="36622"/>
    <cellStyle name="40% - Accent2 3 3 6 3 2 2" xfId="36623"/>
    <cellStyle name="40% - Accent2 3 3 6 3 3" xfId="36624"/>
    <cellStyle name="40% - Accent2 3 3 6 4" xfId="36625"/>
    <cellStyle name="40% - Accent2 3 3 6 4 2" xfId="36626"/>
    <cellStyle name="40% - Accent2 3 3 6 4 2 2" xfId="36627"/>
    <cellStyle name="40% - Accent2 3 3 6 4 3" xfId="36628"/>
    <cellStyle name="40% - Accent2 3 3 6 5" xfId="36629"/>
    <cellStyle name="40% - Accent2 3 3 6 5 2" xfId="36630"/>
    <cellStyle name="40% - Accent2 3 3 6 6" xfId="36631"/>
    <cellStyle name="40% - Accent2 3 3 7" xfId="36632"/>
    <cellStyle name="40% - Accent2 3 3 7 2" xfId="36633"/>
    <cellStyle name="40% - Accent2 3 3 7 2 2" xfId="36634"/>
    <cellStyle name="40% - Accent2 3 3 7 2 2 2" xfId="36635"/>
    <cellStyle name="40% - Accent2 3 3 7 2 3" xfId="36636"/>
    <cellStyle name="40% - Accent2 3 3 7 3" xfId="36637"/>
    <cellStyle name="40% - Accent2 3 3 7 3 2" xfId="36638"/>
    <cellStyle name="40% - Accent2 3 3 7 3 2 2" xfId="36639"/>
    <cellStyle name="40% - Accent2 3 3 7 3 3" xfId="36640"/>
    <cellStyle name="40% - Accent2 3 3 7 4" xfId="36641"/>
    <cellStyle name="40% - Accent2 3 3 7 4 2" xfId="36642"/>
    <cellStyle name="40% - Accent2 3 3 7 5" xfId="36643"/>
    <cellStyle name="40% - Accent2 3 3 8" xfId="36644"/>
    <cellStyle name="40% - Accent2 3 3 8 2" xfId="36645"/>
    <cellStyle name="40% - Accent2 3 3 8 2 2" xfId="36646"/>
    <cellStyle name="40% - Accent2 3 3 8 3" xfId="36647"/>
    <cellStyle name="40% - Accent2 3 3 9" xfId="36648"/>
    <cellStyle name="40% - Accent2 3 3 9 2" xfId="36649"/>
    <cellStyle name="40% - Accent2 3 3 9 2 2" xfId="36650"/>
    <cellStyle name="40% - Accent2 3 3 9 3" xfId="36651"/>
    <cellStyle name="40% - Accent2 3 4" xfId="36652"/>
    <cellStyle name="40% - Accent2 3 4 2" xfId="36653"/>
    <cellStyle name="40% - Accent2 3 4 2 2" xfId="36654"/>
    <cellStyle name="40% - Accent2 3 4 2 2 2" xfId="36655"/>
    <cellStyle name="40% - Accent2 3 4 2 2 2 2" xfId="36656"/>
    <cellStyle name="40% - Accent2 3 4 2 2 2 2 2" xfId="36657"/>
    <cellStyle name="40% - Accent2 3 4 2 2 2 2 2 2" xfId="36658"/>
    <cellStyle name="40% - Accent2 3 4 2 2 2 2 3" xfId="36659"/>
    <cellStyle name="40% - Accent2 3 4 2 2 2 3" xfId="36660"/>
    <cellStyle name="40% - Accent2 3 4 2 2 2 3 2" xfId="36661"/>
    <cellStyle name="40% - Accent2 3 4 2 2 2 3 2 2" xfId="36662"/>
    <cellStyle name="40% - Accent2 3 4 2 2 2 3 3" xfId="36663"/>
    <cellStyle name="40% - Accent2 3 4 2 2 2 4" xfId="36664"/>
    <cellStyle name="40% - Accent2 3 4 2 2 2 4 2" xfId="36665"/>
    <cellStyle name="40% - Accent2 3 4 2 2 2 5" xfId="36666"/>
    <cellStyle name="40% - Accent2 3 4 2 2 3" xfId="36667"/>
    <cellStyle name="40% - Accent2 3 4 2 2 3 2" xfId="36668"/>
    <cellStyle name="40% - Accent2 3 4 2 2 3 2 2" xfId="36669"/>
    <cellStyle name="40% - Accent2 3 4 2 2 3 3" xfId="36670"/>
    <cellStyle name="40% - Accent2 3 4 2 2 4" xfId="36671"/>
    <cellStyle name="40% - Accent2 3 4 2 2 4 2" xfId="36672"/>
    <cellStyle name="40% - Accent2 3 4 2 2 4 2 2" xfId="36673"/>
    <cellStyle name="40% - Accent2 3 4 2 2 4 3" xfId="36674"/>
    <cellStyle name="40% - Accent2 3 4 2 2 5" xfId="36675"/>
    <cellStyle name="40% - Accent2 3 4 2 2 5 2" xfId="36676"/>
    <cellStyle name="40% - Accent2 3 4 2 2 6" xfId="36677"/>
    <cellStyle name="40% - Accent2 3 4 2 2 7" xfId="36678"/>
    <cellStyle name="40% - Accent2 3 4 2 3" xfId="36679"/>
    <cellStyle name="40% - Accent2 3 4 2 3 2" xfId="36680"/>
    <cellStyle name="40% - Accent2 3 4 2 3 2 2" xfId="36681"/>
    <cellStyle name="40% - Accent2 3 4 2 3 2 2 2" xfId="36682"/>
    <cellStyle name="40% - Accent2 3 4 2 3 2 3" xfId="36683"/>
    <cellStyle name="40% - Accent2 3 4 2 3 3" xfId="36684"/>
    <cellStyle name="40% - Accent2 3 4 2 3 3 2" xfId="36685"/>
    <cellStyle name="40% - Accent2 3 4 2 3 3 2 2" xfId="36686"/>
    <cellStyle name="40% - Accent2 3 4 2 3 3 3" xfId="36687"/>
    <cellStyle name="40% - Accent2 3 4 2 3 4" xfId="36688"/>
    <cellStyle name="40% - Accent2 3 4 2 3 4 2" xfId="36689"/>
    <cellStyle name="40% - Accent2 3 4 2 3 5" xfId="36690"/>
    <cellStyle name="40% - Accent2 3 4 2 4" xfId="36691"/>
    <cellStyle name="40% - Accent2 3 4 2 4 2" xfId="36692"/>
    <cellStyle name="40% - Accent2 3 4 2 4 2 2" xfId="36693"/>
    <cellStyle name="40% - Accent2 3 4 2 4 3" xfId="36694"/>
    <cellStyle name="40% - Accent2 3 4 2 5" xfId="36695"/>
    <cellStyle name="40% - Accent2 3 4 2 5 2" xfId="36696"/>
    <cellStyle name="40% - Accent2 3 4 2 5 2 2" xfId="36697"/>
    <cellStyle name="40% - Accent2 3 4 2 5 3" xfId="36698"/>
    <cellStyle name="40% - Accent2 3 4 2 6" xfId="36699"/>
    <cellStyle name="40% - Accent2 3 4 2 6 2" xfId="36700"/>
    <cellStyle name="40% - Accent2 3 4 2 7" xfId="36701"/>
    <cellStyle name="40% - Accent2 3 4 2 8" xfId="36702"/>
    <cellStyle name="40% - Accent2 3 4 3" xfId="36703"/>
    <cellStyle name="40% - Accent2 3 4 3 2" xfId="36704"/>
    <cellStyle name="40% - Accent2 3 4 3 2 2" xfId="36705"/>
    <cellStyle name="40% - Accent2 3 4 3 2 2 2" xfId="36706"/>
    <cellStyle name="40% - Accent2 3 4 3 2 2 2 2" xfId="36707"/>
    <cellStyle name="40% - Accent2 3 4 3 2 2 3" xfId="36708"/>
    <cellStyle name="40% - Accent2 3 4 3 2 3" xfId="36709"/>
    <cellStyle name="40% - Accent2 3 4 3 2 3 2" xfId="36710"/>
    <cellStyle name="40% - Accent2 3 4 3 2 3 2 2" xfId="36711"/>
    <cellStyle name="40% - Accent2 3 4 3 2 3 3" xfId="36712"/>
    <cellStyle name="40% - Accent2 3 4 3 2 4" xfId="36713"/>
    <cellStyle name="40% - Accent2 3 4 3 2 4 2" xfId="36714"/>
    <cellStyle name="40% - Accent2 3 4 3 2 5" xfId="36715"/>
    <cellStyle name="40% - Accent2 3 4 3 3" xfId="36716"/>
    <cellStyle name="40% - Accent2 3 4 3 3 2" xfId="36717"/>
    <cellStyle name="40% - Accent2 3 4 3 3 2 2" xfId="36718"/>
    <cellStyle name="40% - Accent2 3 4 3 3 3" xfId="36719"/>
    <cellStyle name="40% - Accent2 3 4 3 4" xfId="36720"/>
    <cellStyle name="40% - Accent2 3 4 3 4 2" xfId="36721"/>
    <cellStyle name="40% - Accent2 3 4 3 4 2 2" xfId="36722"/>
    <cellStyle name="40% - Accent2 3 4 3 4 3" xfId="36723"/>
    <cellStyle name="40% - Accent2 3 4 3 5" xfId="36724"/>
    <cellStyle name="40% - Accent2 3 4 3 5 2" xfId="36725"/>
    <cellStyle name="40% - Accent2 3 4 3 6" xfId="36726"/>
    <cellStyle name="40% - Accent2 3 4 4" xfId="36727"/>
    <cellStyle name="40% - Accent2 3 4 4 2" xfId="36728"/>
    <cellStyle name="40% - Accent2 3 4 4 2 2" xfId="36729"/>
    <cellStyle name="40% - Accent2 3 4 4 2 2 2" xfId="36730"/>
    <cellStyle name="40% - Accent2 3 4 4 2 3" xfId="36731"/>
    <cellStyle name="40% - Accent2 3 4 4 3" xfId="36732"/>
    <cellStyle name="40% - Accent2 3 4 4 3 2" xfId="36733"/>
    <cellStyle name="40% - Accent2 3 4 4 3 2 2" xfId="36734"/>
    <cellStyle name="40% - Accent2 3 4 4 3 3" xfId="36735"/>
    <cellStyle name="40% - Accent2 3 4 4 4" xfId="36736"/>
    <cellStyle name="40% - Accent2 3 4 4 4 2" xfId="36737"/>
    <cellStyle name="40% - Accent2 3 4 4 5" xfId="36738"/>
    <cellStyle name="40% - Accent2 3 4 5" xfId="36739"/>
    <cellStyle name="40% - Accent2 3 4 5 2" xfId="36740"/>
    <cellStyle name="40% - Accent2 3 4 5 2 2" xfId="36741"/>
    <cellStyle name="40% - Accent2 3 4 5 3" xfId="36742"/>
    <cellStyle name="40% - Accent2 3 4 6" xfId="36743"/>
    <cellStyle name="40% - Accent2 3 4 6 2" xfId="36744"/>
    <cellStyle name="40% - Accent2 3 4 6 2 2" xfId="36745"/>
    <cellStyle name="40% - Accent2 3 4 6 3" xfId="36746"/>
    <cellStyle name="40% - Accent2 3 4 7" xfId="36747"/>
    <cellStyle name="40% - Accent2 3 4 7 2" xfId="36748"/>
    <cellStyle name="40% - Accent2 3 4 8" xfId="36749"/>
    <cellStyle name="40% - Accent2 3 4 9" xfId="36750"/>
    <cellStyle name="40% - Accent2 3 5" xfId="36751"/>
    <cellStyle name="40% - Accent2 3 5 2" xfId="36752"/>
    <cellStyle name="40% - Accent2 3 5 2 2" xfId="36753"/>
    <cellStyle name="40% - Accent2 3 5 2 2 2" xfId="36754"/>
    <cellStyle name="40% - Accent2 3 5 2 2 2 2" xfId="36755"/>
    <cellStyle name="40% - Accent2 3 5 2 2 2 2 2" xfId="36756"/>
    <cellStyle name="40% - Accent2 3 5 2 2 2 3" xfId="36757"/>
    <cellStyle name="40% - Accent2 3 5 2 2 3" xfId="36758"/>
    <cellStyle name="40% - Accent2 3 5 2 2 3 2" xfId="36759"/>
    <cellStyle name="40% - Accent2 3 5 2 2 3 2 2" xfId="36760"/>
    <cellStyle name="40% - Accent2 3 5 2 2 3 3" xfId="36761"/>
    <cellStyle name="40% - Accent2 3 5 2 2 4" xfId="36762"/>
    <cellStyle name="40% - Accent2 3 5 2 2 4 2" xfId="36763"/>
    <cellStyle name="40% - Accent2 3 5 2 2 5" xfId="36764"/>
    <cellStyle name="40% - Accent2 3 5 2 3" xfId="36765"/>
    <cellStyle name="40% - Accent2 3 5 2 3 2" xfId="36766"/>
    <cellStyle name="40% - Accent2 3 5 2 3 2 2" xfId="36767"/>
    <cellStyle name="40% - Accent2 3 5 2 3 3" xfId="36768"/>
    <cellStyle name="40% - Accent2 3 5 2 4" xfId="36769"/>
    <cellStyle name="40% - Accent2 3 5 2 4 2" xfId="36770"/>
    <cellStyle name="40% - Accent2 3 5 2 4 2 2" xfId="36771"/>
    <cellStyle name="40% - Accent2 3 5 2 4 3" xfId="36772"/>
    <cellStyle name="40% - Accent2 3 5 2 5" xfId="36773"/>
    <cellStyle name="40% - Accent2 3 5 2 5 2" xfId="36774"/>
    <cellStyle name="40% - Accent2 3 5 2 6" xfId="36775"/>
    <cellStyle name="40% - Accent2 3 5 2 7" xfId="36776"/>
    <cellStyle name="40% - Accent2 3 5 3" xfId="36777"/>
    <cellStyle name="40% - Accent2 3 5 3 2" xfId="36778"/>
    <cellStyle name="40% - Accent2 3 5 3 2 2" xfId="36779"/>
    <cellStyle name="40% - Accent2 3 5 3 2 2 2" xfId="36780"/>
    <cellStyle name="40% - Accent2 3 5 3 2 3" xfId="36781"/>
    <cellStyle name="40% - Accent2 3 5 3 3" xfId="36782"/>
    <cellStyle name="40% - Accent2 3 5 3 3 2" xfId="36783"/>
    <cellStyle name="40% - Accent2 3 5 3 3 2 2" xfId="36784"/>
    <cellStyle name="40% - Accent2 3 5 3 3 3" xfId="36785"/>
    <cellStyle name="40% - Accent2 3 5 3 4" xfId="36786"/>
    <cellStyle name="40% - Accent2 3 5 3 4 2" xfId="36787"/>
    <cellStyle name="40% - Accent2 3 5 3 5" xfId="36788"/>
    <cellStyle name="40% - Accent2 3 5 4" xfId="36789"/>
    <cellStyle name="40% - Accent2 3 5 4 2" xfId="36790"/>
    <cellStyle name="40% - Accent2 3 5 4 2 2" xfId="36791"/>
    <cellStyle name="40% - Accent2 3 5 4 3" xfId="36792"/>
    <cellStyle name="40% - Accent2 3 5 5" xfId="36793"/>
    <cellStyle name="40% - Accent2 3 5 5 2" xfId="36794"/>
    <cellStyle name="40% - Accent2 3 5 5 2 2" xfId="36795"/>
    <cellStyle name="40% - Accent2 3 5 5 3" xfId="36796"/>
    <cellStyle name="40% - Accent2 3 5 6" xfId="36797"/>
    <cellStyle name="40% - Accent2 3 5 6 2" xfId="36798"/>
    <cellStyle name="40% - Accent2 3 5 7" xfId="36799"/>
    <cellStyle name="40% - Accent2 3 5 8" xfId="36800"/>
    <cellStyle name="40% - Accent2 3 6" xfId="36801"/>
    <cellStyle name="40% - Accent2 3 6 2" xfId="36802"/>
    <cellStyle name="40% - Accent2 3 6 2 2" xfId="36803"/>
    <cellStyle name="40% - Accent2 3 6 2 2 2" xfId="36804"/>
    <cellStyle name="40% - Accent2 3 6 2 2 2 2" xfId="36805"/>
    <cellStyle name="40% - Accent2 3 6 2 2 2 2 2" xfId="36806"/>
    <cellStyle name="40% - Accent2 3 6 2 2 2 3" xfId="36807"/>
    <cellStyle name="40% - Accent2 3 6 2 2 3" xfId="36808"/>
    <cellStyle name="40% - Accent2 3 6 2 2 3 2" xfId="36809"/>
    <cellStyle name="40% - Accent2 3 6 2 2 3 2 2" xfId="36810"/>
    <cellStyle name="40% - Accent2 3 6 2 2 3 3" xfId="36811"/>
    <cellStyle name="40% - Accent2 3 6 2 2 4" xfId="36812"/>
    <cellStyle name="40% - Accent2 3 6 2 2 4 2" xfId="36813"/>
    <cellStyle name="40% - Accent2 3 6 2 2 5" xfId="36814"/>
    <cellStyle name="40% - Accent2 3 6 2 3" xfId="36815"/>
    <cellStyle name="40% - Accent2 3 6 2 3 2" xfId="36816"/>
    <cellStyle name="40% - Accent2 3 6 2 3 2 2" xfId="36817"/>
    <cellStyle name="40% - Accent2 3 6 2 3 3" xfId="36818"/>
    <cellStyle name="40% - Accent2 3 6 2 4" xfId="36819"/>
    <cellStyle name="40% - Accent2 3 6 2 4 2" xfId="36820"/>
    <cellStyle name="40% - Accent2 3 6 2 4 2 2" xfId="36821"/>
    <cellStyle name="40% - Accent2 3 6 2 4 3" xfId="36822"/>
    <cellStyle name="40% - Accent2 3 6 2 5" xfId="36823"/>
    <cellStyle name="40% - Accent2 3 6 2 5 2" xfId="36824"/>
    <cellStyle name="40% - Accent2 3 6 2 6" xfId="36825"/>
    <cellStyle name="40% - Accent2 3 6 3" xfId="36826"/>
    <cellStyle name="40% - Accent2 3 6 3 2" xfId="36827"/>
    <cellStyle name="40% - Accent2 3 6 3 2 2" xfId="36828"/>
    <cellStyle name="40% - Accent2 3 6 3 2 2 2" xfId="36829"/>
    <cellStyle name="40% - Accent2 3 6 3 2 3" xfId="36830"/>
    <cellStyle name="40% - Accent2 3 6 3 3" xfId="36831"/>
    <cellStyle name="40% - Accent2 3 6 3 3 2" xfId="36832"/>
    <cellStyle name="40% - Accent2 3 6 3 3 2 2" xfId="36833"/>
    <cellStyle name="40% - Accent2 3 6 3 3 3" xfId="36834"/>
    <cellStyle name="40% - Accent2 3 6 3 4" xfId="36835"/>
    <cellStyle name="40% - Accent2 3 6 3 4 2" xfId="36836"/>
    <cellStyle name="40% - Accent2 3 6 3 5" xfId="36837"/>
    <cellStyle name="40% - Accent2 3 6 4" xfId="36838"/>
    <cellStyle name="40% - Accent2 3 6 4 2" xfId="36839"/>
    <cellStyle name="40% - Accent2 3 6 4 2 2" xfId="36840"/>
    <cellStyle name="40% - Accent2 3 6 4 3" xfId="36841"/>
    <cellStyle name="40% - Accent2 3 6 5" xfId="36842"/>
    <cellStyle name="40% - Accent2 3 6 5 2" xfId="36843"/>
    <cellStyle name="40% - Accent2 3 6 5 2 2" xfId="36844"/>
    <cellStyle name="40% - Accent2 3 6 5 3" xfId="36845"/>
    <cellStyle name="40% - Accent2 3 6 6" xfId="36846"/>
    <cellStyle name="40% - Accent2 3 6 6 2" xfId="36847"/>
    <cellStyle name="40% - Accent2 3 6 7" xfId="36848"/>
    <cellStyle name="40% - Accent2 3 6 8" xfId="36849"/>
    <cellStyle name="40% - Accent2 3 7" xfId="36850"/>
    <cellStyle name="40% - Accent2 3 7 2" xfId="36851"/>
    <cellStyle name="40% - Accent2 3 7 2 2" xfId="36852"/>
    <cellStyle name="40% - Accent2 3 7 2 2 2" xfId="36853"/>
    <cellStyle name="40% - Accent2 3 7 2 2 2 2" xfId="36854"/>
    <cellStyle name="40% - Accent2 3 7 2 2 2 2 2" xfId="36855"/>
    <cellStyle name="40% - Accent2 3 7 2 2 2 3" xfId="36856"/>
    <cellStyle name="40% - Accent2 3 7 2 2 3" xfId="36857"/>
    <cellStyle name="40% - Accent2 3 7 2 2 3 2" xfId="36858"/>
    <cellStyle name="40% - Accent2 3 7 2 2 3 2 2" xfId="36859"/>
    <cellStyle name="40% - Accent2 3 7 2 2 3 3" xfId="36860"/>
    <cellStyle name="40% - Accent2 3 7 2 2 4" xfId="36861"/>
    <cellStyle name="40% - Accent2 3 7 2 2 4 2" xfId="36862"/>
    <cellStyle name="40% - Accent2 3 7 2 2 5" xfId="36863"/>
    <cellStyle name="40% - Accent2 3 7 2 3" xfId="36864"/>
    <cellStyle name="40% - Accent2 3 7 2 3 2" xfId="36865"/>
    <cellStyle name="40% - Accent2 3 7 2 3 2 2" xfId="36866"/>
    <cellStyle name="40% - Accent2 3 7 2 3 3" xfId="36867"/>
    <cellStyle name="40% - Accent2 3 7 2 4" xfId="36868"/>
    <cellStyle name="40% - Accent2 3 7 2 4 2" xfId="36869"/>
    <cellStyle name="40% - Accent2 3 7 2 4 2 2" xfId="36870"/>
    <cellStyle name="40% - Accent2 3 7 2 4 3" xfId="36871"/>
    <cellStyle name="40% - Accent2 3 7 2 5" xfId="36872"/>
    <cellStyle name="40% - Accent2 3 7 2 5 2" xfId="36873"/>
    <cellStyle name="40% - Accent2 3 7 2 6" xfId="36874"/>
    <cellStyle name="40% - Accent2 3 7 3" xfId="36875"/>
    <cellStyle name="40% - Accent2 3 7 3 2" xfId="36876"/>
    <cellStyle name="40% - Accent2 3 7 3 2 2" xfId="36877"/>
    <cellStyle name="40% - Accent2 3 7 3 2 2 2" xfId="36878"/>
    <cellStyle name="40% - Accent2 3 7 3 2 3" xfId="36879"/>
    <cellStyle name="40% - Accent2 3 7 3 3" xfId="36880"/>
    <cellStyle name="40% - Accent2 3 7 3 3 2" xfId="36881"/>
    <cellStyle name="40% - Accent2 3 7 3 3 2 2" xfId="36882"/>
    <cellStyle name="40% - Accent2 3 7 3 3 3" xfId="36883"/>
    <cellStyle name="40% - Accent2 3 7 3 4" xfId="36884"/>
    <cellStyle name="40% - Accent2 3 7 3 4 2" xfId="36885"/>
    <cellStyle name="40% - Accent2 3 7 3 5" xfId="36886"/>
    <cellStyle name="40% - Accent2 3 7 4" xfId="36887"/>
    <cellStyle name="40% - Accent2 3 7 4 2" xfId="36888"/>
    <cellStyle name="40% - Accent2 3 7 4 2 2" xfId="36889"/>
    <cellStyle name="40% - Accent2 3 7 4 3" xfId="36890"/>
    <cellStyle name="40% - Accent2 3 7 5" xfId="36891"/>
    <cellStyle name="40% - Accent2 3 7 5 2" xfId="36892"/>
    <cellStyle name="40% - Accent2 3 7 5 2 2" xfId="36893"/>
    <cellStyle name="40% - Accent2 3 7 5 3" xfId="36894"/>
    <cellStyle name="40% - Accent2 3 7 6" xfId="36895"/>
    <cellStyle name="40% - Accent2 3 7 6 2" xfId="36896"/>
    <cellStyle name="40% - Accent2 3 7 7" xfId="36897"/>
    <cellStyle name="40% - Accent2 3 8" xfId="36898"/>
    <cellStyle name="40% - Accent2 3 8 2" xfId="36899"/>
    <cellStyle name="40% - Accent2 3 8 2 2" xfId="36900"/>
    <cellStyle name="40% - Accent2 3 8 2 2 2" xfId="36901"/>
    <cellStyle name="40% - Accent2 3 8 2 2 2 2" xfId="36902"/>
    <cellStyle name="40% - Accent2 3 8 2 2 3" xfId="36903"/>
    <cellStyle name="40% - Accent2 3 8 2 3" xfId="36904"/>
    <cellStyle name="40% - Accent2 3 8 2 3 2" xfId="36905"/>
    <cellStyle name="40% - Accent2 3 8 2 3 2 2" xfId="36906"/>
    <cellStyle name="40% - Accent2 3 8 2 3 3" xfId="36907"/>
    <cellStyle name="40% - Accent2 3 8 2 4" xfId="36908"/>
    <cellStyle name="40% - Accent2 3 8 2 4 2" xfId="36909"/>
    <cellStyle name="40% - Accent2 3 8 2 5" xfId="36910"/>
    <cellStyle name="40% - Accent2 3 8 3" xfId="36911"/>
    <cellStyle name="40% - Accent2 3 8 3 2" xfId="36912"/>
    <cellStyle name="40% - Accent2 3 8 3 2 2" xfId="36913"/>
    <cellStyle name="40% - Accent2 3 8 3 3" xfId="36914"/>
    <cellStyle name="40% - Accent2 3 8 4" xfId="36915"/>
    <cellStyle name="40% - Accent2 3 8 4 2" xfId="36916"/>
    <cellStyle name="40% - Accent2 3 8 4 2 2" xfId="36917"/>
    <cellStyle name="40% - Accent2 3 8 4 3" xfId="36918"/>
    <cellStyle name="40% - Accent2 3 8 5" xfId="36919"/>
    <cellStyle name="40% - Accent2 3 8 5 2" xfId="36920"/>
    <cellStyle name="40% - Accent2 3 8 6" xfId="36921"/>
    <cellStyle name="40% - Accent2 3 9" xfId="36922"/>
    <cellStyle name="40% - Accent2 3 9 2" xfId="36923"/>
    <cellStyle name="40% - Accent2 3 9 2 2" xfId="36924"/>
    <cellStyle name="40% - Accent2 3 9 2 2 2" xfId="36925"/>
    <cellStyle name="40% - Accent2 3 9 2 3" xfId="36926"/>
    <cellStyle name="40% - Accent2 3 9 3" xfId="36927"/>
    <cellStyle name="40% - Accent2 3 9 3 2" xfId="36928"/>
    <cellStyle name="40% - Accent2 3 9 3 2 2" xfId="36929"/>
    <cellStyle name="40% - Accent2 3 9 3 3" xfId="36930"/>
    <cellStyle name="40% - Accent2 3 9 4" xfId="36931"/>
    <cellStyle name="40% - Accent2 3 9 4 2" xfId="36932"/>
    <cellStyle name="40% - Accent2 3 9 5" xfId="36933"/>
    <cellStyle name="40% - Accent2 4" xfId="36934"/>
    <cellStyle name="40% - Accent2 4 2" xfId="36935"/>
    <cellStyle name="40% - Accent2 4 2 2" xfId="36936"/>
    <cellStyle name="40% - Accent2 4 2 2 2" xfId="36937"/>
    <cellStyle name="40% - Accent2 4 2 2 2 2" xfId="36938"/>
    <cellStyle name="40% - Accent2 4 2 3" xfId="36939"/>
    <cellStyle name="40% - Accent2 4 2 3 2" xfId="36940"/>
    <cellStyle name="40% - Accent2 4 3" xfId="36941"/>
    <cellStyle name="40% - Accent2 4 3 2" xfId="36942"/>
    <cellStyle name="40% - Accent2 4 3 2 2" xfId="36943"/>
    <cellStyle name="40% - Accent2 4 4" xfId="36944"/>
    <cellStyle name="40% - Accent2 4 4 2" xfId="36945"/>
    <cellStyle name="40% - Accent2 4 5" xfId="36946"/>
    <cellStyle name="40% - Accent2 5" xfId="36947"/>
    <cellStyle name="40% - Accent2 5 2" xfId="36948"/>
    <cellStyle name="40% - Accent2 5 2 2" xfId="36949"/>
    <cellStyle name="40% - Accent2 5 2 2 2" xfId="36950"/>
    <cellStyle name="40% - Accent2 5 2 3" xfId="36951"/>
    <cellStyle name="40% - Accent2 5 3" xfId="36952"/>
    <cellStyle name="40% - Accent2 5 3 2" xfId="36953"/>
    <cellStyle name="40% - Accent2 5 3 2 2" xfId="36954"/>
    <cellStyle name="40% - Accent2 5 3 3" xfId="36955"/>
    <cellStyle name="40% - Accent2 5 4" xfId="36956"/>
    <cellStyle name="40% - Accent2 5 4 2" xfId="36957"/>
    <cellStyle name="40% - Accent2 5 5" xfId="36958"/>
    <cellStyle name="40% - Accent2 5 6" xfId="36959"/>
    <cellStyle name="40% - Accent2 6" xfId="36960"/>
    <cellStyle name="40% - Accent2 6 2" xfId="36961"/>
    <cellStyle name="40% - Accent2 6 2 2" xfId="36962"/>
    <cellStyle name="40% - Accent2 6 2 2 2" xfId="36963"/>
    <cellStyle name="40% - Accent2 6 2 3" xfId="36964"/>
    <cellStyle name="40% - Accent2 6 2 4" xfId="36965"/>
    <cellStyle name="40% - Accent2 6 3" xfId="36966"/>
    <cellStyle name="40% - Accent2 6 3 2" xfId="36967"/>
    <cellStyle name="40% - Accent2 6 3 2 2" xfId="36968"/>
    <cellStyle name="40% - Accent2 6 3 3" xfId="36969"/>
    <cellStyle name="40% - Accent2 6 4" xfId="36970"/>
    <cellStyle name="40% - Accent2 6 4 2" xfId="36971"/>
    <cellStyle name="40% - Accent2 6 5" xfId="36972"/>
    <cellStyle name="40% - Accent2 7" xfId="36973"/>
    <cellStyle name="40% - Accent2 7 2" xfId="36974"/>
    <cellStyle name="40% - Accent2 7 2 2" xfId="36975"/>
    <cellStyle name="40% - Accent2 7 2 2 2" xfId="36976"/>
    <cellStyle name="40% - Accent2 7 2 3" xfId="36977"/>
    <cellStyle name="40% - Accent2 7 2 4" xfId="36978"/>
    <cellStyle name="40% - Accent2 7 3" xfId="36979"/>
    <cellStyle name="40% - Accent2 7 3 2" xfId="36980"/>
    <cellStyle name="40% - Accent2 7 4" xfId="36981"/>
    <cellStyle name="40% - Accent2 7 4 2" xfId="36982"/>
    <cellStyle name="40% - Accent2 7 5" xfId="36983"/>
    <cellStyle name="40% - Accent2 8" xfId="36984"/>
    <cellStyle name="40% - Accent2 8 2" xfId="36985"/>
    <cellStyle name="40% - Accent2 8 2 2" xfId="36986"/>
    <cellStyle name="40% - Accent2 8 2 3" xfId="36987"/>
    <cellStyle name="40% - Accent2 8 3" xfId="36988"/>
    <cellStyle name="40% - Accent2 9" xfId="36989"/>
    <cellStyle name="40% - Accent2 9 2" xfId="36990"/>
    <cellStyle name="40% - Accent2 9 2 2" xfId="36991"/>
    <cellStyle name="40% - Accent2 9 2 2 2" xfId="36992"/>
    <cellStyle name="40% - Accent2 9 2 3" xfId="36993"/>
    <cellStyle name="40% - Accent2 9 3" xfId="36994"/>
    <cellStyle name="40% - Accent2 9 4" xfId="36995"/>
    <cellStyle name="40% - Accent2 9 4 2" xfId="36996"/>
    <cellStyle name="40% - Accent2 9 5" xfId="36997"/>
    <cellStyle name="40% - Accent3 10" xfId="36998"/>
    <cellStyle name="40% - Accent3 10 2" xfId="36999"/>
    <cellStyle name="40% - Accent3 10 2 2" xfId="37000"/>
    <cellStyle name="40% - Accent3 10 2 2 2" xfId="37001"/>
    <cellStyle name="40% - Accent3 10 2 3" xfId="37002"/>
    <cellStyle name="40% - Accent3 10 3" xfId="37003"/>
    <cellStyle name="40% - Accent3 10 4" xfId="37004"/>
    <cellStyle name="40% - Accent3 10 4 2" xfId="37005"/>
    <cellStyle name="40% - Accent3 10 5" xfId="37006"/>
    <cellStyle name="40% - Accent3 11" xfId="37007"/>
    <cellStyle name="40% - Accent3 11 2" xfId="37008"/>
    <cellStyle name="40% - Accent3 11 2 2" xfId="37009"/>
    <cellStyle name="40% - Accent3 11 3" xfId="37010"/>
    <cellStyle name="40% - Accent3 12" xfId="37011"/>
    <cellStyle name="40% - Accent3 13" xfId="37012"/>
    <cellStyle name="40% - Accent3 2" xfId="37013"/>
    <cellStyle name="40% - Accent3 2 2" xfId="37014"/>
    <cellStyle name="40% - Accent3 2 2 2" xfId="37015"/>
    <cellStyle name="40% - Accent3 2 2 2 2" xfId="37016"/>
    <cellStyle name="40% - Accent3 2 2 2 2 2" xfId="37017"/>
    <cellStyle name="40% - Accent3 2 2 2 2 2 2" xfId="37018"/>
    <cellStyle name="40% - Accent3 2 2 2 3" xfId="37019"/>
    <cellStyle name="40% - Accent3 2 2 2 3 2" xfId="37020"/>
    <cellStyle name="40% - Accent3 2 2 2 4" xfId="37021"/>
    <cellStyle name="40% - Accent3 2 2 3" xfId="37022"/>
    <cellStyle name="40% - Accent3 2 2 3 2" xfId="37023"/>
    <cellStyle name="40% - Accent3 2 2 3 2 2" xfId="37024"/>
    <cellStyle name="40% - Accent3 2 2 3 2 2 2" xfId="37025"/>
    <cellStyle name="40% - Accent3 2 2 3 2 3" xfId="37026"/>
    <cellStyle name="40% - Accent3 2 2 3 3" xfId="37027"/>
    <cellStyle name="40% - Accent3 2 2 3 4" xfId="37028"/>
    <cellStyle name="40% - Accent3 2 2 4" xfId="37029"/>
    <cellStyle name="40% - Accent3 2 2 4 2" xfId="37030"/>
    <cellStyle name="40% - Accent3 2 2 4 2 2" xfId="37031"/>
    <cellStyle name="40% - Accent3 2 2 4 3" xfId="37032"/>
    <cellStyle name="40% - Accent3 2 2 5" xfId="37033"/>
    <cellStyle name="40% - Accent3 2 2 5 2" xfId="37034"/>
    <cellStyle name="40% - Accent3 2 2 6" xfId="37035"/>
    <cellStyle name="40% - Accent3 2 3" xfId="37036"/>
    <cellStyle name="40% - Accent3 2 3 2" xfId="37037"/>
    <cellStyle name="40% - Accent3 2 3 2 2" xfId="37038"/>
    <cellStyle name="40% - Accent3 2 3 2 2 2" xfId="37039"/>
    <cellStyle name="40% - Accent3 2 3 2 2 2 2" xfId="37040"/>
    <cellStyle name="40% - Accent3 2 3 2 3" xfId="37041"/>
    <cellStyle name="40% - Accent3 2 3 2 3 2" xfId="37042"/>
    <cellStyle name="40% - Accent3 2 3 3" xfId="37043"/>
    <cellStyle name="40% - Accent3 2 3 3 2" xfId="37044"/>
    <cellStyle name="40% - Accent3 2 3 3 2 2" xfId="37045"/>
    <cellStyle name="40% - Accent3 2 3 4" xfId="37046"/>
    <cellStyle name="40% - Accent3 2 3 4 2" xfId="37047"/>
    <cellStyle name="40% - Accent3 2 3 5" xfId="37048"/>
    <cellStyle name="40% - Accent3 2 4" xfId="37049"/>
    <cellStyle name="40% - Accent3 2 4 2" xfId="37050"/>
    <cellStyle name="40% - Accent3 2 4 2 2" xfId="37051"/>
    <cellStyle name="40% - Accent3 2 4 2 2 2" xfId="37052"/>
    <cellStyle name="40% - Accent3 2 4 2 3" xfId="37053"/>
    <cellStyle name="40% - Accent3 2 4 2 3 2" xfId="37054"/>
    <cellStyle name="40% - Accent3 2 4 3" xfId="37055"/>
    <cellStyle name="40% - Accent3 2 4 3 2" xfId="37056"/>
    <cellStyle name="40% - Accent3 2 4 3 2 2" xfId="37057"/>
    <cellStyle name="40% - Accent3 2 4 3 3" xfId="37058"/>
    <cellStyle name="40% - Accent3 2 4 4" xfId="37059"/>
    <cellStyle name="40% - Accent3 2 4 4 2" xfId="37060"/>
    <cellStyle name="40% - Accent3 2 4 4 3" xfId="37061"/>
    <cellStyle name="40% - Accent3 2 4 5" xfId="37062"/>
    <cellStyle name="40% - Accent3 2 4 5 2" xfId="37063"/>
    <cellStyle name="40% - Accent3 2 4 6" xfId="37064"/>
    <cellStyle name="40% - Accent3 2 5" xfId="37065"/>
    <cellStyle name="40% - Accent3 2 5 2" xfId="37066"/>
    <cellStyle name="40% - Accent3 2 5 2 2" xfId="37067"/>
    <cellStyle name="40% - Accent3 2 5 3" xfId="37068"/>
    <cellStyle name="40% - Accent3 2 6" xfId="37069"/>
    <cellStyle name="40% - Accent3 2 6 2" xfId="37070"/>
    <cellStyle name="40% - Accent3 2 6 2 2" xfId="37071"/>
    <cellStyle name="40% - Accent3 2 6 3" xfId="37072"/>
    <cellStyle name="40% - Accent3 2 6 4" xfId="37073"/>
    <cellStyle name="40% - Accent3 2 7" xfId="37074"/>
    <cellStyle name="40% - Accent3 2 7 2" xfId="37075"/>
    <cellStyle name="40% - Accent3 2 8" xfId="37076"/>
    <cellStyle name="40% - Accent3 2 9" xfId="37077"/>
    <cellStyle name="40% - Accent3 2_12PCORC Wind Vestas and Royalties" xfId="37078"/>
    <cellStyle name="40% - Accent3 3" xfId="37079"/>
    <cellStyle name="40% - Accent3 3 10" xfId="37080"/>
    <cellStyle name="40% - Accent3 3 10 2" xfId="37081"/>
    <cellStyle name="40% - Accent3 3 10 2 2" xfId="37082"/>
    <cellStyle name="40% - Accent3 3 10 3" xfId="37083"/>
    <cellStyle name="40% - Accent3 3 11" xfId="37084"/>
    <cellStyle name="40% - Accent3 3 11 2" xfId="37085"/>
    <cellStyle name="40% - Accent3 3 11 2 2" xfId="37086"/>
    <cellStyle name="40% - Accent3 3 11 3" xfId="37087"/>
    <cellStyle name="40% - Accent3 3 12" xfId="37088"/>
    <cellStyle name="40% - Accent3 3 12 2" xfId="37089"/>
    <cellStyle name="40% - Accent3 3 13" xfId="37090"/>
    <cellStyle name="40% - Accent3 3 2" xfId="37091"/>
    <cellStyle name="40% - Accent3 3 2 2" xfId="37092"/>
    <cellStyle name="40% - Accent3 3 2 2 2" xfId="37093"/>
    <cellStyle name="40% - Accent3 3 2 2 2 2" xfId="37094"/>
    <cellStyle name="40% - Accent3 3 2 3" xfId="37095"/>
    <cellStyle name="40% - Accent3 3 2 3 2" xfId="37096"/>
    <cellStyle name="40% - Accent3 3 2 3 2 2" xfId="37097"/>
    <cellStyle name="40% - Accent3 3 2 4" xfId="37098"/>
    <cellStyle name="40% - Accent3 3 2 4 2" xfId="37099"/>
    <cellStyle name="40% - Accent3 3 2 4 2 2" xfId="37100"/>
    <cellStyle name="40% - Accent3 3 2 4 3" xfId="37101"/>
    <cellStyle name="40% - Accent3 3 2 4 3 2" xfId="37102"/>
    <cellStyle name="40% - Accent3 3 2 4 4" xfId="37103"/>
    <cellStyle name="40% - Accent3 3 2 5" xfId="37104"/>
    <cellStyle name="40% - Accent3 3 2 5 2" xfId="37105"/>
    <cellStyle name="40% - Accent3 3 2 6" xfId="37106"/>
    <cellStyle name="40% - Accent3 3 2 6 2" xfId="37107"/>
    <cellStyle name="40% - Accent3 3 2 7" xfId="37108"/>
    <cellStyle name="40% - Accent3 3 3" xfId="37109"/>
    <cellStyle name="40% - Accent3 3 3 10" xfId="37110"/>
    <cellStyle name="40% - Accent3 3 3 10 2" xfId="37111"/>
    <cellStyle name="40% - Accent3 3 3 11" xfId="37112"/>
    <cellStyle name="40% - Accent3 3 3 12" xfId="37113"/>
    <cellStyle name="40% - Accent3 3 3 2" xfId="37114"/>
    <cellStyle name="40% - Accent3 3 3 2 2" xfId="37115"/>
    <cellStyle name="40% - Accent3 3 3 2 2 2" xfId="37116"/>
    <cellStyle name="40% - Accent3 3 3 2 2 2 2" xfId="37117"/>
    <cellStyle name="40% - Accent3 3 3 2 2 2 2 2" xfId="37118"/>
    <cellStyle name="40% - Accent3 3 3 2 2 2 2 2 2" xfId="37119"/>
    <cellStyle name="40% - Accent3 3 3 2 2 2 2 2 2 2" xfId="37120"/>
    <cellStyle name="40% - Accent3 3 3 2 2 2 2 2 3" xfId="37121"/>
    <cellStyle name="40% - Accent3 3 3 2 2 2 2 3" xfId="37122"/>
    <cellStyle name="40% - Accent3 3 3 2 2 2 2 3 2" xfId="37123"/>
    <cellStyle name="40% - Accent3 3 3 2 2 2 2 3 2 2" xfId="37124"/>
    <cellStyle name="40% - Accent3 3 3 2 2 2 2 3 3" xfId="37125"/>
    <cellStyle name="40% - Accent3 3 3 2 2 2 2 4" xfId="37126"/>
    <cellStyle name="40% - Accent3 3 3 2 2 2 2 4 2" xfId="37127"/>
    <cellStyle name="40% - Accent3 3 3 2 2 2 2 5" xfId="37128"/>
    <cellStyle name="40% - Accent3 3 3 2 2 2 3" xfId="37129"/>
    <cellStyle name="40% - Accent3 3 3 2 2 2 3 2" xfId="37130"/>
    <cellStyle name="40% - Accent3 3 3 2 2 2 3 2 2" xfId="37131"/>
    <cellStyle name="40% - Accent3 3 3 2 2 2 3 3" xfId="37132"/>
    <cellStyle name="40% - Accent3 3 3 2 2 2 4" xfId="37133"/>
    <cellStyle name="40% - Accent3 3 3 2 2 2 4 2" xfId="37134"/>
    <cellStyle name="40% - Accent3 3 3 2 2 2 4 2 2" xfId="37135"/>
    <cellStyle name="40% - Accent3 3 3 2 2 2 4 3" xfId="37136"/>
    <cellStyle name="40% - Accent3 3 3 2 2 2 5" xfId="37137"/>
    <cellStyle name="40% - Accent3 3 3 2 2 2 5 2" xfId="37138"/>
    <cellStyle name="40% - Accent3 3 3 2 2 2 6" xfId="37139"/>
    <cellStyle name="40% - Accent3 3 3 2 2 2 7" xfId="37140"/>
    <cellStyle name="40% - Accent3 3 3 2 2 3" xfId="37141"/>
    <cellStyle name="40% - Accent3 3 3 2 2 3 2" xfId="37142"/>
    <cellStyle name="40% - Accent3 3 3 2 2 3 2 2" xfId="37143"/>
    <cellStyle name="40% - Accent3 3 3 2 2 3 2 2 2" xfId="37144"/>
    <cellStyle name="40% - Accent3 3 3 2 2 3 2 3" xfId="37145"/>
    <cellStyle name="40% - Accent3 3 3 2 2 3 3" xfId="37146"/>
    <cellStyle name="40% - Accent3 3 3 2 2 3 3 2" xfId="37147"/>
    <cellStyle name="40% - Accent3 3 3 2 2 3 3 2 2" xfId="37148"/>
    <cellStyle name="40% - Accent3 3 3 2 2 3 3 3" xfId="37149"/>
    <cellStyle name="40% - Accent3 3 3 2 2 3 4" xfId="37150"/>
    <cellStyle name="40% - Accent3 3 3 2 2 3 4 2" xfId="37151"/>
    <cellStyle name="40% - Accent3 3 3 2 2 3 5" xfId="37152"/>
    <cellStyle name="40% - Accent3 3 3 2 2 4" xfId="37153"/>
    <cellStyle name="40% - Accent3 3 3 2 2 4 2" xfId="37154"/>
    <cellStyle name="40% - Accent3 3 3 2 2 4 2 2" xfId="37155"/>
    <cellStyle name="40% - Accent3 3 3 2 2 4 3" xfId="37156"/>
    <cellStyle name="40% - Accent3 3 3 2 2 5" xfId="37157"/>
    <cellStyle name="40% - Accent3 3 3 2 2 5 2" xfId="37158"/>
    <cellStyle name="40% - Accent3 3 3 2 2 5 2 2" xfId="37159"/>
    <cellStyle name="40% - Accent3 3 3 2 2 5 3" xfId="37160"/>
    <cellStyle name="40% - Accent3 3 3 2 2 6" xfId="37161"/>
    <cellStyle name="40% - Accent3 3 3 2 2 6 2" xfId="37162"/>
    <cellStyle name="40% - Accent3 3 3 2 2 7" xfId="37163"/>
    <cellStyle name="40% - Accent3 3 3 2 2 8" xfId="37164"/>
    <cellStyle name="40% - Accent3 3 3 2 3" xfId="37165"/>
    <cellStyle name="40% - Accent3 3 3 2 3 2" xfId="37166"/>
    <cellStyle name="40% - Accent3 3 3 2 3 2 2" xfId="37167"/>
    <cellStyle name="40% - Accent3 3 3 2 3 2 2 2" xfId="37168"/>
    <cellStyle name="40% - Accent3 3 3 2 3 2 2 2 2" xfId="37169"/>
    <cellStyle name="40% - Accent3 3 3 2 3 2 2 3" xfId="37170"/>
    <cellStyle name="40% - Accent3 3 3 2 3 2 3" xfId="37171"/>
    <cellStyle name="40% - Accent3 3 3 2 3 2 3 2" xfId="37172"/>
    <cellStyle name="40% - Accent3 3 3 2 3 2 3 2 2" xfId="37173"/>
    <cellStyle name="40% - Accent3 3 3 2 3 2 3 3" xfId="37174"/>
    <cellStyle name="40% - Accent3 3 3 2 3 2 4" xfId="37175"/>
    <cellStyle name="40% - Accent3 3 3 2 3 2 4 2" xfId="37176"/>
    <cellStyle name="40% - Accent3 3 3 2 3 2 5" xfId="37177"/>
    <cellStyle name="40% - Accent3 3 3 2 3 3" xfId="37178"/>
    <cellStyle name="40% - Accent3 3 3 2 3 3 2" xfId="37179"/>
    <cellStyle name="40% - Accent3 3 3 2 3 3 2 2" xfId="37180"/>
    <cellStyle name="40% - Accent3 3 3 2 3 3 3" xfId="37181"/>
    <cellStyle name="40% - Accent3 3 3 2 3 4" xfId="37182"/>
    <cellStyle name="40% - Accent3 3 3 2 3 4 2" xfId="37183"/>
    <cellStyle name="40% - Accent3 3 3 2 3 4 2 2" xfId="37184"/>
    <cellStyle name="40% - Accent3 3 3 2 3 4 3" xfId="37185"/>
    <cellStyle name="40% - Accent3 3 3 2 3 5" xfId="37186"/>
    <cellStyle name="40% - Accent3 3 3 2 3 5 2" xfId="37187"/>
    <cellStyle name="40% - Accent3 3 3 2 3 6" xfId="37188"/>
    <cellStyle name="40% - Accent3 3 3 2 4" xfId="37189"/>
    <cellStyle name="40% - Accent3 3 3 2 4 2" xfId="37190"/>
    <cellStyle name="40% - Accent3 3 3 2 4 2 2" xfId="37191"/>
    <cellStyle name="40% - Accent3 3 3 2 4 2 2 2" xfId="37192"/>
    <cellStyle name="40% - Accent3 3 3 2 4 2 3" xfId="37193"/>
    <cellStyle name="40% - Accent3 3 3 2 4 3" xfId="37194"/>
    <cellStyle name="40% - Accent3 3 3 2 4 3 2" xfId="37195"/>
    <cellStyle name="40% - Accent3 3 3 2 4 3 2 2" xfId="37196"/>
    <cellStyle name="40% - Accent3 3 3 2 4 3 3" xfId="37197"/>
    <cellStyle name="40% - Accent3 3 3 2 4 4" xfId="37198"/>
    <cellStyle name="40% - Accent3 3 3 2 4 4 2" xfId="37199"/>
    <cellStyle name="40% - Accent3 3 3 2 4 5" xfId="37200"/>
    <cellStyle name="40% - Accent3 3 3 2 5" xfId="37201"/>
    <cellStyle name="40% - Accent3 3 3 2 5 2" xfId="37202"/>
    <cellStyle name="40% - Accent3 3 3 2 5 2 2" xfId="37203"/>
    <cellStyle name="40% - Accent3 3 3 2 5 3" xfId="37204"/>
    <cellStyle name="40% - Accent3 3 3 2 6" xfId="37205"/>
    <cellStyle name="40% - Accent3 3 3 2 6 2" xfId="37206"/>
    <cellStyle name="40% - Accent3 3 3 2 6 2 2" xfId="37207"/>
    <cellStyle name="40% - Accent3 3 3 2 6 3" xfId="37208"/>
    <cellStyle name="40% - Accent3 3 3 2 7" xfId="37209"/>
    <cellStyle name="40% - Accent3 3 3 2 7 2" xfId="37210"/>
    <cellStyle name="40% - Accent3 3 3 2 8" xfId="37211"/>
    <cellStyle name="40% - Accent3 3 3 2 9" xfId="37212"/>
    <cellStyle name="40% - Accent3 3 3 3" xfId="37213"/>
    <cellStyle name="40% - Accent3 3 3 3 2" xfId="37214"/>
    <cellStyle name="40% - Accent3 3 3 3 2 2" xfId="37215"/>
    <cellStyle name="40% - Accent3 3 3 3 2 2 2" xfId="37216"/>
    <cellStyle name="40% - Accent3 3 3 3 2 2 2 2" xfId="37217"/>
    <cellStyle name="40% - Accent3 3 3 3 2 2 2 2 2" xfId="37218"/>
    <cellStyle name="40% - Accent3 3 3 3 2 2 2 3" xfId="37219"/>
    <cellStyle name="40% - Accent3 3 3 3 2 2 3" xfId="37220"/>
    <cellStyle name="40% - Accent3 3 3 3 2 2 3 2" xfId="37221"/>
    <cellStyle name="40% - Accent3 3 3 3 2 2 3 2 2" xfId="37222"/>
    <cellStyle name="40% - Accent3 3 3 3 2 2 3 3" xfId="37223"/>
    <cellStyle name="40% - Accent3 3 3 3 2 2 4" xfId="37224"/>
    <cellStyle name="40% - Accent3 3 3 3 2 2 4 2" xfId="37225"/>
    <cellStyle name="40% - Accent3 3 3 3 2 2 5" xfId="37226"/>
    <cellStyle name="40% - Accent3 3 3 3 2 3" xfId="37227"/>
    <cellStyle name="40% - Accent3 3 3 3 2 3 2" xfId="37228"/>
    <cellStyle name="40% - Accent3 3 3 3 2 3 2 2" xfId="37229"/>
    <cellStyle name="40% - Accent3 3 3 3 2 3 3" xfId="37230"/>
    <cellStyle name="40% - Accent3 3 3 3 2 4" xfId="37231"/>
    <cellStyle name="40% - Accent3 3 3 3 2 4 2" xfId="37232"/>
    <cellStyle name="40% - Accent3 3 3 3 2 4 2 2" xfId="37233"/>
    <cellStyle name="40% - Accent3 3 3 3 2 4 3" xfId="37234"/>
    <cellStyle name="40% - Accent3 3 3 3 2 5" xfId="37235"/>
    <cellStyle name="40% - Accent3 3 3 3 2 5 2" xfId="37236"/>
    <cellStyle name="40% - Accent3 3 3 3 2 6" xfId="37237"/>
    <cellStyle name="40% - Accent3 3 3 3 2 7" xfId="37238"/>
    <cellStyle name="40% - Accent3 3 3 3 3" xfId="37239"/>
    <cellStyle name="40% - Accent3 3 3 3 3 2" xfId="37240"/>
    <cellStyle name="40% - Accent3 3 3 3 3 2 2" xfId="37241"/>
    <cellStyle name="40% - Accent3 3 3 3 3 2 2 2" xfId="37242"/>
    <cellStyle name="40% - Accent3 3 3 3 3 2 3" xfId="37243"/>
    <cellStyle name="40% - Accent3 3 3 3 3 3" xfId="37244"/>
    <cellStyle name="40% - Accent3 3 3 3 3 3 2" xfId="37245"/>
    <cellStyle name="40% - Accent3 3 3 3 3 3 2 2" xfId="37246"/>
    <cellStyle name="40% - Accent3 3 3 3 3 3 3" xfId="37247"/>
    <cellStyle name="40% - Accent3 3 3 3 3 4" xfId="37248"/>
    <cellStyle name="40% - Accent3 3 3 3 3 4 2" xfId="37249"/>
    <cellStyle name="40% - Accent3 3 3 3 3 5" xfId="37250"/>
    <cellStyle name="40% - Accent3 3 3 3 4" xfId="37251"/>
    <cellStyle name="40% - Accent3 3 3 3 4 2" xfId="37252"/>
    <cellStyle name="40% - Accent3 3 3 3 4 2 2" xfId="37253"/>
    <cellStyle name="40% - Accent3 3 3 3 4 3" xfId="37254"/>
    <cellStyle name="40% - Accent3 3 3 3 5" xfId="37255"/>
    <cellStyle name="40% - Accent3 3 3 3 5 2" xfId="37256"/>
    <cellStyle name="40% - Accent3 3 3 3 5 2 2" xfId="37257"/>
    <cellStyle name="40% - Accent3 3 3 3 5 3" xfId="37258"/>
    <cellStyle name="40% - Accent3 3 3 3 6" xfId="37259"/>
    <cellStyle name="40% - Accent3 3 3 3 6 2" xfId="37260"/>
    <cellStyle name="40% - Accent3 3 3 3 7" xfId="37261"/>
    <cellStyle name="40% - Accent3 3 3 3 8" xfId="37262"/>
    <cellStyle name="40% - Accent3 3 3 4" xfId="37263"/>
    <cellStyle name="40% - Accent3 3 3 4 2" xfId="37264"/>
    <cellStyle name="40% - Accent3 3 3 4 2 2" xfId="37265"/>
    <cellStyle name="40% - Accent3 3 3 4 2 2 2" xfId="37266"/>
    <cellStyle name="40% - Accent3 3 3 4 2 2 2 2" xfId="37267"/>
    <cellStyle name="40% - Accent3 3 3 4 2 2 2 2 2" xfId="37268"/>
    <cellStyle name="40% - Accent3 3 3 4 2 2 2 3" xfId="37269"/>
    <cellStyle name="40% - Accent3 3 3 4 2 2 3" xfId="37270"/>
    <cellStyle name="40% - Accent3 3 3 4 2 2 3 2" xfId="37271"/>
    <cellStyle name="40% - Accent3 3 3 4 2 2 3 2 2" xfId="37272"/>
    <cellStyle name="40% - Accent3 3 3 4 2 2 3 3" xfId="37273"/>
    <cellStyle name="40% - Accent3 3 3 4 2 2 4" xfId="37274"/>
    <cellStyle name="40% - Accent3 3 3 4 2 2 4 2" xfId="37275"/>
    <cellStyle name="40% - Accent3 3 3 4 2 2 5" xfId="37276"/>
    <cellStyle name="40% - Accent3 3 3 4 2 3" xfId="37277"/>
    <cellStyle name="40% - Accent3 3 3 4 2 3 2" xfId="37278"/>
    <cellStyle name="40% - Accent3 3 3 4 2 3 2 2" xfId="37279"/>
    <cellStyle name="40% - Accent3 3 3 4 2 3 3" xfId="37280"/>
    <cellStyle name="40% - Accent3 3 3 4 2 4" xfId="37281"/>
    <cellStyle name="40% - Accent3 3 3 4 2 4 2" xfId="37282"/>
    <cellStyle name="40% - Accent3 3 3 4 2 4 2 2" xfId="37283"/>
    <cellStyle name="40% - Accent3 3 3 4 2 4 3" xfId="37284"/>
    <cellStyle name="40% - Accent3 3 3 4 2 5" xfId="37285"/>
    <cellStyle name="40% - Accent3 3 3 4 2 5 2" xfId="37286"/>
    <cellStyle name="40% - Accent3 3 3 4 2 6" xfId="37287"/>
    <cellStyle name="40% - Accent3 3 3 4 2 7" xfId="37288"/>
    <cellStyle name="40% - Accent3 3 3 4 3" xfId="37289"/>
    <cellStyle name="40% - Accent3 3 3 4 3 2" xfId="37290"/>
    <cellStyle name="40% - Accent3 3 3 4 3 2 2" xfId="37291"/>
    <cellStyle name="40% - Accent3 3 3 4 3 2 2 2" xfId="37292"/>
    <cellStyle name="40% - Accent3 3 3 4 3 2 3" xfId="37293"/>
    <cellStyle name="40% - Accent3 3 3 4 3 3" xfId="37294"/>
    <cellStyle name="40% - Accent3 3 3 4 3 3 2" xfId="37295"/>
    <cellStyle name="40% - Accent3 3 3 4 3 3 2 2" xfId="37296"/>
    <cellStyle name="40% - Accent3 3 3 4 3 3 3" xfId="37297"/>
    <cellStyle name="40% - Accent3 3 3 4 3 4" xfId="37298"/>
    <cellStyle name="40% - Accent3 3 3 4 3 4 2" xfId="37299"/>
    <cellStyle name="40% - Accent3 3 3 4 3 5" xfId="37300"/>
    <cellStyle name="40% - Accent3 3 3 4 4" xfId="37301"/>
    <cellStyle name="40% - Accent3 3 3 4 4 2" xfId="37302"/>
    <cellStyle name="40% - Accent3 3 3 4 4 2 2" xfId="37303"/>
    <cellStyle name="40% - Accent3 3 3 4 4 3" xfId="37304"/>
    <cellStyle name="40% - Accent3 3 3 4 5" xfId="37305"/>
    <cellStyle name="40% - Accent3 3 3 4 5 2" xfId="37306"/>
    <cellStyle name="40% - Accent3 3 3 4 5 2 2" xfId="37307"/>
    <cellStyle name="40% - Accent3 3 3 4 5 3" xfId="37308"/>
    <cellStyle name="40% - Accent3 3 3 4 6" xfId="37309"/>
    <cellStyle name="40% - Accent3 3 3 4 6 2" xfId="37310"/>
    <cellStyle name="40% - Accent3 3 3 4 7" xfId="37311"/>
    <cellStyle name="40% - Accent3 3 3 4 8" xfId="37312"/>
    <cellStyle name="40% - Accent3 3 3 5" xfId="37313"/>
    <cellStyle name="40% - Accent3 3 3 5 2" xfId="37314"/>
    <cellStyle name="40% - Accent3 3 3 5 2 2" xfId="37315"/>
    <cellStyle name="40% - Accent3 3 3 5 2 2 2" xfId="37316"/>
    <cellStyle name="40% - Accent3 3 3 5 2 2 2 2" xfId="37317"/>
    <cellStyle name="40% - Accent3 3 3 5 2 2 2 2 2" xfId="37318"/>
    <cellStyle name="40% - Accent3 3 3 5 2 2 2 3" xfId="37319"/>
    <cellStyle name="40% - Accent3 3 3 5 2 2 3" xfId="37320"/>
    <cellStyle name="40% - Accent3 3 3 5 2 2 3 2" xfId="37321"/>
    <cellStyle name="40% - Accent3 3 3 5 2 2 3 2 2" xfId="37322"/>
    <cellStyle name="40% - Accent3 3 3 5 2 2 3 3" xfId="37323"/>
    <cellStyle name="40% - Accent3 3 3 5 2 2 4" xfId="37324"/>
    <cellStyle name="40% - Accent3 3 3 5 2 2 4 2" xfId="37325"/>
    <cellStyle name="40% - Accent3 3 3 5 2 2 5" xfId="37326"/>
    <cellStyle name="40% - Accent3 3 3 5 2 3" xfId="37327"/>
    <cellStyle name="40% - Accent3 3 3 5 2 3 2" xfId="37328"/>
    <cellStyle name="40% - Accent3 3 3 5 2 3 2 2" xfId="37329"/>
    <cellStyle name="40% - Accent3 3 3 5 2 3 3" xfId="37330"/>
    <cellStyle name="40% - Accent3 3 3 5 2 4" xfId="37331"/>
    <cellStyle name="40% - Accent3 3 3 5 2 4 2" xfId="37332"/>
    <cellStyle name="40% - Accent3 3 3 5 2 4 2 2" xfId="37333"/>
    <cellStyle name="40% - Accent3 3 3 5 2 4 3" xfId="37334"/>
    <cellStyle name="40% - Accent3 3 3 5 2 5" xfId="37335"/>
    <cellStyle name="40% - Accent3 3 3 5 2 5 2" xfId="37336"/>
    <cellStyle name="40% - Accent3 3 3 5 2 6" xfId="37337"/>
    <cellStyle name="40% - Accent3 3 3 5 3" xfId="37338"/>
    <cellStyle name="40% - Accent3 3 3 5 3 2" xfId="37339"/>
    <cellStyle name="40% - Accent3 3 3 5 3 2 2" xfId="37340"/>
    <cellStyle name="40% - Accent3 3 3 5 3 2 2 2" xfId="37341"/>
    <cellStyle name="40% - Accent3 3 3 5 3 2 3" xfId="37342"/>
    <cellStyle name="40% - Accent3 3 3 5 3 3" xfId="37343"/>
    <cellStyle name="40% - Accent3 3 3 5 3 3 2" xfId="37344"/>
    <cellStyle name="40% - Accent3 3 3 5 3 3 2 2" xfId="37345"/>
    <cellStyle name="40% - Accent3 3 3 5 3 3 3" xfId="37346"/>
    <cellStyle name="40% - Accent3 3 3 5 3 4" xfId="37347"/>
    <cellStyle name="40% - Accent3 3 3 5 3 4 2" xfId="37348"/>
    <cellStyle name="40% - Accent3 3 3 5 3 5" xfId="37349"/>
    <cellStyle name="40% - Accent3 3 3 5 4" xfId="37350"/>
    <cellStyle name="40% - Accent3 3 3 5 4 2" xfId="37351"/>
    <cellStyle name="40% - Accent3 3 3 5 4 2 2" xfId="37352"/>
    <cellStyle name="40% - Accent3 3 3 5 4 3" xfId="37353"/>
    <cellStyle name="40% - Accent3 3 3 5 5" xfId="37354"/>
    <cellStyle name="40% - Accent3 3 3 5 5 2" xfId="37355"/>
    <cellStyle name="40% - Accent3 3 3 5 5 2 2" xfId="37356"/>
    <cellStyle name="40% - Accent3 3 3 5 5 3" xfId="37357"/>
    <cellStyle name="40% - Accent3 3 3 5 6" xfId="37358"/>
    <cellStyle name="40% - Accent3 3 3 5 6 2" xfId="37359"/>
    <cellStyle name="40% - Accent3 3 3 5 7" xfId="37360"/>
    <cellStyle name="40% - Accent3 3 3 5 8" xfId="37361"/>
    <cellStyle name="40% - Accent3 3 3 6" xfId="37362"/>
    <cellStyle name="40% - Accent3 3 3 6 2" xfId="37363"/>
    <cellStyle name="40% - Accent3 3 3 6 2 2" xfId="37364"/>
    <cellStyle name="40% - Accent3 3 3 6 2 2 2" xfId="37365"/>
    <cellStyle name="40% - Accent3 3 3 6 2 2 2 2" xfId="37366"/>
    <cellStyle name="40% - Accent3 3 3 6 2 2 3" xfId="37367"/>
    <cellStyle name="40% - Accent3 3 3 6 2 3" xfId="37368"/>
    <cellStyle name="40% - Accent3 3 3 6 2 3 2" xfId="37369"/>
    <cellStyle name="40% - Accent3 3 3 6 2 3 2 2" xfId="37370"/>
    <cellStyle name="40% - Accent3 3 3 6 2 3 3" xfId="37371"/>
    <cellStyle name="40% - Accent3 3 3 6 2 4" xfId="37372"/>
    <cellStyle name="40% - Accent3 3 3 6 2 4 2" xfId="37373"/>
    <cellStyle name="40% - Accent3 3 3 6 2 5" xfId="37374"/>
    <cellStyle name="40% - Accent3 3 3 6 3" xfId="37375"/>
    <cellStyle name="40% - Accent3 3 3 6 3 2" xfId="37376"/>
    <cellStyle name="40% - Accent3 3 3 6 3 2 2" xfId="37377"/>
    <cellStyle name="40% - Accent3 3 3 6 3 3" xfId="37378"/>
    <cellStyle name="40% - Accent3 3 3 6 4" xfId="37379"/>
    <cellStyle name="40% - Accent3 3 3 6 4 2" xfId="37380"/>
    <cellStyle name="40% - Accent3 3 3 6 4 2 2" xfId="37381"/>
    <cellStyle name="40% - Accent3 3 3 6 4 3" xfId="37382"/>
    <cellStyle name="40% - Accent3 3 3 6 5" xfId="37383"/>
    <cellStyle name="40% - Accent3 3 3 6 5 2" xfId="37384"/>
    <cellStyle name="40% - Accent3 3 3 6 6" xfId="37385"/>
    <cellStyle name="40% - Accent3 3 3 7" xfId="37386"/>
    <cellStyle name="40% - Accent3 3 3 7 2" xfId="37387"/>
    <cellStyle name="40% - Accent3 3 3 7 2 2" xfId="37388"/>
    <cellStyle name="40% - Accent3 3 3 7 2 2 2" xfId="37389"/>
    <cellStyle name="40% - Accent3 3 3 7 2 3" xfId="37390"/>
    <cellStyle name="40% - Accent3 3 3 7 3" xfId="37391"/>
    <cellStyle name="40% - Accent3 3 3 7 3 2" xfId="37392"/>
    <cellStyle name="40% - Accent3 3 3 7 3 2 2" xfId="37393"/>
    <cellStyle name="40% - Accent3 3 3 7 3 3" xfId="37394"/>
    <cellStyle name="40% - Accent3 3 3 7 4" xfId="37395"/>
    <cellStyle name="40% - Accent3 3 3 7 4 2" xfId="37396"/>
    <cellStyle name="40% - Accent3 3 3 7 5" xfId="37397"/>
    <cellStyle name="40% - Accent3 3 3 8" xfId="37398"/>
    <cellStyle name="40% - Accent3 3 3 8 2" xfId="37399"/>
    <cellStyle name="40% - Accent3 3 3 8 2 2" xfId="37400"/>
    <cellStyle name="40% - Accent3 3 3 8 3" xfId="37401"/>
    <cellStyle name="40% - Accent3 3 3 9" xfId="37402"/>
    <cellStyle name="40% - Accent3 3 3 9 2" xfId="37403"/>
    <cellStyle name="40% - Accent3 3 3 9 2 2" xfId="37404"/>
    <cellStyle name="40% - Accent3 3 3 9 3" xfId="37405"/>
    <cellStyle name="40% - Accent3 3 4" xfId="37406"/>
    <cellStyle name="40% - Accent3 3 4 2" xfId="37407"/>
    <cellStyle name="40% - Accent3 3 4 2 2" xfId="37408"/>
    <cellStyle name="40% - Accent3 3 4 2 2 2" xfId="37409"/>
    <cellStyle name="40% - Accent3 3 4 2 2 2 2" xfId="37410"/>
    <cellStyle name="40% - Accent3 3 4 2 2 2 2 2" xfId="37411"/>
    <cellStyle name="40% - Accent3 3 4 2 2 2 2 2 2" xfId="37412"/>
    <cellStyle name="40% - Accent3 3 4 2 2 2 2 3" xfId="37413"/>
    <cellStyle name="40% - Accent3 3 4 2 2 2 3" xfId="37414"/>
    <cellStyle name="40% - Accent3 3 4 2 2 2 3 2" xfId="37415"/>
    <cellStyle name="40% - Accent3 3 4 2 2 2 3 2 2" xfId="37416"/>
    <cellStyle name="40% - Accent3 3 4 2 2 2 3 3" xfId="37417"/>
    <cellStyle name="40% - Accent3 3 4 2 2 2 4" xfId="37418"/>
    <cellStyle name="40% - Accent3 3 4 2 2 2 4 2" xfId="37419"/>
    <cellStyle name="40% - Accent3 3 4 2 2 2 5" xfId="37420"/>
    <cellStyle name="40% - Accent3 3 4 2 2 3" xfId="37421"/>
    <cellStyle name="40% - Accent3 3 4 2 2 3 2" xfId="37422"/>
    <cellStyle name="40% - Accent3 3 4 2 2 3 2 2" xfId="37423"/>
    <cellStyle name="40% - Accent3 3 4 2 2 3 3" xfId="37424"/>
    <cellStyle name="40% - Accent3 3 4 2 2 4" xfId="37425"/>
    <cellStyle name="40% - Accent3 3 4 2 2 4 2" xfId="37426"/>
    <cellStyle name="40% - Accent3 3 4 2 2 4 2 2" xfId="37427"/>
    <cellStyle name="40% - Accent3 3 4 2 2 4 3" xfId="37428"/>
    <cellStyle name="40% - Accent3 3 4 2 2 5" xfId="37429"/>
    <cellStyle name="40% - Accent3 3 4 2 2 5 2" xfId="37430"/>
    <cellStyle name="40% - Accent3 3 4 2 2 6" xfId="37431"/>
    <cellStyle name="40% - Accent3 3 4 2 2 7" xfId="37432"/>
    <cellStyle name="40% - Accent3 3 4 2 3" xfId="37433"/>
    <cellStyle name="40% - Accent3 3 4 2 3 2" xfId="37434"/>
    <cellStyle name="40% - Accent3 3 4 2 3 2 2" xfId="37435"/>
    <cellStyle name="40% - Accent3 3 4 2 3 2 2 2" xfId="37436"/>
    <cellStyle name="40% - Accent3 3 4 2 3 2 3" xfId="37437"/>
    <cellStyle name="40% - Accent3 3 4 2 3 3" xfId="37438"/>
    <cellStyle name="40% - Accent3 3 4 2 3 3 2" xfId="37439"/>
    <cellStyle name="40% - Accent3 3 4 2 3 3 2 2" xfId="37440"/>
    <cellStyle name="40% - Accent3 3 4 2 3 3 3" xfId="37441"/>
    <cellStyle name="40% - Accent3 3 4 2 3 4" xfId="37442"/>
    <cellStyle name="40% - Accent3 3 4 2 3 4 2" xfId="37443"/>
    <cellStyle name="40% - Accent3 3 4 2 3 5" xfId="37444"/>
    <cellStyle name="40% - Accent3 3 4 2 4" xfId="37445"/>
    <cellStyle name="40% - Accent3 3 4 2 4 2" xfId="37446"/>
    <cellStyle name="40% - Accent3 3 4 2 4 2 2" xfId="37447"/>
    <cellStyle name="40% - Accent3 3 4 2 4 3" xfId="37448"/>
    <cellStyle name="40% - Accent3 3 4 2 5" xfId="37449"/>
    <cellStyle name="40% - Accent3 3 4 2 5 2" xfId="37450"/>
    <cellStyle name="40% - Accent3 3 4 2 5 2 2" xfId="37451"/>
    <cellStyle name="40% - Accent3 3 4 2 5 3" xfId="37452"/>
    <cellStyle name="40% - Accent3 3 4 2 6" xfId="37453"/>
    <cellStyle name="40% - Accent3 3 4 2 6 2" xfId="37454"/>
    <cellStyle name="40% - Accent3 3 4 2 7" xfId="37455"/>
    <cellStyle name="40% - Accent3 3 4 2 8" xfId="37456"/>
    <cellStyle name="40% - Accent3 3 4 3" xfId="37457"/>
    <cellStyle name="40% - Accent3 3 4 3 2" xfId="37458"/>
    <cellStyle name="40% - Accent3 3 4 3 2 2" xfId="37459"/>
    <cellStyle name="40% - Accent3 3 4 3 2 2 2" xfId="37460"/>
    <cellStyle name="40% - Accent3 3 4 3 2 2 2 2" xfId="37461"/>
    <cellStyle name="40% - Accent3 3 4 3 2 2 3" xfId="37462"/>
    <cellStyle name="40% - Accent3 3 4 3 2 3" xfId="37463"/>
    <cellStyle name="40% - Accent3 3 4 3 2 3 2" xfId="37464"/>
    <cellStyle name="40% - Accent3 3 4 3 2 3 2 2" xfId="37465"/>
    <cellStyle name="40% - Accent3 3 4 3 2 3 3" xfId="37466"/>
    <cellStyle name="40% - Accent3 3 4 3 2 4" xfId="37467"/>
    <cellStyle name="40% - Accent3 3 4 3 2 4 2" xfId="37468"/>
    <cellStyle name="40% - Accent3 3 4 3 2 5" xfId="37469"/>
    <cellStyle name="40% - Accent3 3 4 3 3" xfId="37470"/>
    <cellStyle name="40% - Accent3 3 4 3 3 2" xfId="37471"/>
    <cellStyle name="40% - Accent3 3 4 3 3 2 2" xfId="37472"/>
    <cellStyle name="40% - Accent3 3 4 3 3 3" xfId="37473"/>
    <cellStyle name="40% - Accent3 3 4 3 4" xfId="37474"/>
    <cellStyle name="40% - Accent3 3 4 3 4 2" xfId="37475"/>
    <cellStyle name="40% - Accent3 3 4 3 4 2 2" xfId="37476"/>
    <cellStyle name="40% - Accent3 3 4 3 4 3" xfId="37477"/>
    <cellStyle name="40% - Accent3 3 4 3 5" xfId="37478"/>
    <cellStyle name="40% - Accent3 3 4 3 5 2" xfId="37479"/>
    <cellStyle name="40% - Accent3 3 4 3 6" xfId="37480"/>
    <cellStyle name="40% - Accent3 3 4 4" xfId="37481"/>
    <cellStyle name="40% - Accent3 3 4 4 2" xfId="37482"/>
    <cellStyle name="40% - Accent3 3 4 4 2 2" xfId="37483"/>
    <cellStyle name="40% - Accent3 3 4 4 2 2 2" xfId="37484"/>
    <cellStyle name="40% - Accent3 3 4 4 2 3" xfId="37485"/>
    <cellStyle name="40% - Accent3 3 4 4 3" xfId="37486"/>
    <cellStyle name="40% - Accent3 3 4 4 3 2" xfId="37487"/>
    <cellStyle name="40% - Accent3 3 4 4 3 2 2" xfId="37488"/>
    <cellStyle name="40% - Accent3 3 4 4 3 3" xfId="37489"/>
    <cellStyle name="40% - Accent3 3 4 4 4" xfId="37490"/>
    <cellStyle name="40% - Accent3 3 4 4 4 2" xfId="37491"/>
    <cellStyle name="40% - Accent3 3 4 4 5" xfId="37492"/>
    <cellStyle name="40% - Accent3 3 4 5" xfId="37493"/>
    <cellStyle name="40% - Accent3 3 4 5 2" xfId="37494"/>
    <cellStyle name="40% - Accent3 3 4 5 2 2" xfId="37495"/>
    <cellStyle name="40% - Accent3 3 4 5 3" xfId="37496"/>
    <cellStyle name="40% - Accent3 3 4 6" xfId="37497"/>
    <cellStyle name="40% - Accent3 3 4 6 2" xfId="37498"/>
    <cellStyle name="40% - Accent3 3 4 6 2 2" xfId="37499"/>
    <cellStyle name="40% - Accent3 3 4 6 3" xfId="37500"/>
    <cellStyle name="40% - Accent3 3 4 7" xfId="37501"/>
    <cellStyle name="40% - Accent3 3 4 7 2" xfId="37502"/>
    <cellStyle name="40% - Accent3 3 4 8" xfId="37503"/>
    <cellStyle name="40% - Accent3 3 4 9" xfId="37504"/>
    <cellStyle name="40% - Accent3 3 5" xfId="37505"/>
    <cellStyle name="40% - Accent3 3 5 2" xfId="37506"/>
    <cellStyle name="40% - Accent3 3 5 2 2" xfId="37507"/>
    <cellStyle name="40% - Accent3 3 5 2 2 2" xfId="37508"/>
    <cellStyle name="40% - Accent3 3 5 2 2 2 2" xfId="37509"/>
    <cellStyle name="40% - Accent3 3 5 2 2 2 2 2" xfId="37510"/>
    <cellStyle name="40% - Accent3 3 5 2 2 2 3" xfId="37511"/>
    <cellStyle name="40% - Accent3 3 5 2 2 3" xfId="37512"/>
    <cellStyle name="40% - Accent3 3 5 2 2 3 2" xfId="37513"/>
    <cellStyle name="40% - Accent3 3 5 2 2 3 2 2" xfId="37514"/>
    <cellStyle name="40% - Accent3 3 5 2 2 3 3" xfId="37515"/>
    <cellStyle name="40% - Accent3 3 5 2 2 4" xfId="37516"/>
    <cellStyle name="40% - Accent3 3 5 2 2 4 2" xfId="37517"/>
    <cellStyle name="40% - Accent3 3 5 2 2 5" xfId="37518"/>
    <cellStyle name="40% - Accent3 3 5 2 3" xfId="37519"/>
    <cellStyle name="40% - Accent3 3 5 2 3 2" xfId="37520"/>
    <cellStyle name="40% - Accent3 3 5 2 3 2 2" xfId="37521"/>
    <cellStyle name="40% - Accent3 3 5 2 3 3" xfId="37522"/>
    <cellStyle name="40% - Accent3 3 5 2 4" xfId="37523"/>
    <cellStyle name="40% - Accent3 3 5 2 4 2" xfId="37524"/>
    <cellStyle name="40% - Accent3 3 5 2 4 2 2" xfId="37525"/>
    <cellStyle name="40% - Accent3 3 5 2 4 3" xfId="37526"/>
    <cellStyle name="40% - Accent3 3 5 2 5" xfId="37527"/>
    <cellStyle name="40% - Accent3 3 5 2 5 2" xfId="37528"/>
    <cellStyle name="40% - Accent3 3 5 2 6" xfId="37529"/>
    <cellStyle name="40% - Accent3 3 5 2 7" xfId="37530"/>
    <cellStyle name="40% - Accent3 3 5 3" xfId="37531"/>
    <cellStyle name="40% - Accent3 3 5 3 2" xfId="37532"/>
    <cellStyle name="40% - Accent3 3 5 3 2 2" xfId="37533"/>
    <cellStyle name="40% - Accent3 3 5 3 2 2 2" xfId="37534"/>
    <cellStyle name="40% - Accent3 3 5 3 2 3" xfId="37535"/>
    <cellStyle name="40% - Accent3 3 5 3 3" xfId="37536"/>
    <cellStyle name="40% - Accent3 3 5 3 3 2" xfId="37537"/>
    <cellStyle name="40% - Accent3 3 5 3 3 2 2" xfId="37538"/>
    <cellStyle name="40% - Accent3 3 5 3 3 3" xfId="37539"/>
    <cellStyle name="40% - Accent3 3 5 3 4" xfId="37540"/>
    <cellStyle name="40% - Accent3 3 5 3 4 2" xfId="37541"/>
    <cellStyle name="40% - Accent3 3 5 3 5" xfId="37542"/>
    <cellStyle name="40% - Accent3 3 5 4" xfId="37543"/>
    <cellStyle name="40% - Accent3 3 5 4 2" xfId="37544"/>
    <cellStyle name="40% - Accent3 3 5 4 2 2" xfId="37545"/>
    <cellStyle name="40% - Accent3 3 5 4 3" xfId="37546"/>
    <cellStyle name="40% - Accent3 3 5 5" xfId="37547"/>
    <cellStyle name="40% - Accent3 3 5 5 2" xfId="37548"/>
    <cellStyle name="40% - Accent3 3 5 5 2 2" xfId="37549"/>
    <cellStyle name="40% - Accent3 3 5 5 3" xfId="37550"/>
    <cellStyle name="40% - Accent3 3 5 6" xfId="37551"/>
    <cellStyle name="40% - Accent3 3 5 6 2" xfId="37552"/>
    <cellStyle name="40% - Accent3 3 5 7" xfId="37553"/>
    <cellStyle name="40% - Accent3 3 5 8" xfId="37554"/>
    <cellStyle name="40% - Accent3 3 6" xfId="37555"/>
    <cellStyle name="40% - Accent3 3 6 2" xfId="37556"/>
    <cellStyle name="40% - Accent3 3 6 2 2" xfId="37557"/>
    <cellStyle name="40% - Accent3 3 6 2 2 2" xfId="37558"/>
    <cellStyle name="40% - Accent3 3 6 2 2 2 2" xfId="37559"/>
    <cellStyle name="40% - Accent3 3 6 2 2 2 2 2" xfId="37560"/>
    <cellStyle name="40% - Accent3 3 6 2 2 2 3" xfId="37561"/>
    <cellStyle name="40% - Accent3 3 6 2 2 3" xfId="37562"/>
    <cellStyle name="40% - Accent3 3 6 2 2 3 2" xfId="37563"/>
    <cellStyle name="40% - Accent3 3 6 2 2 3 2 2" xfId="37564"/>
    <cellStyle name="40% - Accent3 3 6 2 2 3 3" xfId="37565"/>
    <cellStyle name="40% - Accent3 3 6 2 2 4" xfId="37566"/>
    <cellStyle name="40% - Accent3 3 6 2 2 4 2" xfId="37567"/>
    <cellStyle name="40% - Accent3 3 6 2 2 5" xfId="37568"/>
    <cellStyle name="40% - Accent3 3 6 2 3" xfId="37569"/>
    <cellStyle name="40% - Accent3 3 6 2 3 2" xfId="37570"/>
    <cellStyle name="40% - Accent3 3 6 2 3 2 2" xfId="37571"/>
    <cellStyle name="40% - Accent3 3 6 2 3 3" xfId="37572"/>
    <cellStyle name="40% - Accent3 3 6 2 4" xfId="37573"/>
    <cellStyle name="40% - Accent3 3 6 2 4 2" xfId="37574"/>
    <cellStyle name="40% - Accent3 3 6 2 4 2 2" xfId="37575"/>
    <cellStyle name="40% - Accent3 3 6 2 4 3" xfId="37576"/>
    <cellStyle name="40% - Accent3 3 6 2 5" xfId="37577"/>
    <cellStyle name="40% - Accent3 3 6 2 5 2" xfId="37578"/>
    <cellStyle name="40% - Accent3 3 6 2 6" xfId="37579"/>
    <cellStyle name="40% - Accent3 3 6 3" xfId="37580"/>
    <cellStyle name="40% - Accent3 3 6 3 2" xfId="37581"/>
    <cellStyle name="40% - Accent3 3 6 3 2 2" xfId="37582"/>
    <cellStyle name="40% - Accent3 3 6 3 2 2 2" xfId="37583"/>
    <cellStyle name="40% - Accent3 3 6 3 2 3" xfId="37584"/>
    <cellStyle name="40% - Accent3 3 6 3 3" xfId="37585"/>
    <cellStyle name="40% - Accent3 3 6 3 3 2" xfId="37586"/>
    <cellStyle name="40% - Accent3 3 6 3 3 2 2" xfId="37587"/>
    <cellStyle name="40% - Accent3 3 6 3 3 3" xfId="37588"/>
    <cellStyle name="40% - Accent3 3 6 3 4" xfId="37589"/>
    <cellStyle name="40% - Accent3 3 6 3 4 2" xfId="37590"/>
    <cellStyle name="40% - Accent3 3 6 3 5" xfId="37591"/>
    <cellStyle name="40% - Accent3 3 6 4" xfId="37592"/>
    <cellStyle name="40% - Accent3 3 6 4 2" xfId="37593"/>
    <cellStyle name="40% - Accent3 3 6 4 2 2" xfId="37594"/>
    <cellStyle name="40% - Accent3 3 6 4 3" xfId="37595"/>
    <cellStyle name="40% - Accent3 3 6 5" xfId="37596"/>
    <cellStyle name="40% - Accent3 3 6 5 2" xfId="37597"/>
    <cellStyle name="40% - Accent3 3 6 5 2 2" xfId="37598"/>
    <cellStyle name="40% - Accent3 3 6 5 3" xfId="37599"/>
    <cellStyle name="40% - Accent3 3 6 6" xfId="37600"/>
    <cellStyle name="40% - Accent3 3 6 6 2" xfId="37601"/>
    <cellStyle name="40% - Accent3 3 6 7" xfId="37602"/>
    <cellStyle name="40% - Accent3 3 6 8" xfId="37603"/>
    <cellStyle name="40% - Accent3 3 7" xfId="37604"/>
    <cellStyle name="40% - Accent3 3 7 2" xfId="37605"/>
    <cellStyle name="40% - Accent3 3 7 2 2" xfId="37606"/>
    <cellStyle name="40% - Accent3 3 7 2 2 2" xfId="37607"/>
    <cellStyle name="40% - Accent3 3 7 2 2 2 2" xfId="37608"/>
    <cellStyle name="40% - Accent3 3 7 2 2 2 2 2" xfId="37609"/>
    <cellStyle name="40% - Accent3 3 7 2 2 2 3" xfId="37610"/>
    <cellStyle name="40% - Accent3 3 7 2 2 3" xfId="37611"/>
    <cellStyle name="40% - Accent3 3 7 2 2 3 2" xfId="37612"/>
    <cellStyle name="40% - Accent3 3 7 2 2 3 2 2" xfId="37613"/>
    <cellStyle name="40% - Accent3 3 7 2 2 3 3" xfId="37614"/>
    <cellStyle name="40% - Accent3 3 7 2 2 4" xfId="37615"/>
    <cellStyle name="40% - Accent3 3 7 2 2 4 2" xfId="37616"/>
    <cellStyle name="40% - Accent3 3 7 2 2 5" xfId="37617"/>
    <cellStyle name="40% - Accent3 3 7 2 3" xfId="37618"/>
    <cellStyle name="40% - Accent3 3 7 2 3 2" xfId="37619"/>
    <cellStyle name="40% - Accent3 3 7 2 3 2 2" xfId="37620"/>
    <cellStyle name="40% - Accent3 3 7 2 3 3" xfId="37621"/>
    <cellStyle name="40% - Accent3 3 7 2 4" xfId="37622"/>
    <cellStyle name="40% - Accent3 3 7 2 4 2" xfId="37623"/>
    <cellStyle name="40% - Accent3 3 7 2 4 2 2" xfId="37624"/>
    <cellStyle name="40% - Accent3 3 7 2 4 3" xfId="37625"/>
    <cellStyle name="40% - Accent3 3 7 2 5" xfId="37626"/>
    <cellStyle name="40% - Accent3 3 7 2 5 2" xfId="37627"/>
    <cellStyle name="40% - Accent3 3 7 2 6" xfId="37628"/>
    <cellStyle name="40% - Accent3 3 7 3" xfId="37629"/>
    <cellStyle name="40% - Accent3 3 7 3 2" xfId="37630"/>
    <cellStyle name="40% - Accent3 3 7 3 2 2" xfId="37631"/>
    <cellStyle name="40% - Accent3 3 7 3 2 2 2" xfId="37632"/>
    <cellStyle name="40% - Accent3 3 7 3 2 3" xfId="37633"/>
    <cellStyle name="40% - Accent3 3 7 3 3" xfId="37634"/>
    <cellStyle name="40% - Accent3 3 7 3 3 2" xfId="37635"/>
    <cellStyle name="40% - Accent3 3 7 3 3 2 2" xfId="37636"/>
    <cellStyle name="40% - Accent3 3 7 3 3 3" xfId="37637"/>
    <cellStyle name="40% - Accent3 3 7 3 4" xfId="37638"/>
    <cellStyle name="40% - Accent3 3 7 3 4 2" xfId="37639"/>
    <cellStyle name="40% - Accent3 3 7 3 5" xfId="37640"/>
    <cellStyle name="40% - Accent3 3 7 4" xfId="37641"/>
    <cellStyle name="40% - Accent3 3 7 4 2" xfId="37642"/>
    <cellStyle name="40% - Accent3 3 7 4 2 2" xfId="37643"/>
    <cellStyle name="40% - Accent3 3 7 4 3" xfId="37644"/>
    <cellStyle name="40% - Accent3 3 7 5" xfId="37645"/>
    <cellStyle name="40% - Accent3 3 7 5 2" xfId="37646"/>
    <cellStyle name="40% - Accent3 3 7 5 2 2" xfId="37647"/>
    <cellStyle name="40% - Accent3 3 7 5 3" xfId="37648"/>
    <cellStyle name="40% - Accent3 3 7 6" xfId="37649"/>
    <cellStyle name="40% - Accent3 3 7 6 2" xfId="37650"/>
    <cellStyle name="40% - Accent3 3 7 7" xfId="37651"/>
    <cellStyle name="40% - Accent3 3 8" xfId="37652"/>
    <cellStyle name="40% - Accent3 3 8 2" xfId="37653"/>
    <cellStyle name="40% - Accent3 3 8 2 2" xfId="37654"/>
    <cellStyle name="40% - Accent3 3 8 2 2 2" xfId="37655"/>
    <cellStyle name="40% - Accent3 3 8 2 2 2 2" xfId="37656"/>
    <cellStyle name="40% - Accent3 3 8 2 2 3" xfId="37657"/>
    <cellStyle name="40% - Accent3 3 8 2 3" xfId="37658"/>
    <cellStyle name="40% - Accent3 3 8 2 3 2" xfId="37659"/>
    <cellStyle name="40% - Accent3 3 8 2 3 2 2" xfId="37660"/>
    <cellStyle name="40% - Accent3 3 8 2 3 3" xfId="37661"/>
    <cellStyle name="40% - Accent3 3 8 2 4" xfId="37662"/>
    <cellStyle name="40% - Accent3 3 8 2 4 2" xfId="37663"/>
    <cellStyle name="40% - Accent3 3 8 2 5" xfId="37664"/>
    <cellStyle name="40% - Accent3 3 8 3" xfId="37665"/>
    <cellStyle name="40% - Accent3 3 8 3 2" xfId="37666"/>
    <cellStyle name="40% - Accent3 3 8 3 2 2" xfId="37667"/>
    <cellStyle name="40% - Accent3 3 8 3 3" xfId="37668"/>
    <cellStyle name="40% - Accent3 3 8 4" xfId="37669"/>
    <cellStyle name="40% - Accent3 3 8 4 2" xfId="37670"/>
    <cellStyle name="40% - Accent3 3 8 4 2 2" xfId="37671"/>
    <cellStyle name="40% - Accent3 3 8 4 3" xfId="37672"/>
    <cellStyle name="40% - Accent3 3 8 5" xfId="37673"/>
    <cellStyle name="40% - Accent3 3 8 5 2" xfId="37674"/>
    <cellStyle name="40% - Accent3 3 8 6" xfId="37675"/>
    <cellStyle name="40% - Accent3 3 9" xfId="37676"/>
    <cellStyle name="40% - Accent3 3 9 2" xfId="37677"/>
    <cellStyle name="40% - Accent3 3 9 2 2" xfId="37678"/>
    <cellStyle name="40% - Accent3 3 9 2 2 2" xfId="37679"/>
    <cellStyle name="40% - Accent3 3 9 2 3" xfId="37680"/>
    <cellStyle name="40% - Accent3 3 9 3" xfId="37681"/>
    <cellStyle name="40% - Accent3 3 9 3 2" xfId="37682"/>
    <cellStyle name="40% - Accent3 3 9 3 2 2" xfId="37683"/>
    <cellStyle name="40% - Accent3 3 9 3 3" xfId="37684"/>
    <cellStyle name="40% - Accent3 3 9 4" xfId="37685"/>
    <cellStyle name="40% - Accent3 3 9 4 2" xfId="37686"/>
    <cellStyle name="40% - Accent3 3 9 5" xfId="37687"/>
    <cellStyle name="40% - Accent3 4" xfId="37688"/>
    <cellStyle name="40% - Accent3 4 2" xfId="37689"/>
    <cellStyle name="40% - Accent3 4 2 2" xfId="37690"/>
    <cellStyle name="40% - Accent3 4 2 2 2" xfId="37691"/>
    <cellStyle name="40% - Accent3 4 2 2 2 2" xfId="37692"/>
    <cellStyle name="40% - Accent3 4 2 3" xfId="37693"/>
    <cellStyle name="40% - Accent3 4 2 3 2" xfId="37694"/>
    <cellStyle name="40% - Accent3 4 2 4" xfId="37695"/>
    <cellStyle name="40% - Accent3 4 2 4 2" xfId="37696"/>
    <cellStyle name="40% - Accent3 4 2 5" xfId="37697"/>
    <cellStyle name="40% - Accent3 4 3" xfId="37698"/>
    <cellStyle name="40% - Accent3 4 3 2" xfId="37699"/>
    <cellStyle name="40% - Accent3 4 3 2 2" xfId="37700"/>
    <cellStyle name="40% - Accent3 4 3 3" xfId="37701"/>
    <cellStyle name="40% - Accent3 4 4" xfId="37702"/>
    <cellStyle name="40% - Accent3 4 4 2" xfId="37703"/>
    <cellStyle name="40% - Accent3 4 5" xfId="37704"/>
    <cellStyle name="40% - Accent3 4 5 2" xfId="37705"/>
    <cellStyle name="40% - Accent3 4 6" xfId="37706"/>
    <cellStyle name="40% - Accent3 4 6 2" xfId="37707"/>
    <cellStyle name="40% - Accent3 4 7" xfId="37708"/>
    <cellStyle name="40% - Accent3 4 7 2" xfId="37709"/>
    <cellStyle name="40% - Accent3 4 8" xfId="37710"/>
    <cellStyle name="40% - Accent3 4 9" xfId="37711"/>
    <cellStyle name="40% - Accent3 5" xfId="37712"/>
    <cellStyle name="40% - Accent3 5 2" xfId="37713"/>
    <cellStyle name="40% - Accent3 5 2 2" xfId="37714"/>
    <cellStyle name="40% - Accent3 5 2 2 2" xfId="37715"/>
    <cellStyle name="40% - Accent3 5 2 3" xfId="37716"/>
    <cellStyle name="40% - Accent3 5 3" xfId="37717"/>
    <cellStyle name="40% - Accent3 5 3 2" xfId="37718"/>
    <cellStyle name="40% - Accent3 5 3 2 2" xfId="37719"/>
    <cellStyle name="40% - Accent3 5 3 3" xfId="37720"/>
    <cellStyle name="40% - Accent3 5 3 3 2" xfId="37721"/>
    <cellStyle name="40% - Accent3 5 3 4" xfId="37722"/>
    <cellStyle name="40% - Accent3 5 4" xfId="37723"/>
    <cellStyle name="40% - Accent3 5 4 2" xfId="37724"/>
    <cellStyle name="40% - Accent3 5 4 2 2" xfId="37725"/>
    <cellStyle name="40% - Accent3 5 4 3" xfId="37726"/>
    <cellStyle name="40% - Accent3 5 5" xfId="37727"/>
    <cellStyle name="40% - Accent3 5 5 2" xfId="37728"/>
    <cellStyle name="40% - Accent3 5 6" xfId="37729"/>
    <cellStyle name="40% - Accent3 5 7" xfId="37730"/>
    <cellStyle name="40% - Accent3 6" xfId="37731"/>
    <cellStyle name="40% - Accent3 6 2" xfId="37732"/>
    <cellStyle name="40% - Accent3 6 2 2" xfId="37733"/>
    <cellStyle name="40% - Accent3 6 2 2 2" xfId="37734"/>
    <cellStyle name="40% - Accent3 6 2 3" xfId="37735"/>
    <cellStyle name="40% - Accent3 6 2 4" xfId="37736"/>
    <cellStyle name="40% - Accent3 6 3" xfId="37737"/>
    <cellStyle name="40% - Accent3 6 3 2" xfId="37738"/>
    <cellStyle name="40% - Accent3 6 3 2 2" xfId="37739"/>
    <cellStyle name="40% - Accent3 6 3 3" xfId="37740"/>
    <cellStyle name="40% - Accent3 6 4" xfId="37741"/>
    <cellStyle name="40% - Accent3 6 4 2" xfId="37742"/>
    <cellStyle name="40% - Accent3 6 5" xfId="37743"/>
    <cellStyle name="40% - Accent3 7" xfId="37744"/>
    <cellStyle name="40% - Accent3 7 2" xfId="37745"/>
    <cellStyle name="40% - Accent3 7 2 2" xfId="37746"/>
    <cellStyle name="40% - Accent3 7 2 2 2" xfId="37747"/>
    <cellStyle name="40% - Accent3 7 2 3" xfId="37748"/>
    <cellStyle name="40% - Accent3 7 2 4" xfId="37749"/>
    <cellStyle name="40% - Accent3 7 3" xfId="37750"/>
    <cellStyle name="40% - Accent3 7 3 2" xfId="37751"/>
    <cellStyle name="40% - Accent3 7 4" xfId="37752"/>
    <cellStyle name="40% - Accent3 7 4 2" xfId="37753"/>
    <cellStyle name="40% - Accent3 7 5" xfId="37754"/>
    <cellStyle name="40% - Accent3 8" xfId="37755"/>
    <cellStyle name="40% - Accent3 8 2" xfId="37756"/>
    <cellStyle name="40% - Accent3 8 2 2" xfId="37757"/>
    <cellStyle name="40% - Accent3 8 2 3" xfId="37758"/>
    <cellStyle name="40% - Accent3 8 3" xfId="37759"/>
    <cellStyle name="40% - Accent3 9" xfId="37760"/>
    <cellStyle name="40% - Accent3 9 2" xfId="37761"/>
    <cellStyle name="40% - Accent3 9 2 2" xfId="37762"/>
    <cellStyle name="40% - Accent3 9 2 3" xfId="37763"/>
    <cellStyle name="40% - Accent3 9 3" xfId="37764"/>
    <cellStyle name="40% - Accent3 9 3 2" xfId="37765"/>
    <cellStyle name="40% - Accent3 9 4" xfId="37766"/>
    <cellStyle name="40% - Accent3 9 5" xfId="37767"/>
    <cellStyle name="40% - Accent4 10" xfId="37768"/>
    <cellStyle name="40% - Accent4 10 2" xfId="37769"/>
    <cellStyle name="40% - Accent4 10 2 2" xfId="37770"/>
    <cellStyle name="40% - Accent4 10 2 2 2" xfId="37771"/>
    <cellStyle name="40% - Accent4 10 2 3" xfId="37772"/>
    <cellStyle name="40% - Accent4 10 3" xfId="37773"/>
    <cellStyle name="40% - Accent4 10 4" xfId="37774"/>
    <cellStyle name="40% - Accent4 10 4 2" xfId="37775"/>
    <cellStyle name="40% - Accent4 10 5" xfId="37776"/>
    <cellStyle name="40% - Accent4 11" xfId="37777"/>
    <cellStyle name="40% - Accent4 11 2" xfId="37778"/>
    <cellStyle name="40% - Accent4 11 2 2" xfId="37779"/>
    <cellStyle name="40% - Accent4 11 3" xfId="37780"/>
    <cellStyle name="40% - Accent4 12" xfId="37781"/>
    <cellStyle name="40% - Accent4 13" xfId="37782"/>
    <cellStyle name="40% - Accent4 2" xfId="37783"/>
    <cellStyle name="40% - Accent4 2 2" xfId="37784"/>
    <cellStyle name="40% - Accent4 2 2 2" xfId="37785"/>
    <cellStyle name="40% - Accent4 2 2 2 2" xfId="37786"/>
    <cellStyle name="40% - Accent4 2 2 2 2 2" xfId="37787"/>
    <cellStyle name="40% - Accent4 2 2 2 2 2 2" xfId="37788"/>
    <cellStyle name="40% - Accent4 2 2 2 3" xfId="37789"/>
    <cellStyle name="40% - Accent4 2 2 2 3 2" xfId="37790"/>
    <cellStyle name="40% - Accent4 2 2 2 4" xfId="37791"/>
    <cellStyle name="40% - Accent4 2 2 3" xfId="37792"/>
    <cellStyle name="40% - Accent4 2 2 3 2" xfId="37793"/>
    <cellStyle name="40% - Accent4 2 2 3 2 2" xfId="37794"/>
    <cellStyle name="40% - Accent4 2 2 3 2 2 2" xfId="37795"/>
    <cellStyle name="40% - Accent4 2 2 3 2 3" xfId="37796"/>
    <cellStyle name="40% - Accent4 2 2 3 3" xfId="37797"/>
    <cellStyle name="40% - Accent4 2 2 3 4" xfId="37798"/>
    <cellStyle name="40% - Accent4 2 2 4" xfId="37799"/>
    <cellStyle name="40% - Accent4 2 2 4 2" xfId="37800"/>
    <cellStyle name="40% - Accent4 2 2 4 2 2" xfId="37801"/>
    <cellStyle name="40% - Accent4 2 2 4 3" xfId="37802"/>
    <cellStyle name="40% - Accent4 2 2 5" xfId="37803"/>
    <cellStyle name="40% - Accent4 2 2 5 2" xfId="37804"/>
    <cellStyle name="40% - Accent4 2 2 6" xfId="37805"/>
    <cellStyle name="40% - Accent4 2 3" xfId="37806"/>
    <cellStyle name="40% - Accent4 2 3 2" xfId="37807"/>
    <cellStyle name="40% - Accent4 2 3 2 2" xfId="37808"/>
    <cellStyle name="40% - Accent4 2 3 2 2 2" xfId="37809"/>
    <cellStyle name="40% - Accent4 2 3 2 2 2 2" xfId="37810"/>
    <cellStyle name="40% - Accent4 2 3 2 3" xfId="37811"/>
    <cellStyle name="40% - Accent4 2 3 2 3 2" xfId="37812"/>
    <cellStyle name="40% - Accent4 2 3 3" xfId="37813"/>
    <cellStyle name="40% - Accent4 2 3 3 2" xfId="37814"/>
    <cellStyle name="40% - Accent4 2 3 3 2 2" xfId="37815"/>
    <cellStyle name="40% - Accent4 2 3 4" xfId="37816"/>
    <cellStyle name="40% - Accent4 2 3 4 2" xfId="37817"/>
    <cellStyle name="40% - Accent4 2 3 5" xfId="37818"/>
    <cellStyle name="40% - Accent4 2 4" xfId="37819"/>
    <cellStyle name="40% - Accent4 2 4 2" xfId="37820"/>
    <cellStyle name="40% - Accent4 2 4 2 2" xfId="37821"/>
    <cellStyle name="40% - Accent4 2 4 2 2 2" xfId="37822"/>
    <cellStyle name="40% - Accent4 2 4 2 3" xfId="37823"/>
    <cellStyle name="40% - Accent4 2 4 2 3 2" xfId="37824"/>
    <cellStyle name="40% - Accent4 2 4 3" xfId="37825"/>
    <cellStyle name="40% - Accent4 2 4 3 2" xfId="37826"/>
    <cellStyle name="40% - Accent4 2 4 3 2 2" xfId="37827"/>
    <cellStyle name="40% - Accent4 2 4 3 3" xfId="37828"/>
    <cellStyle name="40% - Accent4 2 4 4" xfId="37829"/>
    <cellStyle name="40% - Accent4 2 4 4 2" xfId="37830"/>
    <cellStyle name="40% - Accent4 2 4 4 3" xfId="37831"/>
    <cellStyle name="40% - Accent4 2 4 5" xfId="37832"/>
    <cellStyle name="40% - Accent4 2 4 5 2" xfId="37833"/>
    <cellStyle name="40% - Accent4 2 4 6" xfId="37834"/>
    <cellStyle name="40% - Accent4 2 5" xfId="37835"/>
    <cellStyle name="40% - Accent4 2 5 2" xfId="37836"/>
    <cellStyle name="40% - Accent4 2 5 2 2" xfId="37837"/>
    <cellStyle name="40% - Accent4 2 5 3" xfId="37838"/>
    <cellStyle name="40% - Accent4 2 6" xfId="37839"/>
    <cellStyle name="40% - Accent4 2 6 2" xfId="37840"/>
    <cellStyle name="40% - Accent4 2 6 2 2" xfId="37841"/>
    <cellStyle name="40% - Accent4 2 6 3" xfId="37842"/>
    <cellStyle name="40% - Accent4 2 6 4" xfId="37843"/>
    <cellStyle name="40% - Accent4 2 7" xfId="37844"/>
    <cellStyle name="40% - Accent4 2 7 2" xfId="37845"/>
    <cellStyle name="40% - Accent4 2 8" xfId="37846"/>
    <cellStyle name="40% - Accent4 2 9" xfId="37847"/>
    <cellStyle name="40% - Accent4 2_12PCORC Wind Vestas and Royalties" xfId="37848"/>
    <cellStyle name="40% - Accent4 3" xfId="37849"/>
    <cellStyle name="40% - Accent4 3 10" xfId="37850"/>
    <cellStyle name="40% - Accent4 3 10 2" xfId="37851"/>
    <cellStyle name="40% - Accent4 3 10 2 2" xfId="37852"/>
    <cellStyle name="40% - Accent4 3 10 3" xfId="37853"/>
    <cellStyle name="40% - Accent4 3 11" xfId="37854"/>
    <cellStyle name="40% - Accent4 3 11 2" xfId="37855"/>
    <cellStyle name="40% - Accent4 3 11 2 2" xfId="37856"/>
    <cellStyle name="40% - Accent4 3 11 3" xfId="37857"/>
    <cellStyle name="40% - Accent4 3 12" xfId="37858"/>
    <cellStyle name="40% - Accent4 3 12 2" xfId="37859"/>
    <cellStyle name="40% - Accent4 3 13" xfId="37860"/>
    <cellStyle name="40% - Accent4 3 2" xfId="37861"/>
    <cellStyle name="40% - Accent4 3 2 2" xfId="37862"/>
    <cellStyle name="40% - Accent4 3 2 2 2" xfId="37863"/>
    <cellStyle name="40% - Accent4 3 2 2 2 2" xfId="37864"/>
    <cellStyle name="40% - Accent4 3 2 3" xfId="37865"/>
    <cellStyle name="40% - Accent4 3 2 3 2" xfId="37866"/>
    <cellStyle name="40% - Accent4 3 2 3 2 2" xfId="37867"/>
    <cellStyle name="40% - Accent4 3 2 4" xfId="37868"/>
    <cellStyle name="40% - Accent4 3 2 4 2" xfId="37869"/>
    <cellStyle name="40% - Accent4 3 2 4 2 2" xfId="37870"/>
    <cellStyle name="40% - Accent4 3 2 4 3" xfId="37871"/>
    <cellStyle name="40% - Accent4 3 2 4 3 2" xfId="37872"/>
    <cellStyle name="40% - Accent4 3 2 4 4" xfId="37873"/>
    <cellStyle name="40% - Accent4 3 2 5" xfId="37874"/>
    <cellStyle name="40% - Accent4 3 2 5 2" xfId="37875"/>
    <cellStyle name="40% - Accent4 3 2 6" xfId="37876"/>
    <cellStyle name="40% - Accent4 3 2 6 2" xfId="37877"/>
    <cellStyle name="40% - Accent4 3 2 7" xfId="37878"/>
    <cellStyle name="40% - Accent4 3 3" xfId="37879"/>
    <cellStyle name="40% - Accent4 3 3 10" xfId="37880"/>
    <cellStyle name="40% - Accent4 3 3 10 2" xfId="37881"/>
    <cellStyle name="40% - Accent4 3 3 11" xfId="37882"/>
    <cellStyle name="40% - Accent4 3 3 12" xfId="37883"/>
    <cellStyle name="40% - Accent4 3 3 2" xfId="37884"/>
    <cellStyle name="40% - Accent4 3 3 2 2" xfId="37885"/>
    <cellStyle name="40% - Accent4 3 3 2 2 2" xfId="37886"/>
    <cellStyle name="40% - Accent4 3 3 2 2 2 2" xfId="37887"/>
    <cellStyle name="40% - Accent4 3 3 2 2 2 2 2" xfId="37888"/>
    <cellStyle name="40% - Accent4 3 3 2 2 2 2 2 2" xfId="37889"/>
    <cellStyle name="40% - Accent4 3 3 2 2 2 2 2 2 2" xfId="37890"/>
    <cellStyle name="40% - Accent4 3 3 2 2 2 2 2 3" xfId="37891"/>
    <cellStyle name="40% - Accent4 3 3 2 2 2 2 3" xfId="37892"/>
    <cellStyle name="40% - Accent4 3 3 2 2 2 2 3 2" xfId="37893"/>
    <cellStyle name="40% - Accent4 3 3 2 2 2 2 3 2 2" xfId="37894"/>
    <cellStyle name="40% - Accent4 3 3 2 2 2 2 3 3" xfId="37895"/>
    <cellStyle name="40% - Accent4 3 3 2 2 2 2 4" xfId="37896"/>
    <cellStyle name="40% - Accent4 3 3 2 2 2 2 4 2" xfId="37897"/>
    <cellStyle name="40% - Accent4 3 3 2 2 2 2 5" xfId="37898"/>
    <cellStyle name="40% - Accent4 3 3 2 2 2 3" xfId="37899"/>
    <cellStyle name="40% - Accent4 3 3 2 2 2 3 2" xfId="37900"/>
    <cellStyle name="40% - Accent4 3 3 2 2 2 3 2 2" xfId="37901"/>
    <cellStyle name="40% - Accent4 3 3 2 2 2 3 3" xfId="37902"/>
    <cellStyle name="40% - Accent4 3 3 2 2 2 4" xfId="37903"/>
    <cellStyle name="40% - Accent4 3 3 2 2 2 4 2" xfId="37904"/>
    <cellStyle name="40% - Accent4 3 3 2 2 2 4 2 2" xfId="37905"/>
    <cellStyle name="40% - Accent4 3 3 2 2 2 4 3" xfId="37906"/>
    <cellStyle name="40% - Accent4 3 3 2 2 2 5" xfId="37907"/>
    <cellStyle name="40% - Accent4 3 3 2 2 2 5 2" xfId="37908"/>
    <cellStyle name="40% - Accent4 3 3 2 2 2 6" xfId="37909"/>
    <cellStyle name="40% - Accent4 3 3 2 2 2 7" xfId="37910"/>
    <cellStyle name="40% - Accent4 3 3 2 2 3" xfId="37911"/>
    <cellStyle name="40% - Accent4 3 3 2 2 3 2" xfId="37912"/>
    <cellStyle name="40% - Accent4 3 3 2 2 3 2 2" xfId="37913"/>
    <cellStyle name="40% - Accent4 3 3 2 2 3 2 2 2" xfId="37914"/>
    <cellStyle name="40% - Accent4 3 3 2 2 3 2 3" xfId="37915"/>
    <cellStyle name="40% - Accent4 3 3 2 2 3 3" xfId="37916"/>
    <cellStyle name="40% - Accent4 3 3 2 2 3 3 2" xfId="37917"/>
    <cellStyle name="40% - Accent4 3 3 2 2 3 3 2 2" xfId="37918"/>
    <cellStyle name="40% - Accent4 3 3 2 2 3 3 3" xfId="37919"/>
    <cellStyle name="40% - Accent4 3 3 2 2 3 4" xfId="37920"/>
    <cellStyle name="40% - Accent4 3 3 2 2 3 4 2" xfId="37921"/>
    <cellStyle name="40% - Accent4 3 3 2 2 3 5" xfId="37922"/>
    <cellStyle name="40% - Accent4 3 3 2 2 4" xfId="37923"/>
    <cellStyle name="40% - Accent4 3 3 2 2 4 2" xfId="37924"/>
    <cellStyle name="40% - Accent4 3 3 2 2 4 2 2" xfId="37925"/>
    <cellStyle name="40% - Accent4 3 3 2 2 4 3" xfId="37926"/>
    <cellStyle name="40% - Accent4 3 3 2 2 5" xfId="37927"/>
    <cellStyle name="40% - Accent4 3 3 2 2 5 2" xfId="37928"/>
    <cellStyle name="40% - Accent4 3 3 2 2 5 2 2" xfId="37929"/>
    <cellStyle name="40% - Accent4 3 3 2 2 5 3" xfId="37930"/>
    <cellStyle name="40% - Accent4 3 3 2 2 6" xfId="37931"/>
    <cellStyle name="40% - Accent4 3 3 2 2 6 2" xfId="37932"/>
    <cellStyle name="40% - Accent4 3 3 2 2 7" xfId="37933"/>
    <cellStyle name="40% - Accent4 3 3 2 2 8" xfId="37934"/>
    <cellStyle name="40% - Accent4 3 3 2 3" xfId="37935"/>
    <cellStyle name="40% - Accent4 3 3 2 3 2" xfId="37936"/>
    <cellStyle name="40% - Accent4 3 3 2 3 2 2" xfId="37937"/>
    <cellStyle name="40% - Accent4 3 3 2 3 2 2 2" xfId="37938"/>
    <cellStyle name="40% - Accent4 3 3 2 3 2 2 2 2" xfId="37939"/>
    <cellStyle name="40% - Accent4 3 3 2 3 2 2 3" xfId="37940"/>
    <cellStyle name="40% - Accent4 3 3 2 3 2 3" xfId="37941"/>
    <cellStyle name="40% - Accent4 3 3 2 3 2 3 2" xfId="37942"/>
    <cellStyle name="40% - Accent4 3 3 2 3 2 3 2 2" xfId="37943"/>
    <cellStyle name="40% - Accent4 3 3 2 3 2 3 3" xfId="37944"/>
    <cellStyle name="40% - Accent4 3 3 2 3 2 4" xfId="37945"/>
    <cellStyle name="40% - Accent4 3 3 2 3 2 4 2" xfId="37946"/>
    <cellStyle name="40% - Accent4 3 3 2 3 2 5" xfId="37947"/>
    <cellStyle name="40% - Accent4 3 3 2 3 3" xfId="37948"/>
    <cellStyle name="40% - Accent4 3 3 2 3 3 2" xfId="37949"/>
    <cellStyle name="40% - Accent4 3 3 2 3 3 2 2" xfId="37950"/>
    <cellStyle name="40% - Accent4 3 3 2 3 3 3" xfId="37951"/>
    <cellStyle name="40% - Accent4 3 3 2 3 4" xfId="37952"/>
    <cellStyle name="40% - Accent4 3 3 2 3 4 2" xfId="37953"/>
    <cellStyle name="40% - Accent4 3 3 2 3 4 2 2" xfId="37954"/>
    <cellStyle name="40% - Accent4 3 3 2 3 4 3" xfId="37955"/>
    <cellStyle name="40% - Accent4 3 3 2 3 5" xfId="37956"/>
    <cellStyle name="40% - Accent4 3 3 2 3 5 2" xfId="37957"/>
    <cellStyle name="40% - Accent4 3 3 2 3 6" xfId="37958"/>
    <cellStyle name="40% - Accent4 3 3 2 4" xfId="37959"/>
    <cellStyle name="40% - Accent4 3 3 2 4 2" xfId="37960"/>
    <cellStyle name="40% - Accent4 3 3 2 4 2 2" xfId="37961"/>
    <cellStyle name="40% - Accent4 3 3 2 4 2 2 2" xfId="37962"/>
    <cellStyle name="40% - Accent4 3 3 2 4 2 3" xfId="37963"/>
    <cellStyle name="40% - Accent4 3 3 2 4 3" xfId="37964"/>
    <cellStyle name="40% - Accent4 3 3 2 4 3 2" xfId="37965"/>
    <cellStyle name="40% - Accent4 3 3 2 4 3 2 2" xfId="37966"/>
    <cellStyle name="40% - Accent4 3 3 2 4 3 3" xfId="37967"/>
    <cellStyle name="40% - Accent4 3 3 2 4 4" xfId="37968"/>
    <cellStyle name="40% - Accent4 3 3 2 4 4 2" xfId="37969"/>
    <cellStyle name="40% - Accent4 3 3 2 4 5" xfId="37970"/>
    <cellStyle name="40% - Accent4 3 3 2 5" xfId="37971"/>
    <cellStyle name="40% - Accent4 3 3 2 5 2" xfId="37972"/>
    <cellStyle name="40% - Accent4 3 3 2 5 2 2" xfId="37973"/>
    <cellStyle name="40% - Accent4 3 3 2 5 3" xfId="37974"/>
    <cellStyle name="40% - Accent4 3 3 2 6" xfId="37975"/>
    <cellStyle name="40% - Accent4 3 3 2 6 2" xfId="37976"/>
    <cellStyle name="40% - Accent4 3 3 2 6 2 2" xfId="37977"/>
    <cellStyle name="40% - Accent4 3 3 2 6 3" xfId="37978"/>
    <cellStyle name="40% - Accent4 3 3 2 7" xfId="37979"/>
    <cellStyle name="40% - Accent4 3 3 2 7 2" xfId="37980"/>
    <cellStyle name="40% - Accent4 3 3 2 8" xfId="37981"/>
    <cellStyle name="40% - Accent4 3 3 2 9" xfId="37982"/>
    <cellStyle name="40% - Accent4 3 3 3" xfId="37983"/>
    <cellStyle name="40% - Accent4 3 3 3 2" xfId="37984"/>
    <cellStyle name="40% - Accent4 3 3 3 2 2" xfId="37985"/>
    <cellStyle name="40% - Accent4 3 3 3 2 2 2" xfId="37986"/>
    <cellStyle name="40% - Accent4 3 3 3 2 2 2 2" xfId="37987"/>
    <cellStyle name="40% - Accent4 3 3 3 2 2 2 2 2" xfId="37988"/>
    <cellStyle name="40% - Accent4 3 3 3 2 2 2 3" xfId="37989"/>
    <cellStyle name="40% - Accent4 3 3 3 2 2 3" xfId="37990"/>
    <cellStyle name="40% - Accent4 3 3 3 2 2 3 2" xfId="37991"/>
    <cellStyle name="40% - Accent4 3 3 3 2 2 3 2 2" xfId="37992"/>
    <cellStyle name="40% - Accent4 3 3 3 2 2 3 3" xfId="37993"/>
    <cellStyle name="40% - Accent4 3 3 3 2 2 4" xfId="37994"/>
    <cellStyle name="40% - Accent4 3 3 3 2 2 4 2" xfId="37995"/>
    <cellStyle name="40% - Accent4 3 3 3 2 2 5" xfId="37996"/>
    <cellStyle name="40% - Accent4 3 3 3 2 3" xfId="37997"/>
    <cellStyle name="40% - Accent4 3 3 3 2 3 2" xfId="37998"/>
    <cellStyle name="40% - Accent4 3 3 3 2 3 2 2" xfId="37999"/>
    <cellStyle name="40% - Accent4 3 3 3 2 3 3" xfId="38000"/>
    <cellStyle name="40% - Accent4 3 3 3 2 4" xfId="38001"/>
    <cellStyle name="40% - Accent4 3 3 3 2 4 2" xfId="38002"/>
    <cellStyle name="40% - Accent4 3 3 3 2 4 2 2" xfId="38003"/>
    <cellStyle name="40% - Accent4 3 3 3 2 4 3" xfId="38004"/>
    <cellStyle name="40% - Accent4 3 3 3 2 5" xfId="38005"/>
    <cellStyle name="40% - Accent4 3 3 3 2 5 2" xfId="38006"/>
    <cellStyle name="40% - Accent4 3 3 3 2 6" xfId="38007"/>
    <cellStyle name="40% - Accent4 3 3 3 2 7" xfId="38008"/>
    <cellStyle name="40% - Accent4 3 3 3 3" xfId="38009"/>
    <cellStyle name="40% - Accent4 3 3 3 3 2" xfId="38010"/>
    <cellStyle name="40% - Accent4 3 3 3 3 2 2" xfId="38011"/>
    <cellStyle name="40% - Accent4 3 3 3 3 2 2 2" xfId="38012"/>
    <cellStyle name="40% - Accent4 3 3 3 3 2 3" xfId="38013"/>
    <cellStyle name="40% - Accent4 3 3 3 3 3" xfId="38014"/>
    <cellStyle name="40% - Accent4 3 3 3 3 3 2" xfId="38015"/>
    <cellStyle name="40% - Accent4 3 3 3 3 3 2 2" xfId="38016"/>
    <cellStyle name="40% - Accent4 3 3 3 3 3 3" xfId="38017"/>
    <cellStyle name="40% - Accent4 3 3 3 3 4" xfId="38018"/>
    <cellStyle name="40% - Accent4 3 3 3 3 4 2" xfId="38019"/>
    <cellStyle name="40% - Accent4 3 3 3 3 5" xfId="38020"/>
    <cellStyle name="40% - Accent4 3 3 3 4" xfId="38021"/>
    <cellStyle name="40% - Accent4 3 3 3 4 2" xfId="38022"/>
    <cellStyle name="40% - Accent4 3 3 3 4 2 2" xfId="38023"/>
    <cellStyle name="40% - Accent4 3 3 3 4 3" xfId="38024"/>
    <cellStyle name="40% - Accent4 3 3 3 5" xfId="38025"/>
    <cellStyle name="40% - Accent4 3 3 3 5 2" xfId="38026"/>
    <cellStyle name="40% - Accent4 3 3 3 5 2 2" xfId="38027"/>
    <cellStyle name="40% - Accent4 3 3 3 5 3" xfId="38028"/>
    <cellStyle name="40% - Accent4 3 3 3 6" xfId="38029"/>
    <cellStyle name="40% - Accent4 3 3 3 6 2" xfId="38030"/>
    <cellStyle name="40% - Accent4 3 3 3 7" xfId="38031"/>
    <cellStyle name="40% - Accent4 3 3 3 8" xfId="38032"/>
    <cellStyle name="40% - Accent4 3 3 4" xfId="38033"/>
    <cellStyle name="40% - Accent4 3 3 4 2" xfId="38034"/>
    <cellStyle name="40% - Accent4 3 3 4 2 2" xfId="38035"/>
    <cellStyle name="40% - Accent4 3 3 4 2 2 2" xfId="38036"/>
    <cellStyle name="40% - Accent4 3 3 4 2 2 2 2" xfId="38037"/>
    <cellStyle name="40% - Accent4 3 3 4 2 2 2 2 2" xfId="38038"/>
    <cellStyle name="40% - Accent4 3 3 4 2 2 2 3" xfId="38039"/>
    <cellStyle name="40% - Accent4 3 3 4 2 2 3" xfId="38040"/>
    <cellStyle name="40% - Accent4 3 3 4 2 2 3 2" xfId="38041"/>
    <cellStyle name="40% - Accent4 3 3 4 2 2 3 2 2" xfId="38042"/>
    <cellStyle name="40% - Accent4 3 3 4 2 2 3 3" xfId="38043"/>
    <cellStyle name="40% - Accent4 3 3 4 2 2 4" xfId="38044"/>
    <cellStyle name="40% - Accent4 3 3 4 2 2 4 2" xfId="38045"/>
    <cellStyle name="40% - Accent4 3 3 4 2 2 5" xfId="38046"/>
    <cellStyle name="40% - Accent4 3 3 4 2 3" xfId="38047"/>
    <cellStyle name="40% - Accent4 3 3 4 2 3 2" xfId="38048"/>
    <cellStyle name="40% - Accent4 3 3 4 2 3 2 2" xfId="38049"/>
    <cellStyle name="40% - Accent4 3 3 4 2 3 3" xfId="38050"/>
    <cellStyle name="40% - Accent4 3 3 4 2 4" xfId="38051"/>
    <cellStyle name="40% - Accent4 3 3 4 2 4 2" xfId="38052"/>
    <cellStyle name="40% - Accent4 3 3 4 2 4 2 2" xfId="38053"/>
    <cellStyle name="40% - Accent4 3 3 4 2 4 3" xfId="38054"/>
    <cellStyle name="40% - Accent4 3 3 4 2 5" xfId="38055"/>
    <cellStyle name="40% - Accent4 3 3 4 2 5 2" xfId="38056"/>
    <cellStyle name="40% - Accent4 3 3 4 2 6" xfId="38057"/>
    <cellStyle name="40% - Accent4 3 3 4 2 7" xfId="38058"/>
    <cellStyle name="40% - Accent4 3 3 4 3" xfId="38059"/>
    <cellStyle name="40% - Accent4 3 3 4 3 2" xfId="38060"/>
    <cellStyle name="40% - Accent4 3 3 4 3 2 2" xfId="38061"/>
    <cellStyle name="40% - Accent4 3 3 4 3 2 2 2" xfId="38062"/>
    <cellStyle name="40% - Accent4 3 3 4 3 2 3" xfId="38063"/>
    <cellStyle name="40% - Accent4 3 3 4 3 3" xfId="38064"/>
    <cellStyle name="40% - Accent4 3 3 4 3 3 2" xfId="38065"/>
    <cellStyle name="40% - Accent4 3 3 4 3 3 2 2" xfId="38066"/>
    <cellStyle name="40% - Accent4 3 3 4 3 3 3" xfId="38067"/>
    <cellStyle name="40% - Accent4 3 3 4 3 4" xfId="38068"/>
    <cellStyle name="40% - Accent4 3 3 4 3 4 2" xfId="38069"/>
    <cellStyle name="40% - Accent4 3 3 4 3 5" xfId="38070"/>
    <cellStyle name="40% - Accent4 3 3 4 4" xfId="38071"/>
    <cellStyle name="40% - Accent4 3 3 4 4 2" xfId="38072"/>
    <cellStyle name="40% - Accent4 3 3 4 4 2 2" xfId="38073"/>
    <cellStyle name="40% - Accent4 3 3 4 4 3" xfId="38074"/>
    <cellStyle name="40% - Accent4 3 3 4 5" xfId="38075"/>
    <cellStyle name="40% - Accent4 3 3 4 5 2" xfId="38076"/>
    <cellStyle name="40% - Accent4 3 3 4 5 2 2" xfId="38077"/>
    <cellStyle name="40% - Accent4 3 3 4 5 3" xfId="38078"/>
    <cellStyle name="40% - Accent4 3 3 4 6" xfId="38079"/>
    <cellStyle name="40% - Accent4 3 3 4 6 2" xfId="38080"/>
    <cellStyle name="40% - Accent4 3 3 4 7" xfId="38081"/>
    <cellStyle name="40% - Accent4 3 3 4 8" xfId="38082"/>
    <cellStyle name="40% - Accent4 3 3 5" xfId="38083"/>
    <cellStyle name="40% - Accent4 3 3 5 2" xfId="38084"/>
    <cellStyle name="40% - Accent4 3 3 5 2 2" xfId="38085"/>
    <cellStyle name="40% - Accent4 3 3 5 2 2 2" xfId="38086"/>
    <cellStyle name="40% - Accent4 3 3 5 2 2 2 2" xfId="38087"/>
    <cellStyle name="40% - Accent4 3 3 5 2 2 2 2 2" xfId="38088"/>
    <cellStyle name="40% - Accent4 3 3 5 2 2 2 3" xfId="38089"/>
    <cellStyle name="40% - Accent4 3 3 5 2 2 3" xfId="38090"/>
    <cellStyle name="40% - Accent4 3 3 5 2 2 3 2" xfId="38091"/>
    <cellStyle name="40% - Accent4 3 3 5 2 2 3 2 2" xfId="38092"/>
    <cellStyle name="40% - Accent4 3 3 5 2 2 3 3" xfId="38093"/>
    <cellStyle name="40% - Accent4 3 3 5 2 2 4" xfId="38094"/>
    <cellStyle name="40% - Accent4 3 3 5 2 2 4 2" xfId="38095"/>
    <cellStyle name="40% - Accent4 3 3 5 2 2 5" xfId="38096"/>
    <cellStyle name="40% - Accent4 3 3 5 2 3" xfId="38097"/>
    <cellStyle name="40% - Accent4 3 3 5 2 3 2" xfId="38098"/>
    <cellStyle name="40% - Accent4 3 3 5 2 3 2 2" xfId="38099"/>
    <cellStyle name="40% - Accent4 3 3 5 2 3 3" xfId="38100"/>
    <cellStyle name="40% - Accent4 3 3 5 2 4" xfId="38101"/>
    <cellStyle name="40% - Accent4 3 3 5 2 4 2" xfId="38102"/>
    <cellStyle name="40% - Accent4 3 3 5 2 4 2 2" xfId="38103"/>
    <cellStyle name="40% - Accent4 3 3 5 2 4 3" xfId="38104"/>
    <cellStyle name="40% - Accent4 3 3 5 2 5" xfId="38105"/>
    <cellStyle name="40% - Accent4 3 3 5 2 5 2" xfId="38106"/>
    <cellStyle name="40% - Accent4 3 3 5 2 6" xfId="38107"/>
    <cellStyle name="40% - Accent4 3 3 5 3" xfId="38108"/>
    <cellStyle name="40% - Accent4 3 3 5 3 2" xfId="38109"/>
    <cellStyle name="40% - Accent4 3 3 5 3 2 2" xfId="38110"/>
    <cellStyle name="40% - Accent4 3 3 5 3 2 2 2" xfId="38111"/>
    <cellStyle name="40% - Accent4 3 3 5 3 2 3" xfId="38112"/>
    <cellStyle name="40% - Accent4 3 3 5 3 3" xfId="38113"/>
    <cellStyle name="40% - Accent4 3 3 5 3 3 2" xfId="38114"/>
    <cellStyle name="40% - Accent4 3 3 5 3 3 2 2" xfId="38115"/>
    <cellStyle name="40% - Accent4 3 3 5 3 3 3" xfId="38116"/>
    <cellStyle name="40% - Accent4 3 3 5 3 4" xfId="38117"/>
    <cellStyle name="40% - Accent4 3 3 5 3 4 2" xfId="38118"/>
    <cellStyle name="40% - Accent4 3 3 5 3 5" xfId="38119"/>
    <cellStyle name="40% - Accent4 3 3 5 4" xfId="38120"/>
    <cellStyle name="40% - Accent4 3 3 5 4 2" xfId="38121"/>
    <cellStyle name="40% - Accent4 3 3 5 4 2 2" xfId="38122"/>
    <cellStyle name="40% - Accent4 3 3 5 4 3" xfId="38123"/>
    <cellStyle name="40% - Accent4 3 3 5 5" xfId="38124"/>
    <cellStyle name="40% - Accent4 3 3 5 5 2" xfId="38125"/>
    <cellStyle name="40% - Accent4 3 3 5 5 2 2" xfId="38126"/>
    <cellStyle name="40% - Accent4 3 3 5 5 3" xfId="38127"/>
    <cellStyle name="40% - Accent4 3 3 5 6" xfId="38128"/>
    <cellStyle name="40% - Accent4 3 3 5 6 2" xfId="38129"/>
    <cellStyle name="40% - Accent4 3 3 5 7" xfId="38130"/>
    <cellStyle name="40% - Accent4 3 3 5 8" xfId="38131"/>
    <cellStyle name="40% - Accent4 3 3 6" xfId="38132"/>
    <cellStyle name="40% - Accent4 3 3 6 2" xfId="38133"/>
    <cellStyle name="40% - Accent4 3 3 6 2 2" xfId="38134"/>
    <cellStyle name="40% - Accent4 3 3 6 2 2 2" xfId="38135"/>
    <cellStyle name="40% - Accent4 3 3 6 2 2 2 2" xfId="38136"/>
    <cellStyle name="40% - Accent4 3 3 6 2 2 3" xfId="38137"/>
    <cellStyle name="40% - Accent4 3 3 6 2 3" xfId="38138"/>
    <cellStyle name="40% - Accent4 3 3 6 2 3 2" xfId="38139"/>
    <cellStyle name="40% - Accent4 3 3 6 2 3 2 2" xfId="38140"/>
    <cellStyle name="40% - Accent4 3 3 6 2 3 3" xfId="38141"/>
    <cellStyle name="40% - Accent4 3 3 6 2 4" xfId="38142"/>
    <cellStyle name="40% - Accent4 3 3 6 2 4 2" xfId="38143"/>
    <cellStyle name="40% - Accent4 3 3 6 2 5" xfId="38144"/>
    <cellStyle name="40% - Accent4 3 3 6 3" xfId="38145"/>
    <cellStyle name="40% - Accent4 3 3 6 3 2" xfId="38146"/>
    <cellStyle name="40% - Accent4 3 3 6 3 2 2" xfId="38147"/>
    <cellStyle name="40% - Accent4 3 3 6 3 3" xfId="38148"/>
    <cellStyle name="40% - Accent4 3 3 6 4" xfId="38149"/>
    <cellStyle name="40% - Accent4 3 3 6 4 2" xfId="38150"/>
    <cellStyle name="40% - Accent4 3 3 6 4 2 2" xfId="38151"/>
    <cellStyle name="40% - Accent4 3 3 6 4 3" xfId="38152"/>
    <cellStyle name="40% - Accent4 3 3 6 5" xfId="38153"/>
    <cellStyle name="40% - Accent4 3 3 6 5 2" xfId="38154"/>
    <cellStyle name="40% - Accent4 3 3 6 6" xfId="38155"/>
    <cellStyle name="40% - Accent4 3 3 7" xfId="38156"/>
    <cellStyle name="40% - Accent4 3 3 7 2" xfId="38157"/>
    <cellStyle name="40% - Accent4 3 3 7 2 2" xfId="38158"/>
    <cellStyle name="40% - Accent4 3 3 7 2 2 2" xfId="38159"/>
    <cellStyle name="40% - Accent4 3 3 7 2 3" xfId="38160"/>
    <cellStyle name="40% - Accent4 3 3 7 3" xfId="38161"/>
    <cellStyle name="40% - Accent4 3 3 7 3 2" xfId="38162"/>
    <cellStyle name="40% - Accent4 3 3 7 3 2 2" xfId="38163"/>
    <cellStyle name="40% - Accent4 3 3 7 3 3" xfId="38164"/>
    <cellStyle name="40% - Accent4 3 3 7 4" xfId="38165"/>
    <cellStyle name="40% - Accent4 3 3 7 4 2" xfId="38166"/>
    <cellStyle name="40% - Accent4 3 3 7 5" xfId="38167"/>
    <cellStyle name="40% - Accent4 3 3 8" xfId="38168"/>
    <cellStyle name="40% - Accent4 3 3 8 2" xfId="38169"/>
    <cellStyle name="40% - Accent4 3 3 8 2 2" xfId="38170"/>
    <cellStyle name="40% - Accent4 3 3 8 3" xfId="38171"/>
    <cellStyle name="40% - Accent4 3 3 9" xfId="38172"/>
    <cellStyle name="40% - Accent4 3 3 9 2" xfId="38173"/>
    <cellStyle name="40% - Accent4 3 3 9 2 2" xfId="38174"/>
    <cellStyle name="40% - Accent4 3 3 9 3" xfId="38175"/>
    <cellStyle name="40% - Accent4 3 4" xfId="38176"/>
    <cellStyle name="40% - Accent4 3 4 2" xfId="38177"/>
    <cellStyle name="40% - Accent4 3 4 2 2" xfId="38178"/>
    <cellStyle name="40% - Accent4 3 4 2 2 2" xfId="38179"/>
    <cellStyle name="40% - Accent4 3 4 2 2 2 2" xfId="38180"/>
    <cellStyle name="40% - Accent4 3 4 2 2 2 2 2" xfId="38181"/>
    <cellStyle name="40% - Accent4 3 4 2 2 2 2 2 2" xfId="38182"/>
    <cellStyle name="40% - Accent4 3 4 2 2 2 2 3" xfId="38183"/>
    <cellStyle name="40% - Accent4 3 4 2 2 2 3" xfId="38184"/>
    <cellStyle name="40% - Accent4 3 4 2 2 2 3 2" xfId="38185"/>
    <cellStyle name="40% - Accent4 3 4 2 2 2 3 2 2" xfId="38186"/>
    <cellStyle name="40% - Accent4 3 4 2 2 2 3 3" xfId="38187"/>
    <cellStyle name="40% - Accent4 3 4 2 2 2 4" xfId="38188"/>
    <cellStyle name="40% - Accent4 3 4 2 2 2 4 2" xfId="38189"/>
    <cellStyle name="40% - Accent4 3 4 2 2 2 5" xfId="38190"/>
    <cellStyle name="40% - Accent4 3 4 2 2 3" xfId="38191"/>
    <cellStyle name="40% - Accent4 3 4 2 2 3 2" xfId="38192"/>
    <cellStyle name="40% - Accent4 3 4 2 2 3 2 2" xfId="38193"/>
    <cellStyle name="40% - Accent4 3 4 2 2 3 3" xfId="38194"/>
    <cellStyle name="40% - Accent4 3 4 2 2 4" xfId="38195"/>
    <cellStyle name="40% - Accent4 3 4 2 2 4 2" xfId="38196"/>
    <cellStyle name="40% - Accent4 3 4 2 2 4 2 2" xfId="38197"/>
    <cellStyle name="40% - Accent4 3 4 2 2 4 3" xfId="38198"/>
    <cellStyle name="40% - Accent4 3 4 2 2 5" xfId="38199"/>
    <cellStyle name="40% - Accent4 3 4 2 2 5 2" xfId="38200"/>
    <cellStyle name="40% - Accent4 3 4 2 2 6" xfId="38201"/>
    <cellStyle name="40% - Accent4 3 4 2 2 7" xfId="38202"/>
    <cellStyle name="40% - Accent4 3 4 2 3" xfId="38203"/>
    <cellStyle name="40% - Accent4 3 4 2 3 2" xfId="38204"/>
    <cellStyle name="40% - Accent4 3 4 2 3 2 2" xfId="38205"/>
    <cellStyle name="40% - Accent4 3 4 2 3 2 2 2" xfId="38206"/>
    <cellStyle name="40% - Accent4 3 4 2 3 2 3" xfId="38207"/>
    <cellStyle name="40% - Accent4 3 4 2 3 3" xfId="38208"/>
    <cellStyle name="40% - Accent4 3 4 2 3 3 2" xfId="38209"/>
    <cellStyle name="40% - Accent4 3 4 2 3 3 2 2" xfId="38210"/>
    <cellStyle name="40% - Accent4 3 4 2 3 3 3" xfId="38211"/>
    <cellStyle name="40% - Accent4 3 4 2 3 4" xfId="38212"/>
    <cellStyle name="40% - Accent4 3 4 2 3 4 2" xfId="38213"/>
    <cellStyle name="40% - Accent4 3 4 2 3 5" xfId="38214"/>
    <cellStyle name="40% - Accent4 3 4 2 4" xfId="38215"/>
    <cellStyle name="40% - Accent4 3 4 2 4 2" xfId="38216"/>
    <cellStyle name="40% - Accent4 3 4 2 4 2 2" xfId="38217"/>
    <cellStyle name="40% - Accent4 3 4 2 4 3" xfId="38218"/>
    <cellStyle name="40% - Accent4 3 4 2 5" xfId="38219"/>
    <cellStyle name="40% - Accent4 3 4 2 5 2" xfId="38220"/>
    <cellStyle name="40% - Accent4 3 4 2 5 2 2" xfId="38221"/>
    <cellStyle name="40% - Accent4 3 4 2 5 3" xfId="38222"/>
    <cellStyle name="40% - Accent4 3 4 2 6" xfId="38223"/>
    <cellStyle name="40% - Accent4 3 4 2 6 2" xfId="38224"/>
    <cellStyle name="40% - Accent4 3 4 2 7" xfId="38225"/>
    <cellStyle name="40% - Accent4 3 4 2 8" xfId="38226"/>
    <cellStyle name="40% - Accent4 3 4 3" xfId="38227"/>
    <cellStyle name="40% - Accent4 3 4 3 2" xfId="38228"/>
    <cellStyle name="40% - Accent4 3 4 3 2 2" xfId="38229"/>
    <cellStyle name="40% - Accent4 3 4 3 2 2 2" xfId="38230"/>
    <cellStyle name="40% - Accent4 3 4 3 2 2 2 2" xfId="38231"/>
    <cellStyle name="40% - Accent4 3 4 3 2 2 3" xfId="38232"/>
    <cellStyle name="40% - Accent4 3 4 3 2 3" xfId="38233"/>
    <cellStyle name="40% - Accent4 3 4 3 2 3 2" xfId="38234"/>
    <cellStyle name="40% - Accent4 3 4 3 2 3 2 2" xfId="38235"/>
    <cellStyle name="40% - Accent4 3 4 3 2 3 3" xfId="38236"/>
    <cellStyle name="40% - Accent4 3 4 3 2 4" xfId="38237"/>
    <cellStyle name="40% - Accent4 3 4 3 2 4 2" xfId="38238"/>
    <cellStyle name="40% - Accent4 3 4 3 2 5" xfId="38239"/>
    <cellStyle name="40% - Accent4 3 4 3 3" xfId="38240"/>
    <cellStyle name="40% - Accent4 3 4 3 3 2" xfId="38241"/>
    <cellStyle name="40% - Accent4 3 4 3 3 2 2" xfId="38242"/>
    <cellStyle name="40% - Accent4 3 4 3 3 3" xfId="38243"/>
    <cellStyle name="40% - Accent4 3 4 3 4" xfId="38244"/>
    <cellStyle name="40% - Accent4 3 4 3 4 2" xfId="38245"/>
    <cellStyle name="40% - Accent4 3 4 3 4 2 2" xfId="38246"/>
    <cellStyle name="40% - Accent4 3 4 3 4 3" xfId="38247"/>
    <cellStyle name="40% - Accent4 3 4 3 5" xfId="38248"/>
    <cellStyle name="40% - Accent4 3 4 3 5 2" xfId="38249"/>
    <cellStyle name="40% - Accent4 3 4 3 6" xfId="38250"/>
    <cellStyle name="40% - Accent4 3 4 4" xfId="38251"/>
    <cellStyle name="40% - Accent4 3 4 4 2" xfId="38252"/>
    <cellStyle name="40% - Accent4 3 4 4 2 2" xfId="38253"/>
    <cellStyle name="40% - Accent4 3 4 4 2 2 2" xfId="38254"/>
    <cellStyle name="40% - Accent4 3 4 4 2 3" xfId="38255"/>
    <cellStyle name="40% - Accent4 3 4 4 3" xfId="38256"/>
    <cellStyle name="40% - Accent4 3 4 4 3 2" xfId="38257"/>
    <cellStyle name="40% - Accent4 3 4 4 3 2 2" xfId="38258"/>
    <cellStyle name="40% - Accent4 3 4 4 3 3" xfId="38259"/>
    <cellStyle name="40% - Accent4 3 4 4 4" xfId="38260"/>
    <cellStyle name="40% - Accent4 3 4 4 4 2" xfId="38261"/>
    <cellStyle name="40% - Accent4 3 4 4 5" xfId="38262"/>
    <cellStyle name="40% - Accent4 3 4 5" xfId="38263"/>
    <cellStyle name="40% - Accent4 3 4 5 2" xfId="38264"/>
    <cellStyle name="40% - Accent4 3 4 5 2 2" xfId="38265"/>
    <cellStyle name="40% - Accent4 3 4 5 3" xfId="38266"/>
    <cellStyle name="40% - Accent4 3 4 6" xfId="38267"/>
    <cellStyle name="40% - Accent4 3 4 6 2" xfId="38268"/>
    <cellStyle name="40% - Accent4 3 4 6 2 2" xfId="38269"/>
    <cellStyle name="40% - Accent4 3 4 6 3" xfId="38270"/>
    <cellStyle name="40% - Accent4 3 4 7" xfId="38271"/>
    <cellStyle name="40% - Accent4 3 4 7 2" xfId="38272"/>
    <cellStyle name="40% - Accent4 3 4 8" xfId="38273"/>
    <cellStyle name="40% - Accent4 3 4 9" xfId="38274"/>
    <cellStyle name="40% - Accent4 3 5" xfId="38275"/>
    <cellStyle name="40% - Accent4 3 5 2" xfId="38276"/>
    <cellStyle name="40% - Accent4 3 5 2 2" xfId="38277"/>
    <cellStyle name="40% - Accent4 3 5 2 2 2" xfId="38278"/>
    <cellStyle name="40% - Accent4 3 5 2 2 2 2" xfId="38279"/>
    <cellStyle name="40% - Accent4 3 5 2 2 2 2 2" xfId="38280"/>
    <cellStyle name="40% - Accent4 3 5 2 2 2 3" xfId="38281"/>
    <cellStyle name="40% - Accent4 3 5 2 2 3" xfId="38282"/>
    <cellStyle name="40% - Accent4 3 5 2 2 3 2" xfId="38283"/>
    <cellStyle name="40% - Accent4 3 5 2 2 3 2 2" xfId="38284"/>
    <cellStyle name="40% - Accent4 3 5 2 2 3 3" xfId="38285"/>
    <cellStyle name="40% - Accent4 3 5 2 2 4" xfId="38286"/>
    <cellStyle name="40% - Accent4 3 5 2 2 4 2" xfId="38287"/>
    <cellStyle name="40% - Accent4 3 5 2 2 5" xfId="38288"/>
    <cellStyle name="40% - Accent4 3 5 2 3" xfId="38289"/>
    <cellStyle name="40% - Accent4 3 5 2 3 2" xfId="38290"/>
    <cellStyle name="40% - Accent4 3 5 2 3 2 2" xfId="38291"/>
    <cellStyle name="40% - Accent4 3 5 2 3 3" xfId="38292"/>
    <cellStyle name="40% - Accent4 3 5 2 4" xfId="38293"/>
    <cellStyle name="40% - Accent4 3 5 2 4 2" xfId="38294"/>
    <cellStyle name="40% - Accent4 3 5 2 4 2 2" xfId="38295"/>
    <cellStyle name="40% - Accent4 3 5 2 4 3" xfId="38296"/>
    <cellStyle name="40% - Accent4 3 5 2 5" xfId="38297"/>
    <cellStyle name="40% - Accent4 3 5 2 5 2" xfId="38298"/>
    <cellStyle name="40% - Accent4 3 5 2 6" xfId="38299"/>
    <cellStyle name="40% - Accent4 3 5 2 7" xfId="38300"/>
    <cellStyle name="40% - Accent4 3 5 3" xfId="38301"/>
    <cellStyle name="40% - Accent4 3 5 3 2" xfId="38302"/>
    <cellStyle name="40% - Accent4 3 5 3 2 2" xfId="38303"/>
    <cellStyle name="40% - Accent4 3 5 3 2 2 2" xfId="38304"/>
    <cellStyle name="40% - Accent4 3 5 3 2 3" xfId="38305"/>
    <cellStyle name="40% - Accent4 3 5 3 3" xfId="38306"/>
    <cellStyle name="40% - Accent4 3 5 3 3 2" xfId="38307"/>
    <cellStyle name="40% - Accent4 3 5 3 3 2 2" xfId="38308"/>
    <cellStyle name="40% - Accent4 3 5 3 3 3" xfId="38309"/>
    <cellStyle name="40% - Accent4 3 5 3 4" xfId="38310"/>
    <cellStyle name="40% - Accent4 3 5 3 4 2" xfId="38311"/>
    <cellStyle name="40% - Accent4 3 5 3 5" xfId="38312"/>
    <cellStyle name="40% - Accent4 3 5 4" xfId="38313"/>
    <cellStyle name="40% - Accent4 3 5 4 2" xfId="38314"/>
    <cellStyle name="40% - Accent4 3 5 4 2 2" xfId="38315"/>
    <cellStyle name="40% - Accent4 3 5 4 3" xfId="38316"/>
    <cellStyle name="40% - Accent4 3 5 5" xfId="38317"/>
    <cellStyle name="40% - Accent4 3 5 5 2" xfId="38318"/>
    <cellStyle name="40% - Accent4 3 5 5 2 2" xfId="38319"/>
    <cellStyle name="40% - Accent4 3 5 5 3" xfId="38320"/>
    <cellStyle name="40% - Accent4 3 5 6" xfId="38321"/>
    <cellStyle name="40% - Accent4 3 5 6 2" xfId="38322"/>
    <cellStyle name="40% - Accent4 3 5 7" xfId="38323"/>
    <cellStyle name="40% - Accent4 3 5 8" xfId="38324"/>
    <cellStyle name="40% - Accent4 3 6" xfId="38325"/>
    <cellStyle name="40% - Accent4 3 6 2" xfId="38326"/>
    <cellStyle name="40% - Accent4 3 6 2 2" xfId="38327"/>
    <cellStyle name="40% - Accent4 3 6 2 2 2" xfId="38328"/>
    <cellStyle name="40% - Accent4 3 6 2 2 2 2" xfId="38329"/>
    <cellStyle name="40% - Accent4 3 6 2 2 2 2 2" xfId="38330"/>
    <cellStyle name="40% - Accent4 3 6 2 2 2 3" xfId="38331"/>
    <cellStyle name="40% - Accent4 3 6 2 2 3" xfId="38332"/>
    <cellStyle name="40% - Accent4 3 6 2 2 3 2" xfId="38333"/>
    <cellStyle name="40% - Accent4 3 6 2 2 3 2 2" xfId="38334"/>
    <cellStyle name="40% - Accent4 3 6 2 2 3 3" xfId="38335"/>
    <cellStyle name="40% - Accent4 3 6 2 2 4" xfId="38336"/>
    <cellStyle name="40% - Accent4 3 6 2 2 4 2" xfId="38337"/>
    <cellStyle name="40% - Accent4 3 6 2 2 5" xfId="38338"/>
    <cellStyle name="40% - Accent4 3 6 2 3" xfId="38339"/>
    <cellStyle name="40% - Accent4 3 6 2 3 2" xfId="38340"/>
    <cellStyle name="40% - Accent4 3 6 2 3 2 2" xfId="38341"/>
    <cellStyle name="40% - Accent4 3 6 2 3 3" xfId="38342"/>
    <cellStyle name="40% - Accent4 3 6 2 4" xfId="38343"/>
    <cellStyle name="40% - Accent4 3 6 2 4 2" xfId="38344"/>
    <cellStyle name="40% - Accent4 3 6 2 4 2 2" xfId="38345"/>
    <cellStyle name="40% - Accent4 3 6 2 4 3" xfId="38346"/>
    <cellStyle name="40% - Accent4 3 6 2 5" xfId="38347"/>
    <cellStyle name="40% - Accent4 3 6 2 5 2" xfId="38348"/>
    <cellStyle name="40% - Accent4 3 6 2 6" xfId="38349"/>
    <cellStyle name="40% - Accent4 3 6 3" xfId="38350"/>
    <cellStyle name="40% - Accent4 3 6 3 2" xfId="38351"/>
    <cellStyle name="40% - Accent4 3 6 3 2 2" xfId="38352"/>
    <cellStyle name="40% - Accent4 3 6 3 2 2 2" xfId="38353"/>
    <cellStyle name="40% - Accent4 3 6 3 2 3" xfId="38354"/>
    <cellStyle name="40% - Accent4 3 6 3 3" xfId="38355"/>
    <cellStyle name="40% - Accent4 3 6 3 3 2" xfId="38356"/>
    <cellStyle name="40% - Accent4 3 6 3 3 2 2" xfId="38357"/>
    <cellStyle name="40% - Accent4 3 6 3 3 3" xfId="38358"/>
    <cellStyle name="40% - Accent4 3 6 3 4" xfId="38359"/>
    <cellStyle name="40% - Accent4 3 6 3 4 2" xfId="38360"/>
    <cellStyle name="40% - Accent4 3 6 3 5" xfId="38361"/>
    <cellStyle name="40% - Accent4 3 6 4" xfId="38362"/>
    <cellStyle name="40% - Accent4 3 6 4 2" xfId="38363"/>
    <cellStyle name="40% - Accent4 3 6 4 2 2" xfId="38364"/>
    <cellStyle name="40% - Accent4 3 6 4 3" xfId="38365"/>
    <cellStyle name="40% - Accent4 3 6 5" xfId="38366"/>
    <cellStyle name="40% - Accent4 3 6 5 2" xfId="38367"/>
    <cellStyle name="40% - Accent4 3 6 5 2 2" xfId="38368"/>
    <cellStyle name="40% - Accent4 3 6 5 3" xfId="38369"/>
    <cellStyle name="40% - Accent4 3 6 6" xfId="38370"/>
    <cellStyle name="40% - Accent4 3 6 6 2" xfId="38371"/>
    <cellStyle name="40% - Accent4 3 6 7" xfId="38372"/>
    <cellStyle name="40% - Accent4 3 6 8" xfId="38373"/>
    <cellStyle name="40% - Accent4 3 7" xfId="38374"/>
    <cellStyle name="40% - Accent4 3 7 2" xfId="38375"/>
    <cellStyle name="40% - Accent4 3 7 2 2" xfId="38376"/>
    <cellStyle name="40% - Accent4 3 7 2 2 2" xfId="38377"/>
    <cellStyle name="40% - Accent4 3 7 2 2 2 2" xfId="38378"/>
    <cellStyle name="40% - Accent4 3 7 2 2 2 2 2" xfId="38379"/>
    <cellStyle name="40% - Accent4 3 7 2 2 2 3" xfId="38380"/>
    <cellStyle name="40% - Accent4 3 7 2 2 3" xfId="38381"/>
    <cellStyle name="40% - Accent4 3 7 2 2 3 2" xfId="38382"/>
    <cellStyle name="40% - Accent4 3 7 2 2 3 2 2" xfId="38383"/>
    <cellStyle name="40% - Accent4 3 7 2 2 3 3" xfId="38384"/>
    <cellStyle name="40% - Accent4 3 7 2 2 4" xfId="38385"/>
    <cellStyle name="40% - Accent4 3 7 2 2 4 2" xfId="38386"/>
    <cellStyle name="40% - Accent4 3 7 2 2 5" xfId="38387"/>
    <cellStyle name="40% - Accent4 3 7 2 3" xfId="38388"/>
    <cellStyle name="40% - Accent4 3 7 2 3 2" xfId="38389"/>
    <cellStyle name="40% - Accent4 3 7 2 3 2 2" xfId="38390"/>
    <cellStyle name="40% - Accent4 3 7 2 3 3" xfId="38391"/>
    <cellStyle name="40% - Accent4 3 7 2 4" xfId="38392"/>
    <cellStyle name="40% - Accent4 3 7 2 4 2" xfId="38393"/>
    <cellStyle name="40% - Accent4 3 7 2 4 2 2" xfId="38394"/>
    <cellStyle name="40% - Accent4 3 7 2 4 3" xfId="38395"/>
    <cellStyle name="40% - Accent4 3 7 2 5" xfId="38396"/>
    <cellStyle name="40% - Accent4 3 7 2 5 2" xfId="38397"/>
    <cellStyle name="40% - Accent4 3 7 2 6" xfId="38398"/>
    <cellStyle name="40% - Accent4 3 7 3" xfId="38399"/>
    <cellStyle name="40% - Accent4 3 7 3 2" xfId="38400"/>
    <cellStyle name="40% - Accent4 3 7 3 2 2" xfId="38401"/>
    <cellStyle name="40% - Accent4 3 7 3 2 2 2" xfId="38402"/>
    <cellStyle name="40% - Accent4 3 7 3 2 3" xfId="38403"/>
    <cellStyle name="40% - Accent4 3 7 3 3" xfId="38404"/>
    <cellStyle name="40% - Accent4 3 7 3 3 2" xfId="38405"/>
    <cellStyle name="40% - Accent4 3 7 3 3 2 2" xfId="38406"/>
    <cellStyle name="40% - Accent4 3 7 3 3 3" xfId="38407"/>
    <cellStyle name="40% - Accent4 3 7 3 4" xfId="38408"/>
    <cellStyle name="40% - Accent4 3 7 3 4 2" xfId="38409"/>
    <cellStyle name="40% - Accent4 3 7 3 5" xfId="38410"/>
    <cellStyle name="40% - Accent4 3 7 4" xfId="38411"/>
    <cellStyle name="40% - Accent4 3 7 4 2" xfId="38412"/>
    <cellStyle name="40% - Accent4 3 7 4 2 2" xfId="38413"/>
    <cellStyle name="40% - Accent4 3 7 4 3" xfId="38414"/>
    <cellStyle name="40% - Accent4 3 7 5" xfId="38415"/>
    <cellStyle name="40% - Accent4 3 7 5 2" xfId="38416"/>
    <cellStyle name="40% - Accent4 3 7 5 2 2" xfId="38417"/>
    <cellStyle name="40% - Accent4 3 7 5 3" xfId="38418"/>
    <cellStyle name="40% - Accent4 3 7 6" xfId="38419"/>
    <cellStyle name="40% - Accent4 3 7 6 2" xfId="38420"/>
    <cellStyle name="40% - Accent4 3 7 7" xfId="38421"/>
    <cellStyle name="40% - Accent4 3 8" xfId="38422"/>
    <cellStyle name="40% - Accent4 3 8 2" xfId="38423"/>
    <cellStyle name="40% - Accent4 3 8 2 2" xfId="38424"/>
    <cellStyle name="40% - Accent4 3 8 2 2 2" xfId="38425"/>
    <cellStyle name="40% - Accent4 3 8 2 2 2 2" xfId="38426"/>
    <cellStyle name="40% - Accent4 3 8 2 2 3" xfId="38427"/>
    <cellStyle name="40% - Accent4 3 8 2 3" xfId="38428"/>
    <cellStyle name="40% - Accent4 3 8 2 3 2" xfId="38429"/>
    <cellStyle name="40% - Accent4 3 8 2 3 2 2" xfId="38430"/>
    <cellStyle name="40% - Accent4 3 8 2 3 3" xfId="38431"/>
    <cellStyle name="40% - Accent4 3 8 2 4" xfId="38432"/>
    <cellStyle name="40% - Accent4 3 8 2 4 2" xfId="38433"/>
    <cellStyle name="40% - Accent4 3 8 2 5" xfId="38434"/>
    <cellStyle name="40% - Accent4 3 8 3" xfId="38435"/>
    <cellStyle name="40% - Accent4 3 8 3 2" xfId="38436"/>
    <cellStyle name="40% - Accent4 3 8 3 2 2" xfId="38437"/>
    <cellStyle name="40% - Accent4 3 8 3 3" xfId="38438"/>
    <cellStyle name="40% - Accent4 3 8 4" xfId="38439"/>
    <cellStyle name="40% - Accent4 3 8 4 2" xfId="38440"/>
    <cellStyle name="40% - Accent4 3 8 4 2 2" xfId="38441"/>
    <cellStyle name="40% - Accent4 3 8 4 3" xfId="38442"/>
    <cellStyle name="40% - Accent4 3 8 5" xfId="38443"/>
    <cellStyle name="40% - Accent4 3 8 5 2" xfId="38444"/>
    <cellStyle name="40% - Accent4 3 8 6" xfId="38445"/>
    <cellStyle name="40% - Accent4 3 9" xfId="38446"/>
    <cellStyle name="40% - Accent4 3 9 2" xfId="38447"/>
    <cellStyle name="40% - Accent4 3 9 2 2" xfId="38448"/>
    <cellStyle name="40% - Accent4 3 9 2 2 2" xfId="38449"/>
    <cellStyle name="40% - Accent4 3 9 2 3" xfId="38450"/>
    <cellStyle name="40% - Accent4 3 9 3" xfId="38451"/>
    <cellStyle name="40% - Accent4 3 9 3 2" xfId="38452"/>
    <cellStyle name="40% - Accent4 3 9 3 2 2" xfId="38453"/>
    <cellStyle name="40% - Accent4 3 9 3 3" xfId="38454"/>
    <cellStyle name="40% - Accent4 3 9 4" xfId="38455"/>
    <cellStyle name="40% - Accent4 3 9 4 2" xfId="38456"/>
    <cellStyle name="40% - Accent4 3 9 5" xfId="38457"/>
    <cellStyle name="40% - Accent4 4" xfId="38458"/>
    <cellStyle name="40% - Accent4 4 2" xfId="38459"/>
    <cellStyle name="40% - Accent4 4 2 2" xfId="38460"/>
    <cellStyle name="40% - Accent4 4 2 2 2" xfId="38461"/>
    <cellStyle name="40% - Accent4 4 2 2 2 2" xfId="38462"/>
    <cellStyle name="40% - Accent4 4 2 3" xfId="38463"/>
    <cellStyle name="40% - Accent4 4 2 3 2" xfId="38464"/>
    <cellStyle name="40% - Accent4 4 2 4" xfId="38465"/>
    <cellStyle name="40% - Accent4 4 2 4 2" xfId="38466"/>
    <cellStyle name="40% - Accent4 4 2 5" xfId="38467"/>
    <cellStyle name="40% - Accent4 4 3" xfId="38468"/>
    <cellStyle name="40% - Accent4 4 3 2" xfId="38469"/>
    <cellStyle name="40% - Accent4 4 3 2 2" xfId="38470"/>
    <cellStyle name="40% - Accent4 4 3 3" xfId="38471"/>
    <cellStyle name="40% - Accent4 4 4" xfId="38472"/>
    <cellStyle name="40% - Accent4 4 4 2" xfId="38473"/>
    <cellStyle name="40% - Accent4 4 5" xfId="38474"/>
    <cellStyle name="40% - Accent4 4 5 2" xfId="38475"/>
    <cellStyle name="40% - Accent4 4 6" xfId="38476"/>
    <cellStyle name="40% - Accent4 4 6 2" xfId="38477"/>
    <cellStyle name="40% - Accent4 4 7" xfId="38478"/>
    <cellStyle name="40% - Accent4 4 7 2" xfId="38479"/>
    <cellStyle name="40% - Accent4 4 8" xfId="38480"/>
    <cellStyle name="40% - Accent4 4 9" xfId="38481"/>
    <cellStyle name="40% - Accent4 5" xfId="38482"/>
    <cellStyle name="40% - Accent4 5 2" xfId="38483"/>
    <cellStyle name="40% - Accent4 5 2 2" xfId="38484"/>
    <cellStyle name="40% - Accent4 5 2 2 2" xfId="38485"/>
    <cellStyle name="40% - Accent4 5 2 3" xfId="38486"/>
    <cellStyle name="40% - Accent4 5 3" xfId="38487"/>
    <cellStyle name="40% - Accent4 5 3 2" xfId="38488"/>
    <cellStyle name="40% - Accent4 5 3 2 2" xfId="38489"/>
    <cellStyle name="40% - Accent4 5 3 3" xfId="38490"/>
    <cellStyle name="40% - Accent4 5 3 3 2" xfId="38491"/>
    <cellStyle name="40% - Accent4 5 3 4" xfId="38492"/>
    <cellStyle name="40% - Accent4 5 4" xfId="38493"/>
    <cellStyle name="40% - Accent4 5 4 2" xfId="38494"/>
    <cellStyle name="40% - Accent4 5 4 2 2" xfId="38495"/>
    <cellStyle name="40% - Accent4 5 4 3" xfId="38496"/>
    <cellStyle name="40% - Accent4 5 5" xfId="38497"/>
    <cellStyle name="40% - Accent4 5 5 2" xfId="38498"/>
    <cellStyle name="40% - Accent4 5 6" xfId="38499"/>
    <cellStyle name="40% - Accent4 5 7" xfId="38500"/>
    <cellStyle name="40% - Accent4 6" xfId="38501"/>
    <cellStyle name="40% - Accent4 6 2" xfId="38502"/>
    <cellStyle name="40% - Accent4 6 2 2" xfId="38503"/>
    <cellStyle name="40% - Accent4 6 2 2 2" xfId="38504"/>
    <cellStyle name="40% - Accent4 6 2 3" xfId="38505"/>
    <cellStyle name="40% - Accent4 6 2 4" xfId="38506"/>
    <cellStyle name="40% - Accent4 6 3" xfId="38507"/>
    <cellStyle name="40% - Accent4 6 3 2" xfId="38508"/>
    <cellStyle name="40% - Accent4 6 3 2 2" xfId="38509"/>
    <cellStyle name="40% - Accent4 6 3 3" xfId="38510"/>
    <cellStyle name="40% - Accent4 6 4" xfId="38511"/>
    <cellStyle name="40% - Accent4 6 4 2" xfId="38512"/>
    <cellStyle name="40% - Accent4 6 5" xfId="38513"/>
    <cellStyle name="40% - Accent4 7" xfId="38514"/>
    <cellStyle name="40% - Accent4 7 2" xfId="38515"/>
    <cellStyle name="40% - Accent4 7 2 2" xfId="38516"/>
    <cellStyle name="40% - Accent4 7 2 2 2" xfId="38517"/>
    <cellStyle name="40% - Accent4 7 2 3" xfId="38518"/>
    <cellStyle name="40% - Accent4 7 2 4" xfId="38519"/>
    <cellStyle name="40% - Accent4 7 3" xfId="38520"/>
    <cellStyle name="40% - Accent4 7 3 2" xfId="38521"/>
    <cellStyle name="40% - Accent4 7 4" xfId="38522"/>
    <cellStyle name="40% - Accent4 7 4 2" xfId="38523"/>
    <cellStyle name="40% - Accent4 7 5" xfId="38524"/>
    <cellStyle name="40% - Accent4 8" xfId="38525"/>
    <cellStyle name="40% - Accent4 8 2" xfId="38526"/>
    <cellStyle name="40% - Accent4 8 2 2" xfId="38527"/>
    <cellStyle name="40% - Accent4 8 2 3" xfId="38528"/>
    <cellStyle name="40% - Accent4 8 3" xfId="38529"/>
    <cellStyle name="40% - Accent4 9" xfId="38530"/>
    <cellStyle name="40% - Accent4 9 2" xfId="38531"/>
    <cellStyle name="40% - Accent4 9 2 2" xfId="38532"/>
    <cellStyle name="40% - Accent4 9 2 3" xfId="38533"/>
    <cellStyle name="40% - Accent4 9 3" xfId="38534"/>
    <cellStyle name="40% - Accent4 9 3 2" xfId="38535"/>
    <cellStyle name="40% - Accent4 9 4" xfId="38536"/>
    <cellStyle name="40% - Accent4 9 5" xfId="38537"/>
    <cellStyle name="40% - Accent5 10" xfId="38538"/>
    <cellStyle name="40% - Accent5 10 2" xfId="38539"/>
    <cellStyle name="40% - Accent5 10 2 2" xfId="38540"/>
    <cellStyle name="40% - Accent5 10 2 2 2" xfId="38541"/>
    <cellStyle name="40% - Accent5 10 2 3" xfId="38542"/>
    <cellStyle name="40% - Accent5 10 3" xfId="38543"/>
    <cellStyle name="40% - Accent5 10 4" xfId="38544"/>
    <cellStyle name="40% - Accent5 10 4 2" xfId="38545"/>
    <cellStyle name="40% - Accent5 10 5" xfId="38546"/>
    <cellStyle name="40% - Accent5 11" xfId="38547"/>
    <cellStyle name="40% - Accent5 11 2" xfId="38548"/>
    <cellStyle name="40% - Accent5 11 2 2" xfId="38549"/>
    <cellStyle name="40% - Accent5 11 3" xfId="38550"/>
    <cellStyle name="40% - Accent5 12" xfId="38551"/>
    <cellStyle name="40% - Accent5 13" xfId="38552"/>
    <cellStyle name="40% - Accent5 2" xfId="38553"/>
    <cellStyle name="40% - Accent5 2 2" xfId="38554"/>
    <cellStyle name="40% - Accent5 2 2 2" xfId="38555"/>
    <cellStyle name="40% - Accent5 2 2 2 2" xfId="38556"/>
    <cellStyle name="40% - Accent5 2 2 2 2 2" xfId="38557"/>
    <cellStyle name="40% - Accent5 2 2 2 2 2 2" xfId="38558"/>
    <cellStyle name="40% - Accent5 2 2 2 3" xfId="38559"/>
    <cellStyle name="40% - Accent5 2 2 2 3 2" xfId="38560"/>
    <cellStyle name="40% - Accent5 2 2 2 4" xfId="38561"/>
    <cellStyle name="40% - Accent5 2 2 3" xfId="38562"/>
    <cellStyle name="40% - Accent5 2 2 3 2" xfId="38563"/>
    <cellStyle name="40% - Accent5 2 2 3 2 2" xfId="38564"/>
    <cellStyle name="40% - Accent5 2 2 3 2 2 2" xfId="38565"/>
    <cellStyle name="40% - Accent5 2 2 3 2 3" xfId="38566"/>
    <cellStyle name="40% - Accent5 2 2 3 3" xfId="38567"/>
    <cellStyle name="40% - Accent5 2 2 3 4" xfId="38568"/>
    <cellStyle name="40% - Accent5 2 2 4" xfId="38569"/>
    <cellStyle name="40% - Accent5 2 2 4 2" xfId="38570"/>
    <cellStyle name="40% - Accent5 2 2 4 2 2" xfId="38571"/>
    <cellStyle name="40% - Accent5 2 2 4 3" xfId="38572"/>
    <cellStyle name="40% - Accent5 2 2 5" xfId="38573"/>
    <cellStyle name="40% - Accent5 2 2 5 2" xfId="38574"/>
    <cellStyle name="40% - Accent5 2 2 6" xfId="38575"/>
    <cellStyle name="40% - Accent5 2 3" xfId="38576"/>
    <cellStyle name="40% - Accent5 2 3 2" xfId="38577"/>
    <cellStyle name="40% - Accent5 2 3 2 2" xfId="38578"/>
    <cellStyle name="40% - Accent5 2 3 2 2 2" xfId="38579"/>
    <cellStyle name="40% - Accent5 2 3 2 2 2 2" xfId="38580"/>
    <cellStyle name="40% - Accent5 2 3 2 3" xfId="38581"/>
    <cellStyle name="40% - Accent5 2 3 2 3 2" xfId="38582"/>
    <cellStyle name="40% - Accent5 2 3 3" xfId="38583"/>
    <cellStyle name="40% - Accent5 2 3 3 2" xfId="38584"/>
    <cellStyle name="40% - Accent5 2 3 3 2 2" xfId="38585"/>
    <cellStyle name="40% - Accent5 2 3 4" xfId="38586"/>
    <cellStyle name="40% - Accent5 2 3 4 2" xfId="38587"/>
    <cellStyle name="40% - Accent5 2 3 5" xfId="38588"/>
    <cellStyle name="40% - Accent5 2 4" xfId="38589"/>
    <cellStyle name="40% - Accent5 2 4 2" xfId="38590"/>
    <cellStyle name="40% - Accent5 2 4 2 2" xfId="38591"/>
    <cellStyle name="40% - Accent5 2 4 2 2 2" xfId="38592"/>
    <cellStyle name="40% - Accent5 2 4 2 3" xfId="38593"/>
    <cellStyle name="40% - Accent5 2 4 3" xfId="38594"/>
    <cellStyle name="40% - Accent5 2 4 3 2" xfId="38595"/>
    <cellStyle name="40% - Accent5 2 4 3 2 2" xfId="38596"/>
    <cellStyle name="40% - Accent5 2 4 3 3" xfId="38597"/>
    <cellStyle name="40% - Accent5 2 4 4" xfId="38598"/>
    <cellStyle name="40% - Accent5 2 4 4 2" xfId="38599"/>
    <cellStyle name="40% - Accent5 2 4 5" xfId="38600"/>
    <cellStyle name="40% - Accent5 2 4 6" xfId="38601"/>
    <cellStyle name="40% - Accent5 2 5" xfId="38602"/>
    <cellStyle name="40% - Accent5 2 5 2" xfId="38603"/>
    <cellStyle name="40% - Accent5 2 5 2 2" xfId="38604"/>
    <cellStyle name="40% - Accent5 2 5 3" xfId="38605"/>
    <cellStyle name="40% - Accent5 2 6" xfId="38606"/>
    <cellStyle name="40% - Accent5 2 6 2" xfId="38607"/>
    <cellStyle name="40% - Accent5 2 6 2 2" xfId="38608"/>
    <cellStyle name="40% - Accent5 2 6 3" xfId="38609"/>
    <cellStyle name="40% - Accent5 2 6 4" xfId="38610"/>
    <cellStyle name="40% - Accent5 2 7" xfId="38611"/>
    <cellStyle name="40% - Accent5 2 7 2" xfId="38612"/>
    <cellStyle name="40% - Accent5 2 8" xfId="38613"/>
    <cellStyle name="40% - Accent5 2 9" xfId="38614"/>
    <cellStyle name="40% - Accent5 2_12PCORC Wind Vestas and Royalties" xfId="38615"/>
    <cellStyle name="40% - Accent5 3" xfId="38616"/>
    <cellStyle name="40% - Accent5 3 10" xfId="38617"/>
    <cellStyle name="40% - Accent5 3 10 2" xfId="38618"/>
    <cellStyle name="40% - Accent5 3 10 2 2" xfId="38619"/>
    <cellStyle name="40% - Accent5 3 10 3" xfId="38620"/>
    <cellStyle name="40% - Accent5 3 11" xfId="38621"/>
    <cellStyle name="40% - Accent5 3 11 2" xfId="38622"/>
    <cellStyle name="40% - Accent5 3 11 2 2" xfId="38623"/>
    <cellStyle name="40% - Accent5 3 11 3" xfId="38624"/>
    <cellStyle name="40% - Accent5 3 12" xfId="38625"/>
    <cellStyle name="40% - Accent5 3 12 2" xfId="38626"/>
    <cellStyle name="40% - Accent5 3 13" xfId="38627"/>
    <cellStyle name="40% - Accent5 3 2" xfId="38628"/>
    <cellStyle name="40% - Accent5 3 2 2" xfId="38629"/>
    <cellStyle name="40% - Accent5 3 2 2 2" xfId="38630"/>
    <cellStyle name="40% - Accent5 3 2 2 2 2" xfId="38631"/>
    <cellStyle name="40% - Accent5 3 2 3" xfId="38632"/>
    <cellStyle name="40% - Accent5 3 2 3 2" xfId="38633"/>
    <cellStyle name="40% - Accent5 3 2 3 2 2" xfId="38634"/>
    <cellStyle name="40% - Accent5 3 2 4" xfId="38635"/>
    <cellStyle name="40% - Accent5 3 2 4 2" xfId="38636"/>
    <cellStyle name="40% - Accent5 3 2 4 2 2" xfId="38637"/>
    <cellStyle name="40% - Accent5 3 2 4 3" xfId="38638"/>
    <cellStyle name="40% - Accent5 3 2 4 3 2" xfId="38639"/>
    <cellStyle name="40% - Accent5 3 2 4 4" xfId="38640"/>
    <cellStyle name="40% - Accent5 3 2 5" xfId="38641"/>
    <cellStyle name="40% - Accent5 3 2 5 2" xfId="38642"/>
    <cellStyle name="40% - Accent5 3 2 6" xfId="38643"/>
    <cellStyle name="40% - Accent5 3 2 6 2" xfId="38644"/>
    <cellStyle name="40% - Accent5 3 2 7" xfId="38645"/>
    <cellStyle name="40% - Accent5 3 3" xfId="38646"/>
    <cellStyle name="40% - Accent5 3 3 10" xfId="38647"/>
    <cellStyle name="40% - Accent5 3 3 10 2" xfId="38648"/>
    <cellStyle name="40% - Accent5 3 3 11" xfId="38649"/>
    <cellStyle name="40% - Accent5 3 3 12" xfId="38650"/>
    <cellStyle name="40% - Accent5 3 3 2" xfId="38651"/>
    <cellStyle name="40% - Accent5 3 3 2 2" xfId="38652"/>
    <cellStyle name="40% - Accent5 3 3 2 2 2" xfId="38653"/>
    <cellStyle name="40% - Accent5 3 3 2 2 2 2" xfId="38654"/>
    <cellStyle name="40% - Accent5 3 3 2 2 2 2 2" xfId="38655"/>
    <cellStyle name="40% - Accent5 3 3 2 2 2 2 2 2" xfId="38656"/>
    <cellStyle name="40% - Accent5 3 3 2 2 2 2 2 2 2" xfId="38657"/>
    <cellStyle name="40% - Accent5 3 3 2 2 2 2 2 3" xfId="38658"/>
    <cellStyle name="40% - Accent5 3 3 2 2 2 2 3" xfId="38659"/>
    <cellStyle name="40% - Accent5 3 3 2 2 2 2 3 2" xfId="38660"/>
    <cellStyle name="40% - Accent5 3 3 2 2 2 2 3 2 2" xfId="38661"/>
    <cellStyle name="40% - Accent5 3 3 2 2 2 2 3 3" xfId="38662"/>
    <cellStyle name="40% - Accent5 3 3 2 2 2 2 4" xfId="38663"/>
    <cellStyle name="40% - Accent5 3 3 2 2 2 2 4 2" xfId="38664"/>
    <cellStyle name="40% - Accent5 3 3 2 2 2 2 5" xfId="38665"/>
    <cellStyle name="40% - Accent5 3 3 2 2 2 3" xfId="38666"/>
    <cellStyle name="40% - Accent5 3 3 2 2 2 3 2" xfId="38667"/>
    <cellStyle name="40% - Accent5 3 3 2 2 2 3 2 2" xfId="38668"/>
    <cellStyle name="40% - Accent5 3 3 2 2 2 3 3" xfId="38669"/>
    <cellStyle name="40% - Accent5 3 3 2 2 2 4" xfId="38670"/>
    <cellStyle name="40% - Accent5 3 3 2 2 2 4 2" xfId="38671"/>
    <cellStyle name="40% - Accent5 3 3 2 2 2 4 2 2" xfId="38672"/>
    <cellStyle name="40% - Accent5 3 3 2 2 2 4 3" xfId="38673"/>
    <cellStyle name="40% - Accent5 3 3 2 2 2 5" xfId="38674"/>
    <cellStyle name="40% - Accent5 3 3 2 2 2 5 2" xfId="38675"/>
    <cellStyle name="40% - Accent5 3 3 2 2 2 6" xfId="38676"/>
    <cellStyle name="40% - Accent5 3 3 2 2 2 7" xfId="38677"/>
    <cellStyle name="40% - Accent5 3 3 2 2 3" xfId="38678"/>
    <cellStyle name="40% - Accent5 3 3 2 2 3 2" xfId="38679"/>
    <cellStyle name="40% - Accent5 3 3 2 2 3 2 2" xfId="38680"/>
    <cellStyle name="40% - Accent5 3 3 2 2 3 2 2 2" xfId="38681"/>
    <cellStyle name="40% - Accent5 3 3 2 2 3 2 3" xfId="38682"/>
    <cellStyle name="40% - Accent5 3 3 2 2 3 3" xfId="38683"/>
    <cellStyle name="40% - Accent5 3 3 2 2 3 3 2" xfId="38684"/>
    <cellStyle name="40% - Accent5 3 3 2 2 3 3 2 2" xfId="38685"/>
    <cellStyle name="40% - Accent5 3 3 2 2 3 3 3" xfId="38686"/>
    <cellStyle name="40% - Accent5 3 3 2 2 3 4" xfId="38687"/>
    <cellStyle name="40% - Accent5 3 3 2 2 3 4 2" xfId="38688"/>
    <cellStyle name="40% - Accent5 3 3 2 2 3 5" xfId="38689"/>
    <cellStyle name="40% - Accent5 3 3 2 2 4" xfId="38690"/>
    <cellStyle name="40% - Accent5 3 3 2 2 4 2" xfId="38691"/>
    <cellStyle name="40% - Accent5 3 3 2 2 4 2 2" xfId="38692"/>
    <cellStyle name="40% - Accent5 3 3 2 2 4 3" xfId="38693"/>
    <cellStyle name="40% - Accent5 3 3 2 2 5" xfId="38694"/>
    <cellStyle name="40% - Accent5 3 3 2 2 5 2" xfId="38695"/>
    <cellStyle name="40% - Accent5 3 3 2 2 5 2 2" xfId="38696"/>
    <cellStyle name="40% - Accent5 3 3 2 2 5 3" xfId="38697"/>
    <cellStyle name="40% - Accent5 3 3 2 2 6" xfId="38698"/>
    <cellStyle name="40% - Accent5 3 3 2 2 6 2" xfId="38699"/>
    <cellStyle name="40% - Accent5 3 3 2 2 7" xfId="38700"/>
    <cellStyle name="40% - Accent5 3 3 2 2 8" xfId="38701"/>
    <cellStyle name="40% - Accent5 3 3 2 3" xfId="38702"/>
    <cellStyle name="40% - Accent5 3 3 2 3 2" xfId="38703"/>
    <cellStyle name="40% - Accent5 3 3 2 3 2 2" xfId="38704"/>
    <cellStyle name="40% - Accent5 3 3 2 3 2 2 2" xfId="38705"/>
    <cellStyle name="40% - Accent5 3 3 2 3 2 2 2 2" xfId="38706"/>
    <cellStyle name="40% - Accent5 3 3 2 3 2 2 3" xfId="38707"/>
    <cellStyle name="40% - Accent5 3 3 2 3 2 3" xfId="38708"/>
    <cellStyle name="40% - Accent5 3 3 2 3 2 3 2" xfId="38709"/>
    <cellStyle name="40% - Accent5 3 3 2 3 2 3 2 2" xfId="38710"/>
    <cellStyle name="40% - Accent5 3 3 2 3 2 3 3" xfId="38711"/>
    <cellStyle name="40% - Accent5 3 3 2 3 2 4" xfId="38712"/>
    <cellStyle name="40% - Accent5 3 3 2 3 2 4 2" xfId="38713"/>
    <cellStyle name="40% - Accent5 3 3 2 3 2 5" xfId="38714"/>
    <cellStyle name="40% - Accent5 3 3 2 3 3" xfId="38715"/>
    <cellStyle name="40% - Accent5 3 3 2 3 3 2" xfId="38716"/>
    <cellStyle name="40% - Accent5 3 3 2 3 3 2 2" xfId="38717"/>
    <cellStyle name="40% - Accent5 3 3 2 3 3 3" xfId="38718"/>
    <cellStyle name="40% - Accent5 3 3 2 3 4" xfId="38719"/>
    <cellStyle name="40% - Accent5 3 3 2 3 4 2" xfId="38720"/>
    <cellStyle name="40% - Accent5 3 3 2 3 4 2 2" xfId="38721"/>
    <cellStyle name="40% - Accent5 3 3 2 3 4 3" xfId="38722"/>
    <cellStyle name="40% - Accent5 3 3 2 3 5" xfId="38723"/>
    <cellStyle name="40% - Accent5 3 3 2 3 5 2" xfId="38724"/>
    <cellStyle name="40% - Accent5 3 3 2 3 6" xfId="38725"/>
    <cellStyle name="40% - Accent5 3 3 2 4" xfId="38726"/>
    <cellStyle name="40% - Accent5 3 3 2 4 2" xfId="38727"/>
    <cellStyle name="40% - Accent5 3 3 2 4 2 2" xfId="38728"/>
    <cellStyle name="40% - Accent5 3 3 2 4 2 2 2" xfId="38729"/>
    <cellStyle name="40% - Accent5 3 3 2 4 2 3" xfId="38730"/>
    <cellStyle name="40% - Accent5 3 3 2 4 3" xfId="38731"/>
    <cellStyle name="40% - Accent5 3 3 2 4 3 2" xfId="38732"/>
    <cellStyle name="40% - Accent5 3 3 2 4 3 2 2" xfId="38733"/>
    <cellStyle name="40% - Accent5 3 3 2 4 3 3" xfId="38734"/>
    <cellStyle name="40% - Accent5 3 3 2 4 4" xfId="38735"/>
    <cellStyle name="40% - Accent5 3 3 2 4 4 2" xfId="38736"/>
    <cellStyle name="40% - Accent5 3 3 2 4 5" xfId="38737"/>
    <cellStyle name="40% - Accent5 3 3 2 5" xfId="38738"/>
    <cellStyle name="40% - Accent5 3 3 2 5 2" xfId="38739"/>
    <cellStyle name="40% - Accent5 3 3 2 5 2 2" xfId="38740"/>
    <cellStyle name="40% - Accent5 3 3 2 5 3" xfId="38741"/>
    <cellStyle name="40% - Accent5 3 3 2 6" xfId="38742"/>
    <cellStyle name="40% - Accent5 3 3 2 6 2" xfId="38743"/>
    <cellStyle name="40% - Accent5 3 3 2 6 2 2" xfId="38744"/>
    <cellStyle name="40% - Accent5 3 3 2 6 3" xfId="38745"/>
    <cellStyle name="40% - Accent5 3 3 2 7" xfId="38746"/>
    <cellStyle name="40% - Accent5 3 3 2 7 2" xfId="38747"/>
    <cellStyle name="40% - Accent5 3 3 2 8" xfId="38748"/>
    <cellStyle name="40% - Accent5 3 3 2 9" xfId="38749"/>
    <cellStyle name="40% - Accent5 3 3 3" xfId="38750"/>
    <cellStyle name="40% - Accent5 3 3 3 2" xfId="38751"/>
    <cellStyle name="40% - Accent5 3 3 3 2 2" xfId="38752"/>
    <cellStyle name="40% - Accent5 3 3 3 2 2 2" xfId="38753"/>
    <cellStyle name="40% - Accent5 3 3 3 2 2 2 2" xfId="38754"/>
    <cellStyle name="40% - Accent5 3 3 3 2 2 2 2 2" xfId="38755"/>
    <cellStyle name="40% - Accent5 3 3 3 2 2 2 3" xfId="38756"/>
    <cellStyle name="40% - Accent5 3 3 3 2 2 3" xfId="38757"/>
    <cellStyle name="40% - Accent5 3 3 3 2 2 3 2" xfId="38758"/>
    <cellStyle name="40% - Accent5 3 3 3 2 2 3 2 2" xfId="38759"/>
    <cellStyle name="40% - Accent5 3 3 3 2 2 3 3" xfId="38760"/>
    <cellStyle name="40% - Accent5 3 3 3 2 2 4" xfId="38761"/>
    <cellStyle name="40% - Accent5 3 3 3 2 2 4 2" xfId="38762"/>
    <cellStyle name="40% - Accent5 3 3 3 2 2 5" xfId="38763"/>
    <cellStyle name="40% - Accent5 3 3 3 2 3" xfId="38764"/>
    <cellStyle name="40% - Accent5 3 3 3 2 3 2" xfId="38765"/>
    <cellStyle name="40% - Accent5 3 3 3 2 3 2 2" xfId="38766"/>
    <cellStyle name="40% - Accent5 3 3 3 2 3 3" xfId="38767"/>
    <cellStyle name="40% - Accent5 3 3 3 2 4" xfId="38768"/>
    <cellStyle name="40% - Accent5 3 3 3 2 4 2" xfId="38769"/>
    <cellStyle name="40% - Accent5 3 3 3 2 4 2 2" xfId="38770"/>
    <cellStyle name="40% - Accent5 3 3 3 2 4 3" xfId="38771"/>
    <cellStyle name="40% - Accent5 3 3 3 2 5" xfId="38772"/>
    <cellStyle name="40% - Accent5 3 3 3 2 5 2" xfId="38773"/>
    <cellStyle name="40% - Accent5 3 3 3 2 6" xfId="38774"/>
    <cellStyle name="40% - Accent5 3 3 3 2 7" xfId="38775"/>
    <cellStyle name="40% - Accent5 3 3 3 3" xfId="38776"/>
    <cellStyle name="40% - Accent5 3 3 3 3 2" xfId="38777"/>
    <cellStyle name="40% - Accent5 3 3 3 3 2 2" xfId="38778"/>
    <cellStyle name="40% - Accent5 3 3 3 3 2 2 2" xfId="38779"/>
    <cellStyle name="40% - Accent5 3 3 3 3 2 3" xfId="38780"/>
    <cellStyle name="40% - Accent5 3 3 3 3 3" xfId="38781"/>
    <cellStyle name="40% - Accent5 3 3 3 3 3 2" xfId="38782"/>
    <cellStyle name="40% - Accent5 3 3 3 3 3 2 2" xfId="38783"/>
    <cellStyle name="40% - Accent5 3 3 3 3 3 3" xfId="38784"/>
    <cellStyle name="40% - Accent5 3 3 3 3 4" xfId="38785"/>
    <cellStyle name="40% - Accent5 3 3 3 3 4 2" xfId="38786"/>
    <cellStyle name="40% - Accent5 3 3 3 3 5" xfId="38787"/>
    <cellStyle name="40% - Accent5 3 3 3 4" xfId="38788"/>
    <cellStyle name="40% - Accent5 3 3 3 4 2" xfId="38789"/>
    <cellStyle name="40% - Accent5 3 3 3 4 2 2" xfId="38790"/>
    <cellStyle name="40% - Accent5 3 3 3 4 3" xfId="38791"/>
    <cellStyle name="40% - Accent5 3 3 3 5" xfId="38792"/>
    <cellStyle name="40% - Accent5 3 3 3 5 2" xfId="38793"/>
    <cellStyle name="40% - Accent5 3 3 3 5 2 2" xfId="38794"/>
    <cellStyle name="40% - Accent5 3 3 3 5 3" xfId="38795"/>
    <cellStyle name="40% - Accent5 3 3 3 6" xfId="38796"/>
    <cellStyle name="40% - Accent5 3 3 3 6 2" xfId="38797"/>
    <cellStyle name="40% - Accent5 3 3 3 7" xfId="38798"/>
    <cellStyle name="40% - Accent5 3 3 3 8" xfId="38799"/>
    <cellStyle name="40% - Accent5 3 3 4" xfId="38800"/>
    <cellStyle name="40% - Accent5 3 3 4 2" xfId="38801"/>
    <cellStyle name="40% - Accent5 3 3 4 2 2" xfId="38802"/>
    <cellStyle name="40% - Accent5 3 3 4 2 2 2" xfId="38803"/>
    <cellStyle name="40% - Accent5 3 3 4 2 2 2 2" xfId="38804"/>
    <cellStyle name="40% - Accent5 3 3 4 2 2 2 2 2" xfId="38805"/>
    <cellStyle name="40% - Accent5 3 3 4 2 2 2 3" xfId="38806"/>
    <cellStyle name="40% - Accent5 3 3 4 2 2 3" xfId="38807"/>
    <cellStyle name="40% - Accent5 3 3 4 2 2 3 2" xfId="38808"/>
    <cellStyle name="40% - Accent5 3 3 4 2 2 3 2 2" xfId="38809"/>
    <cellStyle name="40% - Accent5 3 3 4 2 2 3 3" xfId="38810"/>
    <cellStyle name="40% - Accent5 3 3 4 2 2 4" xfId="38811"/>
    <cellStyle name="40% - Accent5 3 3 4 2 2 4 2" xfId="38812"/>
    <cellStyle name="40% - Accent5 3 3 4 2 2 5" xfId="38813"/>
    <cellStyle name="40% - Accent5 3 3 4 2 3" xfId="38814"/>
    <cellStyle name="40% - Accent5 3 3 4 2 3 2" xfId="38815"/>
    <cellStyle name="40% - Accent5 3 3 4 2 3 2 2" xfId="38816"/>
    <cellStyle name="40% - Accent5 3 3 4 2 3 3" xfId="38817"/>
    <cellStyle name="40% - Accent5 3 3 4 2 4" xfId="38818"/>
    <cellStyle name="40% - Accent5 3 3 4 2 4 2" xfId="38819"/>
    <cellStyle name="40% - Accent5 3 3 4 2 4 2 2" xfId="38820"/>
    <cellStyle name="40% - Accent5 3 3 4 2 4 3" xfId="38821"/>
    <cellStyle name="40% - Accent5 3 3 4 2 5" xfId="38822"/>
    <cellStyle name="40% - Accent5 3 3 4 2 5 2" xfId="38823"/>
    <cellStyle name="40% - Accent5 3 3 4 2 6" xfId="38824"/>
    <cellStyle name="40% - Accent5 3 3 4 2 7" xfId="38825"/>
    <cellStyle name="40% - Accent5 3 3 4 3" xfId="38826"/>
    <cellStyle name="40% - Accent5 3 3 4 3 2" xfId="38827"/>
    <cellStyle name="40% - Accent5 3 3 4 3 2 2" xfId="38828"/>
    <cellStyle name="40% - Accent5 3 3 4 3 2 2 2" xfId="38829"/>
    <cellStyle name="40% - Accent5 3 3 4 3 2 3" xfId="38830"/>
    <cellStyle name="40% - Accent5 3 3 4 3 3" xfId="38831"/>
    <cellStyle name="40% - Accent5 3 3 4 3 3 2" xfId="38832"/>
    <cellStyle name="40% - Accent5 3 3 4 3 3 2 2" xfId="38833"/>
    <cellStyle name="40% - Accent5 3 3 4 3 3 3" xfId="38834"/>
    <cellStyle name="40% - Accent5 3 3 4 3 4" xfId="38835"/>
    <cellStyle name="40% - Accent5 3 3 4 3 4 2" xfId="38836"/>
    <cellStyle name="40% - Accent5 3 3 4 3 5" xfId="38837"/>
    <cellStyle name="40% - Accent5 3 3 4 4" xfId="38838"/>
    <cellStyle name="40% - Accent5 3 3 4 4 2" xfId="38839"/>
    <cellStyle name="40% - Accent5 3 3 4 4 2 2" xfId="38840"/>
    <cellStyle name="40% - Accent5 3 3 4 4 3" xfId="38841"/>
    <cellStyle name="40% - Accent5 3 3 4 5" xfId="38842"/>
    <cellStyle name="40% - Accent5 3 3 4 5 2" xfId="38843"/>
    <cellStyle name="40% - Accent5 3 3 4 5 2 2" xfId="38844"/>
    <cellStyle name="40% - Accent5 3 3 4 5 3" xfId="38845"/>
    <cellStyle name="40% - Accent5 3 3 4 6" xfId="38846"/>
    <cellStyle name="40% - Accent5 3 3 4 6 2" xfId="38847"/>
    <cellStyle name="40% - Accent5 3 3 4 7" xfId="38848"/>
    <cellStyle name="40% - Accent5 3 3 4 8" xfId="38849"/>
    <cellStyle name="40% - Accent5 3 3 5" xfId="38850"/>
    <cellStyle name="40% - Accent5 3 3 5 2" xfId="38851"/>
    <cellStyle name="40% - Accent5 3 3 5 2 2" xfId="38852"/>
    <cellStyle name="40% - Accent5 3 3 5 2 2 2" xfId="38853"/>
    <cellStyle name="40% - Accent5 3 3 5 2 2 2 2" xfId="38854"/>
    <cellStyle name="40% - Accent5 3 3 5 2 2 2 2 2" xfId="38855"/>
    <cellStyle name="40% - Accent5 3 3 5 2 2 2 3" xfId="38856"/>
    <cellStyle name="40% - Accent5 3 3 5 2 2 3" xfId="38857"/>
    <cellStyle name="40% - Accent5 3 3 5 2 2 3 2" xfId="38858"/>
    <cellStyle name="40% - Accent5 3 3 5 2 2 3 2 2" xfId="38859"/>
    <cellStyle name="40% - Accent5 3 3 5 2 2 3 3" xfId="38860"/>
    <cellStyle name="40% - Accent5 3 3 5 2 2 4" xfId="38861"/>
    <cellStyle name="40% - Accent5 3 3 5 2 2 4 2" xfId="38862"/>
    <cellStyle name="40% - Accent5 3 3 5 2 2 5" xfId="38863"/>
    <cellStyle name="40% - Accent5 3 3 5 2 3" xfId="38864"/>
    <cellStyle name="40% - Accent5 3 3 5 2 3 2" xfId="38865"/>
    <cellStyle name="40% - Accent5 3 3 5 2 3 2 2" xfId="38866"/>
    <cellStyle name="40% - Accent5 3 3 5 2 3 3" xfId="38867"/>
    <cellStyle name="40% - Accent5 3 3 5 2 4" xfId="38868"/>
    <cellStyle name="40% - Accent5 3 3 5 2 4 2" xfId="38869"/>
    <cellStyle name="40% - Accent5 3 3 5 2 4 2 2" xfId="38870"/>
    <cellStyle name="40% - Accent5 3 3 5 2 4 3" xfId="38871"/>
    <cellStyle name="40% - Accent5 3 3 5 2 5" xfId="38872"/>
    <cellStyle name="40% - Accent5 3 3 5 2 5 2" xfId="38873"/>
    <cellStyle name="40% - Accent5 3 3 5 2 6" xfId="38874"/>
    <cellStyle name="40% - Accent5 3 3 5 3" xfId="38875"/>
    <cellStyle name="40% - Accent5 3 3 5 3 2" xfId="38876"/>
    <cellStyle name="40% - Accent5 3 3 5 3 2 2" xfId="38877"/>
    <cellStyle name="40% - Accent5 3 3 5 3 2 2 2" xfId="38878"/>
    <cellStyle name="40% - Accent5 3 3 5 3 2 3" xfId="38879"/>
    <cellStyle name="40% - Accent5 3 3 5 3 3" xfId="38880"/>
    <cellStyle name="40% - Accent5 3 3 5 3 3 2" xfId="38881"/>
    <cellStyle name="40% - Accent5 3 3 5 3 3 2 2" xfId="38882"/>
    <cellStyle name="40% - Accent5 3 3 5 3 3 3" xfId="38883"/>
    <cellStyle name="40% - Accent5 3 3 5 3 4" xfId="38884"/>
    <cellStyle name="40% - Accent5 3 3 5 3 4 2" xfId="38885"/>
    <cellStyle name="40% - Accent5 3 3 5 3 5" xfId="38886"/>
    <cellStyle name="40% - Accent5 3 3 5 4" xfId="38887"/>
    <cellStyle name="40% - Accent5 3 3 5 4 2" xfId="38888"/>
    <cellStyle name="40% - Accent5 3 3 5 4 2 2" xfId="38889"/>
    <cellStyle name="40% - Accent5 3 3 5 4 3" xfId="38890"/>
    <cellStyle name="40% - Accent5 3 3 5 5" xfId="38891"/>
    <cellStyle name="40% - Accent5 3 3 5 5 2" xfId="38892"/>
    <cellStyle name="40% - Accent5 3 3 5 5 2 2" xfId="38893"/>
    <cellStyle name="40% - Accent5 3 3 5 5 3" xfId="38894"/>
    <cellStyle name="40% - Accent5 3 3 5 6" xfId="38895"/>
    <cellStyle name="40% - Accent5 3 3 5 6 2" xfId="38896"/>
    <cellStyle name="40% - Accent5 3 3 5 7" xfId="38897"/>
    <cellStyle name="40% - Accent5 3 3 5 8" xfId="38898"/>
    <cellStyle name="40% - Accent5 3 3 6" xfId="38899"/>
    <cellStyle name="40% - Accent5 3 3 6 2" xfId="38900"/>
    <cellStyle name="40% - Accent5 3 3 6 2 2" xfId="38901"/>
    <cellStyle name="40% - Accent5 3 3 6 2 2 2" xfId="38902"/>
    <cellStyle name="40% - Accent5 3 3 6 2 2 2 2" xfId="38903"/>
    <cellStyle name="40% - Accent5 3 3 6 2 2 3" xfId="38904"/>
    <cellStyle name="40% - Accent5 3 3 6 2 3" xfId="38905"/>
    <cellStyle name="40% - Accent5 3 3 6 2 3 2" xfId="38906"/>
    <cellStyle name="40% - Accent5 3 3 6 2 3 2 2" xfId="38907"/>
    <cellStyle name="40% - Accent5 3 3 6 2 3 3" xfId="38908"/>
    <cellStyle name="40% - Accent5 3 3 6 2 4" xfId="38909"/>
    <cellStyle name="40% - Accent5 3 3 6 2 4 2" xfId="38910"/>
    <cellStyle name="40% - Accent5 3 3 6 2 5" xfId="38911"/>
    <cellStyle name="40% - Accent5 3 3 6 3" xfId="38912"/>
    <cellStyle name="40% - Accent5 3 3 6 3 2" xfId="38913"/>
    <cellStyle name="40% - Accent5 3 3 6 3 2 2" xfId="38914"/>
    <cellStyle name="40% - Accent5 3 3 6 3 3" xfId="38915"/>
    <cellStyle name="40% - Accent5 3 3 6 4" xfId="38916"/>
    <cellStyle name="40% - Accent5 3 3 6 4 2" xfId="38917"/>
    <cellStyle name="40% - Accent5 3 3 6 4 2 2" xfId="38918"/>
    <cellStyle name="40% - Accent5 3 3 6 4 3" xfId="38919"/>
    <cellStyle name="40% - Accent5 3 3 6 5" xfId="38920"/>
    <cellStyle name="40% - Accent5 3 3 6 5 2" xfId="38921"/>
    <cellStyle name="40% - Accent5 3 3 6 6" xfId="38922"/>
    <cellStyle name="40% - Accent5 3 3 7" xfId="38923"/>
    <cellStyle name="40% - Accent5 3 3 7 2" xfId="38924"/>
    <cellStyle name="40% - Accent5 3 3 7 2 2" xfId="38925"/>
    <cellStyle name="40% - Accent5 3 3 7 2 2 2" xfId="38926"/>
    <cellStyle name="40% - Accent5 3 3 7 2 3" xfId="38927"/>
    <cellStyle name="40% - Accent5 3 3 7 3" xfId="38928"/>
    <cellStyle name="40% - Accent5 3 3 7 3 2" xfId="38929"/>
    <cellStyle name="40% - Accent5 3 3 7 3 2 2" xfId="38930"/>
    <cellStyle name="40% - Accent5 3 3 7 3 3" xfId="38931"/>
    <cellStyle name="40% - Accent5 3 3 7 4" xfId="38932"/>
    <cellStyle name="40% - Accent5 3 3 7 4 2" xfId="38933"/>
    <cellStyle name="40% - Accent5 3 3 7 5" xfId="38934"/>
    <cellStyle name="40% - Accent5 3 3 8" xfId="38935"/>
    <cellStyle name="40% - Accent5 3 3 8 2" xfId="38936"/>
    <cellStyle name="40% - Accent5 3 3 8 2 2" xfId="38937"/>
    <cellStyle name="40% - Accent5 3 3 8 3" xfId="38938"/>
    <cellStyle name="40% - Accent5 3 3 9" xfId="38939"/>
    <cellStyle name="40% - Accent5 3 3 9 2" xfId="38940"/>
    <cellStyle name="40% - Accent5 3 3 9 2 2" xfId="38941"/>
    <cellStyle name="40% - Accent5 3 3 9 3" xfId="38942"/>
    <cellStyle name="40% - Accent5 3 4" xfId="38943"/>
    <cellStyle name="40% - Accent5 3 4 2" xfId="38944"/>
    <cellStyle name="40% - Accent5 3 4 2 2" xfId="38945"/>
    <cellStyle name="40% - Accent5 3 4 2 2 2" xfId="38946"/>
    <cellStyle name="40% - Accent5 3 4 2 2 2 2" xfId="38947"/>
    <cellStyle name="40% - Accent5 3 4 2 2 2 2 2" xfId="38948"/>
    <cellStyle name="40% - Accent5 3 4 2 2 2 2 2 2" xfId="38949"/>
    <cellStyle name="40% - Accent5 3 4 2 2 2 2 3" xfId="38950"/>
    <cellStyle name="40% - Accent5 3 4 2 2 2 3" xfId="38951"/>
    <cellStyle name="40% - Accent5 3 4 2 2 2 3 2" xfId="38952"/>
    <cellStyle name="40% - Accent5 3 4 2 2 2 3 2 2" xfId="38953"/>
    <cellStyle name="40% - Accent5 3 4 2 2 2 3 3" xfId="38954"/>
    <cellStyle name="40% - Accent5 3 4 2 2 2 4" xfId="38955"/>
    <cellStyle name="40% - Accent5 3 4 2 2 2 4 2" xfId="38956"/>
    <cellStyle name="40% - Accent5 3 4 2 2 2 5" xfId="38957"/>
    <cellStyle name="40% - Accent5 3 4 2 2 3" xfId="38958"/>
    <cellStyle name="40% - Accent5 3 4 2 2 3 2" xfId="38959"/>
    <cellStyle name="40% - Accent5 3 4 2 2 3 2 2" xfId="38960"/>
    <cellStyle name="40% - Accent5 3 4 2 2 3 3" xfId="38961"/>
    <cellStyle name="40% - Accent5 3 4 2 2 4" xfId="38962"/>
    <cellStyle name="40% - Accent5 3 4 2 2 4 2" xfId="38963"/>
    <cellStyle name="40% - Accent5 3 4 2 2 4 2 2" xfId="38964"/>
    <cellStyle name="40% - Accent5 3 4 2 2 4 3" xfId="38965"/>
    <cellStyle name="40% - Accent5 3 4 2 2 5" xfId="38966"/>
    <cellStyle name="40% - Accent5 3 4 2 2 5 2" xfId="38967"/>
    <cellStyle name="40% - Accent5 3 4 2 2 6" xfId="38968"/>
    <cellStyle name="40% - Accent5 3 4 2 2 7" xfId="38969"/>
    <cellStyle name="40% - Accent5 3 4 2 3" xfId="38970"/>
    <cellStyle name="40% - Accent5 3 4 2 3 2" xfId="38971"/>
    <cellStyle name="40% - Accent5 3 4 2 3 2 2" xfId="38972"/>
    <cellStyle name="40% - Accent5 3 4 2 3 2 2 2" xfId="38973"/>
    <cellStyle name="40% - Accent5 3 4 2 3 2 3" xfId="38974"/>
    <cellStyle name="40% - Accent5 3 4 2 3 3" xfId="38975"/>
    <cellStyle name="40% - Accent5 3 4 2 3 3 2" xfId="38976"/>
    <cellStyle name="40% - Accent5 3 4 2 3 3 2 2" xfId="38977"/>
    <cellStyle name="40% - Accent5 3 4 2 3 3 3" xfId="38978"/>
    <cellStyle name="40% - Accent5 3 4 2 3 4" xfId="38979"/>
    <cellStyle name="40% - Accent5 3 4 2 3 4 2" xfId="38980"/>
    <cellStyle name="40% - Accent5 3 4 2 3 5" xfId="38981"/>
    <cellStyle name="40% - Accent5 3 4 2 4" xfId="38982"/>
    <cellStyle name="40% - Accent5 3 4 2 4 2" xfId="38983"/>
    <cellStyle name="40% - Accent5 3 4 2 4 2 2" xfId="38984"/>
    <cellStyle name="40% - Accent5 3 4 2 4 3" xfId="38985"/>
    <cellStyle name="40% - Accent5 3 4 2 5" xfId="38986"/>
    <cellStyle name="40% - Accent5 3 4 2 5 2" xfId="38987"/>
    <cellStyle name="40% - Accent5 3 4 2 5 2 2" xfId="38988"/>
    <cellStyle name="40% - Accent5 3 4 2 5 3" xfId="38989"/>
    <cellStyle name="40% - Accent5 3 4 2 6" xfId="38990"/>
    <cellStyle name="40% - Accent5 3 4 2 6 2" xfId="38991"/>
    <cellStyle name="40% - Accent5 3 4 2 7" xfId="38992"/>
    <cellStyle name="40% - Accent5 3 4 2 8" xfId="38993"/>
    <cellStyle name="40% - Accent5 3 4 3" xfId="38994"/>
    <cellStyle name="40% - Accent5 3 4 3 2" xfId="38995"/>
    <cellStyle name="40% - Accent5 3 4 3 2 2" xfId="38996"/>
    <cellStyle name="40% - Accent5 3 4 3 2 2 2" xfId="38997"/>
    <cellStyle name="40% - Accent5 3 4 3 2 2 2 2" xfId="38998"/>
    <cellStyle name="40% - Accent5 3 4 3 2 2 3" xfId="38999"/>
    <cellStyle name="40% - Accent5 3 4 3 2 3" xfId="39000"/>
    <cellStyle name="40% - Accent5 3 4 3 2 3 2" xfId="39001"/>
    <cellStyle name="40% - Accent5 3 4 3 2 3 2 2" xfId="39002"/>
    <cellStyle name="40% - Accent5 3 4 3 2 3 3" xfId="39003"/>
    <cellStyle name="40% - Accent5 3 4 3 2 4" xfId="39004"/>
    <cellStyle name="40% - Accent5 3 4 3 2 4 2" xfId="39005"/>
    <cellStyle name="40% - Accent5 3 4 3 2 5" xfId="39006"/>
    <cellStyle name="40% - Accent5 3 4 3 3" xfId="39007"/>
    <cellStyle name="40% - Accent5 3 4 3 3 2" xfId="39008"/>
    <cellStyle name="40% - Accent5 3 4 3 3 2 2" xfId="39009"/>
    <cellStyle name="40% - Accent5 3 4 3 3 3" xfId="39010"/>
    <cellStyle name="40% - Accent5 3 4 3 4" xfId="39011"/>
    <cellStyle name="40% - Accent5 3 4 3 4 2" xfId="39012"/>
    <cellStyle name="40% - Accent5 3 4 3 4 2 2" xfId="39013"/>
    <cellStyle name="40% - Accent5 3 4 3 4 3" xfId="39014"/>
    <cellStyle name="40% - Accent5 3 4 3 5" xfId="39015"/>
    <cellStyle name="40% - Accent5 3 4 3 5 2" xfId="39016"/>
    <cellStyle name="40% - Accent5 3 4 3 6" xfId="39017"/>
    <cellStyle name="40% - Accent5 3 4 4" xfId="39018"/>
    <cellStyle name="40% - Accent5 3 4 4 2" xfId="39019"/>
    <cellStyle name="40% - Accent5 3 4 4 2 2" xfId="39020"/>
    <cellStyle name="40% - Accent5 3 4 4 2 2 2" xfId="39021"/>
    <cellStyle name="40% - Accent5 3 4 4 2 3" xfId="39022"/>
    <cellStyle name="40% - Accent5 3 4 4 3" xfId="39023"/>
    <cellStyle name="40% - Accent5 3 4 4 3 2" xfId="39024"/>
    <cellStyle name="40% - Accent5 3 4 4 3 2 2" xfId="39025"/>
    <cellStyle name="40% - Accent5 3 4 4 3 3" xfId="39026"/>
    <cellStyle name="40% - Accent5 3 4 4 4" xfId="39027"/>
    <cellStyle name="40% - Accent5 3 4 4 4 2" xfId="39028"/>
    <cellStyle name="40% - Accent5 3 4 4 5" xfId="39029"/>
    <cellStyle name="40% - Accent5 3 4 5" xfId="39030"/>
    <cellStyle name="40% - Accent5 3 4 5 2" xfId="39031"/>
    <cellStyle name="40% - Accent5 3 4 5 2 2" xfId="39032"/>
    <cellStyle name="40% - Accent5 3 4 5 3" xfId="39033"/>
    <cellStyle name="40% - Accent5 3 4 6" xfId="39034"/>
    <cellStyle name="40% - Accent5 3 4 6 2" xfId="39035"/>
    <cellStyle name="40% - Accent5 3 4 6 2 2" xfId="39036"/>
    <cellStyle name="40% - Accent5 3 4 6 3" xfId="39037"/>
    <cellStyle name="40% - Accent5 3 4 7" xfId="39038"/>
    <cellStyle name="40% - Accent5 3 4 7 2" xfId="39039"/>
    <cellStyle name="40% - Accent5 3 4 8" xfId="39040"/>
    <cellStyle name="40% - Accent5 3 4 9" xfId="39041"/>
    <cellStyle name="40% - Accent5 3 5" xfId="39042"/>
    <cellStyle name="40% - Accent5 3 5 2" xfId="39043"/>
    <cellStyle name="40% - Accent5 3 5 2 2" xfId="39044"/>
    <cellStyle name="40% - Accent5 3 5 2 2 2" xfId="39045"/>
    <cellStyle name="40% - Accent5 3 5 2 2 2 2" xfId="39046"/>
    <cellStyle name="40% - Accent5 3 5 2 2 2 2 2" xfId="39047"/>
    <cellStyle name="40% - Accent5 3 5 2 2 2 3" xfId="39048"/>
    <cellStyle name="40% - Accent5 3 5 2 2 3" xfId="39049"/>
    <cellStyle name="40% - Accent5 3 5 2 2 3 2" xfId="39050"/>
    <cellStyle name="40% - Accent5 3 5 2 2 3 2 2" xfId="39051"/>
    <cellStyle name="40% - Accent5 3 5 2 2 3 3" xfId="39052"/>
    <cellStyle name="40% - Accent5 3 5 2 2 4" xfId="39053"/>
    <cellStyle name="40% - Accent5 3 5 2 2 4 2" xfId="39054"/>
    <cellStyle name="40% - Accent5 3 5 2 2 5" xfId="39055"/>
    <cellStyle name="40% - Accent5 3 5 2 3" xfId="39056"/>
    <cellStyle name="40% - Accent5 3 5 2 3 2" xfId="39057"/>
    <cellStyle name="40% - Accent5 3 5 2 3 2 2" xfId="39058"/>
    <cellStyle name="40% - Accent5 3 5 2 3 3" xfId="39059"/>
    <cellStyle name="40% - Accent5 3 5 2 4" xfId="39060"/>
    <cellStyle name="40% - Accent5 3 5 2 4 2" xfId="39061"/>
    <cellStyle name="40% - Accent5 3 5 2 4 2 2" xfId="39062"/>
    <cellStyle name="40% - Accent5 3 5 2 4 3" xfId="39063"/>
    <cellStyle name="40% - Accent5 3 5 2 5" xfId="39064"/>
    <cellStyle name="40% - Accent5 3 5 2 5 2" xfId="39065"/>
    <cellStyle name="40% - Accent5 3 5 2 6" xfId="39066"/>
    <cellStyle name="40% - Accent5 3 5 2 7" xfId="39067"/>
    <cellStyle name="40% - Accent5 3 5 3" xfId="39068"/>
    <cellStyle name="40% - Accent5 3 5 3 2" xfId="39069"/>
    <cellStyle name="40% - Accent5 3 5 3 2 2" xfId="39070"/>
    <cellStyle name="40% - Accent5 3 5 3 2 2 2" xfId="39071"/>
    <cellStyle name="40% - Accent5 3 5 3 2 3" xfId="39072"/>
    <cellStyle name="40% - Accent5 3 5 3 3" xfId="39073"/>
    <cellStyle name="40% - Accent5 3 5 3 3 2" xfId="39074"/>
    <cellStyle name="40% - Accent5 3 5 3 3 2 2" xfId="39075"/>
    <cellStyle name="40% - Accent5 3 5 3 3 3" xfId="39076"/>
    <cellStyle name="40% - Accent5 3 5 3 4" xfId="39077"/>
    <cellStyle name="40% - Accent5 3 5 3 4 2" xfId="39078"/>
    <cellStyle name="40% - Accent5 3 5 3 5" xfId="39079"/>
    <cellStyle name="40% - Accent5 3 5 4" xfId="39080"/>
    <cellStyle name="40% - Accent5 3 5 4 2" xfId="39081"/>
    <cellStyle name="40% - Accent5 3 5 4 2 2" xfId="39082"/>
    <cellStyle name="40% - Accent5 3 5 4 3" xfId="39083"/>
    <cellStyle name="40% - Accent5 3 5 5" xfId="39084"/>
    <cellStyle name="40% - Accent5 3 5 5 2" xfId="39085"/>
    <cellStyle name="40% - Accent5 3 5 5 2 2" xfId="39086"/>
    <cellStyle name="40% - Accent5 3 5 5 3" xfId="39087"/>
    <cellStyle name="40% - Accent5 3 5 6" xfId="39088"/>
    <cellStyle name="40% - Accent5 3 5 6 2" xfId="39089"/>
    <cellStyle name="40% - Accent5 3 5 7" xfId="39090"/>
    <cellStyle name="40% - Accent5 3 5 8" xfId="39091"/>
    <cellStyle name="40% - Accent5 3 6" xfId="39092"/>
    <cellStyle name="40% - Accent5 3 6 2" xfId="39093"/>
    <cellStyle name="40% - Accent5 3 6 2 2" xfId="39094"/>
    <cellStyle name="40% - Accent5 3 6 2 2 2" xfId="39095"/>
    <cellStyle name="40% - Accent5 3 6 2 2 2 2" xfId="39096"/>
    <cellStyle name="40% - Accent5 3 6 2 2 2 2 2" xfId="39097"/>
    <cellStyle name="40% - Accent5 3 6 2 2 2 3" xfId="39098"/>
    <cellStyle name="40% - Accent5 3 6 2 2 3" xfId="39099"/>
    <cellStyle name="40% - Accent5 3 6 2 2 3 2" xfId="39100"/>
    <cellStyle name="40% - Accent5 3 6 2 2 3 2 2" xfId="39101"/>
    <cellStyle name="40% - Accent5 3 6 2 2 3 3" xfId="39102"/>
    <cellStyle name="40% - Accent5 3 6 2 2 4" xfId="39103"/>
    <cellStyle name="40% - Accent5 3 6 2 2 4 2" xfId="39104"/>
    <cellStyle name="40% - Accent5 3 6 2 2 5" xfId="39105"/>
    <cellStyle name="40% - Accent5 3 6 2 3" xfId="39106"/>
    <cellStyle name="40% - Accent5 3 6 2 3 2" xfId="39107"/>
    <cellStyle name="40% - Accent5 3 6 2 3 2 2" xfId="39108"/>
    <cellStyle name="40% - Accent5 3 6 2 3 3" xfId="39109"/>
    <cellStyle name="40% - Accent5 3 6 2 4" xfId="39110"/>
    <cellStyle name="40% - Accent5 3 6 2 4 2" xfId="39111"/>
    <cellStyle name="40% - Accent5 3 6 2 4 2 2" xfId="39112"/>
    <cellStyle name="40% - Accent5 3 6 2 4 3" xfId="39113"/>
    <cellStyle name="40% - Accent5 3 6 2 5" xfId="39114"/>
    <cellStyle name="40% - Accent5 3 6 2 5 2" xfId="39115"/>
    <cellStyle name="40% - Accent5 3 6 2 6" xfId="39116"/>
    <cellStyle name="40% - Accent5 3 6 3" xfId="39117"/>
    <cellStyle name="40% - Accent5 3 6 3 2" xfId="39118"/>
    <cellStyle name="40% - Accent5 3 6 3 2 2" xfId="39119"/>
    <cellStyle name="40% - Accent5 3 6 3 2 2 2" xfId="39120"/>
    <cellStyle name="40% - Accent5 3 6 3 2 3" xfId="39121"/>
    <cellStyle name="40% - Accent5 3 6 3 3" xfId="39122"/>
    <cellStyle name="40% - Accent5 3 6 3 3 2" xfId="39123"/>
    <cellStyle name="40% - Accent5 3 6 3 3 2 2" xfId="39124"/>
    <cellStyle name="40% - Accent5 3 6 3 3 3" xfId="39125"/>
    <cellStyle name="40% - Accent5 3 6 3 4" xfId="39126"/>
    <cellStyle name="40% - Accent5 3 6 3 4 2" xfId="39127"/>
    <cellStyle name="40% - Accent5 3 6 3 5" xfId="39128"/>
    <cellStyle name="40% - Accent5 3 6 4" xfId="39129"/>
    <cellStyle name="40% - Accent5 3 6 4 2" xfId="39130"/>
    <cellStyle name="40% - Accent5 3 6 4 2 2" xfId="39131"/>
    <cellStyle name="40% - Accent5 3 6 4 3" xfId="39132"/>
    <cellStyle name="40% - Accent5 3 6 5" xfId="39133"/>
    <cellStyle name="40% - Accent5 3 6 5 2" xfId="39134"/>
    <cellStyle name="40% - Accent5 3 6 5 2 2" xfId="39135"/>
    <cellStyle name="40% - Accent5 3 6 5 3" xfId="39136"/>
    <cellStyle name="40% - Accent5 3 6 6" xfId="39137"/>
    <cellStyle name="40% - Accent5 3 6 6 2" xfId="39138"/>
    <cellStyle name="40% - Accent5 3 6 7" xfId="39139"/>
    <cellStyle name="40% - Accent5 3 6 8" xfId="39140"/>
    <cellStyle name="40% - Accent5 3 7" xfId="39141"/>
    <cellStyle name="40% - Accent5 3 7 2" xfId="39142"/>
    <cellStyle name="40% - Accent5 3 7 2 2" xfId="39143"/>
    <cellStyle name="40% - Accent5 3 7 2 2 2" xfId="39144"/>
    <cellStyle name="40% - Accent5 3 7 2 2 2 2" xfId="39145"/>
    <cellStyle name="40% - Accent5 3 7 2 2 2 2 2" xfId="39146"/>
    <cellStyle name="40% - Accent5 3 7 2 2 2 3" xfId="39147"/>
    <cellStyle name="40% - Accent5 3 7 2 2 3" xfId="39148"/>
    <cellStyle name="40% - Accent5 3 7 2 2 3 2" xfId="39149"/>
    <cellStyle name="40% - Accent5 3 7 2 2 3 2 2" xfId="39150"/>
    <cellStyle name="40% - Accent5 3 7 2 2 3 3" xfId="39151"/>
    <cellStyle name="40% - Accent5 3 7 2 2 4" xfId="39152"/>
    <cellStyle name="40% - Accent5 3 7 2 2 4 2" xfId="39153"/>
    <cellStyle name="40% - Accent5 3 7 2 2 5" xfId="39154"/>
    <cellStyle name="40% - Accent5 3 7 2 3" xfId="39155"/>
    <cellStyle name="40% - Accent5 3 7 2 3 2" xfId="39156"/>
    <cellStyle name="40% - Accent5 3 7 2 3 2 2" xfId="39157"/>
    <cellStyle name="40% - Accent5 3 7 2 3 3" xfId="39158"/>
    <cellStyle name="40% - Accent5 3 7 2 4" xfId="39159"/>
    <cellStyle name="40% - Accent5 3 7 2 4 2" xfId="39160"/>
    <cellStyle name="40% - Accent5 3 7 2 4 2 2" xfId="39161"/>
    <cellStyle name="40% - Accent5 3 7 2 4 3" xfId="39162"/>
    <cellStyle name="40% - Accent5 3 7 2 5" xfId="39163"/>
    <cellStyle name="40% - Accent5 3 7 2 5 2" xfId="39164"/>
    <cellStyle name="40% - Accent5 3 7 2 6" xfId="39165"/>
    <cellStyle name="40% - Accent5 3 7 3" xfId="39166"/>
    <cellStyle name="40% - Accent5 3 7 3 2" xfId="39167"/>
    <cellStyle name="40% - Accent5 3 7 3 2 2" xfId="39168"/>
    <cellStyle name="40% - Accent5 3 7 3 2 2 2" xfId="39169"/>
    <cellStyle name="40% - Accent5 3 7 3 2 3" xfId="39170"/>
    <cellStyle name="40% - Accent5 3 7 3 3" xfId="39171"/>
    <cellStyle name="40% - Accent5 3 7 3 3 2" xfId="39172"/>
    <cellStyle name="40% - Accent5 3 7 3 3 2 2" xfId="39173"/>
    <cellStyle name="40% - Accent5 3 7 3 3 3" xfId="39174"/>
    <cellStyle name="40% - Accent5 3 7 3 4" xfId="39175"/>
    <cellStyle name="40% - Accent5 3 7 3 4 2" xfId="39176"/>
    <cellStyle name="40% - Accent5 3 7 3 5" xfId="39177"/>
    <cellStyle name="40% - Accent5 3 7 4" xfId="39178"/>
    <cellStyle name="40% - Accent5 3 7 4 2" xfId="39179"/>
    <cellStyle name="40% - Accent5 3 7 4 2 2" xfId="39180"/>
    <cellStyle name="40% - Accent5 3 7 4 3" xfId="39181"/>
    <cellStyle name="40% - Accent5 3 7 5" xfId="39182"/>
    <cellStyle name="40% - Accent5 3 7 5 2" xfId="39183"/>
    <cellStyle name="40% - Accent5 3 7 5 2 2" xfId="39184"/>
    <cellStyle name="40% - Accent5 3 7 5 3" xfId="39185"/>
    <cellStyle name="40% - Accent5 3 7 6" xfId="39186"/>
    <cellStyle name="40% - Accent5 3 7 6 2" xfId="39187"/>
    <cellStyle name="40% - Accent5 3 7 7" xfId="39188"/>
    <cellStyle name="40% - Accent5 3 8" xfId="39189"/>
    <cellStyle name="40% - Accent5 3 8 2" xfId="39190"/>
    <cellStyle name="40% - Accent5 3 8 2 2" xfId="39191"/>
    <cellStyle name="40% - Accent5 3 8 2 2 2" xfId="39192"/>
    <cellStyle name="40% - Accent5 3 8 2 2 2 2" xfId="39193"/>
    <cellStyle name="40% - Accent5 3 8 2 2 3" xfId="39194"/>
    <cellStyle name="40% - Accent5 3 8 2 3" xfId="39195"/>
    <cellStyle name="40% - Accent5 3 8 2 3 2" xfId="39196"/>
    <cellStyle name="40% - Accent5 3 8 2 3 2 2" xfId="39197"/>
    <cellStyle name="40% - Accent5 3 8 2 3 3" xfId="39198"/>
    <cellStyle name="40% - Accent5 3 8 2 4" xfId="39199"/>
    <cellStyle name="40% - Accent5 3 8 2 4 2" xfId="39200"/>
    <cellStyle name="40% - Accent5 3 8 2 5" xfId="39201"/>
    <cellStyle name="40% - Accent5 3 8 3" xfId="39202"/>
    <cellStyle name="40% - Accent5 3 8 3 2" xfId="39203"/>
    <cellStyle name="40% - Accent5 3 8 3 2 2" xfId="39204"/>
    <cellStyle name="40% - Accent5 3 8 3 3" xfId="39205"/>
    <cellStyle name="40% - Accent5 3 8 4" xfId="39206"/>
    <cellStyle name="40% - Accent5 3 8 4 2" xfId="39207"/>
    <cellStyle name="40% - Accent5 3 8 4 2 2" xfId="39208"/>
    <cellStyle name="40% - Accent5 3 8 4 3" xfId="39209"/>
    <cellStyle name="40% - Accent5 3 8 5" xfId="39210"/>
    <cellStyle name="40% - Accent5 3 8 5 2" xfId="39211"/>
    <cellStyle name="40% - Accent5 3 8 6" xfId="39212"/>
    <cellStyle name="40% - Accent5 3 9" xfId="39213"/>
    <cellStyle name="40% - Accent5 3 9 2" xfId="39214"/>
    <cellStyle name="40% - Accent5 3 9 2 2" xfId="39215"/>
    <cellStyle name="40% - Accent5 3 9 2 2 2" xfId="39216"/>
    <cellStyle name="40% - Accent5 3 9 2 3" xfId="39217"/>
    <cellStyle name="40% - Accent5 3 9 3" xfId="39218"/>
    <cellStyle name="40% - Accent5 3 9 3 2" xfId="39219"/>
    <cellStyle name="40% - Accent5 3 9 3 2 2" xfId="39220"/>
    <cellStyle name="40% - Accent5 3 9 3 3" xfId="39221"/>
    <cellStyle name="40% - Accent5 3 9 4" xfId="39222"/>
    <cellStyle name="40% - Accent5 3 9 4 2" xfId="39223"/>
    <cellStyle name="40% - Accent5 3 9 5" xfId="39224"/>
    <cellStyle name="40% - Accent5 4" xfId="39225"/>
    <cellStyle name="40% - Accent5 4 2" xfId="39226"/>
    <cellStyle name="40% - Accent5 4 2 2" xfId="39227"/>
    <cellStyle name="40% - Accent5 4 2 2 2" xfId="39228"/>
    <cellStyle name="40% - Accent5 4 2 2 2 2" xfId="39229"/>
    <cellStyle name="40% - Accent5 4 2 3" xfId="39230"/>
    <cellStyle name="40% - Accent5 4 2 3 2" xfId="39231"/>
    <cellStyle name="40% - Accent5 4 2 4" xfId="39232"/>
    <cellStyle name="40% - Accent5 4 2 4 2" xfId="39233"/>
    <cellStyle name="40% - Accent5 4 2 5" xfId="39234"/>
    <cellStyle name="40% - Accent5 4 3" xfId="39235"/>
    <cellStyle name="40% - Accent5 4 3 2" xfId="39236"/>
    <cellStyle name="40% - Accent5 4 3 2 2" xfId="39237"/>
    <cellStyle name="40% - Accent5 4 3 3" xfId="39238"/>
    <cellStyle name="40% - Accent5 4 4" xfId="39239"/>
    <cellStyle name="40% - Accent5 4 4 2" xfId="39240"/>
    <cellStyle name="40% - Accent5 4 5" xfId="39241"/>
    <cellStyle name="40% - Accent5 4 5 2" xfId="39242"/>
    <cellStyle name="40% - Accent5 4 6" xfId="39243"/>
    <cellStyle name="40% - Accent5 4 6 2" xfId="39244"/>
    <cellStyle name="40% - Accent5 4 7" xfId="39245"/>
    <cellStyle name="40% - Accent5 4 7 2" xfId="39246"/>
    <cellStyle name="40% - Accent5 4 8" xfId="39247"/>
    <cellStyle name="40% - Accent5 4 9" xfId="39248"/>
    <cellStyle name="40% - Accent5 5" xfId="39249"/>
    <cellStyle name="40% - Accent5 5 2" xfId="39250"/>
    <cellStyle name="40% - Accent5 5 2 2" xfId="39251"/>
    <cellStyle name="40% - Accent5 5 2 2 2" xfId="39252"/>
    <cellStyle name="40% - Accent5 5 2 3" xfId="39253"/>
    <cellStyle name="40% - Accent5 5 3" xfId="39254"/>
    <cellStyle name="40% - Accent5 5 3 2" xfId="39255"/>
    <cellStyle name="40% - Accent5 5 3 2 2" xfId="39256"/>
    <cellStyle name="40% - Accent5 5 3 3" xfId="39257"/>
    <cellStyle name="40% - Accent5 5 3 3 2" xfId="39258"/>
    <cellStyle name="40% - Accent5 5 3 4" xfId="39259"/>
    <cellStyle name="40% - Accent5 5 4" xfId="39260"/>
    <cellStyle name="40% - Accent5 5 4 2" xfId="39261"/>
    <cellStyle name="40% - Accent5 5 4 2 2" xfId="39262"/>
    <cellStyle name="40% - Accent5 5 4 3" xfId="39263"/>
    <cellStyle name="40% - Accent5 5 5" xfId="39264"/>
    <cellStyle name="40% - Accent5 5 5 2" xfId="39265"/>
    <cellStyle name="40% - Accent5 5 6" xfId="39266"/>
    <cellStyle name="40% - Accent5 5 7" xfId="39267"/>
    <cellStyle name="40% - Accent5 6" xfId="39268"/>
    <cellStyle name="40% - Accent5 6 2" xfId="39269"/>
    <cellStyle name="40% - Accent5 6 2 2" xfId="39270"/>
    <cellStyle name="40% - Accent5 6 2 2 2" xfId="39271"/>
    <cellStyle name="40% - Accent5 6 2 3" xfId="39272"/>
    <cellStyle name="40% - Accent5 6 2 4" xfId="39273"/>
    <cellStyle name="40% - Accent5 6 3" xfId="39274"/>
    <cellStyle name="40% - Accent5 6 3 2" xfId="39275"/>
    <cellStyle name="40% - Accent5 6 3 2 2" xfId="39276"/>
    <cellStyle name="40% - Accent5 6 3 3" xfId="39277"/>
    <cellStyle name="40% - Accent5 6 4" xfId="39278"/>
    <cellStyle name="40% - Accent5 6 4 2" xfId="39279"/>
    <cellStyle name="40% - Accent5 6 5" xfId="39280"/>
    <cellStyle name="40% - Accent5 7" xfId="39281"/>
    <cellStyle name="40% - Accent5 7 2" xfId="39282"/>
    <cellStyle name="40% - Accent5 7 2 2" xfId="39283"/>
    <cellStyle name="40% - Accent5 7 2 2 2" xfId="39284"/>
    <cellStyle name="40% - Accent5 7 2 3" xfId="39285"/>
    <cellStyle name="40% - Accent5 7 2 4" xfId="39286"/>
    <cellStyle name="40% - Accent5 7 3" xfId="39287"/>
    <cellStyle name="40% - Accent5 7 3 2" xfId="39288"/>
    <cellStyle name="40% - Accent5 7 4" xfId="39289"/>
    <cellStyle name="40% - Accent5 7 4 2" xfId="39290"/>
    <cellStyle name="40% - Accent5 7 5" xfId="39291"/>
    <cellStyle name="40% - Accent5 8" xfId="39292"/>
    <cellStyle name="40% - Accent5 8 2" xfId="39293"/>
    <cellStyle name="40% - Accent5 8 2 2" xfId="39294"/>
    <cellStyle name="40% - Accent5 8 2 3" xfId="39295"/>
    <cellStyle name="40% - Accent5 8 3" xfId="39296"/>
    <cellStyle name="40% - Accent5 9" xfId="39297"/>
    <cellStyle name="40% - Accent5 9 2" xfId="39298"/>
    <cellStyle name="40% - Accent5 9 2 2" xfId="39299"/>
    <cellStyle name="40% - Accent5 9 2 3" xfId="39300"/>
    <cellStyle name="40% - Accent5 9 3" xfId="39301"/>
    <cellStyle name="40% - Accent5 9 3 2" xfId="39302"/>
    <cellStyle name="40% - Accent5 9 4" xfId="39303"/>
    <cellStyle name="40% - Accent5 9 5" xfId="39304"/>
    <cellStyle name="40% - Accent6 10" xfId="39305"/>
    <cellStyle name="40% - Accent6 10 2" xfId="39306"/>
    <cellStyle name="40% - Accent6 10 2 2" xfId="39307"/>
    <cellStyle name="40% - Accent6 10 2 2 2" xfId="39308"/>
    <cellStyle name="40% - Accent6 10 2 3" xfId="39309"/>
    <cellStyle name="40% - Accent6 10 3" xfId="39310"/>
    <cellStyle name="40% - Accent6 10 4" xfId="39311"/>
    <cellStyle name="40% - Accent6 10 4 2" xfId="39312"/>
    <cellStyle name="40% - Accent6 10 5" xfId="39313"/>
    <cellStyle name="40% - Accent6 11" xfId="39314"/>
    <cellStyle name="40% - Accent6 11 2" xfId="39315"/>
    <cellStyle name="40% - Accent6 11 2 2" xfId="39316"/>
    <cellStyle name="40% - Accent6 11 3" xfId="39317"/>
    <cellStyle name="40% - Accent6 12" xfId="39318"/>
    <cellStyle name="40% - Accent6 13" xfId="39319"/>
    <cellStyle name="40% - Accent6 2" xfId="39320"/>
    <cellStyle name="40% - Accent6 2 2" xfId="39321"/>
    <cellStyle name="40% - Accent6 2 2 2" xfId="39322"/>
    <cellStyle name="40% - Accent6 2 2 2 2" xfId="39323"/>
    <cellStyle name="40% - Accent6 2 2 2 2 2" xfId="39324"/>
    <cellStyle name="40% - Accent6 2 2 2 2 2 2" xfId="39325"/>
    <cellStyle name="40% - Accent6 2 2 2 3" xfId="39326"/>
    <cellStyle name="40% - Accent6 2 2 2 3 2" xfId="39327"/>
    <cellStyle name="40% - Accent6 2 2 2 4" xfId="39328"/>
    <cellStyle name="40% - Accent6 2 2 3" xfId="39329"/>
    <cellStyle name="40% - Accent6 2 2 3 2" xfId="39330"/>
    <cellStyle name="40% - Accent6 2 2 3 2 2" xfId="39331"/>
    <cellStyle name="40% - Accent6 2 2 3 2 2 2" xfId="39332"/>
    <cellStyle name="40% - Accent6 2 2 3 2 3" xfId="39333"/>
    <cellStyle name="40% - Accent6 2 2 3 3" xfId="39334"/>
    <cellStyle name="40% - Accent6 2 2 3 4" xfId="39335"/>
    <cellStyle name="40% - Accent6 2 2 4" xfId="39336"/>
    <cellStyle name="40% - Accent6 2 2 4 2" xfId="39337"/>
    <cellStyle name="40% - Accent6 2 2 4 2 2" xfId="39338"/>
    <cellStyle name="40% - Accent6 2 2 4 3" xfId="39339"/>
    <cellStyle name="40% - Accent6 2 2 5" xfId="39340"/>
    <cellStyle name="40% - Accent6 2 2 5 2" xfId="39341"/>
    <cellStyle name="40% - Accent6 2 2 6" xfId="39342"/>
    <cellStyle name="40% - Accent6 2 3" xfId="39343"/>
    <cellStyle name="40% - Accent6 2 3 2" xfId="39344"/>
    <cellStyle name="40% - Accent6 2 3 2 2" xfId="39345"/>
    <cellStyle name="40% - Accent6 2 3 2 2 2" xfId="39346"/>
    <cellStyle name="40% - Accent6 2 3 2 2 2 2" xfId="39347"/>
    <cellStyle name="40% - Accent6 2 3 2 3" xfId="39348"/>
    <cellStyle name="40% - Accent6 2 3 2 3 2" xfId="39349"/>
    <cellStyle name="40% - Accent6 2 3 3" xfId="39350"/>
    <cellStyle name="40% - Accent6 2 3 3 2" xfId="39351"/>
    <cellStyle name="40% - Accent6 2 3 3 2 2" xfId="39352"/>
    <cellStyle name="40% - Accent6 2 3 4" xfId="39353"/>
    <cellStyle name="40% - Accent6 2 3 4 2" xfId="39354"/>
    <cellStyle name="40% - Accent6 2 3 5" xfId="39355"/>
    <cellStyle name="40% - Accent6 2 4" xfId="39356"/>
    <cellStyle name="40% - Accent6 2 4 2" xfId="39357"/>
    <cellStyle name="40% - Accent6 2 4 2 2" xfId="39358"/>
    <cellStyle name="40% - Accent6 2 4 2 2 2" xfId="39359"/>
    <cellStyle name="40% - Accent6 2 4 2 3" xfId="39360"/>
    <cellStyle name="40% - Accent6 2 4 2 3 2" xfId="39361"/>
    <cellStyle name="40% - Accent6 2 4 3" xfId="39362"/>
    <cellStyle name="40% - Accent6 2 4 3 2" xfId="39363"/>
    <cellStyle name="40% - Accent6 2 4 3 2 2" xfId="39364"/>
    <cellStyle name="40% - Accent6 2 4 3 3" xfId="39365"/>
    <cellStyle name="40% - Accent6 2 4 4" xfId="39366"/>
    <cellStyle name="40% - Accent6 2 4 4 2" xfId="39367"/>
    <cellStyle name="40% - Accent6 2 4 4 3" xfId="39368"/>
    <cellStyle name="40% - Accent6 2 4 5" xfId="39369"/>
    <cellStyle name="40% - Accent6 2 4 5 2" xfId="39370"/>
    <cellStyle name="40% - Accent6 2 4 6" xfId="39371"/>
    <cellStyle name="40% - Accent6 2 5" xfId="39372"/>
    <cellStyle name="40% - Accent6 2 5 2" xfId="39373"/>
    <cellStyle name="40% - Accent6 2 5 2 2" xfId="39374"/>
    <cellStyle name="40% - Accent6 2 5 3" xfId="39375"/>
    <cellStyle name="40% - Accent6 2 6" xfId="39376"/>
    <cellStyle name="40% - Accent6 2 6 2" xfId="39377"/>
    <cellStyle name="40% - Accent6 2 6 2 2" xfId="39378"/>
    <cellStyle name="40% - Accent6 2 6 3" xfId="39379"/>
    <cellStyle name="40% - Accent6 2 6 4" xfId="39380"/>
    <cellStyle name="40% - Accent6 2 7" xfId="39381"/>
    <cellStyle name="40% - Accent6 2 7 2" xfId="39382"/>
    <cellStyle name="40% - Accent6 2 8" xfId="39383"/>
    <cellStyle name="40% - Accent6 2 9" xfId="39384"/>
    <cellStyle name="40% - Accent6 2_12PCORC Wind Vestas and Royalties" xfId="39385"/>
    <cellStyle name="40% - Accent6 3" xfId="39386"/>
    <cellStyle name="40% - Accent6 3 10" xfId="39387"/>
    <cellStyle name="40% - Accent6 3 10 2" xfId="39388"/>
    <cellStyle name="40% - Accent6 3 10 2 2" xfId="39389"/>
    <cellStyle name="40% - Accent6 3 10 3" xfId="39390"/>
    <cellStyle name="40% - Accent6 3 11" xfId="39391"/>
    <cellStyle name="40% - Accent6 3 11 2" xfId="39392"/>
    <cellStyle name="40% - Accent6 3 11 2 2" xfId="39393"/>
    <cellStyle name="40% - Accent6 3 11 3" xfId="39394"/>
    <cellStyle name="40% - Accent6 3 12" xfId="39395"/>
    <cellStyle name="40% - Accent6 3 12 2" xfId="39396"/>
    <cellStyle name="40% - Accent6 3 13" xfId="39397"/>
    <cellStyle name="40% - Accent6 3 2" xfId="39398"/>
    <cellStyle name="40% - Accent6 3 2 2" xfId="39399"/>
    <cellStyle name="40% - Accent6 3 2 2 2" xfId="39400"/>
    <cellStyle name="40% - Accent6 3 2 2 2 2" xfId="39401"/>
    <cellStyle name="40% - Accent6 3 2 3" xfId="39402"/>
    <cellStyle name="40% - Accent6 3 2 3 2" xfId="39403"/>
    <cellStyle name="40% - Accent6 3 2 3 2 2" xfId="39404"/>
    <cellStyle name="40% - Accent6 3 2 4" xfId="39405"/>
    <cellStyle name="40% - Accent6 3 2 4 2" xfId="39406"/>
    <cellStyle name="40% - Accent6 3 2 4 2 2" xfId="39407"/>
    <cellStyle name="40% - Accent6 3 2 4 3" xfId="39408"/>
    <cellStyle name="40% - Accent6 3 2 4 3 2" xfId="39409"/>
    <cellStyle name="40% - Accent6 3 2 4 4" xfId="39410"/>
    <cellStyle name="40% - Accent6 3 2 5" xfId="39411"/>
    <cellStyle name="40% - Accent6 3 2 5 2" xfId="39412"/>
    <cellStyle name="40% - Accent6 3 2 6" xfId="39413"/>
    <cellStyle name="40% - Accent6 3 2 6 2" xfId="39414"/>
    <cellStyle name="40% - Accent6 3 2 7" xfId="39415"/>
    <cellStyle name="40% - Accent6 3 3" xfId="39416"/>
    <cellStyle name="40% - Accent6 3 3 10" xfId="39417"/>
    <cellStyle name="40% - Accent6 3 3 10 2" xfId="39418"/>
    <cellStyle name="40% - Accent6 3 3 11" xfId="39419"/>
    <cellStyle name="40% - Accent6 3 3 12" xfId="39420"/>
    <cellStyle name="40% - Accent6 3 3 2" xfId="39421"/>
    <cellStyle name="40% - Accent6 3 3 2 2" xfId="39422"/>
    <cellStyle name="40% - Accent6 3 3 2 2 2" xfId="39423"/>
    <cellStyle name="40% - Accent6 3 3 2 2 2 2" xfId="39424"/>
    <cellStyle name="40% - Accent6 3 3 2 2 2 2 2" xfId="39425"/>
    <cellStyle name="40% - Accent6 3 3 2 2 2 2 2 2" xfId="39426"/>
    <cellStyle name="40% - Accent6 3 3 2 2 2 2 2 2 2" xfId="39427"/>
    <cellStyle name="40% - Accent6 3 3 2 2 2 2 2 3" xfId="39428"/>
    <cellStyle name="40% - Accent6 3 3 2 2 2 2 3" xfId="39429"/>
    <cellStyle name="40% - Accent6 3 3 2 2 2 2 3 2" xfId="39430"/>
    <cellStyle name="40% - Accent6 3 3 2 2 2 2 3 2 2" xfId="39431"/>
    <cellStyle name="40% - Accent6 3 3 2 2 2 2 3 3" xfId="39432"/>
    <cellStyle name="40% - Accent6 3 3 2 2 2 2 4" xfId="39433"/>
    <cellStyle name="40% - Accent6 3 3 2 2 2 2 4 2" xfId="39434"/>
    <cellStyle name="40% - Accent6 3 3 2 2 2 2 5" xfId="39435"/>
    <cellStyle name="40% - Accent6 3 3 2 2 2 3" xfId="39436"/>
    <cellStyle name="40% - Accent6 3 3 2 2 2 3 2" xfId="39437"/>
    <cellStyle name="40% - Accent6 3 3 2 2 2 3 2 2" xfId="39438"/>
    <cellStyle name="40% - Accent6 3 3 2 2 2 3 3" xfId="39439"/>
    <cellStyle name="40% - Accent6 3 3 2 2 2 4" xfId="39440"/>
    <cellStyle name="40% - Accent6 3 3 2 2 2 4 2" xfId="39441"/>
    <cellStyle name="40% - Accent6 3 3 2 2 2 4 2 2" xfId="39442"/>
    <cellStyle name="40% - Accent6 3 3 2 2 2 4 3" xfId="39443"/>
    <cellStyle name="40% - Accent6 3 3 2 2 2 5" xfId="39444"/>
    <cellStyle name="40% - Accent6 3 3 2 2 2 5 2" xfId="39445"/>
    <cellStyle name="40% - Accent6 3 3 2 2 2 6" xfId="39446"/>
    <cellStyle name="40% - Accent6 3 3 2 2 2 7" xfId="39447"/>
    <cellStyle name="40% - Accent6 3 3 2 2 3" xfId="39448"/>
    <cellStyle name="40% - Accent6 3 3 2 2 3 2" xfId="39449"/>
    <cellStyle name="40% - Accent6 3 3 2 2 3 2 2" xfId="39450"/>
    <cellStyle name="40% - Accent6 3 3 2 2 3 2 2 2" xfId="39451"/>
    <cellStyle name="40% - Accent6 3 3 2 2 3 2 3" xfId="39452"/>
    <cellStyle name="40% - Accent6 3 3 2 2 3 3" xfId="39453"/>
    <cellStyle name="40% - Accent6 3 3 2 2 3 3 2" xfId="39454"/>
    <cellStyle name="40% - Accent6 3 3 2 2 3 3 2 2" xfId="39455"/>
    <cellStyle name="40% - Accent6 3 3 2 2 3 3 3" xfId="39456"/>
    <cellStyle name="40% - Accent6 3 3 2 2 3 4" xfId="39457"/>
    <cellStyle name="40% - Accent6 3 3 2 2 3 4 2" xfId="39458"/>
    <cellStyle name="40% - Accent6 3 3 2 2 3 5" xfId="39459"/>
    <cellStyle name="40% - Accent6 3 3 2 2 4" xfId="39460"/>
    <cellStyle name="40% - Accent6 3 3 2 2 4 2" xfId="39461"/>
    <cellStyle name="40% - Accent6 3 3 2 2 4 2 2" xfId="39462"/>
    <cellStyle name="40% - Accent6 3 3 2 2 4 3" xfId="39463"/>
    <cellStyle name="40% - Accent6 3 3 2 2 5" xfId="39464"/>
    <cellStyle name="40% - Accent6 3 3 2 2 5 2" xfId="39465"/>
    <cellStyle name="40% - Accent6 3 3 2 2 5 2 2" xfId="39466"/>
    <cellStyle name="40% - Accent6 3 3 2 2 5 3" xfId="39467"/>
    <cellStyle name="40% - Accent6 3 3 2 2 6" xfId="39468"/>
    <cellStyle name="40% - Accent6 3 3 2 2 6 2" xfId="39469"/>
    <cellStyle name="40% - Accent6 3 3 2 2 7" xfId="39470"/>
    <cellStyle name="40% - Accent6 3 3 2 2 8" xfId="39471"/>
    <cellStyle name="40% - Accent6 3 3 2 3" xfId="39472"/>
    <cellStyle name="40% - Accent6 3 3 2 3 2" xfId="39473"/>
    <cellStyle name="40% - Accent6 3 3 2 3 2 2" xfId="39474"/>
    <cellStyle name="40% - Accent6 3 3 2 3 2 2 2" xfId="39475"/>
    <cellStyle name="40% - Accent6 3 3 2 3 2 2 2 2" xfId="39476"/>
    <cellStyle name="40% - Accent6 3 3 2 3 2 2 3" xfId="39477"/>
    <cellStyle name="40% - Accent6 3 3 2 3 2 3" xfId="39478"/>
    <cellStyle name="40% - Accent6 3 3 2 3 2 3 2" xfId="39479"/>
    <cellStyle name="40% - Accent6 3 3 2 3 2 3 2 2" xfId="39480"/>
    <cellStyle name="40% - Accent6 3 3 2 3 2 3 3" xfId="39481"/>
    <cellStyle name="40% - Accent6 3 3 2 3 2 4" xfId="39482"/>
    <cellStyle name="40% - Accent6 3 3 2 3 2 4 2" xfId="39483"/>
    <cellStyle name="40% - Accent6 3 3 2 3 2 5" xfId="39484"/>
    <cellStyle name="40% - Accent6 3 3 2 3 3" xfId="39485"/>
    <cellStyle name="40% - Accent6 3 3 2 3 3 2" xfId="39486"/>
    <cellStyle name="40% - Accent6 3 3 2 3 3 2 2" xfId="39487"/>
    <cellStyle name="40% - Accent6 3 3 2 3 3 3" xfId="39488"/>
    <cellStyle name="40% - Accent6 3 3 2 3 4" xfId="39489"/>
    <cellStyle name="40% - Accent6 3 3 2 3 4 2" xfId="39490"/>
    <cellStyle name="40% - Accent6 3 3 2 3 4 2 2" xfId="39491"/>
    <cellStyle name="40% - Accent6 3 3 2 3 4 3" xfId="39492"/>
    <cellStyle name="40% - Accent6 3 3 2 3 5" xfId="39493"/>
    <cellStyle name="40% - Accent6 3 3 2 3 5 2" xfId="39494"/>
    <cellStyle name="40% - Accent6 3 3 2 3 6" xfId="39495"/>
    <cellStyle name="40% - Accent6 3 3 2 4" xfId="39496"/>
    <cellStyle name="40% - Accent6 3 3 2 4 2" xfId="39497"/>
    <cellStyle name="40% - Accent6 3 3 2 4 2 2" xfId="39498"/>
    <cellStyle name="40% - Accent6 3 3 2 4 2 2 2" xfId="39499"/>
    <cellStyle name="40% - Accent6 3 3 2 4 2 3" xfId="39500"/>
    <cellStyle name="40% - Accent6 3 3 2 4 3" xfId="39501"/>
    <cellStyle name="40% - Accent6 3 3 2 4 3 2" xfId="39502"/>
    <cellStyle name="40% - Accent6 3 3 2 4 3 2 2" xfId="39503"/>
    <cellStyle name="40% - Accent6 3 3 2 4 3 3" xfId="39504"/>
    <cellStyle name="40% - Accent6 3 3 2 4 4" xfId="39505"/>
    <cellStyle name="40% - Accent6 3 3 2 4 4 2" xfId="39506"/>
    <cellStyle name="40% - Accent6 3 3 2 4 5" xfId="39507"/>
    <cellStyle name="40% - Accent6 3 3 2 5" xfId="39508"/>
    <cellStyle name="40% - Accent6 3 3 2 5 2" xfId="39509"/>
    <cellStyle name="40% - Accent6 3 3 2 5 2 2" xfId="39510"/>
    <cellStyle name="40% - Accent6 3 3 2 5 3" xfId="39511"/>
    <cellStyle name="40% - Accent6 3 3 2 6" xfId="39512"/>
    <cellStyle name="40% - Accent6 3 3 2 6 2" xfId="39513"/>
    <cellStyle name="40% - Accent6 3 3 2 6 2 2" xfId="39514"/>
    <cellStyle name="40% - Accent6 3 3 2 6 3" xfId="39515"/>
    <cellStyle name="40% - Accent6 3 3 2 7" xfId="39516"/>
    <cellStyle name="40% - Accent6 3 3 2 7 2" xfId="39517"/>
    <cellStyle name="40% - Accent6 3 3 2 8" xfId="39518"/>
    <cellStyle name="40% - Accent6 3 3 2 9" xfId="39519"/>
    <cellStyle name="40% - Accent6 3 3 3" xfId="39520"/>
    <cellStyle name="40% - Accent6 3 3 3 2" xfId="39521"/>
    <cellStyle name="40% - Accent6 3 3 3 2 2" xfId="39522"/>
    <cellStyle name="40% - Accent6 3 3 3 2 2 2" xfId="39523"/>
    <cellStyle name="40% - Accent6 3 3 3 2 2 2 2" xfId="39524"/>
    <cellStyle name="40% - Accent6 3 3 3 2 2 2 2 2" xfId="39525"/>
    <cellStyle name="40% - Accent6 3 3 3 2 2 2 3" xfId="39526"/>
    <cellStyle name="40% - Accent6 3 3 3 2 2 3" xfId="39527"/>
    <cellStyle name="40% - Accent6 3 3 3 2 2 3 2" xfId="39528"/>
    <cellStyle name="40% - Accent6 3 3 3 2 2 3 2 2" xfId="39529"/>
    <cellStyle name="40% - Accent6 3 3 3 2 2 3 3" xfId="39530"/>
    <cellStyle name="40% - Accent6 3 3 3 2 2 4" xfId="39531"/>
    <cellStyle name="40% - Accent6 3 3 3 2 2 4 2" xfId="39532"/>
    <cellStyle name="40% - Accent6 3 3 3 2 2 5" xfId="39533"/>
    <cellStyle name="40% - Accent6 3 3 3 2 3" xfId="39534"/>
    <cellStyle name="40% - Accent6 3 3 3 2 3 2" xfId="39535"/>
    <cellStyle name="40% - Accent6 3 3 3 2 3 2 2" xfId="39536"/>
    <cellStyle name="40% - Accent6 3 3 3 2 3 3" xfId="39537"/>
    <cellStyle name="40% - Accent6 3 3 3 2 4" xfId="39538"/>
    <cellStyle name="40% - Accent6 3 3 3 2 4 2" xfId="39539"/>
    <cellStyle name="40% - Accent6 3 3 3 2 4 2 2" xfId="39540"/>
    <cellStyle name="40% - Accent6 3 3 3 2 4 3" xfId="39541"/>
    <cellStyle name="40% - Accent6 3 3 3 2 5" xfId="39542"/>
    <cellStyle name="40% - Accent6 3 3 3 2 5 2" xfId="39543"/>
    <cellStyle name="40% - Accent6 3 3 3 2 6" xfId="39544"/>
    <cellStyle name="40% - Accent6 3 3 3 2 7" xfId="39545"/>
    <cellStyle name="40% - Accent6 3 3 3 3" xfId="39546"/>
    <cellStyle name="40% - Accent6 3 3 3 3 2" xfId="39547"/>
    <cellStyle name="40% - Accent6 3 3 3 3 2 2" xfId="39548"/>
    <cellStyle name="40% - Accent6 3 3 3 3 2 2 2" xfId="39549"/>
    <cellStyle name="40% - Accent6 3 3 3 3 2 3" xfId="39550"/>
    <cellStyle name="40% - Accent6 3 3 3 3 3" xfId="39551"/>
    <cellStyle name="40% - Accent6 3 3 3 3 3 2" xfId="39552"/>
    <cellStyle name="40% - Accent6 3 3 3 3 3 2 2" xfId="39553"/>
    <cellStyle name="40% - Accent6 3 3 3 3 3 3" xfId="39554"/>
    <cellStyle name="40% - Accent6 3 3 3 3 4" xfId="39555"/>
    <cellStyle name="40% - Accent6 3 3 3 3 4 2" xfId="39556"/>
    <cellStyle name="40% - Accent6 3 3 3 3 5" xfId="39557"/>
    <cellStyle name="40% - Accent6 3 3 3 4" xfId="39558"/>
    <cellStyle name="40% - Accent6 3 3 3 4 2" xfId="39559"/>
    <cellStyle name="40% - Accent6 3 3 3 4 2 2" xfId="39560"/>
    <cellStyle name="40% - Accent6 3 3 3 4 3" xfId="39561"/>
    <cellStyle name="40% - Accent6 3 3 3 5" xfId="39562"/>
    <cellStyle name="40% - Accent6 3 3 3 5 2" xfId="39563"/>
    <cellStyle name="40% - Accent6 3 3 3 5 2 2" xfId="39564"/>
    <cellStyle name="40% - Accent6 3 3 3 5 3" xfId="39565"/>
    <cellStyle name="40% - Accent6 3 3 3 6" xfId="39566"/>
    <cellStyle name="40% - Accent6 3 3 3 6 2" xfId="39567"/>
    <cellStyle name="40% - Accent6 3 3 3 7" xfId="39568"/>
    <cellStyle name="40% - Accent6 3 3 3 8" xfId="39569"/>
    <cellStyle name="40% - Accent6 3 3 4" xfId="39570"/>
    <cellStyle name="40% - Accent6 3 3 4 2" xfId="39571"/>
    <cellStyle name="40% - Accent6 3 3 4 2 2" xfId="39572"/>
    <cellStyle name="40% - Accent6 3 3 4 2 2 2" xfId="39573"/>
    <cellStyle name="40% - Accent6 3 3 4 2 2 2 2" xfId="39574"/>
    <cellStyle name="40% - Accent6 3 3 4 2 2 2 2 2" xfId="39575"/>
    <cellStyle name="40% - Accent6 3 3 4 2 2 2 3" xfId="39576"/>
    <cellStyle name="40% - Accent6 3 3 4 2 2 3" xfId="39577"/>
    <cellStyle name="40% - Accent6 3 3 4 2 2 3 2" xfId="39578"/>
    <cellStyle name="40% - Accent6 3 3 4 2 2 3 2 2" xfId="39579"/>
    <cellStyle name="40% - Accent6 3 3 4 2 2 3 3" xfId="39580"/>
    <cellStyle name="40% - Accent6 3 3 4 2 2 4" xfId="39581"/>
    <cellStyle name="40% - Accent6 3 3 4 2 2 4 2" xfId="39582"/>
    <cellStyle name="40% - Accent6 3 3 4 2 2 5" xfId="39583"/>
    <cellStyle name="40% - Accent6 3 3 4 2 3" xfId="39584"/>
    <cellStyle name="40% - Accent6 3 3 4 2 3 2" xfId="39585"/>
    <cellStyle name="40% - Accent6 3 3 4 2 3 2 2" xfId="39586"/>
    <cellStyle name="40% - Accent6 3 3 4 2 3 3" xfId="39587"/>
    <cellStyle name="40% - Accent6 3 3 4 2 4" xfId="39588"/>
    <cellStyle name="40% - Accent6 3 3 4 2 4 2" xfId="39589"/>
    <cellStyle name="40% - Accent6 3 3 4 2 4 2 2" xfId="39590"/>
    <cellStyle name="40% - Accent6 3 3 4 2 4 3" xfId="39591"/>
    <cellStyle name="40% - Accent6 3 3 4 2 5" xfId="39592"/>
    <cellStyle name="40% - Accent6 3 3 4 2 5 2" xfId="39593"/>
    <cellStyle name="40% - Accent6 3 3 4 2 6" xfId="39594"/>
    <cellStyle name="40% - Accent6 3 3 4 2 7" xfId="39595"/>
    <cellStyle name="40% - Accent6 3 3 4 3" xfId="39596"/>
    <cellStyle name="40% - Accent6 3 3 4 3 2" xfId="39597"/>
    <cellStyle name="40% - Accent6 3 3 4 3 2 2" xfId="39598"/>
    <cellStyle name="40% - Accent6 3 3 4 3 2 2 2" xfId="39599"/>
    <cellStyle name="40% - Accent6 3 3 4 3 2 3" xfId="39600"/>
    <cellStyle name="40% - Accent6 3 3 4 3 3" xfId="39601"/>
    <cellStyle name="40% - Accent6 3 3 4 3 3 2" xfId="39602"/>
    <cellStyle name="40% - Accent6 3 3 4 3 3 2 2" xfId="39603"/>
    <cellStyle name="40% - Accent6 3 3 4 3 3 3" xfId="39604"/>
    <cellStyle name="40% - Accent6 3 3 4 3 4" xfId="39605"/>
    <cellStyle name="40% - Accent6 3 3 4 3 4 2" xfId="39606"/>
    <cellStyle name="40% - Accent6 3 3 4 3 5" xfId="39607"/>
    <cellStyle name="40% - Accent6 3 3 4 4" xfId="39608"/>
    <cellStyle name="40% - Accent6 3 3 4 4 2" xfId="39609"/>
    <cellStyle name="40% - Accent6 3 3 4 4 2 2" xfId="39610"/>
    <cellStyle name="40% - Accent6 3 3 4 4 3" xfId="39611"/>
    <cellStyle name="40% - Accent6 3 3 4 5" xfId="39612"/>
    <cellStyle name="40% - Accent6 3 3 4 5 2" xfId="39613"/>
    <cellStyle name="40% - Accent6 3 3 4 5 2 2" xfId="39614"/>
    <cellStyle name="40% - Accent6 3 3 4 5 3" xfId="39615"/>
    <cellStyle name="40% - Accent6 3 3 4 6" xfId="39616"/>
    <cellStyle name="40% - Accent6 3 3 4 6 2" xfId="39617"/>
    <cellStyle name="40% - Accent6 3 3 4 7" xfId="39618"/>
    <cellStyle name="40% - Accent6 3 3 4 8" xfId="39619"/>
    <cellStyle name="40% - Accent6 3 3 5" xfId="39620"/>
    <cellStyle name="40% - Accent6 3 3 5 2" xfId="39621"/>
    <cellStyle name="40% - Accent6 3 3 5 2 2" xfId="39622"/>
    <cellStyle name="40% - Accent6 3 3 5 2 2 2" xfId="39623"/>
    <cellStyle name="40% - Accent6 3 3 5 2 2 2 2" xfId="39624"/>
    <cellStyle name="40% - Accent6 3 3 5 2 2 2 2 2" xfId="39625"/>
    <cellStyle name="40% - Accent6 3 3 5 2 2 2 3" xfId="39626"/>
    <cellStyle name="40% - Accent6 3 3 5 2 2 3" xfId="39627"/>
    <cellStyle name="40% - Accent6 3 3 5 2 2 3 2" xfId="39628"/>
    <cellStyle name="40% - Accent6 3 3 5 2 2 3 2 2" xfId="39629"/>
    <cellStyle name="40% - Accent6 3 3 5 2 2 3 3" xfId="39630"/>
    <cellStyle name="40% - Accent6 3 3 5 2 2 4" xfId="39631"/>
    <cellStyle name="40% - Accent6 3 3 5 2 2 4 2" xfId="39632"/>
    <cellStyle name="40% - Accent6 3 3 5 2 2 5" xfId="39633"/>
    <cellStyle name="40% - Accent6 3 3 5 2 3" xfId="39634"/>
    <cellStyle name="40% - Accent6 3 3 5 2 3 2" xfId="39635"/>
    <cellStyle name="40% - Accent6 3 3 5 2 3 2 2" xfId="39636"/>
    <cellStyle name="40% - Accent6 3 3 5 2 3 3" xfId="39637"/>
    <cellStyle name="40% - Accent6 3 3 5 2 4" xfId="39638"/>
    <cellStyle name="40% - Accent6 3 3 5 2 4 2" xfId="39639"/>
    <cellStyle name="40% - Accent6 3 3 5 2 4 2 2" xfId="39640"/>
    <cellStyle name="40% - Accent6 3 3 5 2 4 3" xfId="39641"/>
    <cellStyle name="40% - Accent6 3 3 5 2 5" xfId="39642"/>
    <cellStyle name="40% - Accent6 3 3 5 2 5 2" xfId="39643"/>
    <cellStyle name="40% - Accent6 3 3 5 2 6" xfId="39644"/>
    <cellStyle name="40% - Accent6 3 3 5 3" xfId="39645"/>
    <cellStyle name="40% - Accent6 3 3 5 3 2" xfId="39646"/>
    <cellStyle name="40% - Accent6 3 3 5 3 2 2" xfId="39647"/>
    <cellStyle name="40% - Accent6 3 3 5 3 2 2 2" xfId="39648"/>
    <cellStyle name="40% - Accent6 3 3 5 3 2 3" xfId="39649"/>
    <cellStyle name="40% - Accent6 3 3 5 3 3" xfId="39650"/>
    <cellStyle name="40% - Accent6 3 3 5 3 3 2" xfId="39651"/>
    <cellStyle name="40% - Accent6 3 3 5 3 3 2 2" xfId="39652"/>
    <cellStyle name="40% - Accent6 3 3 5 3 3 3" xfId="39653"/>
    <cellStyle name="40% - Accent6 3 3 5 3 4" xfId="39654"/>
    <cellStyle name="40% - Accent6 3 3 5 3 4 2" xfId="39655"/>
    <cellStyle name="40% - Accent6 3 3 5 3 5" xfId="39656"/>
    <cellStyle name="40% - Accent6 3 3 5 4" xfId="39657"/>
    <cellStyle name="40% - Accent6 3 3 5 4 2" xfId="39658"/>
    <cellStyle name="40% - Accent6 3 3 5 4 2 2" xfId="39659"/>
    <cellStyle name="40% - Accent6 3 3 5 4 3" xfId="39660"/>
    <cellStyle name="40% - Accent6 3 3 5 5" xfId="39661"/>
    <cellStyle name="40% - Accent6 3 3 5 5 2" xfId="39662"/>
    <cellStyle name="40% - Accent6 3 3 5 5 2 2" xfId="39663"/>
    <cellStyle name="40% - Accent6 3 3 5 5 3" xfId="39664"/>
    <cellStyle name="40% - Accent6 3 3 5 6" xfId="39665"/>
    <cellStyle name="40% - Accent6 3 3 5 6 2" xfId="39666"/>
    <cellStyle name="40% - Accent6 3 3 5 7" xfId="39667"/>
    <cellStyle name="40% - Accent6 3 3 5 8" xfId="39668"/>
    <cellStyle name="40% - Accent6 3 3 6" xfId="39669"/>
    <cellStyle name="40% - Accent6 3 3 6 2" xfId="39670"/>
    <cellStyle name="40% - Accent6 3 3 6 2 2" xfId="39671"/>
    <cellStyle name="40% - Accent6 3 3 6 2 2 2" xfId="39672"/>
    <cellStyle name="40% - Accent6 3 3 6 2 2 2 2" xfId="39673"/>
    <cellStyle name="40% - Accent6 3 3 6 2 2 3" xfId="39674"/>
    <cellStyle name="40% - Accent6 3 3 6 2 3" xfId="39675"/>
    <cellStyle name="40% - Accent6 3 3 6 2 3 2" xfId="39676"/>
    <cellStyle name="40% - Accent6 3 3 6 2 3 2 2" xfId="39677"/>
    <cellStyle name="40% - Accent6 3 3 6 2 3 3" xfId="39678"/>
    <cellStyle name="40% - Accent6 3 3 6 2 4" xfId="39679"/>
    <cellStyle name="40% - Accent6 3 3 6 2 4 2" xfId="39680"/>
    <cellStyle name="40% - Accent6 3 3 6 2 5" xfId="39681"/>
    <cellStyle name="40% - Accent6 3 3 6 3" xfId="39682"/>
    <cellStyle name="40% - Accent6 3 3 6 3 2" xfId="39683"/>
    <cellStyle name="40% - Accent6 3 3 6 3 2 2" xfId="39684"/>
    <cellStyle name="40% - Accent6 3 3 6 3 3" xfId="39685"/>
    <cellStyle name="40% - Accent6 3 3 6 4" xfId="39686"/>
    <cellStyle name="40% - Accent6 3 3 6 4 2" xfId="39687"/>
    <cellStyle name="40% - Accent6 3 3 6 4 2 2" xfId="39688"/>
    <cellStyle name="40% - Accent6 3 3 6 4 3" xfId="39689"/>
    <cellStyle name="40% - Accent6 3 3 6 5" xfId="39690"/>
    <cellStyle name="40% - Accent6 3 3 6 5 2" xfId="39691"/>
    <cellStyle name="40% - Accent6 3 3 6 6" xfId="39692"/>
    <cellStyle name="40% - Accent6 3 3 7" xfId="39693"/>
    <cellStyle name="40% - Accent6 3 3 7 2" xfId="39694"/>
    <cellStyle name="40% - Accent6 3 3 7 2 2" xfId="39695"/>
    <cellStyle name="40% - Accent6 3 3 7 2 2 2" xfId="39696"/>
    <cellStyle name="40% - Accent6 3 3 7 2 3" xfId="39697"/>
    <cellStyle name="40% - Accent6 3 3 7 3" xfId="39698"/>
    <cellStyle name="40% - Accent6 3 3 7 3 2" xfId="39699"/>
    <cellStyle name="40% - Accent6 3 3 7 3 2 2" xfId="39700"/>
    <cellStyle name="40% - Accent6 3 3 7 3 3" xfId="39701"/>
    <cellStyle name="40% - Accent6 3 3 7 4" xfId="39702"/>
    <cellStyle name="40% - Accent6 3 3 7 4 2" xfId="39703"/>
    <cellStyle name="40% - Accent6 3 3 7 5" xfId="39704"/>
    <cellStyle name="40% - Accent6 3 3 8" xfId="39705"/>
    <cellStyle name="40% - Accent6 3 3 8 2" xfId="39706"/>
    <cellStyle name="40% - Accent6 3 3 8 2 2" xfId="39707"/>
    <cellStyle name="40% - Accent6 3 3 8 3" xfId="39708"/>
    <cellStyle name="40% - Accent6 3 3 9" xfId="39709"/>
    <cellStyle name="40% - Accent6 3 3 9 2" xfId="39710"/>
    <cellStyle name="40% - Accent6 3 3 9 2 2" xfId="39711"/>
    <cellStyle name="40% - Accent6 3 3 9 3" xfId="39712"/>
    <cellStyle name="40% - Accent6 3 4" xfId="39713"/>
    <cellStyle name="40% - Accent6 3 4 2" xfId="39714"/>
    <cellStyle name="40% - Accent6 3 4 2 2" xfId="39715"/>
    <cellStyle name="40% - Accent6 3 4 2 2 2" xfId="39716"/>
    <cellStyle name="40% - Accent6 3 4 2 2 2 2" xfId="39717"/>
    <cellStyle name="40% - Accent6 3 4 2 2 2 2 2" xfId="39718"/>
    <cellStyle name="40% - Accent6 3 4 2 2 2 2 2 2" xfId="39719"/>
    <cellStyle name="40% - Accent6 3 4 2 2 2 2 3" xfId="39720"/>
    <cellStyle name="40% - Accent6 3 4 2 2 2 3" xfId="39721"/>
    <cellStyle name="40% - Accent6 3 4 2 2 2 3 2" xfId="39722"/>
    <cellStyle name="40% - Accent6 3 4 2 2 2 3 2 2" xfId="39723"/>
    <cellStyle name="40% - Accent6 3 4 2 2 2 3 3" xfId="39724"/>
    <cellStyle name="40% - Accent6 3 4 2 2 2 4" xfId="39725"/>
    <cellStyle name="40% - Accent6 3 4 2 2 2 4 2" xfId="39726"/>
    <cellStyle name="40% - Accent6 3 4 2 2 2 5" xfId="39727"/>
    <cellStyle name="40% - Accent6 3 4 2 2 3" xfId="39728"/>
    <cellStyle name="40% - Accent6 3 4 2 2 3 2" xfId="39729"/>
    <cellStyle name="40% - Accent6 3 4 2 2 3 2 2" xfId="39730"/>
    <cellStyle name="40% - Accent6 3 4 2 2 3 3" xfId="39731"/>
    <cellStyle name="40% - Accent6 3 4 2 2 4" xfId="39732"/>
    <cellStyle name="40% - Accent6 3 4 2 2 4 2" xfId="39733"/>
    <cellStyle name="40% - Accent6 3 4 2 2 4 2 2" xfId="39734"/>
    <cellStyle name="40% - Accent6 3 4 2 2 4 3" xfId="39735"/>
    <cellStyle name="40% - Accent6 3 4 2 2 5" xfId="39736"/>
    <cellStyle name="40% - Accent6 3 4 2 2 5 2" xfId="39737"/>
    <cellStyle name="40% - Accent6 3 4 2 2 6" xfId="39738"/>
    <cellStyle name="40% - Accent6 3 4 2 2 7" xfId="39739"/>
    <cellStyle name="40% - Accent6 3 4 2 3" xfId="39740"/>
    <cellStyle name="40% - Accent6 3 4 2 3 2" xfId="39741"/>
    <cellStyle name="40% - Accent6 3 4 2 3 2 2" xfId="39742"/>
    <cellStyle name="40% - Accent6 3 4 2 3 2 2 2" xfId="39743"/>
    <cellStyle name="40% - Accent6 3 4 2 3 2 3" xfId="39744"/>
    <cellStyle name="40% - Accent6 3 4 2 3 3" xfId="39745"/>
    <cellStyle name="40% - Accent6 3 4 2 3 3 2" xfId="39746"/>
    <cellStyle name="40% - Accent6 3 4 2 3 3 2 2" xfId="39747"/>
    <cellStyle name="40% - Accent6 3 4 2 3 3 3" xfId="39748"/>
    <cellStyle name="40% - Accent6 3 4 2 3 4" xfId="39749"/>
    <cellStyle name="40% - Accent6 3 4 2 3 4 2" xfId="39750"/>
    <cellStyle name="40% - Accent6 3 4 2 3 5" xfId="39751"/>
    <cellStyle name="40% - Accent6 3 4 2 4" xfId="39752"/>
    <cellStyle name="40% - Accent6 3 4 2 4 2" xfId="39753"/>
    <cellStyle name="40% - Accent6 3 4 2 4 2 2" xfId="39754"/>
    <cellStyle name="40% - Accent6 3 4 2 4 3" xfId="39755"/>
    <cellStyle name="40% - Accent6 3 4 2 5" xfId="39756"/>
    <cellStyle name="40% - Accent6 3 4 2 5 2" xfId="39757"/>
    <cellStyle name="40% - Accent6 3 4 2 5 2 2" xfId="39758"/>
    <cellStyle name="40% - Accent6 3 4 2 5 3" xfId="39759"/>
    <cellStyle name="40% - Accent6 3 4 2 6" xfId="39760"/>
    <cellStyle name="40% - Accent6 3 4 2 6 2" xfId="39761"/>
    <cellStyle name="40% - Accent6 3 4 2 7" xfId="39762"/>
    <cellStyle name="40% - Accent6 3 4 2 8" xfId="39763"/>
    <cellStyle name="40% - Accent6 3 4 3" xfId="39764"/>
    <cellStyle name="40% - Accent6 3 4 3 2" xfId="39765"/>
    <cellStyle name="40% - Accent6 3 4 3 2 2" xfId="39766"/>
    <cellStyle name="40% - Accent6 3 4 3 2 2 2" xfId="39767"/>
    <cellStyle name="40% - Accent6 3 4 3 2 2 2 2" xfId="39768"/>
    <cellStyle name="40% - Accent6 3 4 3 2 2 3" xfId="39769"/>
    <cellStyle name="40% - Accent6 3 4 3 2 3" xfId="39770"/>
    <cellStyle name="40% - Accent6 3 4 3 2 3 2" xfId="39771"/>
    <cellStyle name="40% - Accent6 3 4 3 2 3 2 2" xfId="39772"/>
    <cellStyle name="40% - Accent6 3 4 3 2 3 3" xfId="39773"/>
    <cellStyle name="40% - Accent6 3 4 3 2 4" xfId="39774"/>
    <cellStyle name="40% - Accent6 3 4 3 2 4 2" xfId="39775"/>
    <cellStyle name="40% - Accent6 3 4 3 2 5" xfId="39776"/>
    <cellStyle name="40% - Accent6 3 4 3 3" xfId="39777"/>
    <cellStyle name="40% - Accent6 3 4 3 3 2" xfId="39778"/>
    <cellStyle name="40% - Accent6 3 4 3 3 2 2" xfId="39779"/>
    <cellStyle name="40% - Accent6 3 4 3 3 3" xfId="39780"/>
    <cellStyle name="40% - Accent6 3 4 3 4" xfId="39781"/>
    <cellStyle name="40% - Accent6 3 4 3 4 2" xfId="39782"/>
    <cellStyle name="40% - Accent6 3 4 3 4 2 2" xfId="39783"/>
    <cellStyle name="40% - Accent6 3 4 3 4 3" xfId="39784"/>
    <cellStyle name="40% - Accent6 3 4 3 5" xfId="39785"/>
    <cellStyle name="40% - Accent6 3 4 3 5 2" xfId="39786"/>
    <cellStyle name="40% - Accent6 3 4 3 6" xfId="39787"/>
    <cellStyle name="40% - Accent6 3 4 4" xfId="39788"/>
    <cellStyle name="40% - Accent6 3 4 4 2" xfId="39789"/>
    <cellStyle name="40% - Accent6 3 4 4 2 2" xfId="39790"/>
    <cellStyle name="40% - Accent6 3 4 4 2 2 2" xfId="39791"/>
    <cellStyle name="40% - Accent6 3 4 4 2 3" xfId="39792"/>
    <cellStyle name="40% - Accent6 3 4 4 3" xfId="39793"/>
    <cellStyle name="40% - Accent6 3 4 4 3 2" xfId="39794"/>
    <cellStyle name="40% - Accent6 3 4 4 3 2 2" xfId="39795"/>
    <cellStyle name="40% - Accent6 3 4 4 3 3" xfId="39796"/>
    <cellStyle name="40% - Accent6 3 4 4 4" xfId="39797"/>
    <cellStyle name="40% - Accent6 3 4 4 4 2" xfId="39798"/>
    <cellStyle name="40% - Accent6 3 4 4 5" xfId="39799"/>
    <cellStyle name="40% - Accent6 3 4 5" xfId="39800"/>
    <cellStyle name="40% - Accent6 3 4 5 2" xfId="39801"/>
    <cellStyle name="40% - Accent6 3 4 5 2 2" xfId="39802"/>
    <cellStyle name="40% - Accent6 3 4 5 3" xfId="39803"/>
    <cellStyle name="40% - Accent6 3 4 6" xfId="39804"/>
    <cellStyle name="40% - Accent6 3 4 6 2" xfId="39805"/>
    <cellStyle name="40% - Accent6 3 4 6 2 2" xfId="39806"/>
    <cellStyle name="40% - Accent6 3 4 6 3" xfId="39807"/>
    <cellStyle name="40% - Accent6 3 4 7" xfId="39808"/>
    <cellStyle name="40% - Accent6 3 4 7 2" xfId="39809"/>
    <cellStyle name="40% - Accent6 3 4 8" xfId="39810"/>
    <cellStyle name="40% - Accent6 3 4 9" xfId="39811"/>
    <cellStyle name="40% - Accent6 3 5" xfId="39812"/>
    <cellStyle name="40% - Accent6 3 5 2" xfId="39813"/>
    <cellStyle name="40% - Accent6 3 5 2 2" xfId="39814"/>
    <cellStyle name="40% - Accent6 3 5 2 2 2" xfId="39815"/>
    <cellStyle name="40% - Accent6 3 5 2 2 2 2" xfId="39816"/>
    <cellStyle name="40% - Accent6 3 5 2 2 2 2 2" xfId="39817"/>
    <cellStyle name="40% - Accent6 3 5 2 2 2 3" xfId="39818"/>
    <cellStyle name="40% - Accent6 3 5 2 2 3" xfId="39819"/>
    <cellStyle name="40% - Accent6 3 5 2 2 3 2" xfId="39820"/>
    <cellStyle name="40% - Accent6 3 5 2 2 3 2 2" xfId="39821"/>
    <cellStyle name="40% - Accent6 3 5 2 2 3 3" xfId="39822"/>
    <cellStyle name="40% - Accent6 3 5 2 2 4" xfId="39823"/>
    <cellStyle name="40% - Accent6 3 5 2 2 4 2" xfId="39824"/>
    <cellStyle name="40% - Accent6 3 5 2 2 5" xfId="39825"/>
    <cellStyle name="40% - Accent6 3 5 2 3" xfId="39826"/>
    <cellStyle name="40% - Accent6 3 5 2 3 2" xfId="39827"/>
    <cellStyle name="40% - Accent6 3 5 2 3 2 2" xfId="39828"/>
    <cellStyle name="40% - Accent6 3 5 2 3 3" xfId="39829"/>
    <cellStyle name="40% - Accent6 3 5 2 4" xfId="39830"/>
    <cellStyle name="40% - Accent6 3 5 2 4 2" xfId="39831"/>
    <cellStyle name="40% - Accent6 3 5 2 4 2 2" xfId="39832"/>
    <cellStyle name="40% - Accent6 3 5 2 4 3" xfId="39833"/>
    <cellStyle name="40% - Accent6 3 5 2 5" xfId="39834"/>
    <cellStyle name="40% - Accent6 3 5 2 5 2" xfId="39835"/>
    <cellStyle name="40% - Accent6 3 5 2 6" xfId="39836"/>
    <cellStyle name="40% - Accent6 3 5 2 7" xfId="39837"/>
    <cellStyle name="40% - Accent6 3 5 3" xfId="39838"/>
    <cellStyle name="40% - Accent6 3 5 3 2" xfId="39839"/>
    <cellStyle name="40% - Accent6 3 5 3 2 2" xfId="39840"/>
    <cellStyle name="40% - Accent6 3 5 3 2 2 2" xfId="39841"/>
    <cellStyle name="40% - Accent6 3 5 3 2 3" xfId="39842"/>
    <cellStyle name="40% - Accent6 3 5 3 3" xfId="39843"/>
    <cellStyle name="40% - Accent6 3 5 3 3 2" xfId="39844"/>
    <cellStyle name="40% - Accent6 3 5 3 3 2 2" xfId="39845"/>
    <cellStyle name="40% - Accent6 3 5 3 3 3" xfId="39846"/>
    <cellStyle name="40% - Accent6 3 5 3 4" xfId="39847"/>
    <cellStyle name="40% - Accent6 3 5 3 4 2" xfId="39848"/>
    <cellStyle name="40% - Accent6 3 5 3 5" xfId="39849"/>
    <cellStyle name="40% - Accent6 3 5 4" xfId="39850"/>
    <cellStyle name="40% - Accent6 3 5 4 2" xfId="39851"/>
    <cellStyle name="40% - Accent6 3 5 4 2 2" xfId="39852"/>
    <cellStyle name="40% - Accent6 3 5 4 3" xfId="39853"/>
    <cellStyle name="40% - Accent6 3 5 5" xfId="39854"/>
    <cellStyle name="40% - Accent6 3 5 5 2" xfId="39855"/>
    <cellStyle name="40% - Accent6 3 5 5 2 2" xfId="39856"/>
    <cellStyle name="40% - Accent6 3 5 5 3" xfId="39857"/>
    <cellStyle name="40% - Accent6 3 5 6" xfId="39858"/>
    <cellStyle name="40% - Accent6 3 5 6 2" xfId="39859"/>
    <cellStyle name="40% - Accent6 3 5 7" xfId="39860"/>
    <cellStyle name="40% - Accent6 3 5 8" xfId="39861"/>
    <cellStyle name="40% - Accent6 3 6" xfId="39862"/>
    <cellStyle name="40% - Accent6 3 6 2" xfId="39863"/>
    <cellStyle name="40% - Accent6 3 6 2 2" xfId="39864"/>
    <cellStyle name="40% - Accent6 3 6 2 2 2" xfId="39865"/>
    <cellStyle name="40% - Accent6 3 6 2 2 2 2" xfId="39866"/>
    <cellStyle name="40% - Accent6 3 6 2 2 2 2 2" xfId="39867"/>
    <cellStyle name="40% - Accent6 3 6 2 2 2 3" xfId="39868"/>
    <cellStyle name="40% - Accent6 3 6 2 2 3" xfId="39869"/>
    <cellStyle name="40% - Accent6 3 6 2 2 3 2" xfId="39870"/>
    <cellStyle name="40% - Accent6 3 6 2 2 3 2 2" xfId="39871"/>
    <cellStyle name="40% - Accent6 3 6 2 2 3 3" xfId="39872"/>
    <cellStyle name="40% - Accent6 3 6 2 2 4" xfId="39873"/>
    <cellStyle name="40% - Accent6 3 6 2 2 4 2" xfId="39874"/>
    <cellStyle name="40% - Accent6 3 6 2 2 5" xfId="39875"/>
    <cellStyle name="40% - Accent6 3 6 2 3" xfId="39876"/>
    <cellStyle name="40% - Accent6 3 6 2 3 2" xfId="39877"/>
    <cellStyle name="40% - Accent6 3 6 2 3 2 2" xfId="39878"/>
    <cellStyle name="40% - Accent6 3 6 2 3 3" xfId="39879"/>
    <cellStyle name="40% - Accent6 3 6 2 4" xfId="39880"/>
    <cellStyle name="40% - Accent6 3 6 2 4 2" xfId="39881"/>
    <cellStyle name="40% - Accent6 3 6 2 4 2 2" xfId="39882"/>
    <cellStyle name="40% - Accent6 3 6 2 4 3" xfId="39883"/>
    <cellStyle name="40% - Accent6 3 6 2 5" xfId="39884"/>
    <cellStyle name="40% - Accent6 3 6 2 5 2" xfId="39885"/>
    <cellStyle name="40% - Accent6 3 6 2 6" xfId="39886"/>
    <cellStyle name="40% - Accent6 3 6 3" xfId="39887"/>
    <cellStyle name="40% - Accent6 3 6 3 2" xfId="39888"/>
    <cellStyle name="40% - Accent6 3 6 3 2 2" xfId="39889"/>
    <cellStyle name="40% - Accent6 3 6 3 2 2 2" xfId="39890"/>
    <cellStyle name="40% - Accent6 3 6 3 2 3" xfId="39891"/>
    <cellStyle name="40% - Accent6 3 6 3 3" xfId="39892"/>
    <cellStyle name="40% - Accent6 3 6 3 3 2" xfId="39893"/>
    <cellStyle name="40% - Accent6 3 6 3 3 2 2" xfId="39894"/>
    <cellStyle name="40% - Accent6 3 6 3 3 3" xfId="39895"/>
    <cellStyle name="40% - Accent6 3 6 3 4" xfId="39896"/>
    <cellStyle name="40% - Accent6 3 6 3 4 2" xfId="39897"/>
    <cellStyle name="40% - Accent6 3 6 3 5" xfId="39898"/>
    <cellStyle name="40% - Accent6 3 6 4" xfId="39899"/>
    <cellStyle name="40% - Accent6 3 6 4 2" xfId="39900"/>
    <cellStyle name="40% - Accent6 3 6 4 2 2" xfId="39901"/>
    <cellStyle name="40% - Accent6 3 6 4 3" xfId="39902"/>
    <cellStyle name="40% - Accent6 3 6 5" xfId="39903"/>
    <cellStyle name="40% - Accent6 3 6 5 2" xfId="39904"/>
    <cellStyle name="40% - Accent6 3 6 5 2 2" xfId="39905"/>
    <cellStyle name="40% - Accent6 3 6 5 3" xfId="39906"/>
    <cellStyle name="40% - Accent6 3 6 6" xfId="39907"/>
    <cellStyle name="40% - Accent6 3 6 6 2" xfId="39908"/>
    <cellStyle name="40% - Accent6 3 6 7" xfId="39909"/>
    <cellStyle name="40% - Accent6 3 6 8" xfId="39910"/>
    <cellStyle name="40% - Accent6 3 7" xfId="39911"/>
    <cellStyle name="40% - Accent6 3 7 2" xfId="39912"/>
    <cellStyle name="40% - Accent6 3 7 2 2" xfId="39913"/>
    <cellStyle name="40% - Accent6 3 7 2 2 2" xfId="39914"/>
    <cellStyle name="40% - Accent6 3 7 2 2 2 2" xfId="39915"/>
    <cellStyle name="40% - Accent6 3 7 2 2 2 2 2" xfId="39916"/>
    <cellStyle name="40% - Accent6 3 7 2 2 2 3" xfId="39917"/>
    <cellStyle name="40% - Accent6 3 7 2 2 3" xfId="39918"/>
    <cellStyle name="40% - Accent6 3 7 2 2 3 2" xfId="39919"/>
    <cellStyle name="40% - Accent6 3 7 2 2 3 2 2" xfId="39920"/>
    <cellStyle name="40% - Accent6 3 7 2 2 3 3" xfId="39921"/>
    <cellStyle name="40% - Accent6 3 7 2 2 4" xfId="39922"/>
    <cellStyle name="40% - Accent6 3 7 2 2 4 2" xfId="39923"/>
    <cellStyle name="40% - Accent6 3 7 2 2 5" xfId="39924"/>
    <cellStyle name="40% - Accent6 3 7 2 3" xfId="39925"/>
    <cellStyle name="40% - Accent6 3 7 2 3 2" xfId="39926"/>
    <cellStyle name="40% - Accent6 3 7 2 3 2 2" xfId="39927"/>
    <cellStyle name="40% - Accent6 3 7 2 3 3" xfId="39928"/>
    <cellStyle name="40% - Accent6 3 7 2 4" xfId="39929"/>
    <cellStyle name="40% - Accent6 3 7 2 4 2" xfId="39930"/>
    <cellStyle name="40% - Accent6 3 7 2 4 2 2" xfId="39931"/>
    <cellStyle name="40% - Accent6 3 7 2 4 3" xfId="39932"/>
    <cellStyle name="40% - Accent6 3 7 2 5" xfId="39933"/>
    <cellStyle name="40% - Accent6 3 7 2 5 2" xfId="39934"/>
    <cellStyle name="40% - Accent6 3 7 2 6" xfId="39935"/>
    <cellStyle name="40% - Accent6 3 7 3" xfId="39936"/>
    <cellStyle name="40% - Accent6 3 7 3 2" xfId="39937"/>
    <cellStyle name="40% - Accent6 3 7 3 2 2" xfId="39938"/>
    <cellStyle name="40% - Accent6 3 7 3 2 2 2" xfId="39939"/>
    <cellStyle name="40% - Accent6 3 7 3 2 3" xfId="39940"/>
    <cellStyle name="40% - Accent6 3 7 3 3" xfId="39941"/>
    <cellStyle name="40% - Accent6 3 7 3 3 2" xfId="39942"/>
    <cellStyle name="40% - Accent6 3 7 3 3 2 2" xfId="39943"/>
    <cellStyle name="40% - Accent6 3 7 3 3 3" xfId="39944"/>
    <cellStyle name="40% - Accent6 3 7 3 4" xfId="39945"/>
    <cellStyle name="40% - Accent6 3 7 3 4 2" xfId="39946"/>
    <cellStyle name="40% - Accent6 3 7 3 5" xfId="39947"/>
    <cellStyle name="40% - Accent6 3 7 4" xfId="39948"/>
    <cellStyle name="40% - Accent6 3 7 4 2" xfId="39949"/>
    <cellStyle name="40% - Accent6 3 7 4 2 2" xfId="39950"/>
    <cellStyle name="40% - Accent6 3 7 4 3" xfId="39951"/>
    <cellStyle name="40% - Accent6 3 7 5" xfId="39952"/>
    <cellStyle name="40% - Accent6 3 7 5 2" xfId="39953"/>
    <cellStyle name="40% - Accent6 3 7 5 2 2" xfId="39954"/>
    <cellStyle name="40% - Accent6 3 7 5 3" xfId="39955"/>
    <cellStyle name="40% - Accent6 3 7 6" xfId="39956"/>
    <cellStyle name="40% - Accent6 3 7 6 2" xfId="39957"/>
    <cellStyle name="40% - Accent6 3 7 7" xfId="39958"/>
    <cellStyle name="40% - Accent6 3 8" xfId="39959"/>
    <cellStyle name="40% - Accent6 3 8 2" xfId="39960"/>
    <cellStyle name="40% - Accent6 3 8 2 2" xfId="39961"/>
    <cellStyle name="40% - Accent6 3 8 2 2 2" xfId="39962"/>
    <cellStyle name="40% - Accent6 3 8 2 2 2 2" xfId="39963"/>
    <cellStyle name="40% - Accent6 3 8 2 2 3" xfId="39964"/>
    <cellStyle name="40% - Accent6 3 8 2 3" xfId="39965"/>
    <cellStyle name="40% - Accent6 3 8 2 3 2" xfId="39966"/>
    <cellStyle name="40% - Accent6 3 8 2 3 2 2" xfId="39967"/>
    <cellStyle name="40% - Accent6 3 8 2 3 3" xfId="39968"/>
    <cellStyle name="40% - Accent6 3 8 2 4" xfId="39969"/>
    <cellStyle name="40% - Accent6 3 8 2 4 2" xfId="39970"/>
    <cellStyle name="40% - Accent6 3 8 2 5" xfId="39971"/>
    <cellStyle name="40% - Accent6 3 8 3" xfId="39972"/>
    <cellStyle name="40% - Accent6 3 8 3 2" xfId="39973"/>
    <cellStyle name="40% - Accent6 3 8 3 2 2" xfId="39974"/>
    <cellStyle name="40% - Accent6 3 8 3 3" xfId="39975"/>
    <cellStyle name="40% - Accent6 3 8 4" xfId="39976"/>
    <cellStyle name="40% - Accent6 3 8 4 2" xfId="39977"/>
    <cellStyle name="40% - Accent6 3 8 4 2 2" xfId="39978"/>
    <cellStyle name="40% - Accent6 3 8 4 3" xfId="39979"/>
    <cellStyle name="40% - Accent6 3 8 5" xfId="39980"/>
    <cellStyle name="40% - Accent6 3 8 5 2" xfId="39981"/>
    <cellStyle name="40% - Accent6 3 8 6" xfId="39982"/>
    <cellStyle name="40% - Accent6 3 9" xfId="39983"/>
    <cellStyle name="40% - Accent6 3 9 2" xfId="39984"/>
    <cellStyle name="40% - Accent6 3 9 2 2" xfId="39985"/>
    <cellStyle name="40% - Accent6 3 9 2 2 2" xfId="39986"/>
    <cellStyle name="40% - Accent6 3 9 2 3" xfId="39987"/>
    <cellStyle name="40% - Accent6 3 9 3" xfId="39988"/>
    <cellStyle name="40% - Accent6 3 9 3 2" xfId="39989"/>
    <cellStyle name="40% - Accent6 3 9 3 2 2" xfId="39990"/>
    <cellStyle name="40% - Accent6 3 9 3 3" xfId="39991"/>
    <cellStyle name="40% - Accent6 3 9 4" xfId="39992"/>
    <cellStyle name="40% - Accent6 3 9 4 2" xfId="39993"/>
    <cellStyle name="40% - Accent6 3 9 5" xfId="39994"/>
    <cellStyle name="40% - Accent6 4" xfId="39995"/>
    <cellStyle name="40% - Accent6 4 2" xfId="39996"/>
    <cellStyle name="40% - Accent6 4 2 2" xfId="39997"/>
    <cellStyle name="40% - Accent6 4 2 2 2" xfId="39998"/>
    <cellStyle name="40% - Accent6 4 2 2 2 2" xfId="39999"/>
    <cellStyle name="40% - Accent6 4 2 3" xfId="40000"/>
    <cellStyle name="40% - Accent6 4 2 3 2" xfId="40001"/>
    <cellStyle name="40% - Accent6 4 2 4" xfId="40002"/>
    <cellStyle name="40% - Accent6 4 2 4 2" xfId="40003"/>
    <cellStyle name="40% - Accent6 4 2 5" xfId="40004"/>
    <cellStyle name="40% - Accent6 4 3" xfId="40005"/>
    <cellStyle name="40% - Accent6 4 3 2" xfId="40006"/>
    <cellStyle name="40% - Accent6 4 3 2 2" xfId="40007"/>
    <cellStyle name="40% - Accent6 4 3 3" xfId="40008"/>
    <cellStyle name="40% - Accent6 4 4" xfId="40009"/>
    <cellStyle name="40% - Accent6 4 4 2" xfId="40010"/>
    <cellStyle name="40% - Accent6 4 5" xfId="40011"/>
    <cellStyle name="40% - Accent6 4 5 2" xfId="40012"/>
    <cellStyle name="40% - Accent6 4 6" xfId="40013"/>
    <cellStyle name="40% - Accent6 4 6 2" xfId="40014"/>
    <cellStyle name="40% - Accent6 4 7" xfId="40015"/>
    <cellStyle name="40% - Accent6 4 7 2" xfId="40016"/>
    <cellStyle name="40% - Accent6 4 8" xfId="40017"/>
    <cellStyle name="40% - Accent6 4 9" xfId="40018"/>
    <cellStyle name="40% - Accent6 5" xfId="40019"/>
    <cellStyle name="40% - Accent6 5 2" xfId="40020"/>
    <cellStyle name="40% - Accent6 5 2 2" xfId="40021"/>
    <cellStyle name="40% - Accent6 5 2 2 2" xfId="40022"/>
    <cellStyle name="40% - Accent6 5 2 3" xfId="40023"/>
    <cellStyle name="40% - Accent6 5 3" xfId="40024"/>
    <cellStyle name="40% - Accent6 5 3 2" xfId="40025"/>
    <cellStyle name="40% - Accent6 5 3 2 2" xfId="40026"/>
    <cellStyle name="40% - Accent6 5 3 3" xfId="40027"/>
    <cellStyle name="40% - Accent6 5 3 3 2" xfId="40028"/>
    <cellStyle name="40% - Accent6 5 3 4" xfId="40029"/>
    <cellStyle name="40% - Accent6 5 4" xfId="40030"/>
    <cellStyle name="40% - Accent6 5 4 2" xfId="40031"/>
    <cellStyle name="40% - Accent6 5 4 2 2" xfId="40032"/>
    <cellStyle name="40% - Accent6 5 4 3" xfId="40033"/>
    <cellStyle name="40% - Accent6 5 5" xfId="40034"/>
    <cellStyle name="40% - Accent6 5 5 2" xfId="40035"/>
    <cellStyle name="40% - Accent6 5 6" xfId="40036"/>
    <cellStyle name="40% - Accent6 5 7" xfId="40037"/>
    <cellStyle name="40% - Accent6 6" xfId="40038"/>
    <cellStyle name="40% - Accent6 6 2" xfId="40039"/>
    <cellStyle name="40% - Accent6 6 2 2" xfId="40040"/>
    <cellStyle name="40% - Accent6 6 2 2 2" xfId="40041"/>
    <cellStyle name="40% - Accent6 6 2 3" xfId="40042"/>
    <cellStyle name="40% - Accent6 6 2 4" xfId="40043"/>
    <cellStyle name="40% - Accent6 6 3" xfId="40044"/>
    <cellStyle name="40% - Accent6 6 3 2" xfId="40045"/>
    <cellStyle name="40% - Accent6 6 3 2 2" xfId="40046"/>
    <cellStyle name="40% - Accent6 6 3 3" xfId="40047"/>
    <cellStyle name="40% - Accent6 6 4" xfId="40048"/>
    <cellStyle name="40% - Accent6 6 4 2" xfId="40049"/>
    <cellStyle name="40% - Accent6 6 5" xfId="40050"/>
    <cellStyle name="40% - Accent6 7" xfId="40051"/>
    <cellStyle name="40% - Accent6 7 2" xfId="40052"/>
    <cellStyle name="40% - Accent6 7 2 2" xfId="40053"/>
    <cellStyle name="40% - Accent6 7 2 2 2" xfId="40054"/>
    <cellStyle name="40% - Accent6 7 2 3" xfId="40055"/>
    <cellStyle name="40% - Accent6 7 2 4" xfId="40056"/>
    <cellStyle name="40% - Accent6 7 3" xfId="40057"/>
    <cellStyle name="40% - Accent6 7 3 2" xfId="40058"/>
    <cellStyle name="40% - Accent6 7 4" xfId="40059"/>
    <cellStyle name="40% - Accent6 7 4 2" xfId="40060"/>
    <cellStyle name="40% - Accent6 7 5" xfId="40061"/>
    <cellStyle name="40% - Accent6 8" xfId="40062"/>
    <cellStyle name="40% - Accent6 8 2" xfId="40063"/>
    <cellStyle name="40% - Accent6 8 2 2" xfId="40064"/>
    <cellStyle name="40% - Accent6 8 2 3" xfId="40065"/>
    <cellStyle name="40% - Accent6 8 3" xfId="40066"/>
    <cellStyle name="40% - Accent6 9" xfId="40067"/>
    <cellStyle name="40% - Accent6 9 2" xfId="40068"/>
    <cellStyle name="40% - Accent6 9 2 2" xfId="40069"/>
    <cellStyle name="40% - Accent6 9 2 3" xfId="40070"/>
    <cellStyle name="40% - Accent6 9 3" xfId="40071"/>
    <cellStyle name="40% - Accent6 9 3 2" xfId="40072"/>
    <cellStyle name="40% - Accent6 9 4" xfId="40073"/>
    <cellStyle name="40% - Accent6 9 5" xfId="40074"/>
    <cellStyle name="60% - Accent1 2" xfId="40075"/>
    <cellStyle name="60% - Accent1 2 2" xfId="40076"/>
    <cellStyle name="60% - Accent1 2 2 2" xfId="40077"/>
    <cellStyle name="60% - Accent1 2 2 2 2" xfId="40078"/>
    <cellStyle name="60% - Accent1 2 2 2 2 2" xfId="40079"/>
    <cellStyle name="60% - Accent1 2 2 2 3" xfId="40080"/>
    <cellStyle name="60% - Accent1 2 2 3" xfId="40081"/>
    <cellStyle name="60% - Accent1 2 2 3 2" xfId="40082"/>
    <cellStyle name="60% - Accent1 2 2 4" xfId="40083"/>
    <cellStyle name="60% - Accent1 2 2 4 2" xfId="40084"/>
    <cellStyle name="60% - Accent1 2 2 5" xfId="40085"/>
    <cellStyle name="60% - Accent1 2 3" xfId="40086"/>
    <cellStyle name="60% - Accent1 2 3 2" xfId="40087"/>
    <cellStyle name="60% - Accent1 2 3 2 2" xfId="40088"/>
    <cellStyle name="60% - Accent1 2 3 2 2 2" xfId="40089"/>
    <cellStyle name="60% - Accent1 2 3 2 3" xfId="40090"/>
    <cellStyle name="60% - Accent1 2 3 2 4" xfId="40091"/>
    <cellStyle name="60% - Accent1 2 3 3" xfId="40092"/>
    <cellStyle name="60% - Accent1 2 3 3 2" xfId="40093"/>
    <cellStyle name="60% - Accent1 2 3 3 2 2" xfId="40094"/>
    <cellStyle name="60% - Accent1 2 3 3 3" xfId="40095"/>
    <cellStyle name="60% - Accent1 2 3 4" xfId="40096"/>
    <cellStyle name="60% - Accent1 2 3 4 2" xfId="40097"/>
    <cellStyle name="60% - Accent1 2 3 5" xfId="40098"/>
    <cellStyle name="60% - Accent1 2 3 6" xfId="40099"/>
    <cellStyle name="60% - Accent1 2 4" xfId="40100"/>
    <cellStyle name="60% - Accent1 2 4 2" xfId="40101"/>
    <cellStyle name="60% - Accent1 2 4 2 2" xfId="40102"/>
    <cellStyle name="60% - Accent1 2 4 3" xfId="40103"/>
    <cellStyle name="60% - Accent1 2 4 4" xfId="40104"/>
    <cellStyle name="60% - Accent1 2 4 5" xfId="40105"/>
    <cellStyle name="60% - Accent1 2 5" xfId="40106"/>
    <cellStyle name="60% - Accent1 2 5 2" xfId="40107"/>
    <cellStyle name="60% - Accent1 2 6" xfId="40108"/>
    <cellStyle name="60% - Accent1 2 6 2" xfId="40109"/>
    <cellStyle name="60% - Accent1 2 7" xfId="40110"/>
    <cellStyle name="60% - Accent1 2 8" xfId="40111"/>
    <cellStyle name="60% - Accent1 2 9" xfId="40112"/>
    <cellStyle name="60% - Accent1 3" xfId="40113"/>
    <cellStyle name="60% - Accent1 3 2" xfId="40114"/>
    <cellStyle name="60% - Accent1 3 2 2" xfId="40115"/>
    <cellStyle name="60% - Accent1 3 2 2 2" xfId="40116"/>
    <cellStyle name="60% - Accent1 3 2 3" xfId="40117"/>
    <cellStyle name="60% - Accent1 3 3" xfId="40118"/>
    <cellStyle name="60% - Accent1 3 3 2" xfId="40119"/>
    <cellStyle name="60% - Accent1 3 4" xfId="40120"/>
    <cellStyle name="60% - Accent1 3 4 2" xfId="40121"/>
    <cellStyle name="60% - Accent1 3 5" xfId="40122"/>
    <cellStyle name="60% - Accent1 3 6" xfId="40123"/>
    <cellStyle name="60% - Accent1 4" xfId="40124"/>
    <cellStyle name="60% - Accent1 4 2" xfId="40125"/>
    <cellStyle name="60% - Accent1 4 2 2" xfId="40126"/>
    <cellStyle name="60% - Accent1 4 2 2 2" xfId="40127"/>
    <cellStyle name="60% - Accent1 4 2 3" xfId="40128"/>
    <cellStyle name="60% - Accent1 4 2 4" xfId="40129"/>
    <cellStyle name="60% - Accent1 4 3" xfId="40130"/>
    <cellStyle name="60% - Accent1 4 3 2" xfId="40131"/>
    <cellStyle name="60% - Accent1 4 4" xfId="40132"/>
    <cellStyle name="60% - Accent1 4 4 2" xfId="40133"/>
    <cellStyle name="60% - Accent1 4 5" xfId="40134"/>
    <cellStyle name="60% - Accent1 5" xfId="40135"/>
    <cellStyle name="60% - Accent1 5 2" xfId="40136"/>
    <cellStyle name="60% - Accent1 5 2 2" xfId="40137"/>
    <cellStyle name="60% - Accent1 5 2 2 2" xfId="40138"/>
    <cellStyle name="60% - Accent1 5 2 3" xfId="40139"/>
    <cellStyle name="60% - Accent1 5 3" xfId="40140"/>
    <cellStyle name="60% - Accent1 5 3 2" xfId="40141"/>
    <cellStyle name="60% - Accent1 6" xfId="40142"/>
    <cellStyle name="60% - Accent1 6 2" xfId="40143"/>
    <cellStyle name="60% - Accent1 6 2 2" xfId="40144"/>
    <cellStyle name="60% - Accent1 6 3" xfId="40145"/>
    <cellStyle name="60% - Accent1 6 4" xfId="40146"/>
    <cellStyle name="60% - Accent1 6 5" xfId="40147"/>
    <cellStyle name="60% - Accent1 7" xfId="40148"/>
    <cellStyle name="60% - Accent1 7 2" xfId="40149"/>
    <cellStyle name="60% - Accent1 7 3" xfId="40150"/>
    <cellStyle name="60% - Accent1 8" xfId="40151"/>
    <cellStyle name="60% - Accent1 9" xfId="40152"/>
    <cellStyle name="60% - Accent2 2" xfId="40153"/>
    <cellStyle name="60% - Accent2 2 2" xfId="40154"/>
    <cellStyle name="60% - Accent2 2 2 2" xfId="40155"/>
    <cellStyle name="60% - Accent2 2 2 2 2" xfId="40156"/>
    <cellStyle name="60% - Accent2 2 2 2 2 2" xfId="40157"/>
    <cellStyle name="60% - Accent2 2 2 2 3" xfId="40158"/>
    <cellStyle name="60% - Accent2 2 2 3" xfId="40159"/>
    <cellStyle name="60% - Accent2 2 2 3 2" xfId="40160"/>
    <cellStyle name="60% - Accent2 2 2 4" xfId="40161"/>
    <cellStyle name="60% - Accent2 2 2 4 2" xfId="40162"/>
    <cellStyle name="60% - Accent2 2 2 5" xfId="40163"/>
    <cellStyle name="60% - Accent2 2 3" xfId="40164"/>
    <cellStyle name="60% - Accent2 2 3 2" xfId="40165"/>
    <cellStyle name="60% - Accent2 2 3 2 2" xfId="40166"/>
    <cellStyle name="60% - Accent2 2 3 2 2 2" xfId="40167"/>
    <cellStyle name="60% - Accent2 2 3 2 3" xfId="40168"/>
    <cellStyle name="60% - Accent2 2 3 2 4" xfId="40169"/>
    <cellStyle name="60% - Accent2 2 3 3" xfId="40170"/>
    <cellStyle name="60% - Accent2 2 3 3 2" xfId="40171"/>
    <cellStyle name="60% - Accent2 2 3 3 2 2" xfId="40172"/>
    <cellStyle name="60% - Accent2 2 3 3 3" xfId="40173"/>
    <cellStyle name="60% - Accent2 2 3 4" xfId="40174"/>
    <cellStyle name="60% - Accent2 2 3 4 2" xfId="40175"/>
    <cellStyle name="60% - Accent2 2 3 5" xfId="40176"/>
    <cellStyle name="60% - Accent2 2 3 6" xfId="40177"/>
    <cellStyle name="60% - Accent2 2 4" xfId="40178"/>
    <cellStyle name="60% - Accent2 2 4 2" xfId="40179"/>
    <cellStyle name="60% - Accent2 2 4 2 2" xfId="40180"/>
    <cellStyle name="60% - Accent2 2 4 3" xfId="40181"/>
    <cellStyle name="60% - Accent2 2 4 4" xfId="40182"/>
    <cellStyle name="60% - Accent2 2 4 5" xfId="40183"/>
    <cellStyle name="60% - Accent2 2 5" xfId="40184"/>
    <cellStyle name="60% - Accent2 2 5 2" xfId="40185"/>
    <cellStyle name="60% - Accent2 2 6" xfId="40186"/>
    <cellStyle name="60% - Accent2 2 6 2" xfId="40187"/>
    <cellStyle name="60% - Accent2 2 7" xfId="40188"/>
    <cellStyle name="60% - Accent2 2 8" xfId="40189"/>
    <cellStyle name="60% - Accent2 2 9" xfId="40190"/>
    <cellStyle name="60% - Accent2 3" xfId="40191"/>
    <cellStyle name="60% - Accent2 3 2" xfId="40192"/>
    <cellStyle name="60% - Accent2 3 2 2" xfId="40193"/>
    <cellStyle name="60% - Accent2 3 2 2 2" xfId="40194"/>
    <cellStyle name="60% - Accent2 3 2 3" xfId="40195"/>
    <cellStyle name="60% - Accent2 3 3" xfId="40196"/>
    <cellStyle name="60% - Accent2 3 3 2" xfId="40197"/>
    <cellStyle name="60% - Accent2 3 4" xfId="40198"/>
    <cellStyle name="60% - Accent2 3 4 2" xfId="40199"/>
    <cellStyle name="60% - Accent2 3 5" xfId="40200"/>
    <cellStyle name="60% - Accent2 3 6" xfId="40201"/>
    <cellStyle name="60% - Accent2 4" xfId="40202"/>
    <cellStyle name="60% - Accent2 4 2" xfId="40203"/>
    <cellStyle name="60% - Accent2 4 2 2" xfId="40204"/>
    <cellStyle name="60% - Accent2 4 2 2 2" xfId="40205"/>
    <cellStyle name="60% - Accent2 4 2 3" xfId="40206"/>
    <cellStyle name="60% - Accent2 4 2 4" xfId="40207"/>
    <cellStyle name="60% - Accent2 4 3" xfId="40208"/>
    <cellStyle name="60% - Accent2 4 3 2" xfId="40209"/>
    <cellStyle name="60% - Accent2 4 4" xfId="40210"/>
    <cellStyle name="60% - Accent2 4 4 2" xfId="40211"/>
    <cellStyle name="60% - Accent2 4 5" xfId="40212"/>
    <cellStyle name="60% - Accent2 5" xfId="40213"/>
    <cellStyle name="60% - Accent2 5 2" xfId="40214"/>
    <cellStyle name="60% - Accent2 5 2 2" xfId="40215"/>
    <cellStyle name="60% - Accent2 5 2 2 2" xfId="40216"/>
    <cellStyle name="60% - Accent2 5 2 3" xfId="40217"/>
    <cellStyle name="60% - Accent2 5 3" xfId="40218"/>
    <cellStyle name="60% - Accent2 5 3 2" xfId="40219"/>
    <cellStyle name="60% - Accent2 6" xfId="40220"/>
    <cellStyle name="60% - Accent2 6 2" xfId="40221"/>
    <cellStyle name="60% - Accent2 6 2 2" xfId="40222"/>
    <cellStyle name="60% - Accent2 6 3" xfId="40223"/>
    <cellStyle name="60% - Accent2 6 4" xfId="40224"/>
    <cellStyle name="60% - Accent2 6 5" xfId="40225"/>
    <cellStyle name="60% - Accent2 7" xfId="40226"/>
    <cellStyle name="60% - Accent2 7 2" xfId="40227"/>
    <cellStyle name="60% - Accent2 7 3" xfId="40228"/>
    <cellStyle name="60% - Accent2 8" xfId="40229"/>
    <cellStyle name="60% - Accent2 9" xfId="40230"/>
    <cellStyle name="60% - Accent3 2" xfId="40231"/>
    <cellStyle name="60% - Accent3 2 2" xfId="40232"/>
    <cellStyle name="60% - Accent3 2 2 2" xfId="40233"/>
    <cellStyle name="60% - Accent3 2 2 2 2" xfId="40234"/>
    <cellStyle name="60% - Accent3 2 2 2 2 2" xfId="40235"/>
    <cellStyle name="60% - Accent3 2 2 2 3" xfId="40236"/>
    <cellStyle name="60% - Accent3 2 2 3" xfId="40237"/>
    <cellStyle name="60% - Accent3 2 2 3 2" xfId="40238"/>
    <cellStyle name="60% - Accent3 2 2 4" xfId="40239"/>
    <cellStyle name="60% - Accent3 2 2 4 2" xfId="40240"/>
    <cellStyle name="60% - Accent3 2 2 5" xfId="40241"/>
    <cellStyle name="60% - Accent3 2 3" xfId="40242"/>
    <cellStyle name="60% - Accent3 2 3 2" xfId="40243"/>
    <cellStyle name="60% - Accent3 2 3 2 2" xfId="40244"/>
    <cellStyle name="60% - Accent3 2 3 2 2 2" xfId="40245"/>
    <cellStyle name="60% - Accent3 2 3 2 3" xfId="40246"/>
    <cellStyle name="60% - Accent3 2 3 2 4" xfId="40247"/>
    <cellStyle name="60% - Accent3 2 3 3" xfId="40248"/>
    <cellStyle name="60% - Accent3 2 3 3 2" xfId="40249"/>
    <cellStyle name="60% - Accent3 2 3 3 2 2" xfId="40250"/>
    <cellStyle name="60% - Accent3 2 3 3 3" xfId="40251"/>
    <cellStyle name="60% - Accent3 2 3 4" xfId="40252"/>
    <cellStyle name="60% - Accent3 2 3 4 2" xfId="40253"/>
    <cellStyle name="60% - Accent3 2 3 5" xfId="40254"/>
    <cellStyle name="60% - Accent3 2 3 6" xfId="40255"/>
    <cellStyle name="60% - Accent3 2 4" xfId="40256"/>
    <cellStyle name="60% - Accent3 2 4 2" xfId="40257"/>
    <cellStyle name="60% - Accent3 2 4 2 2" xfId="40258"/>
    <cellStyle name="60% - Accent3 2 4 3" xfId="40259"/>
    <cellStyle name="60% - Accent3 2 4 4" xfId="40260"/>
    <cellStyle name="60% - Accent3 2 4 5" xfId="40261"/>
    <cellStyle name="60% - Accent3 2 5" xfId="40262"/>
    <cellStyle name="60% - Accent3 2 5 2" xfId="40263"/>
    <cellStyle name="60% - Accent3 2 6" xfId="40264"/>
    <cellStyle name="60% - Accent3 2 6 2" xfId="40265"/>
    <cellStyle name="60% - Accent3 2 7" xfId="40266"/>
    <cellStyle name="60% - Accent3 2 8" xfId="40267"/>
    <cellStyle name="60% - Accent3 2 9" xfId="40268"/>
    <cellStyle name="60% - Accent3 3" xfId="40269"/>
    <cellStyle name="60% - Accent3 3 2" xfId="40270"/>
    <cellStyle name="60% - Accent3 3 2 2" xfId="40271"/>
    <cellStyle name="60% - Accent3 3 2 2 2" xfId="40272"/>
    <cellStyle name="60% - Accent3 3 2 3" xfId="40273"/>
    <cellStyle name="60% - Accent3 3 3" xfId="40274"/>
    <cellStyle name="60% - Accent3 3 3 2" xfId="40275"/>
    <cellStyle name="60% - Accent3 3 4" xfId="40276"/>
    <cellStyle name="60% - Accent3 3 4 2" xfId="40277"/>
    <cellStyle name="60% - Accent3 3 5" xfId="40278"/>
    <cellStyle name="60% - Accent3 3 6" xfId="40279"/>
    <cellStyle name="60% - Accent3 4" xfId="40280"/>
    <cellStyle name="60% - Accent3 4 2" xfId="40281"/>
    <cellStyle name="60% - Accent3 4 2 2" xfId="40282"/>
    <cellStyle name="60% - Accent3 4 2 2 2" xfId="40283"/>
    <cellStyle name="60% - Accent3 4 2 3" xfId="40284"/>
    <cellStyle name="60% - Accent3 4 2 4" xfId="40285"/>
    <cellStyle name="60% - Accent3 4 3" xfId="40286"/>
    <cellStyle name="60% - Accent3 4 3 2" xfId="40287"/>
    <cellStyle name="60% - Accent3 4 4" xfId="40288"/>
    <cellStyle name="60% - Accent3 4 4 2" xfId="40289"/>
    <cellStyle name="60% - Accent3 4 5" xfId="40290"/>
    <cellStyle name="60% - Accent3 5" xfId="40291"/>
    <cellStyle name="60% - Accent3 5 2" xfId="40292"/>
    <cellStyle name="60% - Accent3 5 2 2" xfId="40293"/>
    <cellStyle name="60% - Accent3 5 2 2 2" xfId="40294"/>
    <cellStyle name="60% - Accent3 5 2 3" xfId="40295"/>
    <cellStyle name="60% - Accent3 5 3" xfId="40296"/>
    <cellStyle name="60% - Accent3 5 3 2" xfId="40297"/>
    <cellStyle name="60% - Accent3 6" xfId="40298"/>
    <cellStyle name="60% - Accent3 6 2" xfId="40299"/>
    <cellStyle name="60% - Accent3 6 2 2" xfId="40300"/>
    <cellStyle name="60% - Accent3 6 3" xfId="40301"/>
    <cellStyle name="60% - Accent3 6 4" xfId="40302"/>
    <cellStyle name="60% - Accent3 6 5" xfId="40303"/>
    <cellStyle name="60% - Accent3 7" xfId="40304"/>
    <cellStyle name="60% - Accent3 7 2" xfId="40305"/>
    <cellStyle name="60% - Accent3 7 3" xfId="40306"/>
    <cellStyle name="60% - Accent3 8" xfId="40307"/>
    <cellStyle name="60% - Accent3 9" xfId="40308"/>
    <cellStyle name="60% - Accent4 2" xfId="40309"/>
    <cellStyle name="60% - Accent4 2 2" xfId="40310"/>
    <cellStyle name="60% - Accent4 2 2 2" xfId="40311"/>
    <cellStyle name="60% - Accent4 2 2 2 2" xfId="40312"/>
    <cellStyle name="60% - Accent4 2 2 2 2 2" xfId="40313"/>
    <cellStyle name="60% - Accent4 2 2 2 3" xfId="40314"/>
    <cellStyle name="60% - Accent4 2 2 3" xfId="40315"/>
    <cellStyle name="60% - Accent4 2 2 3 2" xfId="40316"/>
    <cellStyle name="60% - Accent4 2 2 4" xfId="40317"/>
    <cellStyle name="60% - Accent4 2 2 4 2" xfId="40318"/>
    <cellStyle name="60% - Accent4 2 2 5" xfId="40319"/>
    <cellStyle name="60% - Accent4 2 3" xfId="40320"/>
    <cellStyle name="60% - Accent4 2 3 2" xfId="40321"/>
    <cellStyle name="60% - Accent4 2 3 2 2" xfId="40322"/>
    <cellStyle name="60% - Accent4 2 3 2 2 2" xfId="40323"/>
    <cellStyle name="60% - Accent4 2 3 2 3" xfId="40324"/>
    <cellStyle name="60% - Accent4 2 3 2 4" xfId="40325"/>
    <cellStyle name="60% - Accent4 2 3 3" xfId="40326"/>
    <cellStyle name="60% - Accent4 2 3 3 2" xfId="40327"/>
    <cellStyle name="60% - Accent4 2 3 3 2 2" xfId="40328"/>
    <cellStyle name="60% - Accent4 2 3 3 3" xfId="40329"/>
    <cellStyle name="60% - Accent4 2 3 4" xfId="40330"/>
    <cellStyle name="60% - Accent4 2 3 4 2" xfId="40331"/>
    <cellStyle name="60% - Accent4 2 3 5" xfId="40332"/>
    <cellStyle name="60% - Accent4 2 3 6" xfId="40333"/>
    <cellStyle name="60% - Accent4 2 4" xfId="40334"/>
    <cellStyle name="60% - Accent4 2 4 2" xfId="40335"/>
    <cellStyle name="60% - Accent4 2 4 2 2" xfId="40336"/>
    <cellStyle name="60% - Accent4 2 4 3" xfId="40337"/>
    <cellStyle name="60% - Accent4 2 4 4" xfId="40338"/>
    <cellStyle name="60% - Accent4 2 4 5" xfId="40339"/>
    <cellStyle name="60% - Accent4 2 5" xfId="40340"/>
    <cellStyle name="60% - Accent4 2 5 2" xfId="40341"/>
    <cellStyle name="60% - Accent4 2 6" xfId="40342"/>
    <cellStyle name="60% - Accent4 2 6 2" xfId="40343"/>
    <cellStyle name="60% - Accent4 2 7" xfId="40344"/>
    <cellStyle name="60% - Accent4 2 8" xfId="40345"/>
    <cellStyle name="60% - Accent4 2 9" xfId="40346"/>
    <cellStyle name="60% - Accent4 3" xfId="40347"/>
    <cellStyle name="60% - Accent4 3 2" xfId="40348"/>
    <cellStyle name="60% - Accent4 3 2 2" xfId="40349"/>
    <cellStyle name="60% - Accent4 3 2 2 2" xfId="40350"/>
    <cellStyle name="60% - Accent4 3 2 3" xfId="40351"/>
    <cellStyle name="60% - Accent4 3 3" xfId="40352"/>
    <cellStyle name="60% - Accent4 3 3 2" xfId="40353"/>
    <cellStyle name="60% - Accent4 3 4" xfId="40354"/>
    <cellStyle name="60% - Accent4 3 4 2" xfId="40355"/>
    <cellStyle name="60% - Accent4 3 5" xfId="40356"/>
    <cellStyle name="60% - Accent4 3 6" xfId="40357"/>
    <cellStyle name="60% - Accent4 4" xfId="40358"/>
    <cellStyle name="60% - Accent4 4 2" xfId="40359"/>
    <cellStyle name="60% - Accent4 4 2 2" xfId="40360"/>
    <cellStyle name="60% - Accent4 4 2 2 2" xfId="40361"/>
    <cellStyle name="60% - Accent4 4 2 3" xfId="40362"/>
    <cellStyle name="60% - Accent4 4 2 4" xfId="40363"/>
    <cellStyle name="60% - Accent4 4 3" xfId="40364"/>
    <cellStyle name="60% - Accent4 4 3 2" xfId="40365"/>
    <cellStyle name="60% - Accent4 4 4" xfId="40366"/>
    <cellStyle name="60% - Accent4 4 4 2" xfId="40367"/>
    <cellStyle name="60% - Accent4 4 5" xfId="40368"/>
    <cellStyle name="60% - Accent4 5" xfId="40369"/>
    <cellStyle name="60% - Accent4 5 2" xfId="40370"/>
    <cellStyle name="60% - Accent4 5 2 2" xfId="40371"/>
    <cellStyle name="60% - Accent4 5 2 2 2" xfId="40372"/>
    <cellStyle name="60% - Accent4 5 2 3" xfId="40373"/>
    <cellStyle name="60% - Accent4 5 3" xfId="40374"/>
    <cellStyle name="60% - Accent4 5 3 2" xfId="40375"/>
    <cellStyle name="60% - Accent4 6" xfId="40376"/>
    <cellStyle name="60% - Accent4 6 2" xfId="40377"/>
    <cellStyle name="60% - Accent4 6 2 2" xfId="40378"/>
    <cellStyle name="60% - Accent4 6 3" xfId="40379"/>
    <cellStyle name="60% - Accent4 6 4" xfId="40380"/>
    <cellStyle name="60% - Accent4 6 5" xfId="40381"/>
    <cellStyle name="60% - Accent4 7" xfId="40382"/>
    <cellStyle name="60% - Accent4 7 2" xfId="40383"/>
    <cellStyle name="60% - Accent4 7 3" xfId="40384"/>
    <cellStyle name="60% - Accent4 8" xfId="40385"/>
    <cellStyle name="60% - Accent4 9" xfId="40386"/>
    <cellStyle name="60% - Accent5 2" xfId="40387"/>
    <cellStyle name="60% - Accent5 2 2" xfId="40388"/>
    <cellStyle name="60% - Accent5 2 2 2" xfId="40389"/>
    <cellStyle name="60% - Accent5 2 2 2 2" xfId="40390"/>
    <cellStyle name="60% - Accent5 2 2 2 2 2" xfId="40391"/>
    <cellStyle name="60% - Accent5 2 2 2 3" xfId="40392"/>
    <cellStyle name="60% - Accent5 2 2 3" xfId="40393"/>
    <cellStyle name="60% - Accent5 2 2 3 2" xfId="40394"/>
    <cellStyle name="60% - Accent5 2 2 4" xfId="40395"/>
    <cellStyle name="60% - Accent5 2 2 4 2" xfId="40396"/>
    <cellStyle name="60% - Accent5 2 2 5" xfId="40397"/>
    <cellStyle name="60% - Accent5 2 3" xfId="40398"/>
    <cellStyle name="60% - Accent5 2 3 2" xfId="40399"/>
    <cellStyle name="60% - Accent5 2 3 2 2" xfId="40400"/>
    <cellStyle name="60% - Accent5 2 3 2 2 2" xfId="40401"/>
    <cellStyle name="60% - Accent5 2 3 2 3" xfId="40402"/>
    <cellStyle name="60% - Accent5 2 3 2 4" xfId="40403"/>
    <cellStyle name="60% - Accent5 2 3 3" xfId="40404"/>
    <cellStyle name="60% - Accent5 2 3 3 2" xfId="40405"/>
    <cellStyle name="60% - Accent5 2 3 3 2 2" xfId="40406"/>
    <cellStyle name="60% - Accent5 2 3 3 3" xfId="40407"/>
    <cellStyle name="60% - Accent5 2 3 4" xfId="40408"/>
    <cellStyle name="60% - Accent5 2 3 4 2" xfId="40409"/>
    <cellStyle name="60% - Accent5 2 3 5" xfId="40410"/>
    <cellStyle name="60% - Accent5 2 3 6" xfId="40411"/>
    <cellStyle name="60% - Accent5 2 4" xfId="40412"/>
    <cellStyle name="60% - Accent5 2 4 2" xfId="40413"/>
    <cellStyle name="60% - Accent5 2 4 2 2" xfId="40414"/>
    <cellStyle name="60% - Accent5 2 4 3" xfId="40415"/>
    <cellStyle name="60% - Accent5 2 4 4" xfId="40416"/>
    <cellStyle name="60% - Accent5 2 4 5" xfId="40417"/>
    <cellStyle name="60% - Accent5 2 5" xfId="40418"/>
    <cellStyle name="60% - Accent5 2 5 2" xfId="40419"/>
    <cellStyle name="60% - Accent5 2 6" xfId="40420"/>
    <cellStyle name="60% - Accent5 2 6 2" xfId="40421"/>
    <cellStyle name="60% - Accent5 2 7" xfId="40422"/>
    <cellStyle name="60% - Accent5 2 8" xfId="40423"/>
    <cellStyle name="60% - Accent5 2 9" xfId="40424"/>
    <cellStyle name="60% - Accent5 3" xfId="40425"/>
    <cellStyle name="60% - Accent5 3 2" xfId="40426"/>
    <cellStyle name="60% - Accent5 3 2 2" xfId="40427"/>
    <cellStyle name="60% - Accent5 3 2 2 2" xfId="40428"/>
    <cellStyle name="60% - Accent5 3 2 3" xfId="40429"/>
    <cellStyle name="60% - Accent5 3 3" xfId="40430"/>
    <cellStyle name="60% - Accent5 3 3 2" xfId="40431"/>
    <cellStyle name="60% - Accent5 3 4" xfId="40432"/>
    <cellStyle name="60% - Accent5 3 4 2" xfId="40433"/>
    <cellStyle name="60% - Accent5 3 5" xfId="40434"/>
    <cellStyle name="60% - Accent5 3 6" xfId="40435"/>
    <cellStyle name="60% - Accent5 4" xfId="40436"/>
    <cellStyle name="60% - Accent5 4 2" xfId="40437"/>
    <cellStyle name="60% - Accent5 4 2 2" xfId="40438"/>
    <cellStyle name="60% - Accent5 4 2 2 2" xfId="40439"/>
    <cellStyle name="60% - Accent5 4 2 3" xfId="40440"/>
    <cellStyle name="60% - Accent5 4 2 4" xfId="40441"/>
    <cellStyle name="60% - Accent5 4 3" xfId="40442"/>
    <cellStyle name="60% - Accent5 4 3 2" xfId="40443"/>
    <cellStyle name="60% - Accent5 4 4" xfId="40444"/>
    <cellStyle name="60% - Accent5 4 4 2" xfId="40445"/>
    <cellStyle name="60% - Accent5 4 5" xfId="40446"/>
    <cellStyle name="60% - Accent5 5" xfId="40447"/>
    <cellStyle name="60% - Accent5 5 2" xfId="40448"/>
    <cellStyle name="60% - Accent5 5 2 2" xfId="40449"/>
    <cellStyle name="60% - Accent5 5 2 2 2" xfId="40450"/>
    <cellStyle name="60% - Accent5 5 2 3" xfId="40451"/>
    <cellStyle name="60% - Accent5 5 3" xfId="40452"/>
    <cellStyle name="60% - Accent5 5 3 2" xfId="40453"/>
    <cellStyle name="60% - Accent5 6" xfId="40454"/>
    <cellStyle name="60% - Accent5 6 2" xfId="40455"/>
    <cellStyle name="60% - Accent5 6 2 2" xfId="40456"/>
    <cellStyle name="60% - Accent5 6 3" xfId="40457"/>
    <cellStyle name="60% - Accent5 6 4" xfId="40458"/>
    <cellStyle name="60% - Accent5 6 5" xfId="40459"/>
    <cellStyle name="60% - Accent5 7" xfId="40460"/>
    <cellStyle name="60% - Accent5 7 2" xfId="40461"/>
    <cellStyle name="60% - Accent5 7 3" xfId="40462"/>
    <cellStyle name="60% - Accent5 8" xfId="40463"/>
    <cellStyle name="60% - Accent5 9" xfId="40464"/>
    <cellStyle name="60% - Accent6 2" xfId="40465"/>
    <cellStyle name="60% - Accent6 2 2" xfId="40466"/>
    <cellStyle name="60% - Accent6 2 2 2" xfId="40467"/>
    <cellStyle name="60% - Accent6 2 2 2 2" xfId="40468"/>
    <cellStyle name="60% - Accent6 2 2 2 2 2" xfId="40469"/>
    <cellStyle name="60% - Accent6 2 2 2 3" xfId="40470"/>
    <cellStyle name="60% - Accent6 2 2 3" xfId="40471"/>
    <cellStyle name="60% - Accent6 2 2 3 2" xfId="40472"/>
    <cellStyle name="60% - Accent6 2 2 4" xfId="40473"/>
    <cellStyle name="60% - Accent6 2 2 4 2" xfId="40474"/>
    <cellStyle name="60% - Accent6 2 2 5" xfId="40475"/>
    <cellStyle name="60% - Accent6 2 3" xfId="40476"/>
    <cellStyle name="60% - Accent6 2 3 2" xfId="40477"/>
    <cellStyle name="60% - Accent6 2 3 2 2" xfId="40478"/>
    <cellStyle name="60% - Accent6 2 3 2 2 2" xfId="40479"/>
    <cellStyle name="60% - Accent6 2 3 2 3" xfId="40480"/>
    <cellStyle name="60% - Accent6 2 3 2 4" xfId="40481"/>
    <cellStyle name="60% - Accent6 2 3 3" xfId="40482"/>
    <cellStyle name="60% - Accent6 2 3 3 2" xfId="40483"/>
    <cellStyle name="60% - Accent6 2 3 3 2 2" xfId="40484"/>
    <cellStyle name="60% - Accent6 2 3 3 3" xfId="40485"/>
    <cellStyle name="60% - Accent6 2 3 4" xfId="40486"/>
    <cellStyle name="60% - Accent6 2 3 4 2" xfId="40487"/>
    <cellStyle name="60% - Accent6 2 3 5" xfId="40488"/>
    <cellStyle name="60% - Accent6 2 3 6" xfId="40489"/>
    <cellStyle name="60% - Accent6 2 4" xfId="40490"/>
    <cellStyle name="60% - Accent6 2 4 2" xfId="40491"/>
    <cellStyle name="60% - Accent6 2 4 2 2" xfId="40492"/>
    <cellStyle name="60% - Accent6 2 4 3" xfId="40493"/>
    <cellStyle name="60% - Accent6 2 4 4" xfId="40494"/>
    <cellStyle name="60% - Accent6 2 4 5" xfId="40495"/>
    <cellStyle name="60% - Accent6 2 5" xfId="40496"/>
    <cellStyle name="60% - Accent6 2 5 2" xfId="40497"/>
    <cellStyle name="60% - Accent6 2 6" xfId="40498"/>
    <cellStyle name="60% - Accent6 2 6 2" xfId="40499"/>
    <cellStyle name="60% - Accent6 2 7" xfId="40500"/>
    <cellStyle name="60% - Accent6 2 8" xfId="40501"/>
    <cellStyle name="60% - Accent6 2 9" xfId="40502"/>
    <cellStyle name="60% - Accent6 3" xfId="40503"/>
    <cellStyle name="60% - Accent6 3 2" xfId="40504"/>
    <cellStyle name="60% - Accent6 3 2 2" xfId="40505"/>
    <cellStyle name="60% - Accent6 3 2 2 2" xfId="40506"/>
    <cellStyle name="60% - Accent6 3 2 3" xfId="40507"/>
    <cellStyle name="60% - Accent6 3 3" xfId="40508"/>
    <cellStyle name="60% - Accent6 3 3 2" xfId="40509"/>
    <cellStyle name="60% - Accent6 3 4" xfId="40510"/>
    <cellStyle name="60% - Accent6 3 4 2" xfId="40511"/>
    <cellStyle name="60% - Accent6 3 5" xfId="40512"/>
    <cellStyle name="60% - Accent6 3 6" xfId="40513"/>
    <cellStyle name="60% - Accent6 4" xfId="40514"/>
    <cellStyle name="60% - Accent6 4 2" xfId="40515"/>
    <cellStyle name="60% - Accent6 4 2 2" xfId="40516"/>
    <cellStyle name="60% - Accent6 4 2 2 2" xfId="40517"/>
    <cellStyle name="60% - Accent6 4 2 3" xfId="40518"/>
    <cellStyle name="60% - Accent6 4 2 4" xfId="40519"/>
    <cellStyle name="60% - Accent6 4 3" xfId="40520"/>
    <cellStyle name="60% - Accent6 4 3 2" xfId="40521"/>
    <cellStyle name="60% - Accent6 4 4" xfId="40522"/>
    <cellStyle name="60% - Accent6 4 4 2" xfId="40523"/>
    <cellStyle name="60% - Accent6 4 5" xfId="40524"/>
    <cellStyle name="60% - Accent6 5" xfId="40525"/>
    <cellStyle name="60% - Accent6 5 2" xfId="40526"/>
    <cellStyle name="60% - Accent6 5 2 2" xfId="40527"/>
    <cellStyle name="60% - Accent6 5 2 2 2" xfId="40528"/>
    <cellStyle name="60% - Accent6 5 2 3" xfId="40529"/>
    <cellStyle name="60% - Accent6 5 3" xfId="40530"/>
    <cellStyle name="60% - Accent6 5 3 2" xfId="40531"/>
    <cellStyle name="60% - Accent6 6" xfId="40532"/>
    <cellStyle name="60% - Accent6 6 2" xfId="40533"/>
    <cellStyle name="60% - Accent6 6 2 2" xfId="40534"/>
    <cellStyle name="60% - Accent6 6 3" xfId="40535"/>
    <cellStyle name="60% - Accent6 6 4" xfId="40536"/>
    <cellStyle name="60% - Accent6 6 5" xfId="40537"/>
    <cellStyle name="60% - Accent6 7" xfId="40538"/>
    <cellStyle name="60% - Accent6 7 2" xfId="40539"/>
    <cellStyle name="60% - Accent6 7 3" xfId="40540"/>
    <cellStyle name="60% - Accent6 8" xfId="40541"/>
    <cellStyle name="60% - Accent6 9" xfId="40542"/>
    <cellStyle name="Accent1 - 20%" xfId="40543"/>
    <cellStyle name="Accent1 - 20% 2" xfId="40544"/>
    <cellStyle name="Accent1 - 20% 2 2" xfId="40545"/>
    <cellStyle name="Accent1 - 20% 3" xfId="40546"/>
    <cellStyle name="Accent1 - 40%" xfId="40547"/>
    <cellStyle name="Accent1 - 40% 2" xfId="40548"/>
    <cellStyle name="Accent1 - 40% 2 2" xfId="40549"/>
    <cellStyle name="Accent1 - 40% 3" xfId="40550"/>
    <cellStyle name="Accent1 - 60%" xfId="40551"/>
    <cellStyle name="Accent1 - 60% 2" xfId="40552"/>
    <cellStyle name="Accent1 - 60% 2 2" xfId="40553"/>
    <cellStyle name="Accent1 - 60% 3" xfId="40554"/>
    <cellStyle name="Accent1 10" xfId="40555"/>
    <cellStyle name="Accent1 10 2" xfId="40556"/>
    <cellStyle name="Accent1 11" xfId="40557"/>
    <cellStyle name="Accent1 11 2" xfId="40558"/>
    <cellStyle name="Accent1 12" xfId="40559"/>
    <cellStyle name="Accent1 12 2" xfId="40560"/>
    <cellStyle name="Accent1 13" xfId="40561"/>
    <cellStyle name="Accent1 13 2" xfId="40562"/>
    <cellStyle name="Accent1 14" xfId="40563"/>
    <cellStyle name="Accent1 14 2" xfId="40564"/>
    <cellStyle name="Accent1 15" xfId="40565"/>
    <cellStyle name="Accent1 15 2" xfId="40566"/>
    <cellStyle name="Accent1 16" xfId="40567"/>
    <cellStyle name="Accent1 16 2" xfId="40568"/>
    <cellStyle name="Accent1 17" xfId="40569"/>
    <cellStyle name="Accent1 17 2" xfId="40570"/>
    <cellStyle name="Accent1 18" xfId="40571"/>
    <cellStyle name="Accent1 18 2" xfId="40572"/>
    <cellStyle name="Accent1 19" xfId="40573"/>
    <cellStyle name="Accent1 2" xfId="40574"/>
    <cellStyle name="Accent1 2 2" xfId="40575"/>
    <cellStyle name="Accent1 2 2 2" xfId="40576"/>
    <cellStyle name="Accent1 2 2 2 2" xfId="40577"/>
    <cellStyle name="Accent1 2 2 2 2 2" xfId="40578"/>
    <cellStyle name="Accent1 2 2 2 3" xfId="40579"/>
    <cellStyle name="Accent1 2 2 3" xfId="40580"/>
    <cellStyle name="Accent1 2 2 3 2" xfId="40581"/>
    <cellStyle name="Accent1 2 2 4" xfId="40582"/>
    <cellStyle name="Accent1 2 2 4 2" xfId="40583"/>
    <cellStyle name="Accent1 2 2 5" xfId="40584"/>
    <cellStyle name="Accent1 2 3" xfId="40585"/>
    <cellStyle name="Accent1 2 3 2" xfId="40586"/>
    <cellStyle name="Accent1 2 3 2 2" xfId="40587"/>
    <cellStyle name="Accent1 2 3 2 2 2" xfId="40588"/>
    <cellStyle name="Accent1 2 3 2 3" xfId="40589"/>
    <cellStyle name="Accent1 2 3 2 4" xfId="40590"/>
    <cellStyle name="Accent1 2 3 3" xfId="40591"/>
    <cellStyle name="Accent1 2 3 3 2" xfId="40592"/>
    <cellStyle name="Accent1 2 3 3 2 2" xfId="40593"/>
    <cellStyle name="Accent1 2 3 3 3" xfId="40594"/>
    <cellStyle name="Accent1 2 3 4" xfId="40595"/>
    <cellStyle name="Accent1 2 3 4 2" xfId="40596"/>
    <cellStyle name="Accent1 2 3 5" xfId="40597"/>
    <cellStyle name="Accent1 2 3 6" xfId="40598"/>
    <cellStyle name="Accent1 2 4" xfId="40599"/>
    <cellStyle name="Accent1 2 4 2" xfId="40600"/>
    <cellStyle name="Accent1 2 4 2 2" xfId="40601"/>
    <cellStyle name="Accent1 2 4 3" xfId="40602"/>
    <cellStyle name="Accent1 2 4 4" xfId="40603"/>
    <cellStyle name="Accent1 2 4 5" xfId="40604"/>
    <cellStyle name="Accent1 2 5" xfId="40605"/>
    <cellStyle name="Accent1 2 5 2" xfId="40606"/>
    <cellStyle name="Accent1 2 6" xfId="40607"/>
    <cellStyle name="Accent1 2 6 2" xfId="40608"/>
    <cellStyle name="Accent1 2 7" xfId="40609"/>
    <cellStyle name="Accent1 2 8" xfId="40610"/>
    <cellStyle name="Accent1 2 9" xfId="40611"/>
    <cellStyle name="Accent1 20" xfId="40612"/>
    <cellStyle name="Accent1 21" xfId="40613"/>
    <cellStyle name="Accent1 22" xfId="40614"/>
    <cellStyle name="Accent1 23" xfId="40615"/>
    <cellStyle name="Accent1 24" xfId="40616"/>
    <cellStyle name="Accent1 3" xfId="40617"/>
    <cellStyle name="Accent1 3 2" xfId="40618"/>
    <cellStyle name="Accent1 3 2 2" xfId="40619"/>
    <cellStyle name="Accent1 3 2 2 2" xfId="40620"/>
    <cellStyle name="Accent1 3 2 3" xfId="40621"/>
    <cellStyle name="Accent1 3 3" xfId="40622"/>
    <cellStyle name="Accent1 3 3 2" xfId="40623"/>
    <cellStyle name="Accent1 3 4" xfId="40624"/>
    <cellStyle name="Accent1 3 4 2" xfId="40625"/>
    <cellStyle name="Accent1 3 5" xfId="40626"/>
    <cellStyle name="Accent1 3 6" xfId="40627"/>
    <cellStyle name="Accent1 4" xfId="40628"/>
    <cellStyle name="Accent1 4 2" xfId="40629"/>
    <cellStyle name="Accent1 4 2 2" xfId="40630"/>
    <cellStyle name="Accent1 4 2 2 2" xfId="40631"/>
    <cellStyle name="Accent1 4 2 3" xfId="40632"/>
    <cellStyle name="Accent1 4 2 4" xfId="40633"/>
    <cellStyle name="Accent1 4 3" xfId="40634"/>
    <cellStyle name="Accent1 4 3 2" xfId="40635"/>
    <cellStyle name="Accent1 4 4" xfId="40636"/>
    <cellStyle name="Accent1 4 4 2" xfId="40637"/>
    <cellStyle name="Accent1 4 5" xfId="40638"/>
    <cellStyle name="Accent1 5" xfId="40639"/>
    <cellStyle name="Accent1 5 2" xfId="40640"/>
    <cellStyle name="Accent1 5 2 2" xfId="40641"/>
    <cellStyle name="Accent1 5 2 2 2" xfId="40642"/>
    <cellStyle name="Accent1 5 2 3" xfId="40643"/>
    <cellStyle name="Accent1 5 3" xfId="40644"/>
    <cellStyle name="Accent1 5 3 2" xfId="40645"/>
    <cellStyle name="Accent1 6" xfId="40646"/>
    <cellStyle name="Accent1 6 2" xfId="40647"/>
    <cellStyle name="Accent1 6 2 2" xfId="40648"/>
    <cellStyle name="Accent1 6 3" xfId="40649"/>
    <cellStyle name="Accent1 6 4" xfId="40650"/>
    <cellStyle name="Accent1 6 5" xfId="40651"/>
    <cellStyle name="Accent1 7" xfId="40652"/>
    <cellStyle name="Accent1 7 2" xfId="40653"/>
    <cellStyle name="Accent1 7 3" xfId="40654"/>
    <cellStyle name="Accent1 8" xfId="40655"/>
    <cellStyle name="Accent1 8 2" xfId="40656"/>
    <cellStyle name="Accent1 8 3" xfId="40657"/>
    <cellStyle name="Accent1 9" xfId="40658"/>
    <cellStyle name="Accent1 9 2" xfId="40659"/>
    <cellStyle name="Accent1 9 3" xfId="40660"/>
    <cellStyle name="Accent2 - 20%" xfId="40661"/>
    <cellStyle name="Accent2 - 20% 2" xfId="40662"/>
    <cellStyle name="Accent2 - 20% 2 2" xfId="40663"/>
    <cellStyle name="Accent2 - 20% 3" xfId="40664"/>
    <cellStyle name="Accent2 - 40%" xfId="40665"/>
    <cellStyle name="Accent2 - 40% 2" xfId="40666"/>
    <cellStyle name="Accent2 - 40% 2 2" xfId="40667"/>
    <cellStyle name="Accent2 - 40% 3" xfId="40668"/>
    <cellStyle name="Accent2 - 60%" xfId="40669"/>
    <cellStyle name="Accent2 - 60% 2" xfId="40670"/>
    <cellStyle name="Accent2 - 60% 2 2" xfId="40671"/>
    <cellStyle name="Accent2 - 60% 3" xfId="40672"/>
    <cellStyle name="Accent2 10" xfId="40673"/>
    <cellStyle name="Accent2 10 2" xfId="40674"/>
    <cellStyle name="Accent2 11" xfId="40675"/>
    <cellStyle name="Accent2 11 2" xfId="40676"/>
    <cellStyle name="Accent2 12" xfId="40677"/>
    <cellStyle name="Accent2 12 2" xfId="40678"/>
    <cellStyle name="Accent2 13" xfId="40679"/>
    <cellStyle name="Accent2 13 2" xfId="40680"/>
    <cellStyle name="Accent2 14" xfId="40681"/>
    <cellStyle name="Accent2 14 2" xfId="40682"/>
    <cellStyle name="Accent2 15" xfId="40683"/>
    <cellStyle name="Accent2 15 2" xfId="40684"/>
    <cellStyle name="Accent2 16" xfId="40685"/>
    <cellStyle name="Accent2 16 2" xfId="40686"/>
    <cellStyle name="Accent2 17" xfId="40687"/>
    <cellStyle name="Accent2 17 2" xfId="40688"/>
    <cellStyle name="Accent2 18" xfId="40689"/>
    <cellStyle name="Accent2 18 2" xfId="40690"/>
    <cellStyle name="Accent2 19" xfId="40691"/>
    <cellStyle name="Accent2 2" xfId="40692"/>
    <cellStyle name="Accent2 2 2" xfId="40693"/>
    <cellStyle name="Accent2 2 2 2" xfId="40694"/>
    <cellStyle name="Accent2 2 2 2 2" xfId="40695"/>
    <cellStyle name="Accent2 2 2 2 2 2" xfId="40696"/>
    <cellStyle name="Accent2 2 2 2 3" xfId="40697"/>
    <cellStyle name="Accent2 2 2 3" xfId="40698"/>
    <cellStyle name="Accent2 2 2 3 2" xfId="40699"/>
    <cellStyle name="Accent2 2 2 4" xfId="40700"/>
    <cellStyle name="Accent2 2 2 4 2" xfId="40701"/>
    <cellStyle name="Accent2 2 2 5" xfId="40702"/>
    <cellStyle name="Accent2 2 3" xfId="40703"/>
    <cellStyle name="Accent2 2 3 2" xfId="40704"/>
    <cellStyle name="Accent2 2 3 2 2" xfId="40705"/>
    <cellStyle name="Accent2 2 3 2 2 2" xfId="40706"/>
    <cellStyle name="Accent2 2 3 2 3" xfId="40707"/>
    <cellStyle name="Accent2 2 3 2 4" xfId="40708"/>
    <cellStyle name="Accent2 2 3 3" xfId="40709"/>
    <cellStyle name="Accent2 2 3 3 2" xfId="40710"/>
    <cellStyle name="Accent2 2 3 3 2 2" xfId="40711"/>
    <cellStyle name="Accent2 2 3 3 3" xfId="40712"/>
    <cellStyle name="Accent2 2 3 4" xfId="40713"/>
    <cellStyle name="Accent2 2 3 4 2" xfId="40714"/>
    <cellStyle name="Accent2 2 3 5" xfId="40715"/>
    <cellStyle name="Accent2 2 3 6" xfId="40716"/>
    <cellStyle name="Accent2 2 4" xfId="40717"/>
    <cellStyle name="Accent2 2 4 2" xfId="40718"/>
    <cellStyle name="Accent2 2 4 2 2" xfId="40719"/>
    <cellStyle name="Accent2 2 4 3" xfId="40720"/>
    <cellStyle name="Accent2 2 4 4" xfId="40721"/>
    <cellStyle name="Accent2 2 4 5" xfId="40722"/>
    <cellStyle name="Accent2 2 5" xfId="40723"/>
    <cellStyle name="Accent2 2 5 2" xfId="40724"/>
    <cellStyle name="Accent2 2 6" xfId="40725"/>
    <cellStyle name="Accent2 2 6 2" xfId="40726"/>
    <cellStyle name="Accent2 2 7" xfId="40727"/>
    <cellStyle name="Accent2 2 8" xfId="40728"/>
    <cellStyle name="Accent2 2 9" xfId="40729"/>
    <cellStyle name="Accent2 20" xfId="40730"/>
    <cellStyle name="Accent2 21" xfId="40731"/>
    <cellStyle name="Accent2 22" xfId="40732"/>
    <cellStyle name="Accent2 23" xfId="40733"/>
    <cellStyle name="Accent2 24" xfId="40734"/>
    <cellStyle name="Accent2 3" xfId="40735"/>
    <cellStyle name="Accent2 3 2" xfId="40736"/>
    <cellStyle name="Accent2 3 2 2" xfId="40737"/>
    <cellStyle name="Accent2 3 2 2 2" xfId="40738"/>
    <cellStyle name="Accent2 3 2 3" xfId="40739"/>
    <cellStyle name="Accent2 3 3" xfId="40740"/>
    <cellStyle name="Accent2 3 3 2" xfId="40741"/>
    <cellStyle name="Accent2 3 4" xfId="40742"/>
    <cellStyle name="Accent2 3 4 2" xfId="40743"/>
    <cellStyle name="Accent2 3 5" xfId="40744"/>
    <cellStyle name="Accent2 3 6" xfId="40745"/>
    <cellStyle name="Accent2 4" xfId="40746"/>
    <cellStyle name="Accent2 4 2" xfId="40747"/>
    <cellStyle name="Accent2 4 2 2" xfId="40748"/>
    <cellStyle name="Accent2 4 2 2 2" xfId="40749"/>
    <cellStyle name="Accent2 4 2 3" xfId="40750"/>
    <cellStyle name="Accent2 4 2 4" xfId="40751"/>
    <cellStyle name="Accent2 4 3" xfId="40752"/>
    <cellStyle name="Accent2 4 3 2" xfId="40753"/>
    <cellStyle name="Accent2 4 4" xfId="40754"/>
    <cellStyle name="Accent2 4 4 2" xfId="40755"/>
    <cellStyle name="Accent2 4 5" xfId="40756"/>
    <cellStyle name="Accent2 5" xfId="40757"/>
    <cellStyle name="Accent2 5 2" xfId="40758"/>
    <cellStyle name="Accent2 5 2 2" xfId="40759"/>
    <cellStyle name="Accent2 5 2 2 2" xfId="40760"/>
    <cellStyle name="Accent2 5 2 3" xfId="40761"/>
    <cellStyle name="Accent2 5 3" xfId="40762"/>
    <cellStyle name="Accent2 5 3 2" xfId="40763"/>
    <cellStyle name="Accent2 6" xfId="40764"/>
    <cellStyle name="Accent2 6 2" xfId="40765"/>
    <cellStyle name="Accent2 6 2 2" xfId="40766"/>
    <cellStyle name="Accent2 6 3" xfId="40767"/>
    <cellStyle name="Accent2 6 4" xfId="40768"/>
    <cellStyle name="Accent2 6 5" xfId="40769"/>
    <cellStyle name="Accent2 7" xfId="40770"/>
    <cellStyle name="Accent2 7 2" xfId="40771"/>
    <cellStyle name="Accent2 7 3" xfId="40772"/>
    <cellStyle name="Accent2 8" xfId="40773"/>
    <cellStyle name="Accent2 8 2" xfId="40774"/>
    <cellStyle name="Accent2 8 3" xfId="40775"/>
    <cellStyle name="Accent2 9" xfId="40776"/>
    <cellStyle name="Accent2 9 2" xfId="40777"/>
    <cellStyle name="Accent2 9 3" xfId="40778"/>
    <cellStyle name="Accent3 - 20%" xfId="40779"/>
    <cellStyle name="Accent3 - 20% 2" xfId="40780"/>
    <cellStyle name="Accent3 - 20% 2 2" xfId="40781"/>
    <cellStyle name="Accent3 - 20% 3" xfId="40782"/>
    <cellStyle name="Accent3 - 40%" xfId="40783"/>
    <cellStyle name="Accent3 - 40% 2" xfId="40784"/>
    <cellStyle name="Accent3 - 40% 2 2" xfId="40785"/>
    <cellStyle name="Accent3 - 40% 3" xfId="40786"/>
    <cellStyle name="Accent3 - 60%" xfId="40787"/>
    <cellStyle name="Accent3 - 60% 2" xfId="40788"/>
    <cellStyle name="Accent3 - 60% 2 2" xfId="40789"/>
    <cellStyle name="Accent3 - 60% 3" xfId="40790"/>
    <cellStyle name="Accent3 10" xfId="40791"/>
    <cellStyle name="Accent3 10 2" xfId="40792"/>
    <cellStyle name="Accent3 11" xfId="40793"/>
    <cellStyle name="Accent3 11 2" xfId="40794"/>
    <cellStyle name="Accent3 12" xfId="40795"/>
    <cellStyle name="Accent3 12 2" xfId="40796"/>
    <cellStyle name="Accent3 13" xfId="40797"/>
    <cellStyle name="Accent3 13 2" xfId="40798"/>
    <cellStyle name="Accent3 14" xfId="40799"/>
    <cellStyle name="Accent3 14 2" xfId="40800"/>
    <cellStyle name="Accent3 15" xfId="40801"/>
    <cellStyle name="Accent3 15 2" xfId="40802"/>
    <cellStyle name="Accent3 16" xfId="40803"/>
    <cellStyle name="Accent3 16 2" xfId="40804"/>
    <cellStyle name="Accent3 17" xfId="40805"/>
    <cellStyle name="Accent3 17 2" xfId="40806"/>
    <cellStyle name="Accent3 18" xfId="40807"/>
    <cellStyle name="Accent3 18 2" xfId="40808"/>
    <cellStyle name="Accent3 19" xfId="40809"/>
    <cellStyle name="Accent3 2" xfId="40810"/>
    <cellStyle name="Accent3 2 2" xfId="40811"/>
    <cellStyle name="Accent3 2 2 2" xfId="40812"/>
    <cellStyle name="Accent3 2 2 2 2" xfId="40813"/>
    <cellStyle name="Accent3 2 2 2 2 2" xfId="40814"/>
    <cellStyle name="Accent3 2 2 2 3" xfId="40815"/>
    <cellStyle name="Accent3 2 2 3" xfId="40816"/>
    <cellStyle name="Accent3 2 2 3 2" xfId="40817"/>
    <cellStyle name="Accent3 2 2 4" xfId="40818"/>
    <cellStyle name="Accent3 2 2 4 2" xfId="40819"/>
    <cellStyle name="Accent3 2 2 5" xfId="40820"/>
    <cellStyle name="Accent3 2 3" xfId="40821"/>
    <cellStyle name="Accent3 2 3 2" xfId="40822"/>
    <cellStyle name="Accent3 2 3 2 2" xfId="40823"/>
    <cellStyle name="Accent3 2 3 2 2 2" xfId="40824"/>
    <cellStyle name="Accent3 2 3 2 3" xfId="40825"/>
    <cellStyle name="Accent3 2 3 2 4" xfId="40826"/>
    <cellStyle name="Accent3 2 3 3" xfId="40827"/>
    <cellStyle name="Accent3 2 3 3 2" xfId="40828"/>
    <cellStyle name="Accent3 2 3 3 2 2" xfId="40829"/>
    <cellStyle name="Accent3 2 3 3 3" xfId="40830"/>
    <cellStyle name="Accent3 2 3 4" xfId="40831"/>
    <cellStyle name="Accent3 2 3 4 2" xfId="40832"/>
    <cellStyle name="Accent3 2 3 5" xfId="40833"/>
    <cellStyle name="Accent3 2 3 6" xfId="40834"/>
    <cellStyle name="Accent3 2 4" xfId="40835"/>
    <cellStyle name="Accent3 2 4 2" xfId="40836"/>
    <cellStyle name="Accent3 2 4 2 2" xfId="40837"/>
    <cellStyle name="Accent3 2 4 3" xfId="40838"/>
    <cellStyle name="Accent3 2 4 4" xfId="40839"/>
    <cellStyle name="Accent3 2 4 5" xfId="40840"/>
    <cellStyle name="Accent3 2 5" xfId="40841"/>
    <cellStyle name="Accent3 2 5 2" xfId="40842"/>
    <cellStyle name="Accent3 2 6" xfId="40843"/>
    <cellStyle name="Accent3 2 6 2" xfId="40844"/>
    <cellStyle name="Accent3 2 7" xfId="40845"/>
    <cellStyle name="Accent3 2 8" xfId="40846"/>
    <cellStyle name="Accent3 2 9" xfId="40847"/>
    <cellStyle name="Accent3 20" xfId="40848"/>
    <cellStyle name="Accent3 21" xfId="40849"/>
    <cellStyle name="Accent3 22" xfId="40850"/>
    <cellStyle name="Accent3 23" xfId="40851"/>
    <cellStyle name="Accent3 24" xfId="40852"/>
    <cellStyle name="Accent3 3" xfId="40853"/>
    <cellStyle name="Accent3 3 2" xfId="40854"/>
    <cellStyle name="Accent3 3 2 2" xfId="40855"/>
    <cellStyle name="Accent3 3 2 2 2" xfId="40856"/>
    <cellStyle name="Accent3 3 2 3" xfId="40857"/>
    <cellStyle name="Accent3 3 3" xfId="40858"/>
    <cellStyle name="Accent3 3 3 2" xfId="40859"/>
    <cellStyle name="Accent3 3 4" xfId="40860"/>
    <cellStyle name="Accent3 3 4 2" xfId="40861"/>
    <cellStyle name="Accent3 3 5" xfId="40862"/>
    <cellStyle name="Accent3 3 6" xfId="40863"/>
    <cellStyle name="Accent3 4" xfId="40864"/>
    <cellStyle name="Accent3 4 2" xfId="40865"/>
    <cellStyle name="Accent3 4 2 2" xfId="40866"/>
    <cellStyle name="Accent3 4 2 2 2" xfId="40867"/>
    <cellStyle name="Accent3 4 2 3" xfId="40868"/>
    <cellStyle name="Accent3 4 2 4" xfId="40869"/>
    <cellStyle name="Accent3 4 3" xfId="40870"/>
    <cellStyle name="Accent3 4 3 2" xfId="40871"/>
    <cellStyle name="Accent3 4 4" xfId="40872"/>
    <cellStyle name="Accent3 4 4 2" xfId="40873"/>
    <cellStyle name="Accent3 4 5" xfId="40874"/>
    <cellStyle name="Accent3 5" xfId="40875"/>
    <cellStyle name="Accent3 5 2" xfId="40876"/>
    <cellStyle name="Accent3 5 2 2" xfId="40877"/>
    <cellStyle name="Accent3 5 2 2 2" xfId="40878"/>
    <cellStyle name="Accent3 5 2 3" xfId="40879"/>
    <cellStyle name="Accent3 5 3" xfId="40880"/>
    <cellStyle name="Accent3 5 3 2" xfId="40881"/>
    <cellStyle name="Accent3 6" xfId="40882"/>
    <cellStyle name="Accent3 6 2" xfId="40883"/>
    <cellStyle name="Accent3 6 2 2" xfId="40884"/>
    <cellStyle name="Accent3 6 3" xfId="40885"/>
    <cellStyle name="Accent3 6 4" xfId="40886"/>
    <cellStyle name="Accent3 6 5" xfId="40887"/>
    <cellStyle name="Accent3 7" xfId="40888"/>
    <cellStyle name="Accent3 7 2" xfId="40889"/>
    <cellStyle name="Accent3 7 3" xfId="40890"/>
    <cellStyle name="Accent3 8" xfId="40891"/>
    <cellStyle name="Accent3 8 2" xfId="40892"/>
    <cellStyle name="Accent3 8 3" xfId="40893"/>
    <cellStyle name="Accent3 9" xfId="40894"/>
    <cellStyle name="Accent3 9 2" xfId="40895"/>
    <cellStyle name="Accent3 9 3" xfId="40896"/>
    <cellStyle name="Accent4 - 20%" xfId="40897"/>
    <cellStyle name="Accent4 - 20% 2" xfId="40898"/>
    <cellStyle name="Accent4 - 20% 2 2" xfId="40899"/>
    <cellStyle name="Accent4 - 20% 3" xfId="40900"/>
    <cellStyle name="Accent4 - 40%" xfId="40901"/>
    <cellStyle name="Accent4 - 40% 2" xfId="40902"/>
    <cellStyle name="Accent4 - 40% 2 2" xfId="40903"/>
    <cellStyle name="Accent4 - 40% 3" xfId="40904"/>
    <cellStyle name="Accent4 - 60%" xfId="40905"/>
    <cellStyle name="Accent4 - 60% 2" xfId="40906"/>
    <cellStyle name="Accent4 - 60% 2 2" xfId="40907"/>
    <cellStyle name="Accent4 - 60% 3" xfId="40908"/>
    <cellStyle name="Accent4 10" xfId="40909"/>
    <cellStyle name="Accent4 10 2" xfId="40910"/>
    <cellStyle name="Accent4 11" xfId="40911"/>
    <cellStyle name="Accent4 11 2" xfId="40912"/>
    <cellStyle name="Accent4 12" xfId="40913"/>
    <cellStyle name="Accent4 12 2" xfId="40914"/>
    <cellStyle name="Accent4 13" xfId="40915"/>
    <cellStyle name="Accent4 13 2" xfId="40916"/>
    <cellStyle name="Accent4 14" xfId="40917"/>
    <cellStyle name="Accent4 14 2" xfId="40918"/>
    <cellStyle name="Accent4 15" xfId="40919"/>
    <cellStyle name="Accent4 15 2" xfId="40920"/>
    <cellStyle name="Accent4 16" xfId="40921"/>
    <cellStyle name="Accent4 16 2" xfId="40922"/>
    <cellStyle name="Accent4 17" xfId="40923"/>
    <cellStyle name="Accent4 17 2" xfId="40924"/>
    <cellStyle name="Accent4 18" xfId="40925"/>
    <cellStyle name="Accent4 18 2" xfId="40926"/>
    <cellStyle name="Accent4 19" xfId="40927"/>
    <cellStyle name="Accent4 2" xfId="40928"/>
    <cellStyle name="Accent4 2 2" xfId="40929"/>
    <cellStyle name="Accent4 2 2 2" xfId="40930"/>
    <cellStyle name="Accent4 2 2 2 2" xfId="40931"/>
    <cellStyle name="Accent4 2 2 2 2 2" xfId="40932"/>
    <cellStyle name="Accent4 2 2 2 3" xfId="40933"/>
    <cellStyle name="Accent4 2 2 3" xfId="40934"/>
    <cellStyle name="Accent4 2 2 3 2" xfId="40935"/>
    <cellStyle name="Accent4 2 2 4" xfId="40936"/>
    <cellStyle name="Accent4 2 2 4 2" xfId="40937"/>
    <cellStyle name="Accent4 2 2 5" xfId="40938"/>
    <cellStyle name="Accent4 2 3" xfId="40939"/>
    <cellStyle name="Accent4 2 3 2" xfId="40940"/>
    <cellStyle name="Accent4 2 3 2 2" xfId="40941"/>
    <cellStyle name="Accent4 2 3 2 2 2" xfId="40942"/>
    <cellStyle name="Accent4 2 3 2 3" xfId="40943"/>
    <cellStyle name="Accent4 2 3 2 4" xfId="40944"/>
    <cellStyle name="Accent4 2 3 3" xfId="40945"/>
    <cellStyle name="Accent4 2 3 3 2" xfId="40946"/>
    <cellStyle name="Accent4 2 3 4" xfId="40947"/>
    <cellStyle name="Accent4 2 3 4 2" xfId="40948"/>
    <cellStyle name="Accent4 2 3 5" xfId="40949"/>
    <cellStyle name="Accent4 2 3 6" xfId="40950"/>
    <cellStyle name="Accent4 2 4" xfId="40951"/>
    <cellStyle name="Accent4 2 4 2" xfId="40952"/>
    <cellStyle name="Accent4 2 4 2 2" xfId="40953"/>
    <cellStyle name="Accent4 2 4 3" xfId="40954"/>
    <cellStyle name="Accent4 2 4 4" xfId="40955"/>
    <cellStyle name="Accent4 2 4 5" xfId="40956"/>
    <cellStyle name="Accent4 2 5" xfId="40957"/>
    <cellStyle name="Accent4 2 5 2" xfId="40958"/>
    <cellStyle name="Accent4 2 6" xfId="40959"/>
    <cellStyle name="Accent4 2 6 2" xfId="40960"/>
    <cellStyle name="Accent4 2 7" xfId="40961"/>
    <cellStyle name="Accent4 2 8" xfId="40962"/>
    <cellStyle name="Accent4 2 9" xfId="40963"/>
    <cellStyle name="Accent4 20" xfId="40964"/>
    <cellStyle name="Accent4 21" xfId="40965"/>
    <cellStyle name="Accent4 22" xfId="40966"/>
    <cellStyle name="Accent4 23" xfId="40967"/>
    <cellStyle name="Accent4 24" xfId="40968"/>
    <cellStyle name="Accent4 3" xfId="40969"/>
    <cellStyle name="Accent4 3 2" xfId="40970"/>
    <cellStyle name="Accent4 3 2 2" xfId="40971"/>
    <cellStyle name="Accent4 3 2 2 2" xfId="40972"/>
    <cellStyle name="Accent4 3 2 3" xfId="40973"/>
    <cellStyle name="Accent4 3 3" xfId="40974"/>
    <cellStyle name="Accent4 3 3 2" xfId="40975"/>
    <cellStyle name="Accent4 3 4" xfId="40976"/>
    <cellStyle name="Accent4 3 4 2" xfId="40977"/>
    <cellStyle name="Accent4 3 5" xfId="40978"/>
    <cellStyle name="Accent4 3 6" xfId="40979"/>
    <cellStyle name="Accent4 4" xfId="40980"/>
    <cellStyle name="Accent4 4 2" xfId="40981"/>
    <cellStyle name="Accent4 4 2 2" xfId="40982"/>
    <cellStyle name="Accent4 4 2 2 2" xfId="40983"/>
    <cellStyle name="Accent4 4 2 3" xfId="40984"/>
    <cellStyle name="Accent4 4 2 4" xfId="40985"/>
    <cellStyle name="Accent4 4 3" xfId="40986"/>
    <cellStyle name="Accent4 4 3 2" xfId="40987"/>
    <cellStyle name="Accent4 4 4" xfId="40988"/>
    <cellStyle name="Accent4 4 4 2" xfId="40989"/>
    <cellStyle name="Accent4 4 5" xfId="40990"/>
    <cellStyle name="Accent4 5" xfId="40991"/>
    <cellStyle name="Accent4 5 2" xfId="40992"/>
    <cellStyle name="Accent4 5 2 2" xfId="40993"/>
    <cellStyle name="Accent4 5 2 2 2" xfId="40994"/>
    <cellStyle name="Accent4 5 2 3" xfId="40995"/>
    <cellStyle name="Accent4 5 3" xfId="40996"/>
    <cellStyle name="Accent4 5 3 2" xfId="40997"/>
    <cellStyle name="Accent4 6" xfId="40998"/>
    <cellStyle name="Accent4 6 2" xfId="40999"/>
    <cellStyle name="Accent4 6 2 2" xfId="41000"/>
    <cellStyle name="Accent4 6 3" xfId="41001"/>
    <cellStyle name="Accent4 6 4" xfId="41002"/>
    <cellStyle name="Accent4 6 5" xfId="41003"/>
    <cellStyle name="Accent4 7" xfId="41004"/>
    <cellStyle name="Accent4 7 2" xfId="41005"/>
    <cellStyle name="Accent4 7 3" xfId="41006"/>
    <cellStyle name="Accent4 8" xfId="41007"/>
    <cellStyle name="Accent4 8 2" xfId="41008"/>
    <cellStyle name="Accent4 8 3" xfId="41009"/>
    <cellStyle name="Accent4 9" xfId="41010"/>
    <cellStyle name="Accent4 9 2" xfId="41011"/>
    <cellStyle name="Accent4 9 3" xfId="41012"/>
    <cellStyle name="Accent5 - 20%" xfId="41013"/>
    <cellStyle name="Accent5 - 20% 2" xfId="41014"/>
    <cellStyle name="Accent5 - 20% 2 2" xfId="41015"/>
    <cellStyle name="Accent5 - 20% 3" xfId="41016"/>
    <cellStyle name="Accent5 - 40%" xfId="41017"/>
    <cellStyle name="Accent5 - 40% 2" xfId="41018"/>
    <cellStyle name="Accent5 - 40% 2 2" xfId="41019"/>
    <cellStyle name="Accent5 - 40% 3" xfId="41020"/>
    <cellStyle name="Accent5 - 60%" xfId="41021"/>
    <cellStyle name="Accent5 - 60% 2" xfId="41022"/>
    <cellStyle name="Accent5 - 60% 2 2" xfId="41023"/>
    <cellStyle name="Accent5 - 60% 3" xfId="41024"/>
    <cellStyle name="Accent5 10" xfId="41025"/>
    <cellStyle name="Accent5 10 2" xfId="41026"/>
    <cellStyle name="Accent5 11" xfId="41027"/>
    <cellStyle name="Accent5 11 2" xfId="41028"/>
    <cellStyle name="Accent5 12" xfId="41029"/>
    <cellStyle name="Accent5 12 2" xfId="41030"/>
    <cellStyle name="Accent5 13" xfId="41031"/>
    <cellStyle name="Accent5 13 2" xfId="41032"/>
    <cellStyle name="Accent5 14" xfId="41033"/>
    <cellStyle name="Accent5 14 2" xfId="41034"/>
    <cellStyle name="Accent5 15" xfId="41035"/>
    <cellStyle name="Accent5 15 2" xfId="41036"/>
    <cellStyle name="Accent5 16" xfId="41037"/>
    <cellStyle name="Accent5 16 2" xfId="41038"/>
    <cellStyle name="Accent5 17" xfId="41039"/>
    <cellStyle name="Accent5 17 2" xfId="41040"/>
    <cellStyle name="Accent5 18" xfId="41041"/>
    <cellStyle name="Accent5 18 2" xfId="41042"/>
    <cellStyle name="Accent5 19" xfId="41043"/>
    <cellStyle name="Accent5 19 2" xfId="41044"/>
    <cellStyle name="Accent5 2" xfId="41045"/>
    <cellStyle name="Accent5 2 2" xfId="41046"/>
    <cellStyle name="Accent5 2 2 2" xfId="41047"/>
    <cellStyle name="Accent5 2 2 2 2" xfId="41048"/>
    <cellStyle name="Accent5 2 2 2 2 2" xfId="41049"/>
    <cellStyle name="Accent5 2 2 2 3" xfId="41050"/>
    <cellStyle name="Accent5 2 2 3" xfId="41051"/>
    <cellStyle name="Accent5 2 2 3 2" xfId="41052"/>
    <cellStyle name="Accent5 2 2 4" xfId="41053"/>
    <cellStyle name="Accent5 2 2 4 2" xfId="41054"/>
    <cellStyle name="Accent5 2 2 5" xfId="41055"/>
    <cellStyle name="Accent5 2 3" xfId="41056"/>
    <cellStyle name="Accent5 2 3 2" xfId="41057"/>
    <cellStyle name="Accent5 2 3 2 2" xfId="41058"/>
    <cellStyle name="Accent5 2 3 2 2 2" xfId="41059"/>
    <cellStyle name="Accent5 2 3 2 3" xfId="41060"/>
    <cellStyle name="Accent5 2 3 2 4" xfId="41061"/>
    <cellStyle name="Accent5 2 3 3" xfId="41062"/>
    <cellStyle name="Accent5 2 3 3 2" xfId="41063"/>
    <cellStyle name="Accent5 2 3 4" xfId="41064"/>
    <cellStyle name="Accent5 2 3 4 2" xfId="41065"/>
    <cellStyle name="Accent5 2 3 5" xfId="41066"/>
    <cellStyle name="Accent5 2 3 6" xfId="41067"/>
    <cellStyle name="Accent5 2 4" xfId="41068"/>
    <cellStyle name="Accent5 2 4 2" xfId="41069"/>
    <cellStyle name="Accent5 2 4 2 2" xfId="41070"/>
    <cellStyle name="Accent5 2 4 3" xfId="41071"/>
    <cellStyle name="Accent5 2 4 4" xfId="41072"/>
    <cellStyle name="Accent5 2 5" xfId="41073"/>
    <cellStyle name="Accent5 2 5 2" xfId="41074"/>
    <cellStyle name="Accent5 2 6" xfId="41075"/>
    <cellStyle name="Accent5 2 6 2" xfId="41076"/>
    <cellStyle name="Accent5 2 7" xfId="41077"/>
    <cellStyle name="Accent5 20" xfId="41078"/>
    <cellStyle name="Accent5 20 2" xfId="41079"/>
    <cellStyle name="Accent5 21" xfId="41080"/>
    <cellStyle name="Accent5 21 2" xfId="41081"/>
    <cellStyle name="Accent5 22" xfId="41082"/>
    <cellStyle name="Accent5 22 2" xfId="41083"/>
    <cellStyle name="Accent5 23" xfId="41084"/>
    <cellStyle name="Accent5 23 2" xfId="41085"/>
    <cellStyle name="Accent5 24" xfId="41086"/>
    <cellStyle name="Accent5 24 2" xfId="41087"/>
    <cellStyle name="Accent5 25" xfId="41088"/>
    <cellStyle name="Accent5 25 2" xfId="41089"/>
    <cellStyle name="Accent5 26" xfId="41090"/>
    <cellStyle name="Accent5 26 2" xfId="41091"/>
    <cellStyle name="Accent5 27" xfId="41092"/>
    <cellStyle name="Accent5 27 2" xfId="41093"/>
    <cellStyle name="Accent5 28" xfId="41094"/>
    <cellStyle name="Accent5 28 2" xfId="41095"/>
    <cellStyle name="Accent5 29" xfId="41096"/>
    <cellStyle name="Accent5 29 2" xfId="41097"/>
    <cellStyle name="Accent5 3" xfId="41098"/>
    <cellStyle name="Accent5 3 2" xfId="41099"/>
    <cellStyle name="Accent5 3 2 2" xfId="41100"/>
    <cellStyle name="Accent5 3 2 2 2" xfId="41101"/>
    <cellStyle name="Accent5 3 2 3" xfId="41102"/>
    <cellStyle name="Accent5 3 3" xfId="41103"/>
    <cellStyle name="Accent5 3 3 2" xfId="41104"/>
    <cellStyle name="Accent5 3 4" xfId="41105"/>
    <cellStyle name="Accent5 3 4 2" xfId="41106"/>
    <cellStyle name="Accent5 3 5" xfId="41107"/>
    <cellStyle name="Accent5 30" xfId="41108"/>
    <cellStyle name="Accent5 30 2" xfId="41109"/>
    <cellStyle name="Accent5 31" xfId="41110"/>
    <cellStyle name="Accent5 32" xfId="41111"/>
    <cellStyle name="Accent5 33" xfId="41112"/>
    <cellStyle name="Accent5 4" xfId="41113"/>
    <cellStyle name="Accent5 4 2" xfId="41114"/>
    <cellStyle name="Accent5 4 2 2" xfId="41115"/>
    <cellStyle name="Accent5 4 2 2 2" xfId="41116"/>
    <cellStyle name="Accent5 4 2 3" xfId="41117"/>
    <cellStyle name="Accent5 4 2 4" xfId="41118"/>
    <cellStyle name="Accent5 4 3" xfId="41119"/>
    <cellStyle name="Accent5 4 3 2" xfId="41120"/>
    <cellStyle name="Accent5 4 4" xfId="41121"/>
    <cellStyle name="Accent5 4 4 2" xfId="41122"/>
    <cellStyle name="Accent5 5" xfId="41123"/>
    <cellStyle name="Accent5 5 2" xfId="41124"/>
    <cellStyle name="Accent5 5 2 2" xfId="41125"/>
    <cellStyle name="Accent5 6" xfId="41126"/>
    <cellStyle name="Accent5 6 2" xfId="41127"/>
    <cellStyle name="Accent5 6 2 2" xfId="41128"/>
    <cellStyle name="Accent5 6 3" xfId="41129"/>
    <cellStyle name="Accent5 6 4" xfId="41130"/>
    <cellStyle name="Accent5 6 5" xfId="41131"/>
    <cellStyle name="Accent5 7" xfId="41132"/>
    <cellStyle name="Accent5 7 2" xfId="41133"/>
    <cellStyle name="Accent5 7 3" xfId="41134"/>
    <cellStyle name="Accent5 8" xfId="41135"/>
    <cellStyle name="Accent5 8 2" xfId="41136"/>
    <cellStyle name="Accent5 8 3" xfId="41137"/>
    <cellStyle name="Accent5 9" xfId="41138"/>
    <cellStyle name="Accent5 9 2" xfId="41139"/>
    <cellStyle name="Accent6 - 20%" xfId="41140"/>
    <cellStyle name="Accent6 - 20% 2" xfId="41141"/>
    <cellStyle name="Accent6 - 20% 2 2" xfId="41142"/>
    <cellStyle name="Accent6 - 20% 3" xfId="41143"/>
    <cellStyle name="Accent6 - 40%" xfId="41144"/>
    <cellStyle name="Accent6 - 40% 2" xfId="41145"/>
    <cellStyle name="Accent6 - 40% 2 2" xfId="41146"/>
    <cellStyle name="Accent6 - 40% 3" xfId="41147"/>
    <cellStyle name="Accent6 - 60%" xfId="41148"/>
    <cellStyle name="Accent6 - 60% 2" xfId="41149"/>
    <cellStyle name="Accent6 - 60% 2 2" xfId="41150"/>
    <cellStyle name="Accent6 - 60% 3" xfId="41151"/>
    <cellStyle name="Accent6 10" xfId="41152"/>
    <cellStyle name="Accent6 10 2" xfId="41153"/>
    <cellStyle name="Accent6 11" xfId="41154"/>
    <cellStyle name="Accent6 11 2" xfId="41155"/>
    <cellStyle name="Accent6 12" xfId="41156"/>
    <cellStyle name="Accent6 12 2" xfId="41157"/>
    <cellStyle name="Accent6 13" xfId="41158"/>
    <cellStyle name="Accent6 13 2" xfId="41159"/>
    <cellStyle name="Accent6 14" xfId="41160"/>
    <cellStyle name="Accent6 14 2" xfId="41161"/>
    <cellStyle name="Accent6 15" xfId="41162"/>
    <cellStyle name="Accent6 15 2" xfId="41163"/>
    <cellStyle name="Accent6 16" xfId="41164"/>
    <cellStyle name="Accent6 16 2" xfId="41165"/>
    <cellStyle name="Accent6 17" xfId="41166"/>
    <cellStyle name="Accent6 17 2" xfId="41167"/>
    <cellStyle name="Accent6 18" xfId="41168"/>
    <cellStyle name="Accent6 18 2" xfId="41169"/>
    <cellStyle name="Accent6 19" xfId="41170"/>
    <cellStyle name="Accent6 2" xfId="41171"/>
    <cellStyle name="Accent6 2 2" xfId="41172"/>
    <cellStyle name="Accent6 2 2 2" xfId="41173"/>
    <cellStyle name="Accent6 2 2 2 2" xfId="41174"/>
    <cellStyle name="Accent6 2 2 2 2 2" xfId="41175"/>
    <cellStyle name="Accent6 2 2 2 3" xfId="41176"/>
    <cellStyle name="Accent6 2 2 3" xfId="41177"/>
    <cellStyle name="Accent6 2 2 3 2" xfId="41178"/>
    <cellStyle name="Accent6 2 2 4" xfId="41179"/>
    <cellStyle name="Accent6 2 2 4 2" xfId="41180"/>
    <cellStyle name="Accent6 2 2 5" xfId="41181"/>
    <cellStyle name="Accent6 2 3" xfId="41182"/>
    <cellStyle name="Accent6 2 3 2" xfId="41183"/>
    <cellStyle name="Accent6 2 3 2 2" xfId="41184"/>
    <cellStyle name="Accent6 2 3 2 2 2" xfId="41185"/>
    <cellStyle name="Accent6 2 3 2 3" xfId="41186"/>
    <cellStyle name="Accent6 2 3 2 4" xfId="41187"/>
    <cellStyle name="Accent6 2 3 3" xfId="41188"/>
    <cellStyle name="Accent6 2 3 3 2" xfId="41189"/>
    <cellStyle name="Accent6 2 3 3 2 2" xfId="41190"/>
    <cellStyle name="Accent6 2 3 3 3" xfId="41191"/>
    <cellStyle name="Accent6 2 3 4" xfId="41192"/>
    <cellStyle name="Accent6 2 3 4 2" xfId="41193"/>
    <cellStyle name="Accent6 2 3 5" xfId="41194"/>
    <cellStyle name="Accent6 2 3 6" xfId="41195"/>
    <cellStyle name="Accent6 2 4" xfId="41196"/>
    <cellStyle name="Accent6 2 4 2" xfId="41197"/>
    <cellStyle name="Accent6 2 4 2 2" xfId="41198"/>
    <cellStyle name="Accent6 2 4 3" xfId="41199"/>
    <cellStyle name="Accent6 2 4 4" xfId="41200"/>
    <cellStyle name="Accent6 2 4 5" xfId="41201"/>
    <cellStyle name="Accent6 2 5" xfId="41202"/>
    <cellStyle name="Accent6 2 5 2" xfId="41203"/>
    <cellStyle name="Accent6 2 6" xfId="41204"/>
    <cellStyle name="Accent6 2 6 2" xfId="41205"/>
    <cellStyle name="Accent6 2 7" xfId="41206"/>
    <cellStyle name="Accent6 2 8" xfId="41207"/>
    <cellStyle name="Accent6 2 9" xfId="41208"/>
    <cellStyle name="Accent6 20" xfId="41209"/>
    <cellStyle name="Accent6 21" xfId="41210"/>
    <cellStyle name="Accent6 22" xfId="41211"/>
    <cellStyle name="Accent6 23" xfId="41212"/>
    <cellStyle name="Accent6 24" xfId="41213"/>
    <cellStyle name="Accent6 3" xfId="41214"/>
    <cellStyle name="Accent6 3 2" xfId="41215"/>
    <cellStyle name="Accent6 3 2 2" xfId="41216"/>
    <cellStyle name="Accent6 3 2 2 2" xfId="41217"/>
    <cellStyle name="Accent6 3 2 3" xfId="41218"/>
    <cellStyle name="Accent6 3 3" xfId="41219"/>
    <cellStyle name="Accent6 3 3 2" xfId="41220"/>
    <cellStyle name="Accent6 3 4" xfId="41221"/>
    <cellStyle name="Accent6 3 4 2" xfId="41222"/>
    <cellStyle name="Accent6 3 5" xfId="41223"/>
    <cellStyle name="Accent6 3 6" xfId="41224"/>
    <cellStyle name="Accent6 4" xfId="41225"/>
    <cellStyle name="Accent6 4 2" xfId="41226"/>
    <cellStyle name="Accent6 4 2 2" xfId="41227"/>
    <cellStyle name="Accent6 4 2 2 2" xfId="41228"/>
    <cellStyle name="Accent6 4 2 3" xfId="41229"/>
    <cellStyle name="Accent6 4 2 4" xfId="41230"/>
    <cellStyle name="Accent6 4 3" xfId="41231"/>
    <cellStyle name="Accent6 4 3 2" xfId="41232"/>
    <cellStyle name="Accent6 4 4" xfId="41233"/>
    <cellStyle name="Accent6 4 4 2" xfId="41234"/>
    <cellStyle name="Accent6 4 5" xfId="41235"/>
    <cellStyle name="Accent6 5" xfId="41236"/>
    <cellStyle name="Accent6 5 2" xfId="41237"/>
    <cellStyle name="Accent6 5 2 2" xfId="41238"/>
    <cellStyle name="Accent6 5 2 2 2" xfId="41239"/>
    <cellStyle name="Accent6 5 2 3" xfId="41240"/>
    <cellStyle name="Accent6 5 3" xfId="41241"/>
    <cellStyle name="Accent6 5 3 2" xfId="41242"/>
    <cellStyle name="Accent6 6" xfId="41243"/>
    <cellStyle name="Accent6 6 2" xfId="41244"/>
    <cellStyle name="Accent6 6 2 2" xfId="41245"/>
    <cellStyle name="Accent6 6 3" xfId="41246"/>
    <cellStyle name="Accent6 6 4" xfId="41247"/>
    <cellStyle name="Accent6 6 5" xfId="41248"/>
    <cellStyle name="Accent6 7" xfId="41249"/>
    <cellStyle name="Accent6 7 2" xfId="41250"/>
    <cellStyle name="Accent6 7 3" xfId="41251"/>
    <cellStyle name="Accent6 8" xfId="41252"/>
    <cellStyle name="Accent6 8 2" xfId="41253"/>
    <cellStyle name="Accent6 8 3" xfId="41254"/>
    <cellStyle name="Accent6 9" xfId="41255"/>
    <cellStyle name="Accent6 9 2" xfId="41256"/>
    <cellStyle name="Accent6 9 3" xfId="41257"/>
    <cellStyle name="Bad 2" xfId="41258"/>
    <cellStyle name="Bad 2 2" xfId="41259"/>
    <cellStyle name="Bad 2 2 2" xfId="41260"/>
    <cellStyle name="Bad 2 2 2 2" xfId="41261"/>
    <cellStyle name="Bad 2 2 2 2 2" xfId="41262"/>
    <cellStyle name="Bad 2 2 2 3" xfId="41263"/>
    <cellStyle name="Bad 2 2 3" xfId="41264"/>
    <cellStyle name="Bad 2 2 3 2" xfId="41265"/>
    <cellStyle name="Bad 2 2 4" xfId="41266"/>
    <cellStyle name="Bad 2 2 4 2" xfId="41267"/>
    <cellStyle name="Bad 2 2 5" xfId="41268"/>
    <cellStyle name="Bad 2 3" xfId="41269"/>
    <cellStyle name="Bad 2 3 2" xfId="41270"/>
    <cellStyle name="Bad 2 3 2 2" xfId="41271"/>
    <cellStyle name="Bad 2 3 2 2 2" xfId="41272"/>
    <cellStyle name="Bad 2 3 2 3" xfId="41273"/>
    <cellStyle name="Bad 2 3 2 4" xfId="41274"/>
    <cellStyle name="Bad 2 3 3" xfId="41275"/>
    <cellStyle name="Bad 2 3 3 2" xfId="41276"/>
    <cellStyle name="Bad 2 3 3 2 2" xfId="41277"/>
    <cellStyle name="Bad 2 3 3 3" xfId="41278"/>
    <cellStyle name="Bad 2 3 4" xfId="41279"/>
    <cellStyle name="Bad 2 3 4 2" xfId="41280"/>
    <cellStyle name="Bad 2 3 5" xfId="41281"/>
    <cellStyle name="Bad 2 3 6" xfId="41282"/>
    <cellStyle name="Bad 2 4" xfId="41283"/>
    <cellStyle name="Bad 2 4 2" xfId="41284"/>
    <cellStyle name="Bad 2 4 2 2" xfId="41285"/>
    <cellStyle name="Bad 2 4 3" xfId="41286"/>
    <cellStyle name="Bad 2 4 4" xfId="41287"/>
    <cellStyle name="Bad 2 4 5" xfId="41288"/>
    <cellStyle name="Bad 2 5" xfId="41289"/>
    <cellStyle name="Bad 2 5 2" xfId="41290"/>
    <cellStyle name="Bad 2 6" xfId="41291"/>
    <cellStyle name="Bad 2 6 2" xfId="41292"/>
    <cellStyle name="Bad 2 7" xfId="41293"/>
    <cellStyle name="Bad 2 8" xfId="41294"/>
    <cellStyle name="Bad 2 9" xfId="41295"/>
    <cellStyle name="Bad 3" xfId="41296"/>
    <cellStyle name="Bad 3 2" xfId="41297"/>
    <cellStyle name="Bad 3 2 2" xfId="41298"/>
    <cellStyle name="Bad 3 2 2 2" xfId="41299"/>
    <cellStyle name="Bad 3 2 3" xfId="41300"/>
    <cellStyle name="Bad 3 3" xfId="41301"/>
    <cellStyle name="Bad 3 3 2" xfId="41302"/>
    <cellStyle name="Bad 3 4" xfId="41303"/>
    <cellStyle name="Bad 3 4 2" xfId="41304"/>
    <cellStyle name="Bad 3 5" xfId="41305"/>
    <cellStyle name="Bad 3 6" xfId="41306"/>
    <cellStyle name="Bad 4" xfId="41307"/>
    <cellStyle name="Bad 4 2" xfId="41308"/>
    <cellStyle name="Bad 4 2 2" xfId="41309"/>
    <cellStyle name="Bad 4 2 2 2" xfId="41310"/>
    <cellStyle name="Bad 4 2 3" xfId="41311"/>
    <cellStyle name="Bad 4 2 4" xfId="41312"/>
    <cellStyle name="Bad 4 3" xfId="41313"/>
    <cellStyle name="Bad 4 3 2" xfId="41314"/>
    <cellStyle name="Bad 4 4" xfId="41315"/>
    <cellStyle name="Bad 4 4 2" xfId="41316"/>
    <cellStyle name="Bad 4 5" xfId="41317"/>
    <cellStyle name="Bad 5" xfId="41318"/>
    <cellStyle name="Bad 5 2" xfId="41319"/>
    <cellStyle name="Bad 5 2 2" xfId="41320"/>
    <cellStyle name="Bad 5 2 2 2" xfId="41321"/>
    <cellStyle name="Bad 5 2 3" xfId="41322"/>
    <cellStyle name="Bad 5 3" xfId="41323"/>
    <cellStyle name="Bad 5 3 2" xfId="41324"/>
    <cellStyle name="Bad 6" xfId="41325"/>
    <cellStyle name="Bad 6 2" xfId="41326"/>
    <cellStyle name="Bad 6 2 2" xfId="41327"/>
    <cellStyle name="Bad 6 3" xfId="41328"/>
    <cellStyle name="Bad 6 4" xfId="41329"/>
    <cellStyle name="Bad 6 5" xfId="41330"/>
    <cellStyle name="Bad 7" xfId="41331"/>
    <cellStyle name="Bad 7 2" xfId="41332"/>
    <cellStyle name="Bad 7 3" xfId="41333"/>
    <cellStyle name="Bad 8" xfId="41334"/>
    <cellStyle name="Bad 9" xfId="41335"/>
    <cellStyle name="Band 2" xfId="41336"/>
    <cellStyle name="blank" xfId="41337"/>
    <cellStyle name="blank 2" xfId="41338"/>
    <cellStyle name="bld-li - Style4" xfId="41339"/>
    <cellStyle name="C06_Main text" xfId="41340"/>
    <cellStyle name="C07_Main text Bold Green" xfId="41341"/>
    <cellStyle name="C08_2001 Col heads" xfId="41342"/>
    <cellStyle name="C10_2001 Figs Black" xfId="41343"/>
    <cellStyle name="C11_2002 Figs Bold Green" xfId="41344"/>
    <cellStyle name="C13_2001 Figs 1 decimals" xfId="41345"/>
    <cellStyle name="C15_Main text Bold Black" xfId="41346"/>
    <cellStyle name="Calc Currency (0)" xfId="41347"/>
    <cellStyle name="Calc Currency (0) 2" xfId="41348"/>
    <cellStyle name="Calc Currency (0) 2 2" xfId="41349"/>
    <cellStyle name="Calc Currency (0) 2 2 2" xfId="41350"/>
    <cellStyle name="Calc Currency (0) 2 2 2 2" xfId="41351"/>
    <cellStyle name="Calc Currency (0) 2 2 3" xfId="41352"/>
    <cellStyle name="Calc Currency (0) 2 2 4" xfId="41353"/>
    <cellStyle name="Calc Currency (0) 2 2 5" xfId="41354"/>
    <cellStyle name="Calc Currency (0) 2 3" xfId="41355"/>
    <cellStyle name="Calc Currency (0) 2 3 2" xfId="41356"/>
    <cellStyle name="Calc Currency (0) 2 3 2 2" xfId="41357"/>
    <cellStyle name="Calc Currency (0) 2 3 3" xfId="41358"/>
    <cellStyle name="Calc Currency (0) 2 4" xfId="41359"/>
    <cellStyle name="Calc Currency (0) 2 4 2" xfId="41360"/>
    <cellStyle name="Calc Currency (0) 2 5" xfId="41361"/>
    <cellStyle name="Calc Currency (0) 3" xfId="41362"/>
    <cellStyle name="Calc Currency (0) 3 2" xfId="41363"/>
    <cellStyle name="Calc Currency (0) 3 2 2" xfId="41364"/>
    <cellStyle name="Calc Currency (0) 3 3" xfId="41365"/>
    <cellStyle name="Calc Currency (0) 4" xfId="41366"/>
    <cellStyle name="Calc Currency (0) 4 2" xfId="41367"/>
    <cellStyle name="Calc Currency (0) 5" xfId="41368"/>
    <cellStyle name="Calc Currency (0) 5 2" xfId="41369"/>
    <cellStyle name="Calc Currency (0) 6" xfId="41370"/>
    <cellStyle name="Calculation 10" xfId="41371"/>
    <cellStyle name="Calculation 10 2" xfId="41372"/>
    <cellStyle name="Calculation 10 3" xfId="41373"/>
    <cellStyle name="Calculation 11" xfId="41374"/>
    <cellStyle name="Calculation 12" xfId="41375"/>
    <cellStyle name="Calculation 2" xfId="41376"/>
    <cellStyle name="Calculation 2 2" xfId="41377"/>
    <cellStyle name="Calculation 2 2 2" xfId="41378"/>
    <cellStyle name="Calculation 2 2 2 2" xfId="41379"/>
    <cellStyle name="Calculation 2 2 2 2 2" xfId="41380"/>
    <cellStyle name="Calculation 2 2 2 3" xfId="41381"/>
    <cellStyle name="Calculation 2 2 2 4" xfId="41382"/>
    <cellStyle name="Calculation 2 2 2 5" xfId="41383"/>
    <cellStyle name="Calculation 2 2 2 6" xfId="41384"/>
    <cellStyle name="Calculation 2 2 2 7" xfId="41385"/>
    <cellStyle name="Calculation 2 2 2 8" xfId="41386"/>
    <cellStyle name="Calculation 2 2 3" xfId="41387"/>
    <cellStyle name="Calculation 2 2 3 2" xfId="41388"/>
    <cellStyle name="Calculation 2 2 3 2 2" xfId="41389"/>
    <cellStyle name="Calculation 2 2 3 3" xfId="41390"/>
    <cellStyle name="Calculation 2 2 4" xfId="41391"/>
    <cellStyle name="Calculation 2 2 4 2" xfId="41392"/>
    <cellStyle name="Calculation 2 2 4 2 2" xfId="41393"/>
    <cellStyle name="Calculation 2 2 5" xfId="41394"/>
    <cellStyle name="Calculation 2 2 5 2" xfId="41395"/>
    <cellStyle name="Calculation 2 2 6" xfId="41396"/>
    <cellStyle name="Calculation 2 3" xfId="41397"/>
    <cellStyle name="Calculation 2 3 2" xfId="41398"/>
    <cellStyle name="Calculation 2 3 2 2" xfId="41399"/>
    <cellStyle name="Calculation 2 3 2 2 2" xfId="41400"/>
    <cellStyle name="Calculation 2 3 2 3" xfId="41401"/>
    <cellStyle name="Calculation 2 3 2 4" xfId="41402"/>
    <cellStyle name="Calculation 2 3 2 5" xfId="41403"/>
    <cellStyle name="Calculation 2 3 3" xfId="41404"/>
    <cellStyle name="Calculation 2 3 3 2" xfId="41405"/>
    <cellStyle name="Calculation 2 3 4" xfId="41406"/>
    <cellStyle name="Calculation 2 3 4 2" xfId="41407"/>
    <cellStyle name="Calculation 2 3 5" xfId="41408"/>
    <cellStyle name="Calculation 2 3 6" xfId="41409"/>
    <cellStyle name="Calculation 2 4" xfId="41410"/>
    <cellStyle name="Calculation 2 4 2" xfId="41411"/>
    <cellStyle name="Calculation 2 4 2 2" xfId="41412"/>
    <cellStyle name="Calculation 2 4 3" xfId="41413"/>
    <cellStyle name="Calculation 2 5" xfId="41414"/>
    <cellStyle name="Calculation 2 5 2" xfId="41415"/>
    <cellStyle name="Calculation 2 5 2 2" xfId="41416"/>
    <cellStyle name="Calculation 2 5 3" xfId="41417"/>
    <cellStyle name="Calculation 2 6" xfId="41418"/>
    <cellStyle name="Calculation 2 6 2" xfId="41419"/>
    <cellStyle name="Calculation 2 6 2 2" xfId="41420"/>
    <cellStyle name="Calculation 2 6 3" xfId="41421"/>
    <cellStyle name="Calculation 2 7" xfId="41422"/>
    <cellStyle name="Calculation 2 7 2" xfId="41423"/>
    <cellStyle name="Calculation 2 8" xfId="41424"/>
    <cellStyle name="Calculation 2 9" xfId="41425"/>
    <cellStyle name="Calculation 3" xfId="41426"/>
    <cellStyle name="Calculation 3 2" xfId="41427"/>
    <cellStyle name="Calculation 3 2 2" xfId="41428"/>
    <cellStyle name="Calculation 3 2 2 2" xfId="41429"/>
    <cellStyle name="Calculation 3 2 2 2 2" xfId="41430"/>
    <cellStyle name="Calculation 3 2 2 3" xfId="41431"/>
    <cellStyle name="Calculation 3 2 3" xfId="41432"/>
    <cellStyle name="Calculation 3 2 3 2" xfId="41433"/>
    <cellStyle name="Calculation 3 2 3 2 2" xfId="41434"/>
    <cellStyle name="Calculation 3 2 4" xfId="41435"/>
    <cellStyle name="Calculation 3 2 4 2" xfId="41436"/>
    <cellStyle name="Calculation 3 2 5" xfId="41437"/>
    <cellStyle name="Calculation 3 3" xfId="41438"/>
    <cellStyle name="Calculation 3 3 2" xfId="41439"/>
    <cellStyle name="Calculation 3 3 2 2" xfId="41440"/>
    <cellStyle name="Calculation 3 3 3" xfId="41441"/>
    <cellStyle name="Calculation 3 3 4" xfId="41442"/>
    <cellStyle name="Calculation 3 4" xfId="41443"/>
    <cellStyle name="Calculation 3 4 2" xfId="41444"/>
    <cellStyle name="Calculation 3 4 2 2" xfId="41445"/>
    <cellStyle name="Calculation 3 4 3" xfId="41446"/>
    <cellStyle name="Calculation 3 5" xfId="41447"/>
    <cellStyle name="Calculation 3 5 2" xfId="41448"/>
    <cellStyle name="Calculation 3 6" xfId="41449"/>
    <cellStyle name="Calculation 3 7" xfId="41450"/>
    <cellStyle name="Calculation 4" xfId="41451"/>
    <cellStyle name="Calculation 4 2" xfId="41452"/>
    <cellStyle name="Calculation 4 2 2" xfId="41453"/>
    <cellStyle name="Calculation 4 2 2 2" xfId="41454"/>
    <cellStyle name="Calculation 4 2 3" xfId="41455"/>
    <cellStyle name="Calculation 4 2 4" xfId="41456"/>
    <cellStyle name="Calculation 4 3" xfId="41457"/>
    <cellStyle name="Calculation 4 3 2" xfId="41458"/>
    <cellStyle name="Calculation 4 3 2 2" xfId="41459"/>
    <cellStyle name="Calculation 4 3 3" xfId="41460"/>
    <cellStyle name="Calculation 4 4" xfId="41461"/>
    <cellStyle name="Calculation 4 4 2" xfId="41462"/>
    <cellStyle name="Calculation 4 4 2 2" xfId="41463"/>
    <cellStyle name="Calculation 4 4 3" xfId="41464"/>
    <cellStyle name="Calculation 4 5" xfId="41465"/>
    <cellStyle name="Calculation 4 5 2" xfId="41466"/>
    <cellStyle name="Calculation 4 6" xfId="41467"/>
    <cellStyle name="Calculation 5" xfId="41468"/>
    <cellStyle name="Calculation 5 2" xfId="41469"/>
    <cellStyle name="Calculation 5 2 2" xfId="41470"/>
    <cellStyle name="Calculation 5 2 2 2" xfId="41471"/>
    <cellStyle name="Calculation 5 2 2 2 2" xfId="41472"/>
    <cellStyle name="Calculation 5 2 2 3" xfId="41473"/>
    <cellStyle name="Calculation 5 2 3" xfId="41474"/>
    <cellStyle name="Calculation 5 2 3 2" xfId="41475"/>
    <cellStyle name="Calculation 5 2 4" xfId="41476"/>
    <cellStyle name="Calculation 5 2 4 2" xfId="41477"/>
    <cellStyle name="Calculation 5 2 5" xfId="41478"/>
    <cellStyle name="Calculation 5 3" xfId="41479"/>
    <cellStyle name="Calculation 5 3 2" xfId="41480"/>
    <cellStyle name="Calculation 5 3 2 2" xfId="41481"/>
    <cellStyle name="Calculation 5 3 3" xfId="41482"/>
    <cellStyle name="Calculation 5 4" xfId="41483"/>
    <cellStyle name="Calculation 5 4 2" xfId="41484"/>
    <cellStyle name="Calculation 5 4 2 2" xfId="41485"/>
    <cellStyle name="Calculation 5 4 3" xfId="41486"/>
    <cellStyle name="Calculation 5 5" xfId="41487"/>
    <cellStyle name="Calculation 5 5 2" xfId="41488"/>
    <cellStyle name="Calculation 5 6" xfId="41489"/>
    <cellStyle name="Calculation 5 6 2" xfId="41490"/>
    <cellStyle name="Calculation 5 7" xfId="41491"/>
    <cellStyle name="Calculation 6" xfId="41492"/>
    <cellStyle name="Calculation 6 2" xfId="41493"/>
    <cellStyle name="Calculation 6 2 2" xfId="41494"/>
    <cellStyle name="Calculation 6 2 2 2" xfId="41495"/>
    <cellStyle name="Calculation 6 2 3" xfId="41496"/>
    <cellStyle name="Calculation 6 2 4" xfId="41497"/>
    <cellStyle name="Calculation 6 3" xfId="41498"/>
    <cellStyle name="Calculation 6 3 2" xfId="41499"/>
    <cellStyle name="Calculation 6 3 2 2" xfId="41500"/>
    <cellStyle name="Calculation 6 3 3" xfId="41501"/>
    <cellStyle name="Calculation 6 4" xfId="41502"/>
    <cellStyle name="Calculation 6 4 2" xfId="41503"/>
    <cellStyle name="Calculation 6 5" xfId="41504"/>
    <cellStyle name="Calculation 7" xfId="41505"/>
    <cellStyle name="Calculation 7 2" xfId="41506"/>
    <cellStyle name="Calculation 7 2 2" xfId="41507"/>
    <cellStyle name="Calculation 7 2 2 2" xfId="41508"/>
    <cellStyle name="Calculation 7 3" xfId="41509"/>
    <cellStyle name="Calculation 7 3 2" xfId="41510"/>
    <cellStyle name="Calculation 8" xfId="41511"/>
    <cellStyle name="Calculation 8 2" xfId="41512"/>
    <cellStyle name="Calculation 8 2 2" xfId="41513"/>
    <cellStyle name="Calculation 8 2 2 2" xfId="41514"/>
    <cellStyle name="Calculation 8 3" xfId="41515"/>
    <cellStyle name="Calculation 8 3 2" xfId="41516"/>
    <cellStyle name="Calculation 9" xfId="41517"/>
    <cellStyle name="Calculation 9 2" xfId="41518"/>
    <cellStyle name="Calculation 9 2 2" xfId="41519"/>
    <cellStyle name="Calculation 9 2 2 2" xfId="41520"/>
    <cellStyle name="Calculation 9 3" xfId="41521"/>
    <cellStyle name="Calculation 9 3 2" xfId="41522"/>
    <cellStyle name="Check Cell 2" xfId="41523"/>
    <cellStyle name="Check Cell 2 2" xfId="41524"/>
    <cellStyle name="Check Cell 2 2 2" xfId="41525"/>
    <cellStyle name="Check Cell 2 2 2 10" xfId="41526"/>
    <cellStyle name="Check Cell 2 2 2 2" xfId="41527"/>
    <cellStyle name="Check Cell 2 2 2 2 2" xfId="41528"/>
    <cellStyle name="Check Cell 2 2 2 3" xfId="41529"/>
    <cellStyle name="Check Cell 2 2 2 4" xfId="41530"/>
    <cellStyle name="Check Cell 2 2 2 5" xfId="41531"/>
    <cellStyle name="Check Cell 2 2 2 6" xfId="41532"/>
    <cellStyle name="Check Cell 2 2 2 7" xfId="41533"/>
    <cellStyle name="Check Cell 2 2 2 8" xfId="41534"/>
    <cellStyle name="Check Cell 2 2 2 9" xfId="41535"/>
    <cellStyle name="Check Cell 2 2 3" xfId="41536"/>
    <cellStyle name="Check Cell 2 2 3 2" xfId="41537"/>
    <cellStyle name="Check Cell 2 2 4" xfId="41538"/>
    <cellStyle name="Check Cell 2 2 4 2" xfId="41539"/>
    <cellStyle name="Check Cell 2 2 5" xfId="41540"/>
    <cellStyle name="Check Cell 2 3" xfId="41541"/>
    <cellStyle name="Check Cell 2 3 2" xfId="41542"/>
    <cellStyle name="Check Cell 2 3 2 2" xfId="41543"/>
    <cellStyle name="Check Cell 2 3 2 2 2" xfId="41544"/>
    <cellStyle name="Check Cell 2 3 2 3" xfId="41545"/>
    <cellStyle name="Check Cell 2 3 2 4" xfId="41546"/>
    <cellStyle name="Check Cell 2 3 3" xfId="41547"/>
    <cellStyle name="Check Cell 2 3 3 2" xfId="41548"/>
    <cellStyle name="Check Cell 2 3 4" xfId="41549"/>
    <cellStyle name="Check Cell 2 3 4 2" xfId="41550"/>
    <cellStyle name="Check Cell 2 3 5" xfId="41551"/>
    <cellStyle name="Check Cell 2 3 6" xfId="41552"/>
    <cellStyle name="Check Cell 2 4" xfId="41553"/>
    <cellStyle name="Check Cell 2 4 2" xfId="41554"/>
    <cellStyle name="Check Cell 2 4 2 2" xfId="41555"/>
    <cellStyle name="Check Cell 2 4 3" xfId="41556"/>
    <cellStyle name="Check Cell 2 4 4" xfId="41557"/>
    <cellStyle name="Check Cell 2 5" xfId="41558"/>
    <cellStyle name="Check Cell 2 5 2" xfId="41559"/>
    <cellStyle name="Check Cell 2 6" xfId="41560"/>
    <cellStyle name="Check Cell 2 6 2" xfId="41561"/>
    <cellStyle name="Check Cell 2 7" xfId="41562"/>
    <cellStyle name="Check Cell 3" xfId="41563"/>
    <cellStyle name="Check Cell 3 2" xfId="41564"/>
    <cellStyle name="Check Cell 3 2 2" xfId="41565"/>
    <cellStyle name="Check Cell 3 2 2 2" xfId="41566"/>
    <cellStyle name="Check Cell 3 2 3" xfId="41567"/>
    <cellStyle name="Check Cell 3 3" xfId="41568"/>
    <cellStyle name="Check Cell 3 3 2" xfId="41569"/>
    <cellStyle name="Check Cell 3 4" xfId="41570"/>
    <cellStyle name="Check Cell 3 4 2" xfId="41571"/>
    <cellStyle name="Check Cell 3 5" xfId="41572"/>
    <cellStyle name="Check Cell 3 6" xfId="41573"/>
    <cellStyle name="Check Cell 3 7" xfId="41574"/>
    <cellStyle name="Check Cell 3 8" xfId="41575"/>
    <cellStyle name="Check Cell 3 9" xfId="41576"/>
    <cellStyle name="Check Cell 4" xfId="41577"/>
    <cellStyle name="Check Cell 4 2" xfId="41578"/>
    <cellStyle name="Check Cell 4 2 2" xfId="41579"/>
    <cellStyle name="Check Cell 4 2 2 2" xfId="41580"/>
    <cellStyle name="Check Cell 4 2 3" xfId="41581"/>
    <cellStyle name="Check Cell 4 2 4" xfId="41582"/>
    <cellStyle name="Check Cell 4 3" xfId="41583"/>
    <cellStyle name="Check Cell 4 3 2" xfId="41584"/>
    <cellStyle name="Check Cell 4 4" xfId="41585"/>
    <cellStyle name="Check Cell 4 4 2" xfId="41586"/>
    <cellStyle name="Check Cell 5" xfId="41587"/>
    <cellStyle name="Check Cell 5 2" xfId="41588"/>
    <cellStyle name="Check Cell 5 2 2" xfId="41589"/>
    <cellStyle name="Check Cell 6" xfId="41590"/>
    <cellStyle name="Check Cell 6 2" xfId="41591"/>
    <cellStyle name="Check Cell 6 2 2" xfId="41592"/>
    <cellStyle name="Check Cell 6 3" xfId="41593"/>
    <cellStyle name="Check Cell 6 4" xfId="41594"/>
    <cellStyle name="Check Cell 6 5" xfId="41595"/>
    <cellStyle name="Check Cell 7" xfId="41596"/>
    <cellStyle name="Check Cell 7 2" xfId="41597"/>
    <cellStyle name="Check Cell 8" xfId="41598"/>
    <cellStyle name="Check Cell 9" xfId="41599"/>
    <cellStyle name="CheckCell" xfId="41600"/>
    <cellStyle name="CheckCell 2" xfId="41601"/>
    <cellStyle name="CheckCell 2 2" xfId="41602"/>
    <cellStyle name="CheckCell 2 2 2" xfId="41603"/>
    <cellStyle name="CheckCell 2 2 2 2" xfId="41604"/>
    <cellStyle name="CheckCell 2 2 2 2 2" xfId="41605"/>
    <cellStyle name="CheckCell 2 2 3" xfId="41606"/>
    <cellStyle name="CheckCell 2 2 3 2" xfId="41607"/>
    <cellStyle name="CheckCell 2 2 4" xfId="41608"/>
    <cellStyle name="CheckCell 2 2 4 2" xfId="41609"/>
    <cellStyle name="CheckCell 2 2 5" xfId="41610"/>
    <cellStyle name="CheckCell 2 3" xfId="41611"/>
    <cellStyle name="CheckCell 2 3 2" xfId="41612"/>
    <cellStyle name="CheckCell 2 3 2 2" xfId="41613"/>
    <cellStyle name="CheckCell 2 4" xfId="41614"/>
    <cellStyle name="CheckCell 2 4 2" xfId="41615"/>
    <cellStyle name="CheckCell 2 4 2 2" xfId="41616"/>
    <cellStyle name="CheckCell 2 4 3" xfId="41617"/>
    <cellStyle name="CheckCell 2 5" xfId="41618"/>
    <cellStyle name="CheckCell 2 5 2" xfId="41619"/>
    <cellStyle name="CheckCell 2 6" xfId="41620"/>
    <cellStyle name="CheckCell 2 6 2" xfId="41621"/>
    <cellStyle name="CheckCell 2 7" xfId="41622"/>
    <cellStyle name="CheckCell 3" xfId="41623"/>
    <cellStyle name="CheckCell 3 2" xfId="41624"/>
    <cellStyle name="CheckCell 3 2 2" xfId="41625"/>
    <cellStyle name="CheckCell 3 2 2 2" xfId="41626"/>
    <cellStyle name="CheckCell 3 3" xfId="41627"/>
    <cellStyle name="CheckCell 3 3 2" xfId="41628"/>
    <cellStyle name="CheckCell 3 4" xfId="41629"/>
    <cellStyle name="CheckCell 3 4 2" xfId="41630"/>
    <cellStyle name="CheckCell 3 5" xfId="41631"/>
    <cellStyle name="CheckCell 4" xfId="41632"/>
    <cellStyle name="CheckCell 4 2" xfId="41633"/>
    <cellStyle name="CheckCell 4 2 2" xfId="41634"/>
    <cellStyle name="CheckCell 4 3" xfId="41635"/>
    <cellStyle name="CheckCell 5" xfId="41636"/>
    <cellStyle name="CheckCell 5 2" xfId="41637"/>
    <cellStyle name="CheckCell 5 2 2" xfId="41638"/>
    <cellStyle name="CheckCell 5 3" xfId="41639"/>
    <cellStyle name="CheckCell 6" xfId="41640"/>
    <cellStyle name="CheckCell 6 2" xfId="41641"/>
    <cellStyle name="CheckCell 7" xfId="41642"/>
    <cellStyle name="CheckCell 7 2" xfId="41643"/>
    <cellStyle name="CheckCell 8" xfId="41644"/>
    <cellStyle name="CheckCell 9" xfId="41645"/>
    <cellStyle name="CheckCell_Electric Rev Req Model (2009 GRC) Rebuttal" xfId="41646"/>
    <cellStyle name="ColumnHeading" xfId="41647"/>
    <cellStyle name="ColumnHeadings" xfId="41648"/>
    <cellStyle name="ColumnHeadings2" xfId="41649"/>
    <cellStyle name="Comma" xfId="1" builtinId="3"/>
    <cellStyle name="Comma  - Style1" xfId="41650"/>
    <cellStyle name="Comma  - Style2" xfId="41651"/>
    <cellStyle name="Comma  - Style3" xfId="41652"/>
    <cellStyle name="Comma  - Style4" xfId="41653"/>
    <cellStyle name="Comma  - Style5" xfId="41654"/>
    <cellStyle name="Comma  - Style6" xfId="41655"/>
    <cellStyle name="Comma  - Style7" xfId="41656"/>
    <cellStyle name="Comma  - Style8" xfId="41657"/>
    <cellStyle name="Comma [0] 2" xfId="41658"/>
    <cellStyle name="Comma [0] 3" xfId="41659"/>
    <cellStyle name="Comma [0] 4" xfId="41660"/>
    <cellStyle name="Comma [0] 5" xfId="41661"/>
    <cellStyle name="Comma [0] 6" xfId="41662"/>
    <cellStyle name="Comma 10" xfId="41663"/>
    <cellStyle name="Comma 10 2" xfId="41664"/>
    <cellStyle name="Comma 10 2 2" xfId="41665"/>
    <cellStyle name="Comma 10 2 2 2" xfId="41666"/>
    <cellStyle name="Comma 10 2 2 2 2" xfId="41667"/>
    <cellStyle name="Comma 10 2 2 2 3" xfId="41668"/>
    <cellStyle name="Comma 10 2 2 2 3 2" xfId="41669"/>
    <cellStyle name="Comma 10 2 2 2 4" xfId="41670"/>
    <cellStyle name="Comma 10 2 2 3" xfId="41671"/>
    <cellStyle name="Comma 10 2 2 3 2" xfId="41672"/>
    <cellStyle name="Comma 10 2 2 4" xfId="41673"/>
    <cellStyle name="Comma 10 2 3" xfId="41674"/>
    <cellStyle name="Comma 10 2 3 2" xfId="41675"/>
    <cellStyle name="Comma 10 2 3 2 2" xfId="41676"/>
    <cellStyle name="Comma 10 2 3 3" xfId="41677"/>
    <cellStyle name="Comma 10 2 4" xfId="41678"/>
    <cellStyle name="Comma 10 2 4 2" xfId="41679"/>
    <cellStyle name="Comma 10 2 5" xfId="41680"/>
    <cellStyle name="Comma 10 2 5 2" xfId="41681"/>
    <cellStyle name="Comma 10 2 6" xfId="41682"/>
    <cellStyle name="Comma 10 3" xfId="41683"/>
    <cellStyle name="Comma 10 3 2" xfId="41684"/>
    <cellStyle name="Comma 10 3 2 2" xfId="41685"/>
    <cellStyle name="Comma 10 3 3" xfId="41686"/>
    <cellStyle name="Comma 10 3 4" xfId="41687"/>
    <cellStyle name="Comma 10 4" xfId="41688"/>
    <cellStyle name="Comma 10 4 2" xfId="41689"/>
    <cellStyle name="Comma 10 4 2 2" xfId="41690"/>
    <cellStyle name="Comma 10 4 3" xfId="41691"/>
    <cellStyle name="Comma 10 5" xfId="41692"/>
    <cellStyle name="Comma 10 5 2" xfId="41693"/>
    <cellStyle name="Comma 10 6" xfId="41694"/>
    <cellStyle name="Comma 10 6 2" xfId="41695"/>
    <cellStyle name="Comma 10 7" xfId="41696"/>
    <cellStyle name="Comma 10 7 2" xfId="41697"/>
    <cellStyle name="Comma 10 8" xfId="41698"/>
    <cellStyle name="Comma 11" xfId="41699"/>
    <cellStyle name="Comma 11 2" xfId="41700"/>
    <cellStyle name="Comma 11 2 2" xfId="41701"/>
    <cellStyle name="Comma 11 2 2 2" xfId="41702"/>
    <cellStyle name="Comma 11 2 3" xfId="41703"/>
    <cellStyle name="Comma 11 3" xfId="41704"/>
    <cellStyle name="Comma 11 3 2" xfId="41705"/>
    <cellStyle name="Comma 11 3 2 2" xfId="41706"/>
    <cellStyle name="Comma 11 3 3" xfId="41707"/>
    <cellStyle name="Comma 11 3 4" xfId="41708"/>
    <cellStyle name="Comma 11 4" xfId="41709"/>
    <cellStyle name="Comma 11 4 2" xfId="41710"/>
    <cellStyle name="Comma 11 4 2 2" xfId="41711"/>
    <cellStyle name="Comma 11 4 3" xfId="41712"/>
    <cellStyle name="Comma 11 5" xfId="41713"/>
    <cellStyle name="Comma 11 5 2" xfId="41714"/>
    <cellStyle name="Comma 11 6" xfId="41715"/>
    <cellStyle name="Comma 12" xfId="41716"/>
    <cellStyle name="Comma 12 2" xfId="41717"/>
    <cellStyle name="Comma 12 2 2" xfId="41718"/>
    <cellStyle name="Comma 12 2 2 2" xfId="41719"/>
    <cellStyle name="Comma 12 2 2 2 2" xfId="41720"/>
    <cellStyle name="Comma 12 2 2 3" xfId="41721"/>
    <cellStyle name="Comma 12 2 3" xfId="41722"/>
    <cellStyle name="Comma 12 2 3 2" xfId="41723"/>
    <cellStyle name="Comma 12 2 4" xfId="41724"/>
    <cellStyle name="Comma 12 2 4 2" xfId="41725"/>
    <cellStyle name="Comma 12 2 5" xfId="41726"/>
    <cellStyle name="Comma 12 3" xfId="41727"/>
    <cellStyle name="Comma 12 3 2" xfId="41728"/>
    <cellStyle name="Comma 12 3 2 2" xfId="41729"/>
    <cellStyle name="Comma 12 3 3" xfId="41730"/>
    <cellStyle name="Comma 12 3 4" xfId="41731"/>
    <cellStyle name="Comma 12 4" xfId="41732"/>
    <cellStyle name="Comma 12 4 2" xfId="41733"/>
    <cellStyle name="Comma 12 4 2 2" xfId="41734"/>
    <cellStyle name="Comma 12 4 3" xfId="41735"/>
    <cellStyle name="Comma 12 5" xfId="41736"/>
    <cellStyle name="Comma 12 5 2" xfId="41737"/>
    <cellStyle name="Comma 12 6" xfId="41738"/>
    <cellStyle name="Comma 12 6 2" xfId="41739"/>
    <cellStyle name="Comma 12 7" xfId="41740"/>
    <cellStyle name="Comma 12 8" xfId="41741"/>
    <cellStyle name="Comma 13" xfId="41742"/>
    <cellStyle name="Comma 13 2" xfId="41743"/>
    <cellStyle name="Comma 13 2 2" xfId="41744"/>
    <cellStyle name="Comma 13 2 2 2" xfId="41745"/>
    <cellStyle name="Comma 13 2 2 2 2" xfId="41746"/>
    <cellStyle name="Comma 13 2 2 3" xfId="41747"/>
    <cellStyle name="Comma 13 2 3" xfId="41748"/>
    <cellStyle name="Comma 13 2 3 2" xfId="41749"/>
    <cellStyle name="Comma 13 2 4" xfId="41750"/>
    <cellStyle name="Comma 13 2 4 2" xfId="41751"/>
    <cellStyle name="Comma 13 2 5" xfId="41752"/>
    <cellStyle name="Comma 13 3" xfId="41753"/>
    <cellStyle name="Comma 13 3 2" xfId="41754"/>
    <cellStyle name="Comma 13 3 2 2" xfId="41755"/>
    <cellStyle name="Comma 13 3 3" xfId="41756"/>
    <cellStyle name="Comma 13 3 4" xfId="41757"/>
    <cellStyle name="Comma 13 4" xfId="41758"/>
    <cellStyle name="Comma 13 4 2" xfId="41759"/>
    <cellStyle name="Comma 13 4 2 2" xfId="41760"/>
    <cellStyle name="Comma 13 4 3" xfId="41761"/>
    <cellStyle name="Comma 13 5" xfId="41762"/>
    <cellStyle name="Comma 13 5 2" xfId="41763"/>
    <cellStyle name="Comma 13 6" xfId="41764"/>
    <cellStyle name="Comma 13 6 2" xfId="41765"/>
    <cellStyle name="Comma 13 7" xfId="41766"/>
    <cellStyle name="Comma 13 8" xfId="41767"/>
    <cellStyle name="Comma 14" xfId="41768"/>
    <cellStyle name="Comma 14 2" xfId="41769"/>
    <cellStyle name="Comma 14 2 2" xfId="41770"/>
    <cellStyle name="Comma 14 2 2 2" xfId="41771"/>
    <cellStyle name="Comma 14 2 2 2 2" xfId="41772"/>
    <cellStyle name="Comma 14 2 2 3" xfId="41773"/>
    <cellStyle name="Comma 14 2 3" xfId="41774"/>
    <cellStyle name="Comma 14 2 3 2" xfId="41775"/>
    <cellStyle name="Comma 14 2 4" xfId="41776"/>
    <cellStyle name="Comma 14 2 4 2" xfId="41777"/>
    <cellStyle name="Comma 14 2 5" xfId="41778"/>
    <cellStyle name="Comma 14 3" xfId="41779"/>
    <cellStyle name="Comma 14 3 2" xfId="41780"/>
    <cellStyle name="Comma 14 3 2 2" xfId="41781"/>
    <cellStyle name="Comma 14 3 3" xfId="41782"/>
    <cellStyle name="Comma 14 3 4" xfId="41783"/>
    <cellStyle name="Comma 14 4" xfId="41784"/>
    <cellStyle name="Comma 14 4 2" xfId="41785"/>
    <cellStyle name="Comma 14 4 2 2" xfId="41786"/>
    <cellStyle name="Comma 14 4 3" xfId="41787"/>
    <cellStyle name="Comma 14 5" xfId="41788"/>
    <cellStyle name="Comma 14 5 2" xfId="41789"/>
    <cellStyle name="Comma 14 6" xfId="41790"/>
    <cellStyle name="Comma 14 6 2" xfId="41791"/>
    <cellStyle name="Comma 14 7" xfId="41792"/>
    <cellStyle name="Comma 14 8" xfId="41793"/>
    <cellStyle name="Comma 15" xfId="41794"/>
    <cellStyle name="Comma 15 2" xfId="41795"/>
    <cellStyle name="Comma 15 2 2" xfId="41796"/>
    <cellStyle name="Comma 15 2 2 2" xfId="41797"/>
    <cellStyle name="Comma 15 2 2 3" xfId="41798"/>
    <cellStyle name="Comma 15 2 3" xfId="41799"/>
    <cellStyle name="Comma 15 2 4" xfId="41800"/>
    <cellStyle name="Comma 15 3" xfId="41801"/>
    <cellStyle name="Comma 15 3 2" xfId="41802"/>
    <cellStyle name="Comma 15 3 2 2" xfId="41803"/>
    <cellStyle name="Comma 15 3 3" xfId="41804"/>
    <cellStyle name="Comma 15 3 4" xfId="41805"/>
    <cellStyle name="Comma 15 4" xfId="41806"/>
    <cellStyle name="Comma 15 4 2" xfId="41807"/>
    <cellStyle name="Comma 15 4 3" xfId="41808"/>
    <cellStyle name="Comma 15 5" xfId="41809"/>
    <cellStyle name="Comma 15 5 2" xfId="41810"/>
    <cellStyle name="Comma 15 6" xfId="41811"/>
    <cellStyle name="Comma 16" xfId="41812"/>
    <cellStyle name="Comma 16 2" xfId="41813"/>
    <cellStyle name="Comma 16 2 2" xfId="41814"/>
    <cellStyle name="Comma 16 2 2 2" xfId="41815"/>
    <cellStyle name="Comma 16 2 2 2 2" xfId="41816"/>
    <cellStyle name="Comma 16 2 2 3" xfId="41817"/>
    <cellStyle name="Comma 16 2 3" xfId="41818"/>
    <cellStyle name="Comma 16 2 3 2" xfId="41819"/>
    <cellStyle name="Comma 16 2 3 2 2" xfId="41820"/>
    <cellStyle name="Comma 16 2 3 3" xfId="41821"/>
    <cellStyle name="Comma 16 2 4" xfId="41822"/>
    <cellStyle name="Comma 16 2 4 2" xfId="41823"/>
    <cellStyle name="Comma 16 2 5" xfId="41824"/>
    <cellStyle name="Comma 16 3" xfId="41825"/>
    <cellStyle name="Comma 16 3 2" xfId="41826"/>
    <cellStyle name="Comma 16 3 2 2" xfId="41827"/>
    <cellStyle name="Comma 16 3 3" xfId="41828"/>
    <cellStyle name="Comma 16 4" xfId="41829"/>
    <cellStyle name="Comma 16 4 2" xfId="41830"/>
    <cellStyle name="Comma 16 4 2 2" xfId="41831"/>
    <cellStyle name="Comma 16 4 3" xfId="41832"/>
    <cellStyle name="Comma 16 5" xfId="41833"/>
    <cellStyle name="Comma 16 5 2" xfId="41834"/>
    <cellStyle name="Comma 16 6" xfId="41835"/>
    <cellStyle name="Comma 16 6 2" xfId="41836"/>
    <cellStyle name="Comma 16 7" xfId="41837"/>
    <cellStyle name="Comma 16 8" xfId="41838"/>
    <cellStyle name="Comma 17" xfId="41839"/>
    <cellStyle name="Comma 17 2" xfId="41840"/>
    <cellStyle name="Comma 17 2 2" xfId="41841"/>
    <cellStyle name="Comma 17 2 2 2" xfId="41842"/>
    <cellStyle name="Comma 17 2 2 2 2" xfId="41843"/>
    <cellStyle name="Comma 17 2 2 3" xfId="41844"/>
    <cellStyle name="Comma 17 2 3" xfId="41845"/>
    <cellStyle name="Comma 17 2 3 2" xfId="41846"/>
    <cellStyle name="Comma 17 2 4" xfId="41847"/>
    <cellStyle name="Comma 17 2 4 2" xfId="41848"/>
    <cellStyle name="Comma 17 2 5" xfId="41849"/>
    <cellStyle name="Comma 17 3" xfId="41850"/>
    <cellStyle name="Comma 17 3 2" xfId="41851"/>
    <cellStyle name="Comma 17 3 2 2" xfId="41852"/>
    <cellStyle name="Comma 17 3 3" xfId="41853"/>
    <cellStyle name="Comma 17 3 4" xfId="41854"/>
    <cellStyle name="Comma 17 4" xfId="41855"/>
    <cellStyle name="Comma 17 4 2" xfId="41856"/>
    <cellStyle name="Comma 17 4 2 2" xfId="41857"/>
    <cellStyle name="Comma 17 4 3" xfId="41858"/>
    <cellStyle name="Comma 17 5" xfId="41859"/>
    <cellStyle name="Comma 17 5 2" xfId="41860"/>
    <cellStyle name="Comma 17 6" xfId="41861"/>
    <cellStyle name="Comma 17 6 2" xfId="41862"/>
    <cellStyle name="Comma 17 7" xfId="41863"/>
    <cellStyle name="Comma 17 8" xfId="41864"/>
    <cellStyle name="Comma 18" xfId="41865"/>
    <cellStyle name="Comma 18 2" xfId="41866"/>
    <cellStyle name="Comma 18 2 2" xfId="41867"/>
    <cellStyle name="Comma 18 2 2 2" xfId="41868"/>
    <cellStyle name="Comma 18 2 2 2 2" xfId="41869"/>
    <cellStyle name="Comma 18 2 2 3" xfId="41870"/>
    <cellStyle name="Comma 18 2 3" xfId="41871"/>
    <cellStyle name="Comma 18 2 3 2" xfId="41872"/>
    <cellStyle name="Comma 18 2 3 2 2" xfId="41873"/>
    <cellStyle name="Comma 18 2 3 3" xfId="41874"/>
    <cellStyle name="Comma 18 2 4" xfId="41875"/>
    <cellStyle name="Comma 18 2 4 2" xfId="41876"/>
    <cellStyle name="Comma 18 2 5" xfId="41877"/>
    <cellStyle name="Comma 18 2 6" xfId="41878"/>
    <cellStyle name="Comma 18 3" xfId="41879"/>
    <cellStyle name="Comma 18 3 2" xfId="41880"/>
    <cellStyle name="Comma 18 3 2 2" xfId="41881"/>
    <cellStyle name="Comma 18 3 2 3" xfId="41882"/>
    <cellStyle name="Comma 18 3 3" xfId="41883"/>
    <cellStyle name="Comma 18 3 4" xfId="41884"/>
    <cellStyle name="Comma 18 4" xfId="41885"/>
    <cellStyle name="Comma 18 4 2" xfId="41886"/>
    <cellStyle name="Comma 18 4 2 2" xfId="41887"/>
    <cellStyle name="Comma 18 4 3" xfId="41888"/>
    <cellStyle name="Comma 18 5" xfId="41889"/>
    <cellStyle name="Comma 18 5 2" xfId="41890"/>
    <cellStyle name="Comma 18 5 2 2" xfId="41891"/>
    <cellStyle name="Comma 18 5 3" xfId="41892"/>
    <cellStyle name="Comma 18 6" xfId="41893"/>
    <cellStyle name="Comma 18 6 2" xfId="41894"/>
    <cellStyle name="Comma 18 7" xfId="41895"/>
    <cellStyle name="Comma 18 8" xfId="41896"/>
    <cellStyle name="Comma 18 9" xfId="41897"/>
    <cellStyle name="Comma 19" xfId="41898"/>
    <cellStyle name="Comma 19 2" xfId="41899"/>
    <cellStyle name="Comma 19 2 2" xfId="41900"/>
    <cellStyle name="Comma 19 2 2 2" xfId="41901"/>
    <cellStyle name="Comma 19 2 2 2 2" xfId="41902"/>
    <cellStyle name="Comma 19 2 2 2 3" xfId="41903"/>
    <cellStyle name="Comma 19 2 2 3" xfId="41904"/>
    <cellStyle name="Comma 19 2 3" xfId="41905"/>
    <cellStyle name="Comma 19 2 3 2" xfId="41906"/>
    <cellStyle name="Comma 19 2 3 3" xfId="41907"/>
    <cellStyle name="Comma 19 2 4" xfId="41908"/>
    <cellStyle name="Comma 19 2 4 2" xfId="41909"/>
    <cellStyle name="Comma 19 2 5" xfId="41910"/>
    <cellStyle name="Comma 19 2 6" xfId="41911"/>
    <cellStyle name="Comma 19 2 7" xfId="41912"/>
    <cellStyle name="Comma 19 3" xfId="41913"/>
    <cellStyle name="Comma 19 3 2" xfId="41914"/>
    <cellStyle name="Comma 19 3 2 2" xfId="41915"/>
    <cellStyle name="Comma 19 3 2 2 2" xfId="41916"/>
    <cellStyle name="Comma 19 3 2 3" xfId="41917"/>
    <cellStyle name="Comma 19 3 3" xfId="41918"/>
    <cellStyle name="Comma 19 3 3 2" xfId="41919"/>
    <cellStyle name="Comma 19 3 4" xfId="41920"/>
    <cellStyle name="Comma 19 4" xfId="41921"/>
    <cellStyle name="Comma 19 4 2" xfId="41922"/>
    <cellStyle name="Comma 19 4 2 2" xfId="41923"/>
    <cellStyle name="Comma 19 4 3" xfId="41924"/>
    <cellStyle name="Comma 19 4 4" xfId="41925"/>
    <cellStyle name="Comma 19 5" xfId="41926"/>
    <cellStyle name="Comma 19 5 2" xfId="41927"/>
    <cellStyle name="Comma 19 6" xfId="41928"/>
    <cellStyle name="Comma 19 7" xfId="41929"/>
    <cellStyle name="Comma 2" xfId="41930"/>
    <cellStyle name="Comma 2 10" xfId="41931"/>
    <cellStyle name="Comma 2 10 2" xfId="41932"/>
    <cellStyle name="Comma 2 10 2 2" xfId="41933"/>
    <cellStyle name="Comma 2 10 3" xfId="41934"/>
    <cellStyle name="Comma 2 11" xfId="41935"/>
    <cellStyle name="Comma 2 11 2" xfId="41936"/>
    <cellStyle name="Comma 2 12" xfId="41937"/>
    <cellStyle name="Comma 2 12 2" xfId="41938"/>
    <cellStyle name="Comma 2 13" xfId="41939"/>
    <cellStyle name="Comma 2 13 2" xfId="41940"/>
    <cellStyle name="Comma 2 14" xfId="41941"/>
    <cellStyle name="Comma 2 2" xfId="41942"/>
    <cellStyle name="Comma 2 2 2" xfId="41943"/>
    <cellStyle name="Comma 2 2 2 2" xfId="41944"/>
    <cellStyle name="Comma 2 2 2 2 2" xfId="41945"/>
    <cellStyle name="Comma 2 2 2 2 2 2" xfId="41946"/>
    <cellStyle name="Comma 2 2 2 2 3" xfId="41947"/>
    <cellStyle name="Comma 2 2 2 2 4" xfId="41948"/>
    <cellStyle name="Comma 2 2 2 2 5" xfId="41949"/>
    <cellStyle name="Comma 2 2 2 3" xfId="41950"/>
    <cellStyle name="Comma 2 2 2 3 2" xfId="41951"/>
    <cellStyle name="Comma 2 2 2 3 2 2" xfId="41952"/>
    <cellStyle name="Comma 2 2 2 3 3" xfId="41953"/>
    <cellStyle name="Comma 2 2 2 3 4" xfId="41954"/>
    <cellStyle name="Comma 2 2 2 4" xfId="41955"/>
    <cellStyle name="Comma 2 2 2 4 2" xfId="41956"/>
    <cellStyle name="Comma 2 2 2 4 2 2" xfId="41957"/>
    <cellStyle name="Comma 2 2 2 4 3" xfId="41958"/>
    <cellStyle name="Comma 2 2 2 5" xfId="41959"/>
    <cellStyle name="Comma 2 2 2 5 2" xfId="41960"/>
    <cellStyle name="Comma 2 2 2 6" xfId="41961"/>
    <cellStyle name="Comma 2 2 2 7" xfId="41962"/>
    <cellStyle name="Comma 2 2 3" xfId="41963"/>
    <cellStyle name="Comma 2 2 3 2" xfId="41964"/>
    <cellStyle name="Comma 2 2 3 2 2" xfId="41965"/>
    <cellStyle name="Comma 2 2 3 2 2 2" xfId="41966"/>
    <cellStyle name="Comma 2 2 3 2 3" xfId="41967"/>
    <cellStyle name="Comma 2 2 3 3" xfId="41968"/>
    <cellStyle name="Comma 2 2 3 3 2" xfId="41969"/>
    <cellStyle name="Comma 2 2 3 3 2 2" xfId="41970"/>
    <cellStyle name="Comma 2 2 3 3 3" xfId="41971"/>
    <cellStyle name="Comma 2 2 3 4" xfId="41972"/>
    <cellStyle name="Comma 2 2 3 4 2" xfId="41973"/>
    <cellStyle name="Comma 2 2 3 5" xfId="41974"/>
    <cellStyle name="Comma 2 2 3 5 2" xfId="41975"/>
    <cellStyle name="Comma 2 2 3 6" xfId="41976"/>
    <cellStyle name="Comma 2 2 4" xfId="41977"/>
    <cellStyle name="Comma 2 2 4 2" xfId="41978"/>
    <cellStyle name="Comma 2 2 4 2 2" xfId="41979"/>
    <cellStyle name="Comma 2 2 4 3" xfId="41980"/>
    <cellStyle name="Comma 2 2 5" xfId="41981"/>
    <cellStyle name="Comma 2 2 5 2" xfId="41982"/>
    <cellStyle name="Comma 2 2 5 2 2" xfId="41983"/>
    <cellStyle name="Comma 2 2 5 3" xfId="41984"/>
    <cellStyle name="Comma 2 2 5 4" xfId="41985"/>
    <cellStyle name="Comma 2 2 6" xfId="41986"/>
    <cellStyle name="Comma 2 2 6 2" xfId="41987"/>
    <cellStyle name="Comma 2 2 7" xfId="41988"/>
    <cellStyle name="Comma 2 2 7 2" xfId="41989"/>
    <cellStyle name="Comma 2 2 8" xfId="41990"/>
    <cellStyle name="Comma 2 2_DEM-WP(C) Chelan Power Costs" xfId="41991"/>
    <cellStyle name="Comma 2 3" xfId="41992"/>
    <cellStyle name="Comma 2 3 2" xfId="41993"/>
    <cellStyle name="Comma 2 3 2 2" xfId="41994"/>
    <cellStyle name="Comma 2 3 2 2 2" xfId="41995"/>
    <cellStyle name="Comma 2 3 2 2 2 2" xfId="41996"/>
    <cellStyle name="Comma 2 3 2 2 3" xfId="41997"/>
    <cellStyle name="Comma 2 3 2 2 4" xfId="41998"/>
    <cellStyle name="Comma 2 3 2 3" xfId="41999"/>
    <cellStyle name="Comma 2 3 2 3 2" xfId="42000"/>
    <cellStyle name="Comma 2 3 2 4" xfId="42001"/>
    <cellStyle name="Comma 2 3 2 5" xfId="42002"/>
    <cellStyle name="Comma 2 3 2 6" xfId="42003"/>
    <cellStyle name="Comma 2 3 3" xfId="42004"/>
    <cellStyle name="Comma 2 3 3 2" xfId="42005"/>
    <cellStyle name="Comma 2 3 3 2 2" xfId="42006"/>
    <cellStyle name="Comma 2 3 3 3" xfId="42007"/>
    <cellStyle name="Comma 2 3 3 4" xfId="42008"/>
    <cellStyle name="Comma 2 3 4" xfId="42009"/>
    <cellStyle name="Comma 2 3 4 2" xfId="42010"/>
    <cellStyle name="Comma 2 3 5" xfId="42011"/>
    <cellStyle name="Comma 2 3 6" xfId="42012"/>
    <cellStyle name="Comma 2 4" xfId="42013"/>
    <cellStyle name="Comma 2 4 2" xfId="42014"/>
    <cellStyle name="Comma 2 4 2 2" xfId="42015"/>
    <cellStyle name="Comma 2 4 2 2 2" xfId="42016"/>
    <cellStyle name="Comma 2 4 2 3" xfId="42017"/>
    <cellStyle name="Comma 2 4 2 4" xfId="42018"/>
    <cellStyle name="Comma 2 4 2 5" xfId="42019"/>
    <cellStyle name="Comma 2 4 3" xfId="42020"/>
    <cellStyle name="Comma 2 4 3 2" xfId="42021"/>
    <cellStyle name="Comma 2 4 3 2 2" xfId="42022"/>
    <cellStyle name="Comma 2 4 3 3" xfId="42023"/>
    <cellStyle name="Comma 2 4 4" xfId="42024"/>
    <cellStyle name="Comma 2 4 4 2" xfId="42025"/>
    <cellStyle name="Comma 2 4 5" xfId="42026"/>
    <cellStyle name="Comma 2 4 5 2" xfId="42027"/>
    <cellStyle name="Comma 2 4 6" xfId="42028"/>
    <cellStyle name="Comma 2 4 7" xfId="42029"/>
    <cellStyle name="Comma 2 5" xfId="42030"/>
    <cellStyle name="Comma 2 5 2" xfId="42031"/>
    <cellStyle name="Comma 2 5 2 2" xfId="42032"/>
    <cellStyle name="Comma 2 5 2 2 2" xfId="42033"/>
    <cellStyle name="Comma 2 5 2 3" xfId="42034"/>
    <cellStyle name="Comma 2 5 2 4" xfId="42035"/>
    <cellStyle name="Comma 2 5 3" xfId="42036"/>
    <cellStyle name="Comma 2 5 3 2" xfId="42037"/>
    <cellStyle name="Comma 2 5 3 2 2" xfId="42038"/>
    <cellStyle name="Comma 2 5 3 3" xfId="42039"/>
    <cellStyle name="Comma 2 5 4" xfId="42040"/>
    <cellStyle name="Comma 2 5 4 2" xfId="42041"/>
    <cellStyle name="Comma 2 5 5" xfId="42042"/>
    <cellStyle name="Comma 2 5 5 2" xfId="42043"/>
    <cellStyle name="Comma 2 5 6" xfId="42044"/>
    <cellStyle name="Comma 2 5 7" xfId="42045"/>
    <cellStyle name="Comma 2 6" xfId="42046"/>
    <cellStyle name="Comma 2 6 2" xfId="42047"/>
    <cellStyle name="Comma 2 6 2 2" xfId="42048"/>
    <cellStyle name="Comma 2 6 2 2 2" xfId="42049"/>
    <cellStyle name="Comma 2 6 2 3" xfId="42050"/>
    <cellStyle name="Comma 2 6 3" xfId="42051"/>
    <cellStyle name="Comma 2 6 3 2" xfId="42052"/>
    <cellStyle name="Comma 2 6 3 2 2" xfId="42053"/>
    <cellStyle name="Comma 2 6 3 3" xfId="42054"/>
    <cellStyle name="Comma 2 6 3 4" xfId="42055"/>
    <cellStyle name="Comma 2 6 4" xfId="42056"/>
    <cellStyle name="Comma 2 6 4 2" xfId="42057"/>
    <cellStyle name="Comma 2 6 5" xfId="42058"/>
    <cellStyle name="Comma 2 6 5 2" xfId="42059"/>
    <cellStyle name="Comma 2 6 6" xfId="42060"/>
    <cellStyle name="Comma 2 6 7" xfId="42061"/>
    <cellStyle name="Comma 2 7" xfId="42062"/>
    <cellStyle name="Comma 2 7 2" xfId="42063"/>
    <cellStyle name="Comma 2 7 2 2" xfId="42064"/>
    <cellStyle name="Comma 2 7 2 2 2" xfId="42065"/>
    <cellStyle name="Comma 2 7 2 3" xfId="42066"/>
    <cellStyle name="Comma 2 7 3" xfId="42067"/>
    <cellStyle name="Comma 2 7 3 2" xfId="42068"/>
    <cellStyle name="Comma 2 7 3 2 2" xfId="42069"/>
    <cellStyle name="Comma 2 7 3 3" xfId="42070"/>
    <cellStyle name="Comma 2 7 3 4" xfId="42071"/>
    <cellStyle name="Comma 2 7 4" xfId="42072"/>
    <cellStyle name="Comma 2 7 4 2" xfId="42073"/>
    <cellStyle name="Comma 2 7 5" xfId="42074"/>
    <cellStyle name="Comma 2 7 5 2" xfId="42075"/>
    <cellStyle name="Comma 2 7 6" xfId="42076"/>
    <cellStyle name="Comma 2 7 7" xfId="42077"/>
    <cellStyle name="Comma 2 8" xfId="42078"/>
    <cellStyle name="Comma 2 8 2" xfId="42079"/>
    <cellStyle name="Comma 2 8 2 2" xfId="42080"/>
    <cellStyle name="Comma 2 8 2 2 2" xfId="42081"/>
    <cellStyle name="Comma 2 8 2 3" xfId="42082"/>
    <cellStyle name="Comma 2 8 3" xfId="42083"/>
    <cellStyle name="Comma 2 8 3 2" xfId="42084"/>
    <cellStyle name="Comma 2 8 3 2 2" xfId="42085"/>
    <cellStyle name="Comma 2 8 3 3" xfId="42086"/>
    <cellStyle name="Comma 2 8 4" xfId="42087"/>
    <cellStyle name="Comma 2 8 4 2" xfId="42088"/>
    <cellStyle name="Comma 2 8 5" xfId="42089"/>
    <cellStyle name="Comma 2 8 5 2" xfId="42090"/>
    <cellStyle name="Comma 2 8 6" xfId="42091"/>
    <cellStyle name="Comma 2 9" xfId="42092"/>
    <cellStyle name="Comma 2 9 2" xfId="42093"/>
    <cellStyle name="Comma 2 9 2 2" xfId="42094"/>
    <cellStyle name="Comma 2 9 2 2 2" xfId="42095"/>
    <cellStyle name="Comma 2 9 2 3" xfId="42096"/>
    <cellStyle name="Comma 2 9 3" xfId="42097"/>
    <cellStyle name="Comma 2 9 3 2" xfId="42098"/>
    <cellStyle name="Comma 2 9 4" xfId="42099"/>
    <cellStyle name="Comma 2_4 31E Reg Asset  Liab and EXH D" xfId="42100"/>
    <cellStyle name="Comma 20" xfId="42101"/>
    <cellStyle name="Comma 20 2" xfId="42102"/>
    <cellStyle name="Comma 20 2 2" xfId="42103"/>
    <cellStyle name="Comma 20 2 2 2" xfId="42104"/>
    <cellStyle name="Comma 20 2 2 2 2" xfId="42105"/>
    <cellStyle name="Comma 20 2 2 2 3" xfId="42106"/>
    <cellStyle name="Comma 20 2 2 3" xfId="42107"/>
    <cellStyle name="Comma 20 2 2 4" xfId="42108"/>
    <cellStyle name="Comma 20 2 3" xfId="42109"/>
    <cellStyle name="Comma 20 2 3 2" xfId="42110"/>
    <cellStyle name="Comma 20 2 3 2 2" xfId="42111"/>
    <cellStyle name="Comma 20 2 3 3" xfId="42112"/>
    <cellStyle name="Comma 20 2 4" xfId="42113"/>
    <cellStyle name="Comma 20 2 4 2" xfId="42114"/>
    <cellStyle name="Comma 20 2 5" xfId="42115"/>
    <cellStyle name="Comma 20 2 6" xfId="42116"/>
    <cellStyle name="Comma 20 3" xfId="42117"/>
    <cellStyle name="Comma 20 3 2" xfId="42118"/>
    <cellStyle name="Comma 20 3 2 2" xfId="42119"/>
    <cellStyle name="Comma 20 3 2 3" xfId="42120"/>
    <cellStyle name="Comma 20 3 3" xfId="42121"/>
    <cellStyle name="Comma 20 3 4" xfId="42122"/>
    <cellStyle name="Comma 20 4" xfId="42123"/>
    <cellStyle name="Comma 20 4 2" xfId="42124"/>
    <cellStyle name="Comma 20 4 2 2" xfId="42125"/>
    <cellStyle name="Comma 20 4 3" xfId="42126"/>
    <cellStyle name="Comma 20 5" xfId="42127"/>
    <cellStyle name="Comma 20 5 2" xfId="42128"/>
    <cellStyle name="Comma 20 6" xfId="42129"/>
    <cellStyle name="Comma 20 7" xfId="42130"/>
    <cellStyle name="Comma 21" xfId="42131"/>
    <cellStyle name="Comma 21 2" xfId="42132"/>
    <cellStyle name="Comma 21 2 2" xfId="42133"/>
    <cellStyle name="Comma 21 2 2 2" xfId="42134"/>
    <cellStyle name="Comma 21 2 2 3" xfId="42135"/>
    <cellStyle name="Comma 21 2 3" xfId="42136"/>
    <cellStyle name="Comma 21 3" xfId="42137"/>
    <cellStyle name="Comma 21 3 2" xfId="42138"/>
    <cellStyle name="Comma 21 3 3" xfId="42139"/>
    <cellStyle name="Comma 21 4" xfId="42140"/>
    <cellStyle name="Comma 21 4 2" xfId="42141"/>
    <cellStyle name="Comma 21 5" xfId="42142"/>
    <cellStyle name="Comma 22" xfId="42143"/>
    <cellStyle name="Comma 22 2" xfId="42144"/>
    <cellStyle name="Comma 22 2 2" xfId="42145"/>
    <cellStyle name="Comma 22 2 2 2" xfId="42146"/>
    <cellStyle name="Comma 22 2 3" xfId="42147"/>
    <cellStyle name="Comma 22 3" xfId="42148"/>
    <cellStyle name="Comma 22 3 2" xfId="42149"/>
    <cellStyle name="Comma 22 4" xfId="42150"/>
    <cellStyle name="Comma 23" xfId="42151"/>
    <cellStyle name="Comma 23 2" xfId="42152"/>
    <cellStyle name="Comma 23 2 2" xfId="42153"/>
    <cellStyle name="Comma 23 2 2 2" xfId="42154"/>
    <cellStyle name="Comma 23 2 3" xfId="42155"/>
    <cellStyle name="Comma 23 3" xfId="42156"/>
    <cellStyle name="Comma 23 3 2" xfId="42157"/>
    <cellStyle name="Comma 23 4" xfId="42158"/>
    <cellStyle name="Comma 23 5" xfId="42159"/>
    <cellStyle name="Comma 24" xfId="42160"/>
    <cellStyle name="Comma 24 2" xfId="42161"/>
    <cellStyle name="Comma 24 2 2" xfId="42162"/>
    <cellStyle name="Comma 24 2 2 2" xfId="42163"/>
    <cellStyle name="Comma 24 2 3" xfId="42164"/>
    <cellStyle name="Comma 24 3" xfId="42165"/>
    <cellStyle name="Comma 24 3 2" xfId="42166"/>
    <cellStyle name="Comma 25" xfId="42167"/>
    <cellStyle name="Comma 25 2" xfId="42168"/>
    <cellStyle name="Comma 25 2 2" xfId="42169"/>
    <cellStyle name="Comma 25 3" xfId="42170"/>
    <cellStyle name="Comma 26" xfId="42171"/>
    <cellStyle name="Comma 26 2" xfId="42172"/>
    <cellStyle name="Comma 26 2 2" xfId="42173"/>
    <cellStyle name="Comma 26 2 2 2" xfId="42174"/>
    <cellStyle name="Comma 26 2 3" xfId="42175"/>
    <cellStyle name="Comma 26 3" xfId="42176"/>
    <cellStyle name="Comma 26 3 2" xfId="42177"/>
    <cellStyle name="Comma 26 3 2 2" xfId="42178"/>
    <cellStyle name="Comma 26 3 3" xfId="42179"/>
    <cellStyle name="Comma 26 4" xfId="42180"/>
    <cellStyle name="Comma 26 4 2" xfId="42181"/>
    <cellStyle name="Comma 26 5" xfId="42182"/>
    <cellStyle name="Comma 26 5 2" xfId="42183"/>
    <cellStyle name="Comma 26 6" xfId="42184"/>
    <cellStyle name="Comma 26 7" xfId="42185"/>
    <cellStyle name="Comma 27" xfId="42186"/>
    <cellStyle name="Comma 27 2" xfId="42187"/>
    <cellStyle name="Comma 27 2 2" xfId="42188"/>
    <cellStyle name="Comma 27 2 2 2" xfId="42189"/>
    <cellStyle name="Comma 27 2 3" xfId="42190"/>
    <cellStyle name="Comma 27 3" xfId="42191"/>
    <cellStyle name="Comma 27 3 2" xfId="42192"/>
    <cellStyle name="Comma 27 3 2 2" xfId="42193"/>
    <cellStyle name="Comma 27 3 3" xfId="42194"/>
    <cellStyle name="Comma 27 4" xfId="42195"/>
    <cellStyle name="Comma 27 4 2" xfId="42196"/>
    <cellStyle name="Comma 27 5" xfId="42197"/>
    <cellStyle name="Comma 27 5 2" xfId="42198"/>
    <cellStyle name="Comma 27 6" xfId="42199"/>
    <cellStyle name="Comma 27 7" xfId="42200"/>
    <cellStyle name="Comma 28" xfId="42201"/>
    <cellStyle name="Comma 28 2" xfId="42202"/>
    <cellStyle name="Comma 28 2 2" xfId="42203"/>
    <cellStyle name="Comma 28 2 2 2" xfId="42204"/>
    <cellStyle name="Comma 28 2 3" xfId="42205"/>
    <cellStyle name="Comma 28 3" xfId="42206"/>
    <cellStyle name="Comma 28 3 2" xfId="42207"/>
    <cellStyle name="Comma 28 3 2 2" xfId="42208"/>
    <cellStyle name="Comma 28 3 3" xfId="42209"/>
    <cellStyle name="Comma 28 4" xfId="42210"/>
    <cellStyle name="Comma 28 4 2" xfId="42211"/>
    <cellStyle name="Comma 28 5" xfId="42212"/>
    <cellStyle name="Comma 28 5 2" xfId="42213"/>
    <cellStyle name="Comma 28 6" xfId="42214"/>
    <cellStyle name="Comma 29" xfId="42215"/>
    <cellStyle name="Comma 29 2" xfId="42216"/>
    <cellStyle name="Comma 29 2 2" xfId="42217"/>
    <cellStyle name="Comma 29 2 3" xfId="42218"/>
    <cellStyle name="Comma 29 3" xfId="42219"/>
    <cellStyle name="Comma 29 4" xfId="42220"/>
    <cellStyle name="Comma 3" xfId="42221"/>
    <cellStyle name="Comma 3 10" xfId="42222"/>
    <cellStyle name="Comma 3 10 2" xfId="42223"/>
    <cellStyle name="Comma 3 10 2 2" xfId="42224"/>
    <cellStyle name="Comma 3 10 2 2 2" xfId="42225"/>
    <cellStyle name="Comma 3 10 2 3" xfId="42226"/>
    <cellStyle name="Comma 3 10 3" xfId="42227"/>
    <cellStyle name="Comma 3 10 3 2" xfId="42228"/>
    <cellStyle name="Comma 3 10 3 2 2" xfId="42229"/>
    <cellStyle name="Comma 3 10 3 3" xfId="42230"/>
    <cellStyle name="Comma 3 10 4" xfId="42231"/>
    <cellStyle name="Comma 3 10 4 2" xfId="42232"/>
    <cellStyle name="Comma 3 10 5" xfId="42233"/>
    <cellStyle name="Comma 3 10 6" xfId="42234"/>
    <cellStyle name="Comma 3 11" xfId="42235"/>
    <cellStyle name="Comma 3 11 2" xfId="42236"/>
    <cellStyle name="Comma 3 11 2 2" xfId="42237"/>
    <cellStyle name="Comma 3 11 3" xfId="42238"/>
    <cellStyle name="Comma 3 12" xfId="42239"/>
    <cellStyle name="Comma 3 12 2" xfId="42240"/>
    <cellStyle name="Comma 3 12 2 2" xfId="42241"/>
    <cellStyle name="Comma 3 12 3" xfId="42242"/>
    <cellStyle name="Comma 3 13" xfId="42243"/>
    <cellStyle name="Comma 3 13 2" xfId="42244"/>
    <cellStyle name="Comma 3 14" xfId="42245"/>
    <cellStyle name="Comma 3 15" xfId="42246"/>
    <cellStyle name="Comma 3 2" xfId="42247"/>
    <cellStyle name="Comma 3 2 2" xfId="42248"/>
    <cellStyle name="Comma 3 2 2 2" xfId="42249"/>
    <cellStyle name="Comma 3 2 2 2 2" xfId="42250"/>
    <cellStyle name="Comma 3 2 2 3" xfId="42251"/>
    <cellStyle name="Comma 3 2 2 4" xfId="42252"/>
    <cellStyle name="Comma 3 2 3" xfId="42253"/>
    <cellStyle name="Comma 3 2 3 2" xfId="42254"/>
    <cellStyle name="Comma 3 2 3 2 2" xfId="42255"/>
    <cellStyle name="Comma 3 2 3 3" xfId="42256"/>
    <cellStyle name="Comma 3 2 4" xfId="42257"/>
    <cellStyle name="Comma 3 2 4 2" xfId="42258"/>
    <cellStyle name="Comma 3 2 5" xfId="42259"/>
    <cellStyle name="Comma 3 2 5 2" xfId="42260"/>
    <cellStyle name="Comma 3 2 6" xfId="42261"/>
    <cellStyle name="Comma 3 3" xfId="42262"/>
    <cellStyle name="Comma 3 3 2" xfId="42263"/>
    <cellStyle name="Comma 3 3 2 2" xfId="42264"/>
    <cellStyle name="Comma 3 3 2 2 2" xfId="42265"/>
    <cellStyle name="Comma 3 3 2 3" xfId="42266"/>
    <cellStyle name="Comma 3 3 3" xfId="42267"/>
    <cellStyle name="Comma 3 3 3 2" xfId="42268"/>
    <cellStyle name="Comma 3 3 3 2 2" xfId="42269"/>
    <cellStyle name="Comma 3 3 3 3" xfId="42270"/>
    <cellStyle name="Comma 3 3 4" xfId="42271"/>
    <cellStyle name="Comma 3 3 4 2" xfId="42272"/>
    <cellStyle name="Comma 3 3 5" xfId="42273"/>
    <cellStyle name="Comma 3 3 5 2" xfId="42274"/>
    <cellStyle name="Comma 3 3 6" xfId="42275"/>
    <cellStyle name="Comma 3 4" xfId="42276"/>
    <cellStyle name="Comma 3 4 10" xfId="42277"/>
    <cellStyle name="Comma 3 4 10 2" xfId="42278"/>
    <cellStyle name="Comma 3 4 10 2 2" xfId="42279"/>
    <cellStyle name="Comma 3 4 10 2 3" xfId="42280"/>
    <cellStyle name="Comma 3 4 10 3" xfId="42281"/>
    <cellStyle name="Comma 3 4 10 4" xfId="42282"/>
    <cellStyle name="Comma 3 4 11" xfId="42283"/>
    <cellStyle name="Comma 3 4 11 2" xfId="42284"/>
    <cellStyle name="Comma 3 4 11 2 2" xfId="42285"/>
    <cellStyle name="Comma 3 4 11 3" xfId="42286"/>
    <cellStyle name="Comma 3 4 11 4" xfId="42287"/>
    <cellStyle name="Comma 3 4 12" xfId="42288"/>
    <cellStyle name="Comma 3 4 12 2" xfId="42289"/>
    <cellStyle name="Comma 3 4 13" xfId="42290"/>
    <cellStyle name="Comma 3 4 13 2" xfId="42291"/>
    <cellStyle name="Comma 3 4 14" xfId="42292"/>
    <cellStyle name="Comma 3 4 15" xfId="42293"/>
    <cellStyle name="Comma 3 4 2" xfId="42294"/>
    <cellStyle name="Comma 3 4 2 10" xfId="42295"/>
    <cellStyle name="Comma 3 4 2 10 2" xfId="42296"/>
    <cellStyle name="Comma 3 4 2 11" xfId="42297"/>
    <cellStyle name="Comma 3 4 2 12" xfId="42298"/>
    <cellStyle name="Comma 3 4 2 2" xfId="42299"/>
    <cellStyle name="Comma 3 4 2 2 2" xfId="42300"/>
    <cellStyle name="Comma 3 4 2 2 2 2" xfId="42301"/>
    <cellStyle name="Comma 3 4 2 2 2 2 2" xfId="42302"/>
    <cellStyle name="Comma 3 4 2 2 2 2 2 2" xfId="42303"/>
    <cellStyle name="Comma 3 4 2 2 2 2 2 2 2" xfId="42304"/>
    <cellStyle name="Comma 3 4 2 2 2 2 2 3" xfId="42305"/>
    <cellStyle name="Comma 3 4 2 2 2 2 3" xfId="42306"/>
    <cellStyle name="Comma 3 4 2 2 2 2 3 2" xfId="42307"/>
    <cellStyle name="Comma 3 4 2 2 2 2 3 2 2" xfId="42308"/>
    <cellStyle name="Comma 3 4 2 2 2 2 3 3" xfId="42309"/>
    <cellStyle name="Comma 3 4 2 2 2 2 4" xfId="42310"/>
    <cellStyle name="Comma 3 4 2 2 2 2 4 2" xfId="42311"/>
    <cellStyle name="Comma 3 4 2 2 2 2 5" xfId="42312"/>
    <cellStyle name="Comma 3 4 2 2 2 3" xfId="42313"/>
    <cellStyle name="Comma 3 4 2 2 2 3 2" xfId="42314"/>
    <cellStyle name="Comma 3 4 2 2 2 3 2 2" xfId="42315"/>
    <cellStyle name="Comma 3 4 2 2 2 3 3" xfId="42316"/>
    <cellStyle name="Comma 3 4 2 2 2 4" xfId="42317"/>
    <cellStyle name="Comma 3 4 2 2 2 4 2" xfId="42318"/>
    <cellStyle name="Comma 3 4 2 2 2 4 2 2" xfId="42319"/>
    <cellStyle name="Comma 3 4 2 2 2 4 3" xfId="42320"/>
    <cellStyle name="Comma 3 4 2 2 2 5" xfId="42321"/>
    <cellStyle name="Comma 3 4 2 2 2 5 2" xfId="42322"/>
    <cellStyle name="Comma 3 4 2 2 2 6" xfId="42323"/>
    <cellStyle name="Comma 3 4 2 2 2 7" xfId="42324"/>
    <cellStyle name="Comma 3 4 2 2 3" xfId="42325"/>
    <cellStyle name="Comma 3 4 2 2 3 2" xfId="42326"/>
    <cellStyle name="Comma 3 4 2 2 3 2 2" xfId="42327"/>
    <cellStyle name="Comma 3 4 2 2 3 2 2 2" xfId="42328"/>
    <cellStyle name="Comma 3 4 2 2 3 2 3" xfId="42329"/>
    <cellStyle name="Comma 3 4 2 2 3 3" xfId="42330"/>
    <cellStyle name="Comma 3 4 2 2 3 3 2" xfId="42331"/>
    <cellStyle name="Comma 3 4 2 2 3 3 2 2" xfId="42332"/>
    <cellStyle name="Comma 3 4 2 2 3 3 3" xfId="42333"/>
    <cellStyle name="Comma 3 4 2 2 3 4" xfId="42334"/>
    <cellStyle name="Comma 3 4 2 2 3 4 2" xfId="42335"/>
    <cellStyle name="Comma 3 4 2 2 3 5" xfId="42336"/>
    <cellStyle name="Comma 3 4 2 2 4" xfId="42337"/>
    <cellStyle name="Comma 3 4 2 2 4 2" xfId="42338"/>
    <cellStyle name="Comma 3 4 2 2 4 2 2" xfId="42339"/>
    <cellStyle name="Comma 3 4 2 2 4 3" xfId="42340"/>
    <cellStyle name="Comma 3 4 2 2 5" xfId="42341"/>
    <cellStyle name="Comma 3 4 2 2 5 2" xfId="42342"/>
    <cellStyle name="Comma 3 4 2 2 5 2 2" xfId="42343"/>
    <cellStyle name="Comma 3 4 2 2 5 3" xfId="42344"/>
    <cellStyle name="Comma 3 4 2 2 6" xfId="42345"/>
    <cellStyle name="Comma 3 4 2 2 6 2" xfId="42346"/>
    <cellStyle name="Comma 3 4 2 2 7" xfId="42347"/>
    <cellStyle name="Comma 3 4 2 2 8" xfId="42348"/>
    <cellStyle name="Comma 3 4 2 3" xfId="42349"/>
    <cellStyle name="Comma 3 4 2 3 10" xfId="42350"/>
    <cellStyle name="Comma 3 4 2 3 2" xfId="42351"/>
    <cellStyle name="Comma 3 4 2 3 2 2" xfId="42352"/>
    <cellStyle name="Comma 3 4 2 3 2 2 2" xfId="42353"/>
    <cellStyle name="Comma 3 4 2 3 2 2 2 2" xfId="42354"/>
    <cellStyle name="Comma 3 4 2 3 2 2 2 2 2" xfId="42355"/>
    <cellStyle name="Comma 3 4 2 3 2 2 2 3" xfId="42356"/>
    <cellStyle name="Comma 3 4 2 3 2 2 3" xfId="42357"/>
    <cellStyle name="Comma 3 4 2 3 2 2 3 2" xfId="42358"/>
    <cellStyle name="Comma 3 4 2 3 2 2 4" xfId="42359"/>
    <cellStyle name="Comma 3 4 2 3 2 3" xfId="42360"/>
    <cellStyle name="Comma 3 4 2 3 2 3 2" xfId="42361"/>
    <cellStyle name="Comma 3 4 2 3 2 3 2 2" xfId="42362"/>
    <cellStyle name="Comma 3 4 2 3 2 3 2 2 2" xfId="42363"/>
    <cellStyle name="Comma 3 4 2 3 2 3 2 3" xfId="42364"/>
    <cellStyle name="Comma 3 4 2 3 2 3 3" xfId="42365"/>
    <cellStyle name="Comma 3 4 2 3 2 3 3 2" xfId="42366"/>
    <cellStyle name="Comma 3 4 2 3 2 3 4" xfId="42367"/>
    <cellStyle name="Comma 3 4 2 3 2 4" xfId="42368"/>
    <cellStyle name="Comma 3 4 2 3 2 4 2" xfId="42369"/>
    <cellStyle name="Comma 3 4 2 3 2 4 2 2" xfId="42370"/>
    <cellStyle name="Comma 3 4 2 3 2 4 3" xfId="42371"/>
    <cellStyle name="Comma 3 4 2 3 2 5" xfId="42372"/>
    <cellStyle name="Comma 3 4 2 3 2 5 2" xfId="42373"/>
    <cellStyle name="Comma 3 4 2 3 2 6" xfId="42374"/>
    <cellStyle name="Comma 3 4 2 3 3" xfId="42375"/>
    <cellStyle name="Comma 3 4 2 3 3 2" xfId="42376"/>
    <cellStyle name="Comma 3 4 2 3 3 2 2" xfId="42377"/>
    <cellStyle name="Comma 3 4 2 3 3 2 2 2" xfId="42378"/>
    <cellStyle name="Comma 3 4 2 3 3 2 2 3" xfId="42379"/>
    <cellStyle name="Comma 3 4 2 3 3 2 3" xfId="42380"/>
    <cellStyle name="Comma 3 4 2 3 3 2 4" xfId="42381"/>
    <cellStyle name="Comma 3 4 2 3 3 3" xfId="42382"/>
    <cellStyle name="Comma 3 4 2 3 3 3 2" xfId="42383"/>
    <cellStyle name="Comma 3 4 2 3 3 3 2 2" xfId="42384"/>
    <cellStyle name="Comma 3 4 2 3 3 3 3" xfId="42385"/>
    <cellStyle name="Comma 3 4 2 3 3 3 4" xfId="42386"/>
    <cellStyle name="Comma 3 4 2 3 3 4" xfId="42387"/>
    <cellStyle name="Comma 3 4 2 3 3 4 2" xfId="42388"/>
    <cellStyle name="Comma 3 4 2 3 3 5" xfId="42389"/>
    <cellStyle name="Comma 3 4 2 3 3 6" xfId="42390"/>
    <cellStyle name="Comma 3 4 2 3 4" xfId="42391"/>
    <cellStyle name="Comma 3 4 2 3 4 2" xfId="42392"/>
    <cellStyle name="Comma 3 4 2 3 4 2 2" xfId="42393"/>
    <cellStyle name="Comma 3 4 2 3 4 2 2 2" xfId="42394"/>
    <cellStyle name="Comma 3 4 2 3 4 2 2 3" xfId="42395"/>
    <cellStyle name="Comma 3 4 2 3 4 2 3" xfId="42396"/>
    <cellStyle name="Comma 3 4 2 3 4 2 4" xfId="42397"/>
    <cellStyle name="Comma 3 4 2 3 4 3" xfId="42398"/>
    <cellStyle name="Comma 3 4 2 3 4 3 2" xfId="42399"/>
    <cellStyle name="Comma 3 4 2 3 4 3 2 2" xfId="42400"/>
    <cellStyle name="Comma 3 4 2 3 4 3 3" xfId="42401"/>
    <cellStyle name="Comma 3 4 2 3 4 3 4" xfId="42402"/>
    <cellStyle name="Comma 3 4 2 3 4 4" xfId="42403"/>
    <cellStyle name="Comma 3 4 2 3 4 4 2" xfId="42404"/>
    <cellStyle name="Comma 3 4 2 3 4 5" xfId="42405"/>
    <cellStyle name="Comma 3 4 2 3 4 6" xfId="42406"/>
    <cellStyle name="Comma 3 4 2 3 5" xfId="42407"/>
    <cellStyle name="Comma 3 4 2 3 5 2" xfId="42408"/>
    <cellStyle name="Comma 3 4 2 3 5 2 2" xfId="42409"/>
    <cellStyle name="Comma 3 4 2 3 5 2 3" xfId="42410"/>
    <cellStyle name="Comma 3 4 2 3 5 3" xfId="42411"/>
    <cellStyle name="Comma 3 4 2 3 5 4" xfId="42412"/>
    <cellStyle name="Comma 3 4 2 3 6" xfId="42413"/>
    <cellStyle name="Comma 3 4 2 3 6 2" xfId="42414"/>
    <cellStyle name="Comma 3 4 2 3 6 2 2" xfId="42415"/>
    <cellStyle name="Comma 3 4 2 3 6 3" xfId="42416"/>
    <cellStyle name="Comma 3 4 2 3 6 4" xfId="42417"/>
    <cellStyle name="Comma 3 4 2 3 7" xfId="42418"/>
    <cellStyle name="Comma 3 4 2 3 7 2" xfId="42419"/>
    <cellStyle name="Comma 3 4 2 3 8" xfId="42420"/>
    <cellStyle name="Comma 3 4 2 3 8 2" xfId="42421"/>
    <cellStyle name="Comma 3 4 2 3 9" xfId="42422"/>
    <cellStyle name="Comma 3 4 2 4" xfId="42423"/>
    <cellStyle name="Comma 3 4 2 4 2" xfId="42424"/>
    <cellStyle name="Comma 3 4 2 4 2 2" xfId="42425"/>
    <cellStyle name="Comma 3 4 2 4 2 2 2" xfId="42426"/>
    <cellStyle name="Comma 3 4 2 4 2 2 2 2" xfId="42427"/>
    <cellStyle name="Comma 3 4 2 4 2 2 3" xfId="42428"/>
    <cellStyle name="Comma 3 4 2 4 2 3" xfId="42429"/>
    <cellStyle name="Comma 3 4 2 4 2 3 2" xfId="42430"/>
    <cellStyle name="Comma 3 4 2 4 2 4" xfId="42431"/>
    <cellStyle name="Comma 3 4 2 4 3" xfId="42432"/>
    <cellStyle name="Comma 3 4 2 4 3 2" xfId="42433"/>
    <cellStyle name="Comma 3 4 2 4 3 2 2" xfId="42434"/>
    <cellStyle name="Comma 3 4 2 4 3 2 2 2" xfId="42435"/>
    <cellStyle name="Comma 3 4 2 4 3 2 3" xfId="42436"/>
    <cellStyle name="Comma 3 4 2 4 3 3" xfId="42437"/>
    <cellStyle name="Comma 3 4 2 4 3 3 2" xfId="42438"/>
    <cellStyle name="Comma 3 4 2 4 3 4" xfId="42439"/>
    <cellStyle name="Comma 3 4 2 4 4" xfId="42440"/>
    <cellStyle name="Comma 3 4 2 4 4 2" xfId="42441"/>
    <cellStyle name="Comma 3 4 2 4 4 2 2" xfId="42442"/>
    <cellStyle name="Comma 3 4 2 4 4 3" xfId="42443"/>
    <cellStyle name="Comma 3 4 2 4 5" xfId="42444"/>
    <cellStyle name="Comma 3 4 2 4 5 2" xfId="42445"/>
    <cellStyle name="Comma 3 4 2 4 6" xfId="42446"/>
    <cellStyle name="Comma 3 4 2 5" xfId="42447"/>
    <cellStyle name="Comma 3 4 2 5 2" xfId="42448"/>
    <cellStyle name="Comma 3 4 2 5 2 2" xfId="42449"/>
    <cellStyle name="Comma 3 4 2 5 2 2 2" xfId="42450"/>
    <cellStyle name="Comma 3 4 2 5 2 2 3" xfId="42451"/>
    <cellStyle name="Comma 3 4 2 5 2 3" xfId="42452"/>
    <cellStyle name="Comma 3 4 2 5 2 4" xfId="42453"/>
    <cellStyle name="Comma 3 4 2 5 3" xfId="42454"/>
    <cellStyle name="Comma 3 4 2 5 3 2" xfId="42455"/>
    <cellStyle name="Comma 3 4 2 5 3 2 2" xfId="42456"/>
    <cellStyle name="Comma 3 4 2 5 3 3" xfId="42457"/>
    <cellStyle name="Comma 3 4 2 5 3 4" xfId="42458"/>
    <cellStyle name="Comma 3 4 2 5 4" xfId="42459"/>
    <cellStyle name="Comma 3 4 2 5 4 2" xfId="42460"/>
    <cellStyle name="Comma 3 4 2 5 5" xfId="42461"/>
    <cellStyle name="Comma 3 4 2 5 6" xfId="42462"/>
    <cellStyle name="Comma 3 4 2 6" xfId="42463"/>
    <cellStyle name="Comma 3 4 2 6 2" xfId="42464"/>
    <cellStyle name="Comma 3 4 2 6 2 2" xfId="42465"/>
    <cellStyle name="Comma 3 4 2 6 2 2 2" xfId="42466"/>
    <cellStyle name="Comma 3 4 2 6 2 2 3" xfId="42467"/>
    <cellStyle name="Comma 3 4 2 6 2 3" xfId="42468"/>
    <cellStyle name="Comma 3 4 2 6 2 4" xfId="42469"/>
    <cellStyle name="Comma 3 4 2 6 3" xfId="42470"/>
    <cellStyle name="Comma 3 4 2 6 3 2" xfId="42471"/>
    <cellStyle name="Comma 3 4 2 6 3 2 2" xfId="42472"/>
    <cellStyle name="Comma 3 4 2 6 3 3" xfId="42473"/>
    <cellStyle name="Comma 3 4 2 6 3 4" xfId="42474"/>
    <cellStyle name="Comma 3 4 2 6 4" xfId="42475"/>
    <cellStyle name="Comma 3 4 2 6 4 2" xfId="42476"/>
    <cellStyle name="Comma 3 4 2 6 5" xfId="42477"/>
    <cellStyle name="Comma 3 4 2 6 6" xfId="42478"/>
    <cellStyle name="Comma 3 4 2 7" xfId="42479"/>
    <cellStyle name="Comma 3 4 2 7 2" xfId="42480"/>
    <cellStyle name="Comma 3 4 2 7 2 2" xfId="42481"/>
    <cellStyle name="Comma 3 4 2 7 2 3" xfId="42482"/>
    <cellStyle name="Comma 3 4 2 7 3" xfId="42483"/>
    <cellStyle name="Comma 3 4 2 7 4" xfId="42484"/>
    <cellStyle name="Comma 3 4 2 8" xfId="42485"/>
    <cellStyle name="Comma 3 4 2 8 2" xfId="42486"/>
    <cellStyle name="Comma 3 4 2 8 2 2" xfId="42487"/>
    <cellStyle name="Comma 3 4 2 8 3" xfId="42488"/>
    <cellStyle name="Comma 3 4 2 8 4" xfId="42489"/>
    <cellStyle name="Comma 3 4 2 9" xfId="42490"/>
    <cellStyle name="Comma 3 4 2 9 2" xfId="42491"/>
    <cellStyle name="Comma 3 4 3" xfId="42492"/>
    <cellStyle name="Comma 3 4 3 2" xfId="42493"/>
    <cellStyle name="Comma 3 4 3 2 2" xfId="42494"/>
    <cellStyle name="Comma 3 4 3 2 2 2" xfId="42495"/>
    <cellStyle name="Comma 3 4 3 2 2 2 2" xfId="42496"/>
    <cellStyle name="Comma 3 4 3 2 2 2 2 2" xfId="42497"/>
    <cellStyle name="Comma 3 4 3 2 2 2 3" xfId="42498"/>
    <cellStyle name="Comma 3 4 3 2 2 3" xfId="42499"/>
    <cellStyle name="Comma 3 4 3 2 2 3 2" xfId="42500"/>
    <cellStyle name="Comma 3 4 3 2 2 3 2 2" xfId="42501"/>
    <cellStyle name="Comma 3 4 3 2 2 3 3" xfId="42502"/>
    <cellStyle name="Comma 3 4 3 2 2 4" xfId="42503"/>
    <cellStyle name="Comma 3 4 3 2 2 4 2" xfId="42504"/>
    <cellStyle name="Comma 3 4 3 2 2 5" xfId="42505"/>
    <cellStyle name="Comma 3 4 3 2 3" xfId="42506"/>
    <cellStyle name="Comma 3 4 3 2 3 2" xfId="42507"/>
    <cellStyle name="Comma 3 4 3 2 3 2 2" xfId="42508"/>
    <cellStyle name="Comma 3 4 3 2 3 3" xfId="42509"/>
    <cellStyle name="Comma 3 4 3 2 4" xfId="42510"/>
    <cellStyle name="Comma 3 4 3 2 4 2" xfId="42511"/>
    <cellStyle name="Comma 3 4 3 2 4 2 2" xfId="42512"/>
    <cellStyle name="Comma 3 4 3 2 4 3" xfId="42513"/>
    <cellStyle name="Comma 3 4 3 2 5" xfId="42514"/>
    <cellStyle name="Comma 3 4 3 2 5 2" xfId="42515"/>
    <cellStyle name="Comma 3 4 3 2 6" xfId="42516"/>
    <cellStyle name="Comma 3 4 3 2 7" xfId="42517"/>
    <cellStyle name="Comma 3 4 3 3" xfId="42518"/>
    <cellStyle name="Comma 3 4 3 3 2" xfId="42519"/>
    <cellStyle name="Comma 3 4 3 3 2 2" xfId="42520"/>
    <cellStyle name="Comma 3 4 3 3 2 2 2" xfId="42521"/>
    <cellStyle name="Comma 3 4 3 3 2 3" xfId="42522"/>
    <cellStyle name="Comma 3 4 3 3 3" xfId="42523"/>
    <cellStyle name="Comma 3 4 3 3 3 2" xfId="42524"/>
    <cellStyle name="Comma 3 4 3 3 3 2 2" xfId="42525"/>
    <cellStyle name="Comma 3 4 3 3 3 3" xfId="42526"/>
    <cellStyle name="Comma 3 4 3 3 4" xfId="42527"/>
    <cellStyle name="Comma 3 4 3 3 4 2" xfId="42528"/>
    <cellStyle name="Comma 3 4 3 3 5" xfId="42529"/>
    <cellStyle name="Comma 3 4 3 4" xfId="42530"/>
    <cellStyle name="Comma 3 4 3 4 2" xfId="42531"/>
    <cellStyle name="Comma 3 4 3 4 2 2" xfId="42532"/>
    <cellStyle name="Comma 3 4 3 4 3" xfId="42533"/>
    <cellStyle name="Comma 3 4 3 5" xfId="42534"/>
    <cellStyle name="Comma 3 4 3 5 2" xfId="42535"/>
    <cellStyle name="Comma 3 4 3 5 2 2" xfId="42536"/>
    <cellStyle name="Comma 3 4 3 5 3" xfId="42537"/>
    <cellStyle name="Comma 3 4 3 6" xfId="42538"/>
    <cellStyle name="Comma 3 4 3 6 2" xfId="42539"/>
    <cellStyle name="Comma 3 4 3 7" xfId="42540"/>
    <cellStyle name="Comma 3 4 3 8" xfId="42541"/>
    <cellStyle name="Comma 3 4 4" xfId="42542"/>
    <cellStyle name="Comma 3 4 4 10" xfId="42543"/>
    <cellStyle name="Comma 3 4 4 11" xfId="42544"/>
    <cellStyle name="Comma 3 4 4 2" xfId="42545"/>
    <cellStyle name="Comma 3 4 4 2 10" xfId="42546"/>
    <cellStyle name="Comma 3 4 4 2 2" xfId="42547"/>
    <cellStyle name="Comma 3 4 4 2 2 2" xfId="42548"/>
    <cellStyle name="Comma 3 4 4 2 2 2 2" xfId="42549"/>
    <cellStyle name="Comma 3 4 4 2 2 2 2 2" xfId="42550"/>
    <cellStyle name="Comma 3 4 4 2 2 2 2 2 2" xfId="42551"/>
    <cellStyle name="Comma 3 4 4 2 2 2 2 3" xfId="42552"/>
    <cellStyle name="Comma 3 4 4 2 2 2 3" xfId="42553"/>
    <cellStyle name="Comma 3 4 4 2 2 2 3 2" xfId="42554"/>
    <cellStyle name="Comma 3 4 4 2 2 2 4" xfId="42555"/>
    <cellStyle name="Comma 3 4 4 2 2 3" xfId="42556"/>
    <cellStyle name="Comma 3 4 4 2 2 3 2" xfId="42557"/>
    <cellStyle name="Comma 3 4 4 2 2 3 2 2" xfId="42558"/>
    <cellStyle name="Comma 3 4 4 2 2 3 2 2 2" xfId="42559"/>
    <cellStyle name="Comma 3 4 4 2 2 3 2 3" xfId="42560"/>
    <cellStyle name="Comma 3 4 4 2 2 3 3" xfId="42561"/>
    <cellStyle name="Comma 3 4 4 2 2 3 3 2" xfId="42562"/>
    <cellStyle name="Comma 3 4 4 2 2 3 4" xfId="42563"/>
    <cellStyle name="Comma 3 4 4 2 2 4" xfId="42564"/>
    <cellStyle name="Comma 3 4 4 2 2 4 2" xfId="42565"/>
    <cellStyle name="Comma 3 4 4 2 2 4 2 2" xfId="42566"/>
    <cellStyle name="Comma 3 4 4 2 2 4 3" xfId="42567"/>
    <cellStyle name="Comma 3 4 4 2 2 5" xfId="42568"/>
    <cellStyle name="Comma 3 4 4 2 2 5 2" xfId="42569"/>
    <cellStyle name="Comma 3 4 4 2 2 6" xfId="42570"/>
    <cellStyle name="Comma 3 4 4 2 3" xfId="42571"/>
    <cellStyle name="Comma 3 4 4 2 3 2" xfId="42572"/>
    <cellStyle name="Comma 3 4 4 2 3 2 2" xfId="42573"/>
    <cellStyle name="Comma 3 4 4 2 3 2 2 2" xfId="42574"/>
    <cellStyle name="Comma 3 4 4 2 3 2 2 3" xfId="42575"/>
    <cellStyle name="Comma 3 4 4 2 3 2 3" xfId="42576"/>
    <cellStyle name="Comma 3 4 4 2 3 2 4" xfId="42577"/>
    <cellStyle name="Comma 3 4 4 2 3 3" xfId="42578"/>
    <cellStyle name="Comma 3 4 4 2 3 3 2" xfId="42579"/>
    <cellStyle name="Comma 3 4 4 2 3 3 2 2" xfId="42580"/>
    <cellStyle name="Comma 3 4 4 2 3 3 3" xfId="42581"/>
    <cellStyle name="Comma 3 4 4 2 3 3 4" xfId="42582"/>
    <cellStyle name="Comma 3 4 4 2 3 4" xfId="42583"/>
    <cellStyle name="Comma 3 4 4 2 3 4 2" xfId="42584"/>
    <cellStyle name="Comma 3 4 4 2 3 5" xfId="42585"/>
    <cellStyle name="Comma 3 4 4 2 3 6" xfId="42586"/>
    <cellStyle name="Comma 3 4 4 2 4" xfId="42587"/>
    <cellStyle name="Comma 3 4 4 2 4 2" xfId="42588"/>
    <cellStyle name="Comma 3 4 4 2 4 2 2" xfId="42589"/>
    <cellStyle name="Comma 3 4 4 2 4 2 2 2" xfId="42590"/>
    <cellStyle name="Comma 3 4 4 2 4 2 2 3" xfId="42591"/>
    <cellStyle name="Comma 3 4 4 2 4 2 3" xfId="42592"/>
    <cellStyle name="Comma 3 4 4 2 4 2 4" xfId="42593"/>
    <cellStyle name="Comma 3 4 4 2 4 3" xfId="42594"/>
    <cellStyle name="Comma 3 4 4 2 4 3 2" xfId="42595"/>
    <cellStyle name="Comma 3 4 4 2 4 3 2 2" xfId="42596"/>
    <cellStyle name="Comma 3 4 4 2 4 3 3" xfId="42597"/>
    <cellStyle name="Comma 3 4 4 2 4 3 4" xfId="42598"/>
    <cellStyle name="Comma 3 4 4 2 4 4" xfId="42599"/>
    <cellStyle name="Comma 3 4 4 2 4 4 2" xfId="42600"/>
    <cellStyle name="Comma 3 4 4 2 4 5" xfId="42601"/>
    <cellStyle name="Comma 3 4 4 2 4 6" xfId="42602"/>
    <cellStyle name="Comma 3 4 4 2 5" xfId="42603"/>
    <cellStyle name="Comma 3 4 4 2 5 2" xfId="42604"/>
    <cellStyle name="Comma 3 4 4 2 5 2 2" xfId="42605"/>
    <cellStyle name="Comma 3 4 4 2 5 2 3" xfId="42606"/>
    <cellStyle name="Comma 3 4 4 2 5 3" xfId="42607"/>
    <cellStyle name="Comma 3 4 4 2 5 4" xfId="42608"/>
    <cellStyle name="Comma 3 4 4 2 6" xfId="42609"/>
    <cellStyle name="Comma 3 4 4 2 6 2" xfId="42610"/>
    <cellStyle name="Comma 3 4 4 2 6 2 2" xfId="42611"/>
    <cellStyle name="Comma 3 4 4 2 6 3" xfId="42612"/>
    <cellStyle name="Comma 3 4 4 2 6 4" xfId="42613"/>
    <cellStyle name="Comma 3 4 4 2 7" xfId="42614"/>
    <cellStyle name="Comma 3 4 4 2 7 2" xfId="42615"/>
    <cellStyle name="Comma 3 4 4 2 8" xfId="42616"/>
    <cellStyle name="Comma 3 4 4 2 8 2" xfId="42617"/>
    <cellStyle name="Comma 3 4 4 2 9" xfId="42618"/>
    <cellStyle name="Comma 3 4 4 3" xfId="42619"/>
    <cellStyle name="Comma 3 4 4 3 2" xfId="42620"/>
    <cellStyle name="Comma 3 4 4 3 2 2" xfId="42621"/>
    <cellStyle name="Comma 3 4 4 3 2 2 2" xfId="42622"/>
    <cellStyle name="Comma 3 4 4 3 2 2 2 2" xfId="42623"/>
    <cellStyle name="Comma 3 4 4 3 2 2 3" xfId="42624"/>
    <cellStyle name="Comma 3 4 4 3 2 3" xfId="42625"/>
    <cellStyle name="Comma 3 4 4 3 2 3 2" xfId="42626"/>
    <cellStyle name="Comma 3 4 4 3 2 4" xfId="42627"/>
    <cellStyle name="Comma 3 4 4 3 3" xfId="42628"/>
    <cellStyle name="Comma 3 4 4 3 3 2" xfId="42629"/>
    <cellStyle name="Comma 3 4 4 3 3 2 2" xfId="42630"/>
    <cellStyle name="Comma 3 4 4 3 3 2 2 2" xfId="42631"/>
    <cellStyle name="Comma 3 4 4 3 3 2 3" xfId="42632"/>
    <cellStyle name="Comma 3 4 4 3 3 3" xfId="42633"/>
    <cellStyle name="Comma 3 4 4 3 3 3 2" xfId="42634"/>
    <cellStyle name="Comma 3 4 4 3 3 4" xfId="42635"/>
    <cellStyle name="Comma 3 4 4 3 4" xfId="42636"/>
    <cellStyle name="Comma 3 4 4 3 4 2" xfId="42637"/>
    <cellStyle name="Comma 3 4 4 3 4 2 2" xfId="42638"/>
    <cellStyle name="Comma 3 4 4 3 4 3" xfId="42639"/>
    <cellStyle name="Comma 3 4 4 3 5" xfId="42640"/>
    <cellStyle name="Comma 3 4 4 3 5 2" xfId="42641"/>
    <cellStyle name="Comma 3 4 4 3 6" xfId="42642"/>
    <cellStyle name="Comma 3 4 4 4" xfId="42643"/>
    <cellStyle name="Comma 3 4 4 4 2" xfId="42644"/>
    <cellStyle name="Comma 3 4 4 4 2 2" xfId="42645"/>
    <cellStyle name="Comma 3 4 4 4 2 2 2" xfId="42646"/>
    <cellStyle name="Comma 3 4 4 4 2 2 3" xfId="42647"/>
    <cellStyle name="Comma 3 4 4 4 2 3" xfId="42648"/>
    <cellStyle name="Comma 3 4 4 4 2 4" xfId="42649"/>
    <cellStyle name="Comma 3 4 4 4 3" xfId="42650"/>
    <cellStyle name="Comma 3 4 4 4 3 2" xfId="42651"/>
    <cellStyle name="Comma 3 4 4 4 3 2 2" xfId="42652"/>
    <cellStyle name="Comma 3 4 4 4 3 3" xfId="42653"/>
    <cellStyle name="Comma 3 4 4 4 3 4" xfId="42654"/>
    <cellStyle name="Comma 3 4 4 4 4" xfId="42655"/>
    <cellStyle name="Comma 3 4 4 4 4 2" xfId="42656"/>
    <cellStyle name="Comma 3 4 4 4 5" xfId="42657"/>
    <cellStyle name="Comma 3 4 4 4 6" xfId="42658"/>
    <cellStyle name="Comma 3 4 4 5" xfId="42659"/>
    <cellStyle name="Comma 3 4 4 5 2" xfId="42660"/>
    <cellStyle name="Comma 3 4 4 5 2 2" xfId="42661"/>
    <cellStyle name="Comma 3 4 4 5 2 2 2" xfId="42662"/>
    <cellStyle name="Comma 3 4 4 5 2 2 3" xfId="42663"/>
    <cellStyle name="Comma 3 4 4 5 2 3" xfId="42664"/>
    <cellStyle name="Comma 3 4 4 5 2 4" xfId="42665"/>
    <cellStyle name="Comma 3 4 4 5 3" xfId="42666"/>
    <cellStyle name="Comma 3 4 4 5 3 2" xfId="42667"/>
    <cellStyle name="Comma 3 4 4 5 3 2 2" xfId="42668"/>
    <cellStyle name="Comma 3 4 4 5 3 3" xfId="42669"/>
    <cellStyle name="Comma 3 4 4 5 3 4" xfId="42670"/>
    <cellStyle name="Comma 3 4 4 5 4" xfId="42671"/>
    <cellStyle name="Comma 3 4 4 5 4 2" xfId="42672"/>
    <cellStyle name="Comma 3 4 4 5 5" xfId="42673"/>
    <cellStyle name="Comma 3 4 4 5 6" xfId="42674"/>
    <cellStyle name="Comma 3 4 4 6" xfId="42675"/>
    <cellStyle name="Comma 3 4 4 6 2" xfId="42676"/>
    <cellStyle name="Comma 3 4 4 6 2 2" xfId="42677"/>
    <cellStyle name="Comma 3 4 4 6 2 3" xfId="42678"/>
    <cellStyle name="Comma 3 4 4 6 3" xfId="42679"/>
    <cellStyle name="Comma 3 4 4 6 4" xfId="42680"/>
    <cellStyle name="Comma 3 4 4 7" xfId="42681"/>
    <cellStyle name="Comma 3 4 4 7 2" xfId="42682"/>
    <cellStyle name="Comma 3 4 4 7 2 2" xfId="42683"/>
    <cellStyle name="Comma 3 4 4 7 3" xfId="42684"/>
    <cellStyle name="Comma 3 4 4 7 4" xfId="42685"/>
    <cellStyle name="Comma 3 4 4 8" xfId="42686"/>
    <cellStyle name="Comma 3 4 4 8 2" xfId="42687"/>
    <cellStyle name="Comma 3 4 4 9" xfId="42688"/>
    <cellStyle name="Comma 3 4 4 9 2" xfId="42689"/>
    <cellStyle name="Comma 3 4 5" xfId="42690"/>
    <cellStyle name="Comma 3 4 5 10" xfId="42691"/>
    <cellStyle name="Comma 3 4 5 11" xfId="42692"/>
    <cellStyle name="Comma 3 4 5 2" xfId="42693"/>
    <cellStyle name="Comma 3 4 5 2 10" xfId="42694"/>
    <cellStyle name="Comma 3 4 5 2 2" xfId="42695"/>
    <cellStyle name="Comma 3 4 5 2 2 2" xfId="42696"/>
    <cellStyle name="Comma 3 4 5 2 2 2 2" xfId="42697"/>
    <cellStyle name="Comma 3 4 5 2 2 2 2 2" xfId="42698"/>
    <cellStyle name="Comma 3 4 5 2 2 2 2 2 2" xfId="42699"/>
    <cellStyle name="Comma 3 4 5 2 2 2 2 3" xfId="42700"/>
    <cellStyle name="Comma 3 4 5 2 2 2 3" xfId="42701"/>
    <cellStyle name="Comma 3 4 5 2 2 2 3 2" xfId="42702"/>
    <cellStyle name="Comma 3 4 5 2 2 2 4" xfId="42703"/>
    <cellStyle name="Comma 3 4 5 2 2 3" xfId="42704"/>
    <cellStyle name="Comma 3 4 5 2 2 3 2" xfId="42705"/>
    <cellStyle name="Comma 3 4 5 2 2 3 2 2" xfId="42706"/>
    <cellStyle name="Comma 3 4 5 2 2 3 2 2 2" xfId="42707"/>
    <cellStyle name="Comma 3 4 5 2 2 3 2 3" xfId="42708"/>
    <cellStyle name="Comma 3 4 5 2 2 3 3" xfId="42709"/>
    <cellStyle name="Comma 3 4 5 2 2 3 3 2" xfId="42710"/>
    <cellStyle name="Comma 3 4 5 2 2 3 4" xfId="42711"/>
    <cellStyle name="Comma 3 4 5 2 2 4" xfId="42712"/>
    <cellStyle name="Comma 3 4 5 2 2 4 2" xfId="42713"/>
    <cellStyle name="Comma 3 4 5 2 2 4 2 2" xfId="42714"/>
    <cellStyle name="Comma 3 4 5 2 2 4 3" xfId="42715"/>
    <cellStyle name="Comma 3 4 5 2 2 5" xfId="42716"/>
    <cellStyle name="Comma 3 4 5 2 2 5 2" xfId="42717"/>
    <cellStyle name="Comma 3 4 5 2 2 6" xfId="42718"/>
    <cellStyle name="Comma 3 4 5 2 3" xfId="42719"/>
    <cellStyle name="Comma 3 4 5 2 3 2" xfId="42720"/>
    <cellStyle name="Comma 3 4 5 2 3 2 2" xfId="42721"/>
    <cellStyle name="Comma 3 4 5 2 3 2 2 2" xfId="42722"/>
    <cellStyle name="Comma 3 4 5 2 3 2 2 3" xfId="42723"/>
    <cellStyle name="Comma 3 4 5 2 3 2 3" xfId="42724"/>
    <cellStyle name="Comma 3 4 5 2 3 2 4" xfId="42725"/>
    <cellStyle name="Comma 3 4 5 2 3 3" xfId="42726"/>
    <cellStyle name="Comma 3 4 5 2 3 3 2" xfId="42727"/>
    <cellStyle name="Comma 3 4 5 2 3 3 2 2" xfId="42728"/>
    <cellStyle name="Comma 3 4 5 2 3 3 3" xfId="42729"/>
    <cellStyle name="Comma 3 4 5 2 3 3 4" xfId="42730"/>
    <cellStyle name="Comma 3 4 5 2 3 4" xfId="42731"/>
    <cellStyle name="Comma 3 4 5 2 3 4 2" xfId="42732"/>
    <cellStyle name="Comma 3 4 5 2 3 5" xfId="42733"/>
    <cellStyle name="Comma 3 4 5 2 3 6" xfId="42734"/>
    <cellStyle name="Comma 3 4 5 2 4" xfId="42735"/>
    <cellStyle name="Comma 3 4 5 2 4 2" xfId="42736"/>
    <cellStyle name="Comma 3 4 5 2 4 2 2" xfId="42737"/>
    <cellStyle name="Comma 3 4 5 2 4 2 2 2" xfId="42738"/>
    <cellStyle name="Comma 3 4 5 2 4 2 2 3" xfId="42739"/>
    <cellStyle name="Comma 3 4 5 2 4 2 3" xfId="42740"/>
    <cellStyle name="Comma 3 4 5 2 4 2 4" xfId="42741"/>
    <cellStyle name="Comma 3 4 5 2 4 3" xfId="42742"/>
    <cellStyle name="Comma 3 4 5 2 4 3 2" xfId="42743"/>
    <cellStyle name="Comma 3 4 5 2 4 3 2 2" xfId="42744"/>
    <cellStyle name="Comma 3 4 5 2 4 3 3" xfId="42745"/>
    <cellStyle name="Comma 3 4 5 2 4 3 4" xfId="42746"/>
    <cellStyle name="Comma 3 4 5 2 4 4" xfId="42747"/>
    <cellStyle name="Comma 3 4 5 2 4 4 2" xfId="42748"/>
    <cellStyle name="Comma 3 4 5 2 4 5" xfId="42749"/>
    <cellStyle name="Comma 3 4 5 2 4 6" xfId="42750"/>
    <cellStyle name="Comma 3 4 5 2 5" xfId="42751"/>
    <cellStyle name="Comma 3 4 5 2 5 2" xfId="42752"/>
    <cellStyle name="Comma 3 4 5 2 5 2 2" xfId="42753"/>
    <cellStyle name="Comma 3 4 5 2 5 2 3" xfId="42754"/>
    <cellStyle name="Comma 3 4 5 2 5 3" xfId="42755"/>
    <cellStyle name="Comma 3 4 5 2 5 4" xfId="42756"/>
    <cellStyle name="Comma 3 4 5 2 6" xfId="42757"/>
    <cellStyle name="Comma 3 4 5 2 6 2" xfId="42758"/>
    <cellStyle name="Comma 3 4 5 2 6 2 2" xfId="42759"/>
    <cellStyle name="Comma 3 4 5 2 6 3" xfId="42760"/>
    <cellStyle name="Comma 3 4 5 2 6 4" xfId="42761"/>
    <cellStyle name="Comma 3 4 5 2 7" xfId="42762"/>
    <cellStyle name="Comma 3 4 5 2 7 2" xfId="42763"/>
    <cellStyle name="Comma 3 4 5 2 8" xfId="42764"/>
    <cellStyle name="Comma 3 4 5 2 8 2" xfId="42765"/>
    <cellStyle name="Comma 3 4 5 2 9" xfId="42766"/>
    <cellStyle name="Comma 3 4 5 3" xfId="42767"/>
    <cellStyle name="Comma 3 4 5 3 2" xfId="42768"/>
    <cellStyle name="Comma 3 4 5 3 2 2" xfId="42769"/>
    <cellStyle name="Comma 3 4 5 3 2 2 2" xfId="42770"/>
    <cellStyle name="Comma 3 4 5 3 2 2 2 2" xfId="42771"/>
    <cellStyle name="Comma 3 4 5 3 2 2 3" xfId="42772"/>
    <cellStyle name="Comma 3 4 5 3 2 3" xfId="42773"/>
    <cellStyle name="Comma 3 4 5 3 2 3 2" xfId="42774"/>
    <cellStyle name="Comma 3 4 5 3 2 4" xfId="42775"/>
    <cellStyle name="Comma 3 4 5 3 3" xfId="42776"/>
    <cellStyle name="Comma 3 4 5 3 3 2" xfId="42777"/>
    <cellStyle name="Comma 3 4 5 3 3 2 2" xfId="42778"/>
    <cellStyle name="Comma 3 4 5 3 3 2 2 2" xfId="42779"/>
    <cellStyle name="Comma 3 4 5 3 3 2 3" xfId="42780"/>
    <cellStyle name="Comma 3 4 5 3 3 3" xfId="42781"/>
    <cellStyle name="Comma 3 4 5 3 3 3 2" xfId="42782"/>
    <cellStyle name="Comma 3 4 5 3 3 4" xfId="42783"/>
    <cellStyle name="Comma 3 4 5 3 4" xfId="42784"/>
    <cellStyle name="Comma 3 4 5 3 4 2" xfId="42785"/>
    <cellStyle name="Comma 3 4 5 3 4 2 2" xfId="42786"/>
    <cellStyle name="Comma 3 4 5 3 4 3" xfId="42787"/>
    <cellStyle name="Comma 3 4 5 3 5" xfId="42788"/>
    <cellStyle name="Comma 3 4 5 3 5 2" xfId="42789"/>
    <cellStyle name="Comma 3 4 5 3 6" xfId="42790"/>
    <cellStyle name="Comma 3 4 5 4" xfId="42791"/>
    <cellStyle name="Comma 3 4 5 4 2" xfId="42792"/>
    <cellStyle name="Comma 3 4 5 4 2 2" xfId="42793"/>
    <cellStyle name="Comma 3 4 5 4 2 2 2" xfId="42794"/>
    <cellStyle name="Comma 3 4 5 4 2 2 3" xfId="42795"/>
    <cellStyle name="Comma 3 4 5 4 2 3" xfId="42796"/>
    <cellStyle name="Comma 3 4 5 4 2 4" xfId="42797"/>
    <cellStyle name="Comma 3 4 5 4 3" xfId="42798"/>
    <cellStyle name="Comma 3 4 5 4 3 2" xfId="42799"/>
    <cellStyle name="Comma 3 4 5 4 3 2 2" xfId="42800"/>
    <cellStyle name="Comma 3 4 5 4 3 3" xfId="42801"/>
    <cellStyle name="Comma 3 4 5 4 3 4" xfId="42802"/>
    <cellStyle name="Comma 3 4 5 4 4" xfId="42803"/>
    <cellStyle name="Comma 3 4 5 4 4 2" xfId="42804"/>
    <cellStyle name="Comma 3 4 5 4 5" xfId="42805"/>
    <cellStyle name="Comma 3 4 5 4 6" xfId="42806"/>
    <cellStyle name="Comma 3 4 5 5" xfId="42807"/>
    <cellStyle name="Comma 3 4 5 5 2" xfId="42808"/>
    <cellStyle name="Comma 3 4 5 5 2 2" xfId="42809"/>
    <cellStyle name="Comma 3 4 5 5 2 2 2" xfId="42810"/>
    <cellStyle name="Comma 3 4 5 5 2 2 3" xfId="42811"/>
    <cellStyle name="Comma 3 4 5 5 2 3" xfId="42812"/>
    <cellStyle name="Comma 3 4 5 5 2 4" xfId="42813"/>
    <cellStyle name="Comma 3 4 5 5 3" xfId="42814"/>
    <cellStyle name="Comma 3 4 5 5 3 2" xfId="42815"/>
    <cellStyle name="Comma 3 4 5 5 3 2 2" xfId="42816"/>
    <cellStyle name="Comma 3 4 5 5 3 3" xfId="42817"/>
    <cellStyle name="Comma 3 4 5 5 3 4" xfId="42818"/>
    <cellStyle name="Comma 3 4 5 5 4" xfId="42819"/>
    <cellStyle name="Comma 3 4 5 5 4 2" xfId="42820"/>
    <cellStyle name="Comma 3 4 5 5 5" xfId="42821"/>
    <cellStyle name="Comma 3 4 5 5 6" xfId="42822"/>
    <cellStyle name="Comma 3 4 5 6" xfId="42823"/>
    <cellStyle name="Comma 3 4 5 6 2" xfId="42824"/>
    <cellStyle name="Comma 3 4 5 6 2 2" xfId="42825"/>
    <cellStyle name="Comma 3 4 5 6 2 3" xfId="42826"/>
    <cellStyle name="Comma 3 4 5 6 3" xfId="42827"/>
    <cellStyle name="Comma 3 4 5 6 4" xfId="42828"/>
    <cellStyle name="Comma 3 4 5 7" xfId="42829"/>
    <cellStyle name="Comma 3 4 5 7 2" xfId="42830"/>
    <cellStyle name="Comma 3 4 5 7 2 2" xfId="42831"/>
    <cellStyle name="Comma 3 4 5 7 3" xfId="42832"/>
    <cellStyle name="Comma 3 4 5 7 4" xfId="42833"/>
    <cellStyle name="Comma 3 4 5 8" xfId="42834"/>
    <cellStyle name="Comma 3 4 5 8 2" xfId="42835"/>
    <cellStyle name="Comma 3 4 5 9" xfId="42836"/>
    <cellStyle name="Comma 3 4 5 9 2" xfId="42837"/>
    <cellStyle name="Comma 3 4 6" xfId="42838"/>
    <cellStyle name="Comma 3 4 6 10" xfId="42839"/>
    <cellStyle name="Comma 3 4 6 2" xfId="42840"/>
    <cellStyle name="Comma 3 4 6 2 2" xfId="42841"/>
    <cellStyle name="Comma 3 4 6 2 2 2" xfId="42842"/>
    <cellStyle name="Comma 3 4 6 2 2 2 2" xfId="42843"/>
    <cellStyle name="Comma 3 4 6 2 2 2 2 2" xfId="42844"/>
    <cellStyle name="Comma 3 4 6 2 2 2 3" xfId="42845"/>
    <cellStyle name="Comma 3 4 6 2 2 3" xfId="42846"/>
    <cellStyle name="Comma 3 4 6 2 2 3 2" xfId="42847"/>
    <cellStyle name="Comma 3 4 6 2 2 4" xfId="42848"/>
    <cellStyle name="Comma 3 4 6 2 3" xfId="42849"/>
    <cellStyle name="Comma 3 4 6 2 3 2" xfId="42850"/>
    <cellStyle name="Comma 3 4 6 2 3 2 2" xfId="42851"/>
    <cellStyle name="Comma 3 4 6 2 3 2 2 2" xfId="42852"/>
    <cellStyle name="Comma 3 4 6 2 3 2 3" xfId="42853"/>
    <cellStyle name="Comma 3 4 6 2 3 3" xfId="42854"/>
    <cellStyle name="Comma 3 4 6 2 3 3 2" xfId="42855"/>
    <cellStyle name="Comma 3 4 6 2 3 4" xfId="42856"/>
    <cellStyle name="Comma 3 4 6 2 4" xfId="42857"/>
    <cellStyle name="Comma 3 4 6 2 4 2" xfId="42858"/>
    <cellStyle name="Comma 3 4 6 2 4 2 2" xfId="42859"/>
    <cellStyle name="Comma 3 4 6 2 4 3" xfId="42860"/>
    <cellStyle name="Comma 3 4 6 2 5" xfId="42861"/>
    <cellStyle name="Comma 3 4 6 2 5 2" xfId="42862"/>
    <cellStyle name="Comma 3 4 6 2 6" xfId="42863"/>
    <cellStyle name="Comma 3 4 6 3" xfId="42864"/>
    <cellStyle name="Comma 3 4 6 3 2" xfId="42865"/>
    <cellStyle name="Comma 3 4 6 3 2 2" xfId="42866"/>
    <cellStyle name="Comma 3 4 6 3 2 2 2" xfId="42867"/>
    <cellStyle name="Comma 3 4 6 3 2 2 3" xfId="42868"/>
    <cellStyle name="Comma 3 4 6 3 2 3" xfId="42869"/>
    <cellStyle name="Comma 3 4 6 3 2 4" xfId="42870"/>
    <cellStyle name="Comma 3 4 6 3 3" xfId="42871"/>
    <cellStyle name="Comma 3 4 6 3 3 2" xfId="42872"/>
    <cellStyle name="Comma 3 4 6 3 3 2 2" xfId="42873"/>
    <cellStyle name="Comma 3 4 6 3 3 3" xfId="42874"/>
    <cellStyle name="Comma 3 4 6 3 3 4" xfId="42875"/>
    <cellStyle name="Comma 3 4 6 3 4" xfId="42876"/>
    <cellStyle name="Comma 3 4 6 3 4 2" xfId="42877"/>
    <cellStyle name="Comma 3 4 6 3 5" xfId="42878"/>
    <cellStyle name="Comma 3 4 6 3 6" xfId="42879"/>
    <cellStyle name="Comma 3 4 6 4" xfId="42880"/>
    <cellStyle name="Comma 3 4 6 4 2" xfId="42881"/>
    <cellStyle name="Comma 3 4 6 4 2 2" xfId="42882"/>
    <cellStyle name="Comma 3 4 6 4 2 2 2" xfId="42883"/>
    <cellStyle name="Comma 3 4 6 4 2 2 3" xfId="42884"/>
    <cellStyle name="Comma 3 4 6 4 2 3" xfId="42885"/>
    <cellStyle name="Comma 3 4 6 4 2 4" xfId="42886"/>
    <cellStyle name="Comma 3 4 6 4 3" xfId="42887"/>
    <cellStyle name="Comma 3 4 6 4 3 2" xfId="42888"/>
    <cellStyle name="Comma 3 4 6 4 3 2 2" xfId="42889"/>
    <cellStyle name="Comma 3 4 6 4 3 3" xfId="42890"/>
    <cellStyle name="Comma 3 4 6 4 3 4" xfId="42891"/>
    <cellStyle name="Comma 3 4 6 4 4" xfId="42892"/>
    <cellStyle name="Comma 3 4 6 4 4 2" xfId="42893"/>
    <cellStyle name="Comma 3 4 6 4 5" xfId="42894"/>
    <cellStyle name="Comma 3 4 6 4 6" xfId="42895"/>
    <cellStyle name="Comma 3 4 6 5" xfId="42896"/>
    <cellStyle name="Comma 3 4 6 5 2" xfId="42897"/>
    <cellStyle name="Comma 3 4 6 5 2 2" xfId="42898"/>
    <cellStyle name="Comma 3 4 6 5 2 3" xfId="42899"/>
    <cellStyle name="Comma 3 4 6 5 3" xfId="42900"/>
    <cellStyle name="Comma 3 4 6 5 4" xfId="42901"/>
    <cellStyle name="Comma 3 4 6 6" xfId="42902"/>
    <cellStyle name="Comma 3 4 6 6 2" xfId="42903"/>
    <cellStyle name="Comma 3 4 6 6 2 2" xfId="42904"/>
    <cellStyle name="Comma 3 4 6 6 3" xfId="42905"/>
    <cellStyle name="Comma 3 4 6 6 4" xfId="42906"/>
    <cellStyle name="Comma 3 4 6 7" xfId="42907"/>
    <cellStyle name="Comma 3 4 6 7 2" xfId="42908"/>
    <cellStyle name="Comma 3 4 6 8" xfId="42909"/>
    <cellStyle name="Comma 3 4 6 8 2" xfId="42910"/>
    <cellStyle name="Comma 3 4 6 9" xfId="42911"/>
    <cellStyle name="Comma 3 4 7" xfId="42912"/>
    <cellStyle name="Comma 3 4 7 2" xfId="42913"/>
    <cellStyle name="Comma 3 4 7 2 2" xfId="42914"/>
    <cellStyle name="Comma 3 4 7 2 2 2" xfId="42915"/>
    <cellStyle name="Comma 3 4 7 2 2 2 2" xfId="42916"/>
    <cellStyle name="Comma 3 4 7 2 2 3" xfId="42917"/>
    <cellStyle name="Comma 3 4 7 2 3" xfId="42918"/>
    <cellStyle name="Comma 3 4 7 2 3 2" xfId="42919"/>
    <cellStyle name="Comma 3 4 7 2 4" xfId="42920"/>
    <cellStyle name="Comma 3 4 7 3" xfId="42921"/>
    <cellStyle name="Comma 3 4 7 3 2" xfId="42922"/>
    <cellStyle name="Comma 3 4 7 3 2 2" xfId="42923"/>
    <cellStyle name="Comma 3 4 7 3 2 2 2" xfId="42924"/>
    <cellStyle name="Comma 3 4 7 3 2 3" xfId="42925"/>
    <cellStyle name="Comma 3 4 7 3 3" xfId="42926"/>
    <cellStyle name="Comma 3 4 7 3 3 2" xfId="42927"/>
    <cellStyle name="Comma 3 4 7 3 4" xfId="42928"/>
    <cellStyle name="Comma 3 4 7 4" xfId="42929"/>
    <cellStyle name="Comma 3 4 7 4 2" xfId="42930"/>
    <cellStyle name="Comma 3 4 7 4 2 2" xfId="42931"/>
    <cellStyle name="Comma 3 4 7 4 3" xfId="42932"/>
    <cellStyle name="Comma 3 4 7 5" xfId="42933"/>
    <cellStyle name="Comma 3 4 7 5 2" xfId="42934"/>
    <cellStyle name="Comma 3 4 7 6" xfId="42935"/>
    <cellStyle name="Comma 3 4 8" xfId="42936"/>
    <cellStyle name="Comma 3 4 8 2" xfId="42937"/>
    <cellStyle name="Comma 3 4 8 2 2" xfId="42938"/>
    <cellStyle name="Comma 3 4 8 2 2 2" xfId="42939"/>
    <cellStyle name="Comma 3 4 8 2 2 3" xfId="42940"/>
    <cellStyle name="Comma 3 4 8 2 3" xfId="42941"/>
    <cellStyle name="Comma 3 4 8 2 4" xfId="42942"/>
    <cellStyle name="Comma 3 4 8 3" xfId="42943"/>
    <cellStyle name="Comma 3 4 8 3 2" xfId="42944"/>
    <cellStyle name="Comma 3 4 8 3 2 2" xfId="42945"/>
    <cellStyle name="Comma 3 4 8 3 3" xfId="42946"/>
    <cellStyle name="Comma 3 4 8 3 4" xfId="42947"/>
    <cellStyle name="Comma 3 4 8 4" xfId="42948"/>
    <cellStyle name="Comma 3 4 8 4 2" xfId="42949"/>
    <cellStyle name="Comma 3 4 8 5" xfId="42950"/>
    <cellStyle name="Comma 3 4 8 6" xfId="42951"/>
    <cellStyle name="Comma 3 4 9" xfId="42952"/>
    <cellStyle name="Comma 3 4 9 2" xfId="42953"/>
    <cellStyle name="Comma 3 4 9 2 2" xfId="42954"/>
    <cellStyle name="Comma 3 4 9 2 2 2" xfId="42955"/>
    <cellStyle name="Comma 3 4 9 2 2 3" xfId="42956"/>
    <cellStyle name="Comma 3 4 9 2 3" xfId="42957"/>
    <cellStyle name="Comma 3 4 9 2 4" xfId="42958"/>
    <cellStyle name="Comma 3 4 9 3" xfId="42959"/>
    <cellStyle name="Comma 3 4 9 3 2" xfId="42960"/>
    <cellStyle name="Comma 3 4 9 3 2 2" xfId="42961"/>
    <cellStyle name="Comma 3 4 9 3 3" xfId="42962"/>
    <cellStyle name="Comma 3 4 9 3 4" xfId="42963"/>
    <cellStyle name="Comma 3 4 9 4" xfId="42964"/>
    <cellStyle name="Comma 3 4 9 4 2" xfId="42965"/>
    <cellStyle name="Comma 3 4 9 5" xfId="42966"/>
    <cellStyle name="Comma 3 4 9 6" xfId="42967"/>
    <cellStyle name="Comma 3 5" xfId="42968"/>
    <cellStyle name="Comma 3 5 2" xfId="42969"/>
    <cellStyle name="Comma 3 5 2 2" xfId="42970"/>
    <cellStyle name="Comma 3 5 2 2 2" xfId="42971"/>
    <cellStyle name="Comma 3 5 2 2 2 2" xfId="42972"/>
    <cellStyle name="Comma 3 5 2 2 2 2 2" xfId="42973"/>
    <cellStyle name="Comma 3 5 2 2 2 2 2 2" xfId="42974"/>
    <cellStyle name="Comma 3 5 2 2 2 2 3" xfId="42975"/>
    <cellStyle name="Comma 3 5 2 2 2 3" xfId="42976"/>
    <cellStyle name="Comma 3 5 2 2 2 3 2" xfId="42977"/>
    <cellStyle name="Comma 3 5 2 2 2 3 2 2" xfId="42978"/>
    <cellStyle name="Comma 3 5 2 2 2 3 3" xfId="42979"/>
    <cellStyle name="Comma 3 5 2 2 2 4" xfId="42980"/>
    <cellStyle name="Comma 3 5 2 2 2 4 2" xfId="42981"/>
    <cellStyle name="Comma 3 5 2 2 2 5" xfId="42982"/>
    <cellStyle name="Comma 3 5 2 2 3" xfId="42983"/>
    <cellStyle name="Comma 3 5 2 2 3 2" xfId="42984"/>
    <cellStyle name="Comma 3 5 2 2 3 2 2" xfId="42985"/>
    <cellStyle name="Comma 3 5 2 2 3 3" xfId="42986"/>
    <cellStyle name="Comma 3 5 2 2 4" xfId="42987"/>
    <cellStyle name="Comma 3 5 2 2 4 2" xfId="42988"/>
    <cellStyle name="Comma 3 5 2 2 4 2 2" xfId="42989"/>
    <cellStyle name="Comma 3 5 2 2 4 3" xfId="42990"/>
    <cellStyle name="Comma 3 5 2 2 5" xfId="42991"/>
    <cellStyle name="Comma 3 5 2 2 5 2" xfId="42992"/>
    <cellStyle name="Comma 3 5 2 2 6" xfId="42993"/>
    <cellStyle name="Comma 3 5 2 2 7" xfId="42994"/>
    <cellStyle name="Comma 3 5 2 3" xfId="42995"/>
    <cellStyle name="Comma 3 5 2 3 2" xfId="42996"/>
    <cellStyle name="Comma 3 5 2 3 2 2" xfId="42997"/>
    <cellStyle name="Comma 3 5 2 3 2 2 2" xfId="42998"/>
    <cellStyle name="Comma 3 5 2 3 2 3" xfId="42999"/>
    <cellStyle name="Comma 3 5 2 3 3" xfId="43000"/>
    <cellStyle name="Comma 3 5 2 3 3 2" xfId="43001"/>
    <cellStyle name="Comma 3 5 2 3 3 2 2" xfId="43002"/>
    <cellStyle name="Comma 3 5 2 3 3 3" xfId="43003"/>
    <cellStyle name="Comma 3 5 2 3 4" xfId="43004"/>
    <cellStyle name="Comma 3 5 2 3 4 2" xfId="43005"/>
    <cellStyle name="Comma 3 5 2 3 5" xfId="43006"/>
    <cellStyle name="Comma 3 5 2 4" xfId="43007"/>
    <cellStyle name="Comma 3 5 2 4 2" xfId="43008"/>
    <cellStyle name="Comma 3 5 2 4 2 2" xfId="43009"/>
    <cellStyle name="Comma 3 5 2 4 3" xfId="43010"/>
    <cellStyle name="Comma 3 5 2 5" xfId="43011"/>
    <cellStyle name="Comma 3 5 2 5 2" xfId="43012"/>
    <cellStyle name="Comma 3 5 2 5 2 2" xfId="43013"/>
    <cellStyle name="Comma 3 5 2 5 3" xfId="43014"/>
    <cellStyle name="Comma 3 5 2 6" xfId="43015"/>
    <cellStyle name="Comma 3 5 2 6 2" xfId="43016"/>
    <cellStyle name="Comma 3 5 2 7" xfId="43017"/>
    <cellStyle name="Comma 3 5 2 8" xfId="43018"/>
    <cellStyle name="Comma 3 5 3" xfId="43019"/>
    <cellStyle name="Comma 3 5 3 2" xfId="43020"/>
    <cellStyle name="Comma 3 5 3 2 2" xfId="43021"/>
    <cellStyle name="Comma 3 5 3 2 2 2" xfId="43022"/>
    <cellStyle name="Comma 3 5 3 2 2 2 2" xfId="43023"/>
    <cellStyle name="Comma 3 5 3 2 2 3" xfId="43024"/>
    <cellStyle name="Comma 3 5 3 2 3" xfId="43025"/>
    <cellStyle name="Comma 3 5 3 2 3 2" xfId="43026"/>
    <cellStyle name="Comma 3 5 3 2 3 2 2" xfId="43027"/>
    <cellStyle name="Comma 3 5 3 2 3 3" xfId="43028"/>
    <cellStyle name="Comma 3 5 3 2 4" xfId="43029"/>
    <cellStyle name="Comma 3 5 3 2 4 2" xfId="43030"/>
    <cellStyle name="Comma 3 5 3 2 5" xfId="43031"/>
    <cellStyle name="Comma 3 5 3 2 6" xfId="43032"/>
    <cellStyle name="Comma 3 5 3 3" xfId="43033"/>
    <cellStyle name="Comma 3 5 3 3 2" xfId="43034"/>
    <cellStyle name="Comma 3 5 3 3 2 2" xfId="43035"/>
    <cellStyle name="Comma 3 5 3 3 3" xfId="43036"/>
    <cellStyle name="Comma 3 5 3 4" xfId="43037"/>
    <cellStyle name="Comma 3 5 3 4 2" xfId="43038"/>
    <cellStyle name="Comma 3 5 3 4 2 2" xfId="43039"/>
    <cellStyle name="Comma 3 5 3 4 3" xfId="43040"/>
    <cellStyle name="Comma 3 5 3 5" xfId="43041"/>
    <cellStyle name="Comma 3 5 3 5 2" xfId="43042"/>
    <cellStyle name="Comma 3 5 3 6" xfId="43043"/>
    <cellStyle name="Comma 3 5 3 7" xfId="43044"/>
    <cellStyle name="Comma 3 5 4" xfId="43045"/>
    <cellStyle name="Comma 3 5 4 2" xfId="43046"/>
    <cellStyle name="Comma 3 5 4 2 2" xfId="43047"/>
    <cellStyle name="Comma 3 5 4 2 2 2" xfId="43048"/>
    <cellStyle name="Comma 3 5 4 2 3" xfId="43049"/>
    <cellStyle name="Comma 3 5 4 3" xfId="43050"/>
    <cellStyle name="Comma 3 5 4 3 2" xfId="43051"/>
    <cellStyle name="Comma 3 5 4 3 2 2" xfId="43052"/>
    <cellStyle name="Comma 3 5 4 3 3" xfId="43053"/>
    <cellStyle name="Comma 3 5 4 4" xfId="43054"/>
    <cellStyle name="Comma 3 5 4 4 2" xfId="43055"/>
    <cellStyle name="Comma 3 5 4 5" xfId="43056"/>
    <cellStyle name="Comma 3 5 4 6" xfId="43057"/>
    <cellStyle name="Comma 3 5 5" xfId="43058"/>
    <cellStyle name="Comma 3 5 5 2" xfId="43059"/>
    <cellStyle name="Comma 3 5 5 2 2" xfId="43060"/>
    <cellStyle name="Comma 3 5 5 3" xfId="43061"/>
    <cellStyle name="Comma 3 5 6" xfId="43062"/>
    <cellStyle name="Comma 3 5 6 2" xfId="43063"/>
    <cellStyle name="Comma 3 5 6 2 2" xfId="43064"/>
    <cellStyle name="Comma 3 5 6 3" xfId="43065"/>
    <cellStyle name="Comma 3 5 7" xfId="43066"/>
    <cellStyle name="Comma 3 5 7 2" xfId="43067"/>
    <cellStyle name="Comma 3 5 8" xfId="43068"/>
    <cellStyle name="Comma 3 5 9" xfId="43069"/>
    <cellStyle name="Comma 3 6" xfId="43070"/>
    <cellStyle name="Comma 3 6 2" xfId="43071"/>
    <cellStyle name="Comma 3 6 2 2" xfId="43072"/>
    <cellStyle name="Comma 3 6 2 2 2" xfId="43073"/>
    <cellStyle name="Comma 3 6 2 2 2 2" xfId="43074"/>
    <cellStyle name="Comma 3 6 2 2 2 2 2" xfId="43075"/>
    <cellStyle name="Comma 3 6 2 2 2 3" xfId="43076"/>
    <cellStyle name="Comma 3 6 2 2 3" xfId="43077"/>
    <cellStyle name="Comma 3 6 2 2 3 2" xfId="43078"/>
    <cellStyle name="Comma 3 6 2 2 3 2 2" xfId="43079"/>
    <cellStyle name="Comma 3 6 2 2 3 3" xfId="43080"/>
    <cellStyle name="Comma 3 6 2 2 4" xfId="43081"/>
    <cellStyle name="Comma 3 6 2 2 4 2" xfId="43082"/>
    <cellStyle name="Comma 3 6 2 2 5" xfId="43083"/>
    <cellStyle name="Comma 3 6 2 3" xfId="43084"/>
    <cellStyle name="Comma 3 6 2 3 2" xfId="43085"/>
    <cellStyle name="Comma 3 6 2 3 2 2" xfId="43086"/>
    <cellStyle name="Comma 3 6 2 3 3" xfId="43087"/>
    <cellStyle name="Comma 3 6 2 4" xfId="43088"/>
    <cellStyle name="Comma 3 6 2 4 2" xfId="43089"/>
    <cellStyle name="Comma 3 6 2 4 2 2" xfId="43090"/>
    <cellStyle name="Comma 3 6 2 4 3" xfId="43091"/>
    <cellStyle name="Comma 3 6 2 5" xfId="43092"/>
    <cellStyle name="Comma 3 6 2 5 2" xfId="43093"/>
    <cellStyle name="Comma 3 6 2 6" xfId="43094"/>
    <cellStyle name="Comma 3 6 2 7" xfId="43095"/>
    <cellStyle name="Comma 3 6 3" xfId="43096"/>
    <cellStyle name="Comma 3 6 3 2" xfId="43097"/>
    <cellStyle name="Comma 3 6 3 2 2" xfId="43098"/>
    <cellStyle name="Comma 3 6 3 2 2 2" xfId="43099"/>
    <cellStyle name="Comma 3 6 3 2 3" xfId="43100"/>
    <cellStyle name="Comma 3 6 3 3" xfId="43101"/>
    <cellStyle name="Comma 3 6 3 3 2" xfId="43102"/>
    <cellStyle name="Comma 3 6 3 3 2 2" xfId="43103"/>
    <cellStyle name="Comma 3 6 3 3 3" xfId="43104"/>
    <cellStyle name="Comma 3 6 3 4" xfId="43105"/>
    <cellStyle name="Comma 3 6 3 4 2" xfId="43106"/>
    <cellStyle name="Comma 3 6 3 5" xfId="43107"/>
    <cellStyle name="Comma 3 6 4" xfId="43108"/>
    <cellStyle name="Comma 3 6 4 2" xfId="43109"/>
    <cellStyle name="Comma 3 6 4 2 2" xfId="43110"/>
    <cellStyle name="Comma 3 6 4 3" xfId="43111"/>
    <cellStyle name="Comma 3 6 5" xfId="43112"/>
    <cellStyle name="Comma 3 6 5 2" xfId="43113"/>
    <cellStyle name="Comma 3 6 5 2 2" xfId="43114"/>
    <cellStyle name="Comma 3 6 5 3" xfId="43115"/>
    <cellStyle name="Comma 3 6 6" xfId="43116"/>
    <cellStyle name="Comma 3 6 6 2" xfId="43117"/>
    <cellStyle name="Comma 3 6 7" xfId="43118"/>
    <cellStyle name="Comma 3 6 8" xfId="43119"/>
    <cellStyle name="Comma 3 7" xfId="43120"/>
    <cellStyle name="Comma 3 7 2" xfId="43121"/>
    <cellStyle name="Comma 3 7 2 2" xfId="43122"/>
    <cellStyle name="Comma 3 7 2 2 2" xfId="43123"/>
    <cellStyle name="Comma 3 7 2 2 2 2" xfId="43124"/>
    <cellStyle name="Comma 3 7 2 2 2 2 2" xfId="43125"/>
    <cellStyle name="Comma 3 7 2 2 2 3" xfId="43126"/>
    <cellStyle name="Comma 3 7 2 2 3" xfId="43127"/>
    <cellStyle name="Comma 3 7 2 2 3 2" xfId="43128"/>
    <cellStyle name="Comma 3 7 2 2 3 2 2" xfId="43129"/>
    <cellStyle name="Comma 3 7 2 2 3 3" xfId="43130"/>
    <cellStyle name="Comma 3 7 2 2 4" xfId="43131"/>
    <cellStyle name="Comma 3 7 2 2 4 2" xfId="43132"/>
    <cellStyle name="Comma 3 7 2 2 5" xfId="43133"/>
    <cellStyle name="Comma 3 7 2 3" xfId="43134"/>
    <cellStyle name="Comma 3 7 2 3 2" xfId="43135"/>
    <cellStyle name="Comma 3 7 2 3 2 2" xfId="43136"/>
    <cellStyle name="Comma 3 7 2 3 3" xfId="43137"/>
    <cellStyle name="Comma 3 7 2 4" xfId="43138"/>
    <cellStyle name="Comma 3 7 2 4 2" xfId="43139"/>
    <cellStyle name="Comma 3 7 2 4 2 2" xfId="43140"/>
    <cellStyle name="Comma 3 7 2 4 3" xfId="43141"/>
    <cellStyle name="Comma 3 7 2 5" xfId="43142"/>
    <cellStyle name="Comma 3 7 2 5 2" xfId="43143"/>
    <cellStyle name="Comma 3 7 2 6" xfId="43144"/>
    <cellStyle name="Comma 3 7 3" xfId="43145"/>
    <cellStyle name="Comma 3 7 3 2" xfId="43146"/>
    <cellStyle name="Comma 3 7 3 2 2" xfId="43147"/>
    <cellStyle name="Comma 3 7 3 2 2 2" xfId="43148"/>
    <cellStyle name="Comma 3 7 3 2 3" xfId="43149"/>
    <cellStyle name="Comma 3 7 3 3" xfId="43150"/>
    <cellStyle name="Comma 3 7 3 3 2" xfId="43151"/>
    <cellStyle name="Comma 3 7 3 3 2 2" xfId="43152"/>
    <cellStyle name="Comma 3 7 3 3 3" xfId="43153"/>
    <cellStyle name="Comma 3 7 3 4" xfId="43154"/>
    <cellStyle name="Comma 3 7 3 4 2" xfId="43155"/>
    <cellStyle name="Comma 3 7 3 5" xfId="43156"/>
    <cellStyle name="Comma 3 7 4" xfId="43157"/>
    <cellStyle name="Comma 3 7 4 2" xfId="43158"/>
    <cellStyle name="Comma 3 7 4 2 2" xfId="43159"/>
    <cellStyle name="Comma 3 7 4 3" xfId="43160"/>
    <cellStyle name="Comma 3 7 5" xfId="43161"/>
    <cellStyle name="Comma 3 7 5 2" xfId="43162"/>
    <cellStyle name="Comma 3 7 5 2 2" xfId="43163"/>
    <cellStyle name="Comma 3 7 5 3" xfId="43164"/>
    <cellStyle name="Comma 3 7 6" xfId="43165"/>
    <cellStyle name="Comma 3 7 6 2" xfId="43166"/>
    <cellStyle name="Comma 3 7 7" xfId="43167"/>
    <cellStyle name="Comma 3 7 8" xfId="43168"/>
    <cellStyle name="Comma 3 8" xfId="43169"/>
    <cellStyle name="Comma 3 8 2" xfId="43170"/>
    <cellStyle name="Comma 3 8 2 2" xfId="43171"/>
    <cellStyle name="Comma 3 8 2 2 2" xfId="43172"/>
    <cellStyle name="Comma 3 8 2 2 2 2" xfId="43173"/>
    <cellStyle name="Comma 3 8 2 2 2 2 2" xfId="43174"/>
    <cellStyle name="Comma 3 8 2 2 2 3" xfId="43175"/>
    <cellStyle name="Comma 3 8 2 2 3" xfId="43176"/>
    <cellStyle name="Comma 3 8 2 2 3 2" xfId="43177"/>
    <cellStyle name="Comma 3 8 2 2 3 2 2" xfId="43178"/>
    <cellStyle name="Comma 3 8 2 2 3 3" xfId="43179"/>
    <cellStyle name="Comma 3 8 2 2 4" xfId="43180"/>
    <cellStyle name="Comma 3 8 2 2 4 2" xfId="43181"/>
    <cellStyle name="Comma 3 8 2 2 5" xfId="43182"/>
    <cellStyle name="Comma 3 8 2 3" xfId="43183"/>
    <cellStyle name="Comma 3 8 2 3 2" xfId="43184"/>
    <cellStyle name="Comma 3 8 2 3 2 2" xfId="43185"/>
    <cellStyle name="Comma 3 8 2 3 3" xfId="43186"/>
    <cellStyle name="Comma 3 8 2 4" xfId="43187"/>
    <cellStyle name="Comma 3 8 2 4 2" xfId="43188"/>
    <cellStyle name="Comma 3 8 2 4 2 2" xfId="43189"/>
    <cellStyle name="Comma 3 8 2 4 3" xfId="43190"/>
    <cellStyle name="Comma 3 8 2 5" xfId="43191"/>
    <cellStyle name="Comma 3 8 2 5 2" xfId="43192"/>
    <cellStyle name="Comma 3 8 2 6" xfId="43193"/>
    <cellStyle name="Comma 3 8 3" xfId="43194"/>
    <cellStyle name="Comma 3 8 3 2" xfId="43195"/>
    <cellStyle name="Comma 3 8 3 2 2" xfId="43196"/>
    <cellStyle name="Comma 3 8 3 2 2 2" xfId="43197"/>
    <cellStyle name="Comma 3 8 3 2 3" xfId="43198"/>
    <cellStyle name="Comma 3 8 3 3" xfId="43199"/>
    <cellStyle name="Comma 3 8 3 3 2" xfId="43200"/>
    <cellStyle name="Comma 3 8 3 3 2 2" xfId="43201"/>
    <cellStyle name="Comma 3 8 3 3 3" xfId="43202"/>
    <cellStyle name="Comma 3 8 3 4" xfId="43203"/>
    <cellStyle name="Comma 3 8 3 4 2" xfId="43204"/>
    <cellStyle name="Comma 3 8 3 5" xfId="43205"/>
    <cellStyle name="Comma 3 8 4" xfId="43206"/>
    <cellStyle name="Comma 3 8 4 2" xfId="43207"/>
    <cellStyle name="Comma 3 8 4 2 2" xfId="43208"/>
    <cellStyle name="Comma 3 8 4 3" xfId="43209"/>
    <cellStyle name="Comma 3 8 5" xfId="43210"/>
    <cellStyle name="Comma 3 8 5 2" xfId="43211"/>
    <cellStyle name="Comma 3 8 5 2 2" xfId="43212"/>
    <cellStyle name="Comma 3 8 5 3" xfId="43213"/>
    <cellStyle name="Comma 3 8 6" xfId="43214"/>
    <cellStyle name="Comma 3 8 6 2" xfId="43215"/>
    <cellStyle name="Comma 3 8 7" xfId="43216"/>
    <cellStyle name="Comma 3 8 8" xfId="43217"/>
    <cellStyle name="Comma 3 9" xfId="43218"/>
    <cellStyle name="Comma 3 9 2" xfId="43219"/>
    <cellStyle name="Comma 3 9 2 2" xfId="43220"/>
    <cellStyle name="Comma 3 9 2 2 2" xfId="43221"/>
    <cellStyle name="Comma 3 9 2 2 2 2" xfId="43222"/>
    <cellStyle name="Comma 3 9 2 2 3" xfId="43223"/>
    <cellStyle name="Comma 3 9 2 3" xfId="43224"/>
    <cellStyle name="Comma 3 9 2 3 2" xfId="43225"/>
    <cellStyle name="Comma 3 9 2 3 2 2" xfId="43226"/>
    <cellStyle name="Comma 3 9 2 3 3" xfId="43227"/>
    <cellStyle name="Comma 3 9 2 4" xfId="43228"/>
    <cellStyle name="Comma 3 9 2 4 2" xfId="43229"/>
    <cellStyle name="Comma 3 9 2 5" xfId="43230"/>
    <cellStyle name="Comma 3 9 3" xfId="43231"/>
    <cellStyle name="Comma 3 9 3 2" xfId="43232"/>
    <cellStyle name="Comma 3 9 3 2 2" xfId="43233"/>
    <cellStyle name="Comma 3 9 3 3" xfId="43234"/>
    <cellStyle name="Comma 3 9 4" xfId="43235"/>
    <cellStyle name="Comma 3 9 4 2" xfId="43236"/>
    <cellStyle name="Comma 3 9 4 2 2" xfId="43237"/>
    <cellStyle name="Comma 3 9 4 3" xfId="43238"/>
    <cellStyle name="Comma 3 9 5" xfId="43239"/>
    <cellStyle name="Comma 3 9 5 2" xfId="43240"/>
    <cellStyle name="Comma 3 9 6" xfId="43241"/>
    <cellStyle name="Comma 3 9 7" xfId="43242"/>
    <cellStyle name="Comma 30" xfId="43243"/>
    <cellStyle name="Comma 30 2" xfId="43244"/>
    <cellStyle name="Comma 30 2 2" xfId="43245"/>
    <cellStyle name="Comma 30 2 2 2" xfId="43246"/>
    <cellStyle name="Comma 30 2 3" xfId="43247"/>
    <cellStyle name="Comma 30 3" xfId="43248"/>
    <cellStyle name="Comma 30 3 2" xfId="43249"/>
    <cellStyle name="Comma 30 4" xfId="43250"/>
    <cellStyle name="Comma 31" xfId="43251"/>
    <cellStyle name="Comma 31 2" xfId="43252"/>
    <cellStyle name="Comma 31 2 2" xfId="43253"/>
    <cellStyle name="Comma 31 3" xfId="43254"/>
    <cellStyle name="Comma 31 3 2" xfId="43255"/>
    <cellStyle name="Comma 31 4" xfId="43256"/>
    <cellStyle name="Comma 32" xfId="43257"/>
    <cellStyle name="Comma 32 2" xfId="43258"/>
    <cellStyle name="Comma 32 2 2" xfId="43259"/>
    <cellStyle name="Comma 32 3" xfId="43260"/>
    <cellStyle name="Comma 33" xfId="43261"/>
    <cellStyle name="Comma 33 2" xfId="43262"/>
    <cellStyle name="Comma 33 2 2" xfId="43263"/>
    <cellStyle name="Comma 34" xfId="43264"/>
    <cellStyle name="Comma 34 2" xfId="43265"/>
    <cellStyle name="Comma 34 2 2" xfId="43266"/>
    <cellStyle name="Comma 34 3" xfId="43267"/>
    <cellStyle name="Comma 35" xfId="43268"/>
    <cellStyle name="Comma 35 2" xfId="43269"/>
    <cellStyle name="Comma 35 2 2" xfId="43270"/>
    <cellStyle name="Comma 35 3" xfId="43271"/>
    <cellStyle name="Comma 35 4" xfId="43272"/>
    <cellStyle name="Comma 35 5" xfId="43273"/>
    <cellStyle name="Comma 35 6" xfId="43274"/>
    <cellStyle name="Comma 36" xfId="43275"/>
    <cellStyle name="Comma 36 2" xfId="43276"/>
    <cellStyle name="Comma 36 2 2" xfId="43277"/>
    <cellStyle name="Comma 36 3" xfId="43278"/>
    <cellStyle name="Comma 36 4" xfId="43279"/>
    <cellStyle name="Comma 36 5" xfId="43280"/>
    <cellStyle name="Comma 36 6" xfId="43281"/>
    <cellStyle name="Comma 37" xfId="43282"/>
    <cellStyle name="Comma 37 2" xfId="43283"/>
    <cellStyle name="Comma 37 2 2" xfId="43284"/>
    <cellStyle name="Comma 37 3" xfId="43285"/>
    <cellStyle name="Comma 37 4" xfId="43286"/>
    <cellStyle name="Comma 37 5" xfId="43287"/>
    <cellStyle name="Comma 37 6" xfId="43288"/>
    <cellStyle name="Comma 38" xfId="43289"/>
    <cellStyle name="Comma 38 2" xfId="43290"/>
    <cellStyle name="Comma 38 2 2" xfId="43291"/>
    <cellStyle name="Comma 38 3" xfId="43292"/>
    <cellStyle name="Comma 38 4" xfId="43293"/>
    <cellStyle name="Comma 38 5" xfId="43294"/>
    <cellStyle name="Comma 38 6" xfId="43295"/>
    <cellStyle name="Comma 39" xfId="43296"/>
    <cellStyle name="Comma 39 2" xfId="43297"/>
    <cellStyle name="Comma 39 3" xfId="43298"/>
    <cellStyle name="Comma 39 4" xfId="43299"/>
    <cellStyle name="Comma 39 5" xfId="43300"/>
    <cellStyle name="Comma 39 6" xfId="43301"/>
    <cellStyle name="Comma 4" xfId="43302"/>
    <cellStyle name="Comma 4 2" xfId="43303"/>
    <cellStyle name="Comma 4 2 2" xfId="43304"/>
    <cellStyle name="Comma 4 2 2 2" xfId="43305"/>
    <cellStyle name="Comma 4 2 2 2 2" xfId="43306"/>
    <cellStyle name="Comma 4 2 2 2 2 2" xfId="43307"/>
    <cellStyle name="Comma 4 2 2 3" xfId="43308"/>
    <cellStyle name="Comma 4 2 2 3 2" xfId="43309"/>
    <cellStyle name="Comma 4 2 2 4" xfId="43310"/>
    <cellStyle name="Comma 4 2 3" xfId="43311"/>
    <cellStyle name="Comma 4 2 3 2" xfId="43312"/>
    <cellStyle name="Comma 4 2 3 2 2" xfId="43313"/>
    <cellStyle name="Comma 4 2 3 3" xfId="43314"/>
    <cellStyle name="Comma 4 2 4" xfId="43315"/>
    <cellStyle name="Comma 4 2 4 2" xfId="43316"/>
    <cellStyle name="Comma 4 2 5" xfId="43317"/>
    <cellStyle name="Comma 4 2 5 2" xfId="43318"/>
    <cellStyle name="Comma 4 2 6" xfId="43319"/>
    <cellStyle name="Comma 4 3" xfId="43320"/>
    <cellStyle name="Comma 4 3 2" xfId="43321"/>
    <cellStyle name="Comma 4 3 2 2" xfId="43322"/>
    <cellStyle name="Comma 4 3 2 2 2" xfId="43323"/>
    <cellStyle name="Comma 4 3 2 3" xfId="43324"/>
    <cellStyle name="Comma 4 3 3" xfId="43325"/>
    <cellStyle name="Comma 4 3 3 2" xfId="43326"/>
    <cellStyle name="Comma 4 3 4" xfId="43327"/>
    <cellStyle name="Comma 4 3 4 2" xfId="43328"/>
    <cellStyle name="Comma 4 3 5" xfId="43329"/>
    <cellStyle name="Comma 4 4" xfId="43330"/>
    <cellStyle name="Comma 4 4 2" xfId="43331"/>
    <cellStyle name="Comma 4 4 2 2" xfId="43332"/>
    <cellStyle name="Comma 4 4 3" xfId="43333"/>
    <cellStyle name="Comma 4 4 4" xfId="43334"/>
    <cellStyle name="Comma 4 5" xfId="43335"/>
    <cellStyle name="Comma 4 5 2" xfId="43336"/>
    <cellStyle name="Comma 4 5 2 2" xfId="43337"/>
    <cellStyle name="Comma 4 5 3" xfId="43338"/>
    <cellStyle name="Comma 4 6" xfId="43339"/>
    <cellStyle name="Comma 4 6 2" xfId="43340"/>
    <cellStyle name="Comma 4 7" xfId="43341"/>
    <cellStyle name="Comma 4 7 2" xfId="43342"/>
    <cellStyle name="Comma 4 8" xfId="43343"/>
    <cellStyle name="Comma 4 9" xfId="43344"/>
    <cellStyle name="Comma 40" xfId="43345"/>
    <cellStyle name="Comma 40 2" xfId="43346"/>
    <cellStyle name="Comma 40 3" xfId="43347"/>
    <cellStyle name="Comma 40 4" xfId="43348"/>
    <cellStyle name="Comma 40 5" xfId="43349"/>
    <cellStyle name="Comma 41" xfId="43350"/>
    <cellStyle name="Comma 41 2" xfId="43351"/>
    <cellStyle name="Comma 41 2 2" xfId="43352"/>
    <cellStyle name="Comma 41 3" xfId="43353"/>
    <cellStyle name="Comma 41 4" xfId="43354"/>
    <cellStyle name="Comma 41 5" xfId="43355"/>
    <cellStyle name="Comma 42" xfId="43356"/>
    <cellStyle name="Comma 42 2" xfId="43357"/>
    <cellStyle name="Comma 42 3" xfId="43358"/>
    <cellStyle name="Comma 42 4" xfId="43359"/>
    <cellStyle name="Comma 43" xfId="43360"/>
    <cellStyle name="Comma 43 2" xfId="43361"/>
    <cellStyle name="Comma 43 3" xfId="43362"/>
    <cellStyle name="Comma 44" xfId="43363"/>
    <cellStyle name="Comma 44 2" xfId="43364"/>
    <cellStyle name="Comma 44 3" xfId="43365"/>
    <cellStyle name="Comma 45" xfId="43366"/>
    <cellStyle name="Comma 46" xfId="43367"/>
    <cellStyle name="Comma 47" xfId="43368"/>
    <cellStyle name="Comma 47 2" xfId="43369"/>
    <cellStyle name="Comma 47 3" xfId="43370"/>
    <cellStyle name="Comma 48" xfId="43371"/>
    <cellStyle name="Comma 48 2" xfId="43372"/>
    <cellStyle name="Comma 48 3" xfId="43373"/>
    <cellStyle name="Comma 49" xfId="43374"/>
    <cellStyle name="Comma 5" xfId="43375"/>
    <cellStyle name="Comma 5 2" xfId="43376"/>
    <cellStyle name="Comma 5 2 2" xfId="43377"/>
    <cellStyle name="Comma 5 2 2 2" xfId="43378"/>
    <cellStyle name="Comma 5 2 2 2 2" xfId="43379"/>
    <cellStyle name="Comma 5 2 2 3" xfId="43380"/>
    <cellStyle name="Comma 5 2 2 4" xfId="43381"/>
    <cellStyle name="Comma 5 2 3" xfId="43382"/>
    <cellStyle name="Comma 5 2 3 2" xfId="43383"/>
    <cellStyle name="Comma 5 2 3 2 2" xfId="43384"/>
    <cellStyle name="Comma 5 2 3 3" xfId="43385"/>
    <cellStyle name="Comma 5 2 4" xfId="43386"/>
    <cellStyle name="Comma 5 2 4 2" xfId="43387"/>
    <cellStyle name="Comma 5 2 5" xfId="43388"/>
    <cellStyle name="Comma 5 2 6" xfId="43389"/>
    <cellStyle name="Comma 5 2 7" xfId="43390"/>
    <cellStyle name="Comma 5 3" xfId="43391"/>
    <cellStyle name="Comma 5 3 2" xfId="43392"/>
    <cellStyle name="Comma 5 3 2 2" xfId="43393"/>
    <cellStyle name="Comma 5 3 3" xfId="43394"/>
    <cellStyle name="Comma 5 3 4" xfId="43395"/>
    <cellStyle name="Comma 5 4" xfId="43396"/>
    <cellStyle name="Comma 5 4 2" xfId="43397"/>
    <cellStyle name="Comma 5 4 2 2" xfId="43398"/>
    <cellStyle name="Comma 5 4 3" xfId="43399"/>
    <cellStyle name="Comma 5 5" xfId="43400"/>
    <cellStyle name="Comma 5 5 2" xfId="43401"/>
    <cellStyle name="Comma 5 6" xfId="43402"/>
    <cellStyle name="Comma 5 6 2" xfId="43403"/>
    <cellStyle name="Comma 5 7" xfId="43404"/>
    <cellStyle name="Comma 5 8" xfId="43405"/>
    <cellStyle name="Comma 50" xfId="43406"/>
    <cellStyle name="Comma 50 2" xfId="43407"/>
    <cellStyle name="Comma 51" xfId="43408"/>
    <cellStyle name="Comma 51 2" xfId="43409"/>
    <cellStyle name="Comma 51 2 2" xfId="43410"/>
    <cellStyle name="Comma 51 3" xfId="43411"/>
    <cellStyle name="Comma 52" xfId="43412"/>
    <cellStyle name="Comma 53" xfId="43413"/>
    <cellStyle name="Comma 54" xfId="43414"/>
    <cellStyle name="Comma 55" xfId="43415"/>
    <cellStyle name="Comma 56" xfId="43416"/>
    <cellStyle name="Comma 57" xfId="43417"/>
    <cellStyle name="Comma 58" xfId="43418"/>
    <cellStyle name="Comma 59" xfId="43419"/>
    <cellStyle name="Comma 6" xfId="43420"/>
    <cellStyle name="Comma 6 2" xfId="43421"/>
    <cellStyle name="Comma 6 2 2" xfId="43422"/>
    <cellStyle name="Comma 6 2 2 2" xfId="43423"/>
    <cellStyle name="Comma 6 2 2 2 2" xfId="43424"/>
    <cellStyle name="Comma 6 2 2 3" xfId="43425"/>
    <cellStyle name="Comma 6 2 2 4" xfId="43426"/>
    <cellStyle name="Comma 6 2 2 5" xfId="43427"/>
    <cellStyle name="Comma 6 2 3" xfId="43428"/>
    <cellStyle name="Comma 6 2 3 2" xfId="43429"/>
    <cellStyle name="Comma 6 2 3 2 2" xfId="43430"/>
    <cellStyle name="Comma 6 2 3 3" xfId="43431"/>
    <cellStyle name="Comma 6 2 3 4" xfId="43432"/>
    <cellStyle name="Comma 6 2 4" xfId="43433"/>
    <cellStyle name="Comma 6 2 4 2" xfId="43434"/>
    <cellStyle name="Comma 6 2 5" xfId="43435"/>
    <cellStyle name="Comma 6 2 6" xfId="43436"/>
    <cellStyle name="Comma 6 3" xfId="43437"/>
    <cellStyle name="Comma 6 3 2" xfId="43438"/>
    <cellStyle name="Comma 6 3 2 2" xfId="43439"/>
    <cellStyle name="Comma 6 3 3" xfId="43440"/>
    <cellStyle name="Comma 6 3 4" xfId="43441"/>
    <cellStyle name="Comma 6 3 5" xfId="43442"/>
    <cellStyle name="Comma 6 4" xfId="43443"/>
    <cellStyle name="Comma 6 4 2" xfId="43444"/>
    <cellStyle name="Comma 6 4 2 2" xfId="43445"/>
    <cellStyle name="Comma 6 4 3" xfId="43446"/>
    <cellStyle name="Comma 6 5" xfId="43447"/>
    <cellStyle name="Comma 6 5 2" xfId="43448"/>
    <cellStyle name="Comma 6 6" xfId="43449"/>
    <cellStyle name="Comma 6 6 2" xfId="43450"/>
    <cellStyle name="Comma 6 7" xfId="43451"/>
    <cellStyle name="Comma 60" xfId="43452"/>
    <cellStyle name="Comma 61" xfId="43453"/>
    <cellStyle name="Comma 62" xfId="43454"/>
    <cellStyle name="Comma 63" xfId="43455"/>
    <cellStyle name="Comma 64" xfId="43456"/>
    <cellStyle name="Comma 65" xfId="43457"/>
    <cellStyle name="Comma 66" xfId="43458"/>
    <cellStyle name="Comma 67" xfId="43459"/>
    <cellStyle name="Comma 7" xfId="43460"/>
    <cellStyle name="Comma 7 2" xfId="43461"/>
    <cellStyle name="Comma 7 2 2" xfId="43462"/>
    <cellStyle name="Comma 7 2 2 2" xfId="43463"/>
    <cellStyle name="Comma 7 2 2 2 2" xfId="43464"/>
    <cellStyle name="Comma 7 2 2 3" xfId="43465"/>
    <cellStyle name="Comma 7 2 3" xfId="43466"/>
    <cellStyle name="Comma 7 2 3 2" xfId="43467"/>
    <cellStyle name="Comma 7 2 4" xfId="43468"/>
    <cellStyle name="Comma 7 2 4 2" xfId="43469"/>
    <cellStyle name="Comma 7 2 5" xfId="43470"/>
    <cellStyle name="Comma 7 3" xfId="43471"/>
    <cellStyle name="Comma 7 3 2" xfId="43472"/>
    <cellStyle name="Comma 7 3 2 2" xfId="43473"/>
    <cellStyle name="Comma 7 3 3" xfId="43474"/>
    <cellStyle name="Comma 7 3 4" xfId="43475"/>
    <cellStyle name="Comma 7 4" xfId="43476"/>
    <cellStyle name="Comma 7 4 2" xfId="43477"/>
    <cellStyle name="Comma 7 4 2 2" xfId="43478"/>
    <cellStyle name="Comma 7 4 3" xfId="43479"/>
    <cellStyle name="Comma 7 5" xfId="43480"/>
    <cellStyle name="Comma 7 5 2" xfId="43481"/>
    <cellStyle name="Comma 7 6" xfId="43482"/>
    <cellStyle name="Comma 7 6 2" xfId="43483"/>
    <cellStyle name="Comma 7 7" xfId="43484"/>
    <cellStyle name="Comma 7 8" xfId="43485"/>
    <cellStyle name="Comma 8" xfId="43486"/>
    <cellStyle name="Comma 8 2" xfId="43487"/>
    <cellStyle name="Comma 8 2 2" xfId="43488"/>
    <cellStyle name="Comma 8 2 2 2" xfId="43489"/>
    <cellStyle name="Comma 8 2 2 2 2" xfId="43490"/>
    <cellStyle name="Comma 8 2 2 3" xfId="43491"/>
    <cellStyle name="Comma 8 2 2 4" xfId="43492"/>
    <cellStyle name="Comma 8 2 3" xfId="43493"/>
    <cellStyle name="Comma 8 2 3 2" xfId="43494"/>
    <cellStyle name="Comma 8 2 4" xfId="43495"/>
    <cellStyle name="Comma 8 2 4 2" xfId="43496"/>
    <cellStyle name="Comma 8 2 5" xfId="43497"/>
    <cellStyle name="Comma 8 3" xfId="43498"/>
    <cellStyle name="Comma 8 3 2" xfId="43499"/>
    <cellStyle name="Comma 8 3 2 2" xfId="43500"/>
    <cellStyle name="Comma 8 3 3" xfId="43501"/>
    <cellStyle name="Comma 8 3 4" xfId="43502"/>
    <cellStyle name="Comma 8 4" xfId="43503"/>
    <cellStyle name="Comma 8 4 2" xfId="43504"/>
    <cellStyle name="Comma 8 4 2 2" xfId="43505"/>
    <cellStyle name="Comma 8 4 3" xfId="43506"/>
    <cellStyle name="Comma 8 5" xfId="43507"/>
    <cellStyle name="Comma 8 5 2" xfId="43508"/>
    <cellStyle name="Comma 8 6" xfId="43509"/>
    <cellStyle name="Comma 8 6 2" xfId="43510"/>
    <cellStyle name="Comma 8 7" xfId="43511"/>
    <cellStyle name="Comma 8 8" xfId="43512"/>
    <cellStyle name="Comma 9" xfId="43513"/>
    <cellStyle name="Comma 9 10" xfId="43514"/>
    <cellStyle name="Comma 9 11" xfId="43515"/>
    <cellStyle name="Comma 9 2" xfId="43516"/>
    <cellStyle name="Comma 9 2 2" xfId="43517"/>
    <cellStyle name="Comma 9 2 2 2" xfId="43518"/>
    <cellStyle name="Comma 9 2 2 2 2" xfId="43519"/>
    <cellStyle name="Comma 9 2 2 3" xfId="43520"/>
    <cellStyle name="Comma 9 2 2 4" xfId="43521"/>
    <cellStyle name="Comma 9 2 3" xfId="43522"/>
    <cellStyle name="Comma 9 2 3 2" xfId="43523"/>
    <cellStyle name="Comma 9 2 4" xfId="43524"/>
    <cellStyle name="Comma 9 2 4 2" xfId="43525"/>
    <cellStyle name="Comma 9 2 5" xfId="43526"/>
    <cellStyle name="Comma 9 3" xfId="43527"/>
    <cellStyle name="Comma 9 3 2" xfId="43528"/>
    <cellStyle name="Comma 9 3 2 2" xfId="43529"/>
    <cellStyle name="Comma 9 3 3" xfId="43530"/>
    <cellStyle name="Comma 9 3 3 2" xfId="43531"/>
    <cellStyle name="Comma 9 3 4" xfId="43532"/>
    <cellStyle name="Comma 9 3 4 2" xfId="43533"/>
    <cellStyle name="Comma 9 3 5" xfId="43534"/>
    <cellStyle name="Comma 9 3 6" xfId="43535"/>
    <cellStyle name="Comma 9 4" xfId="43536"/>
    <cellStyle name="Comma 9 4 2" xfId="43537"/>
    <cellStyle name="Comma 9 4 2 2" xfId="43538"/>
    <cellStyle name="Comma 9 4 3" xfId="43539"/>
    <cellStyle name="Comma 9 5" xfId="43540"/>
    <cellStyle name="Comma 9 5 2" xfId="43541"/>
    <cellStyle name="Comma 9 5 2 2" xfId="43542"/>
    <cellStyle name="Comma 9 5 3" xfId="43543"/>
    <cellStyle name="Comma 9 6" xfId="43544"/>
    <cellStyle name="Comma 9 6 2" xfId="43545"/>
    <cellStyle name="Comma 9 7" xfId="43546"/>
    <cellStyle name="Comma 9 7 2" xfId="43547"/>
    <cellStyle name="Comma 9 8" xfId="43548"/>
    <cellStyle name="Comma 9 8 2" xfId="43549"/>
    <cellStyle name="Comma 9 9" xfId="43550"/>
    <cellStyle name="Comma 9 9 2" xfId="43551"/>
    <cellStyle name="Comma0" xfId="43552"/>
    <cellStyle name="Comma0 - Style2" xfId="43553"/>
    <cellStyle name="Comma0 - Style2 2" xfId="43554"/>
    <cellStyle name="Comma0 - Style2 2 2" xfId="43555"/>
    <cellStyle name="Comma0 - Style2 2 2 2" xfId="43556"/>
    <cellStyle name="Comma0 - Style2 2 3" xfId="43557"/>
    <cellStyle name="Comma0 - Style2 3" xfId="43558"/>
    <cellStyle name="Comma0 - Style2 3 2" xfId="43559"/>
    <cellStyle name="Comma0 - Style2 4" xfId="43560"/>
    <cellStyle name="Comma0 - Style2 4 2" xfId="43561"/>
    <cellStyle name="Comma0 - Style2 5" xfId="43562"/>
    <cellStyle name="Comma0 - Style4" xfId="43563"/>
    <cellStyle name="Comma0 - Style4 2" xfId="43564"/>
    <cellStyle name="Comma0 - Style4 2 2" xfId="43565"/>
    <cellStyle name="Comma0 - Style4 2 2 2" xfId="43566"/>
    <cellStyle name="Comma0 - Style4 2 3" xfId="43567"/>
    <cellStyle name="Comma0 - Style4 3" xfId="43568"/>
    <cellStyle name="Comma0 - Style4 3 2" xfId="43569"/>
    <cellStyle name="Comma0 - Style4 4" xfId="43570"/>
    <cellStyle name="Comma0 - Style4 4 2" xfId="43571"/>
    <cellStyle name="Comma0 - Style4 5" xfId="43572"/>
    <cellStyle name="Comma0 - Style5" xfId="43573"/>
    <cellStyle name="Comma0 - Style5 2" xfId="43574"/>
    <cellStyle name="Comma0 - Style5 2 2" xfId="43575"/>
    <cellStyle name="Comma0 - Style5 2 2 2" xfId="43576"/>
    <cellStyle name="Comma0 - Style5 2 3" xfId="43577"/>
    <cellStyle name="Comma0 - Style5 2 4" xfId="43578"/>
    <cellStyle name="Comma0 - Style5 3" xfId="43579"/>
    <cellStyle name="Comma0 - Style5 3 2" xfId="43580"/>
    <cellStyle name="Comma0 - Style5 3 2 2" xfId="43581"/>
    <cellStyle name="Comma0 - Style5 3 3" xfId="43582"/>
    <cellStyle name="Comma0 - Style5 4" xfId="43583"/>
    <cellStyle name="Comma0 - Style5 4 2" xfId="43584"/>
    <cellStyle name="Comma0 - Style5 5" xfId="43585"/>
    <cellStyle name="Comma0 - Style5 6" xfId="43586"/>
    <cellStyle name="Comma0 - Style5_ACCOUNTS" xfId="43587"/>
    <cellStyle name="Comma0 10" xfId="43588"/>
    <cellStyle name="Comma0 10 2" xfId="43589"/>
    <cellStyle name="Comma0 10 2 2" xfId="43590"/>
    <cellStyle name="Comma0 10 3" xfId="43591"/>
    <cellStyle name="Comma0 11" xfId="43592"/>
    <cellStyle name="Comma0 11 2" xfId="43593"/>
    <cellStyle name="Comma0 11 2 2" xfId="43594"/>
    <cellStyle name="Comma0 11 3" xfId="43595"/>
    <cellStyle name="Comma0 12" xfId="43596"/>
    <cellStyle name="Comma0 12 2" xfId="43597"/>
    <cellStyle name="Comma0 12 2 2" xfId="43598"/>
    <cellStyle name="Comma0 12 3" xfId="43599"/>
    <cellStyle name="Comma0 13" xfId="43600"/>
    <cellStyle name="Comma0 13 2" xfId="43601"/>
    <cellStyle name="Comma0 13 2 2" xfId="43602"/>
    <cellStyle name="Comma0 13 3" xfId="43603"/>
    <cellStyle name="Comma0 14" xfId="43604"/>
    <cellStyle name="Comma0 14 2" xfId="43605"/>
    <cellStyle name="Comma0 14 2 2" xfId="43606"/>
    <cellStyle name="Comma0 14 3" xfId="43607"/>
    <cellStyle name="Comma0 15" xfId="43608"/>
    <cellStyle name="Comma0 15 2" xfId="43609"/>
    <cellStyle name="Comma0 15 2 2" xfId="43610"/>
    <cellStyle name="Comma0 15 3" xfId="43611"/>
    <cellStyle name="Comma0 16" xfId="43612"/>
    <cellStyle name="Comma0 16 2" xfId="43613"/>
    <cellStyle name="Comma0 16 2 2" xfId="43614"/>
    <cellStyle name="Comma0 16 3" xfId="43615"/>
    <cellStyle name="Comma0 17" xfId="43616"/>
    <cellStyle name="Comma0 17 2" xfId="43617"/>
    <cellStyle name="Comma0 18" xfId="43618"/>
    <cellStyle name="Comma0 18 2" xfId="43619"/>
    <cellStyle name="Comma0 19" xfId="43620"/>
    <cellStyle name="Comma0 19 2" xfId="43621"/>
    <cellStyle name="Comma0 2" xfId="43622"/>
    <cellStyle name="Comma0 2 2" xfId="43623"/>
    <cellStyle name="Comma0 2 2 2" xfId="43624"/>
    <cellStyle name="Comma0 2 2 2 2" xfId="43625"/>
    <cellStyle name="Comma0 2 2 3" xfId="43626"/>
    <cellStyle name="Comma0 2 3" xfId="43627"/>
    <cellStyle name="Comma0 2 3 2" xfId="43628"/>
    <cellStyle name="Comma0 2 4" xfId="43629"/>
    <cellStyle name="Comma0 2 4 2" xfId="43630"/>
    <cellStyle name="Comma0 2 5" xfId="43631"/>
    <cellStyle name="Comma0 20" xfId="43632"/>
    <cellStyle name="Comma0 20 2" xfId="43633"/>
    <cellStyle name="Comma0 21" xfId="43634"/>
    <cellStyle name="Comma0 21 2" xfId="43635"/>
    <cellStyle name="Comma0 22" xfId="43636"/>
    <cellStyle name="Comma0 22 2" xfId="43637"/>
    <cellStyle name="Comma0 23" xfId="43638"/>
    <cellStyle name="Comma0 23 2" xfId="43639"/>
    <cellStyle name="Comma0 24" xfId="43640"/>
    <cellStyle name="Comma0 24 2" xfId="43641"/>
    <cellStyle name="Comma0 25" xfId="43642"/>
    <cellStyle name="Comma0 25 2" xfId="43643"/>
    <cellStyle name="Comma0 26" xfId="43644"/>
    <cellStyle name="Comma0 26 2" xfId="43645"/>
    <cellStyle name="Comma0 27" xfId="43646"/>
    <cellStyle name="Comma0 27 2" xfId="43647"/>
    <cellStyle name="Comma0 28" xfId="43648"/>
    <cellStyle name="Comma0 28 2" xfId="43649"/>
    <cellStyle name="Comma0 29" xfId="43650"/>
    <cellStyle name="Comma0 29 2" xfId="43651"/>
    <cellStyle name="Comma0 3" xfId="43652"/>
    <cellStyle name="Comma0 3 2" xfId="43653"/>
    <cellStyle name="Comma0 3 2 2" xfId="43654"/>
    <cellStyle name="Comma0 3 2 2 2" xfId="43655"/>
    <cellStyle name="Comma0 3 2 3" xfId="43656"/>
    <cellStyle name="Comma0 3 3" xfId="43657"/>
    <cellStyle name="Comma0 3 3 2" xfId="43658"/>
    <cellStyle name="Comma0 3 4" xfId="43659"/>
    <cellStyle name="Comma0 3 4 2" xfId="43660"/>
    <cellStyle name="Comma0 3 5" xfId="43661"/>
    <cellStyle name="Comma0 30" xfId="43662"/>
    <cellStyle name="Comma0 30 2" xfId="43663"/>
    <cellStyle name="Comma0 31" xfId="43664"/>
    <cellStyle name="Comma0 31 2" xfId="43665"/>
    <cellStyle name="Comma0 32" xfId="43666"/>
    <cellStyle name="Comma0 32 2" xfId="43667"/>
    <cellStyle name="Comma0 33" xfId="43668"/>
    <cellStyle name="Comma0 33 2" xfId="43669"/>
    <cellStyle name="Comma0 34" xfId="43670"/>
    <cellStyle name="Comma0 34 2" xfId="43671"/>
    <cellStyle name="Comma0 35" xfId="43672"/>
    <cellStyle name="Comma0 35 2" xfId="43673"/>
    <cellStyle name="Comma0 36" xfId="43674"/>
    <cellStyle name="Comma0 36 2" xfId="43675"/>
    <cellStyle name="Comma0 37" xfId="43676"/>
    <cellStyle name="Comma0 38" xfId="43677"/>
    <cellStyle name="Comma0 39" xfId="43678"/>
    <cellStyle name="Comma0 4" xfId="43679"/>
    <cellStyle name="Comma0 4 2" xfId="43680"/>
    <cellStyle name="Comma0 4 2 2" xfId="43681"/>
    <cellStyle name="Comma0 4 2 2 2" xfId="43682"/>
    <cellStyle name="Comma0 4 2 3" xfId="43683"/>
    <cellStyle name="Comma0 4 3" xfId="43684"/>
    <cellStyle name="Comma0 4 3 2" xfId="43685"/>
    <cellStyle name="Comma0 4 4" xfId="43686"/>
    <cellStyle name="Comma0 4 4 2" xfId="43687"/>
    <cellStyle name="Comma0 4 5" xfId="43688"/>
    <cellStyle name="Comma0 40" xfId="43689"/>
    <cellStyle name="Comma0 41" xfId="43690"/>
    <cellStyle name="Comma0 42" xfId="43691"/>
    <cellStyle name="Comma0 43" xfId="43692"/>
    <cellStyle name="Comma0 44" xfId="43693"/>
    <cellStyle name="Comma0 45" xfId="43694"/>
    <cellStyle name="Comma0 46" xfId="43695"/>
    <cellStyle name="Comma0 47" xfId="43696"/>
    <cellStyle name="Comma0 5" xfId="43697"/>
    <cellStyle name="Comma0 5 2" xfId="43698"/>
    <cellStyle name="Comma0 5 2 2" xfId="43699"/>
    <cellStyle name="Comma0 5 2 2 2" xfId="43700"/>
    <cellStyle name="Comma0 5 2 3" xfId="43701"/>
    <cellStyle name="Comma0 5 2 4" xfId="43702"/>
    <cellStyle name="Comma0 5 3" xfId="43703"/>
    <cellStyle name="Comma0 5 3 2" xfId="43704"/>
    <cellStyle name="Comma0 5 4" xfId="43705"/>
    <cellStyle name="Comma0 5 5" xfId="43706"/>
    <cellStyle name="Comma0 6" xfId="43707"/>
    <cellStyle name="Comma0 6 2" xfId="43708"/>
    <cellStyle name="Comma0 6 2 2" xfId="43709"/>
    <cellStyle name="Comma0 6 3" xfId="43710"/>
    <cellStyle name="Comma0 7" xfId="43711"/>
    <cellStyle name="Comma0 7 2" xfId="43712"/>
    <cellStyle name="Comma0 7 2 2" xfId="43713"/>
    <cellStyle name="Comma0 7 3" xfId="43714"/>
    <cellStyle name="Comma0 8" xfId="43715"/>
    <cellStyle name="Comma0 8 2" xfId="43716"/>
    <cellStyle name="Comma0 8 2 2" xfId="43717"/>
    <cellStyle name="Comma0 8 3" xfId="43718"/>
    <cellStyle name="Comma0 9" xfId="43719"/>
    <cellStyle name="Comma0 9 2" xfId="43720"/>
    <cellStyle name="Comma0 9 2 2" xfId="43721"/>
    <cellStyle name="Comma0 9 3" xfId="43722"/>
    <cellStyle name="Comma0_00COS Ind Allocators" xfId="43723"/>
    <cellStyle name="Comma1 - Style1" xfId="43724"/>
    <cellStyle name="Comma1 - Style1 2" xfId="43725"/>
    <cellStyle name="Comma1 - Style1 2 2" xfId="43726"/>
    <cellStyle name="Comma1 - Style1 2 2 2" xfId="43727"/>
    <cellStyle name="Comma1 - Style1 2 3" xfId="43728"/>
    <cellStyle name="Comma1 - Style1 2 4" xfId="43729"/>
    <cellStyle name="Comma1 - Style1 3" xfId="43730"/>
    <cellStyle name="Comma1 - Style1 3 2" xfId="43731"/>
    <cellStyle name="Comma1 - Style1 3 2 2" xfId="43732"/>
    <cellStyle name="Comma1 - Style1 3 3" xfId="43733"/>
    <cellStyle name="Comma1 - Style1 4" xfId="43734"/>
    <cellStyle name="Comma1 - Style1 4 2" xfId="43735"/>
    <cellStyle name="Comma1 - Style1 5" xfId="43736"/>
    <cellStyle name="Comma1 - Style1 6" xfId="43737"/>
    <cellStyle name="Comma1 - Style1_ACCOUNTS" xfId="43738"/>
    <cellStyle name="Comment" xfId="43739"/>
    <cellStyle name="Copied" xfId="43740"/>
    <cellStyle name="Copied 2" xfId="43741"/>
    <cellStyle name="Copied 2 2" xfId="43742"/>
    <cellStyle name="Copied 2 2 2" xfId="43743"/>
    <cellStyle name="Copied 2 2 2 2" xfId="43744"/>
    <cellStyle name="Copied 2 2 3" xfId="43745"/>
    <cellStyle name="Copied 2 2 4" xfId="43746"/>
    <cellStyle name="Copied 2 3" xfId="43747"/>
    <cellStyle name="Copied 2 3 2" xfId="43748"/>
    <cellStyle name="Copied 2 4" xfId="43749"/>
    <cellStyle name="Copied 2 5" xfId="43750"/>
    <cellStyle name="Copied 3" xfId="43751"/>
    <cellStyle name="Copied 3 2" xfId="43752"/>
    <cellStyle name="Copied 4" xfId="43753"/>
    <cellStyle name="Copied 4 2" xfId="43754"/>
    <cellStyle name="Copied 5" xfId="43755"/>
    <cellStyle name="Copied 6" xfId="43756"/>
    <cellStyle name="COST1" xfId="43757"/>
    <cellStyle name="COST1 2" xfId="43758"/>
    <cellStyle name="COST1 2 2" xfId="43759"/>
    <cellStyle name="COST1 2 2 2" xfId="43760"/>
    <cellStyle name="COST1 2 2 2 2" xfId="43761"/>
    <cellStyle name="COST1 2 2 3" xfId="43762"/>
    <cellStyle name="COST1 2 2 4" xfId="43763"/>
    <cellStyle name="COST1 2 3" xfId="43764"/>
    <cellStyle name="COST1 2 3 2" xfId="43765"/>
    <cellStyle name="COST1 2 4" xfId="43766"/>
    <cellStyle name="COST1 2 5" xfId="43767"/>
    <cellStyle name="COST1 3" xfId="43768"/>
    <cellStyle name="COST1 3 2" xfId="43769"/>
    <cellStyle name="COST1 4" xfId="43770"/>
    <cellStyle name="COST1 4 2" xfId="43771"/>
    <cellStyle name="COST1 5" xfId="43772"/>
    <cellStyle name="COST1 6" xfId="43773"/>
    <cellStyle name="CountryTitle" xfId="43774"/>
    <cellStyle name="Curren - Style1" xfId="43775"/>
    <cellStyle name="Curren - Style1 2" xfId="43776"/>
    <cellStyle name="Curren - Style1 2 2" xfId="43777"/>
    <cellStyle name="Curren - Style1 2 2 2" xfId="43778"/>
    <cellStyle name="Curren - Style1 2 3" xfId="43779"/>
    <cellStyle name="Curren - Style1 3" xfId="43780"/>
    <cellStyle name="Curren - Style1 3 2" xfId="43781"/>
    <cellStyle name="Curren - Style1 4" xfId="43782"/>
    <cellStyle name="Curren - Style1 4 2" xfId="43783"/>
    <cellStyle name="Curren - Style1 5" xfId="43784"/>
    <cellStyle name="Curren - Style2" xfId="43785"/>
    <cellStyle name="Curren - Style2 2" xfId="43786"/>
    <cellStyle name="Curren - Style2 2 2" xfId="43787"/>
    <cellStyle name="Curren - Style2 2 2 2" xfId="43788"/>
    <cellStyle name="Curren - Style2 2 3" xfId="43789"/>
    <cellStyle name="Curren - Style2 2 4" xfId="43790"/>
    <cellStyle name="Curren - Style2 3" xfId="43791"/>
    <cellStyle name="Curren - Style2 3 2" xfId="43792"/>
    <cellStyle name="Curren - Style2 3 2 2" xfId="43793"/>
    <cellStyle name="Curren - Style2 3 3" xfId="43794"/>
    <cellStyle name="Curren - Style2 4" xfId="43795"/>
    <cellStyle name="Curren - Style2 4 2" xfId="43796"/>
    <cellStyle name="Curren - Style2 5" xfId="43797"/>
    <cellStyle name="Curren - Style2 6" xfId="43798"/>
    <cellStyle name="Curren - Style2_ACCOUNTS" xfId="43799"/>
    <cellStyle name="Curren - Style5" xfId="43800"/>
    <cellStyle name="Curren - Style5 2" xfId="43801"/>
    <cellStyle name="Curren - Style5 2 2" xfId="43802"/>
    <cellStyle name="Curren - Style5 2 2 2" xfId="43803"/>
    <cellStyle name="Curren - Style5 2 3" xfId="43804"/>
    <cellStyle name="Curren - Style5 3" xfId="43805"/>
    <cellStyle name="Curren - Style5 3 2" xfId="43806"/>
    <cellStyle name="Curren - Style5 4" xfId="43807"/>
    <cellStyle name="Curren - Style5 4 2" xfId="43808"/>
    <cellStyle name="Curren - Style5 5" xfId="43809"/>
    <cellStyle name="Curren - Style6" xfId="43810"/>
    <cellStyle name="Curren - Style6 2" xfId="43811"/>
    <cellStyle name="Curren - Style6 2 2" xfId="43812"/>
    <cellStyle name="Curren - Style6 2 2 2" xfId="43813"/>
    <cellStyle name="Curren - Style6 2 3" xfId="43814"/>
    <cellStyle name="Curren - Style6 2 4" xfId="43815"/>
    <cellStyle name="Curren - Style6 3" xfId="43816"/>
    <cellStyle name="Curren - Style6 3 2" xfId="43817"/>
    <cellStyle name="Curren - Style6 3 2 2" xfId="43818"/>
    <cellStyle name="Curren - Style6 3 3" xfId="43819"/>
    <cellStyle name="Curren - Style6 4" xfId="43820"/>
    <cellStyle name="Curren - Style6 4 2" xfId="43821"/>
    <cellStyle name="Curren - Style6 5" xfId="43822"/>
    <cellStyle name="Curren - Style6 6" xfId="43823"/>
    <cellStyle name="Curren - Style6_ACCOUNTS" xfId="43824"/>
    <cellStyle name="Currency" xfId="2" builtinId="4"/>
    <cellStyle name="Currency [0] 2" xfId="43825"/>
    <cellStyle name="Currency 10" xfId="43826"/>
    <cellStyle name="Currency 10 2" xfId="43827"/>
    <cellStyle name="Currency 10 2 2" xfId="43828"/>
    <cellStyle name="Currency 10 2 2 2" xfId="43829"/>
    <cellStyle name="Currency 10 2 2 2 2" xfId="43830"/>
    <cellStyle name="Currency 10 2 3" xfId="43831"/>
    <cellStyle name="Currency 10 3" xfId="43832"/>
    <cellStyle name="Currency 10 3 2" xfId="43833"/>
    <cellStyle name="Currency 10 3 2 2" xfId="43834"/>
    <cellStyle name="Currency 10 3 3" xfId="43835"/>
    <cellStyle name="Currency 10 3 4" xfId="43836"/>
    <cellStyle name="Currency 10 3 4 2" xfId="43837"/>
    <cellStyle name="Currency 10 4" xfId="43838"/>
    <cellStyle name="Currency 10 4 2" xfId="43839"/>
    <cellStyle name="Currency 10 4 2 2" xfId="43840"/>
    <cellStyle name="Currency 10 4 3" xfId="43841"/>
    <cellStyle name="Currency 10 5" xfId="43842"/>
    <cellStyle name="Currency 10 5 2" xfId="43843"/>
    <cellStyle name="Currency 10 6" xfId="43844"/>
    <cellStyle name="Currency 10 6 2" xfId="43845"/>
    <cellStyle name="Currency 10 7" xfId="43846"/>
    <cellStyle name="Currency 11" xfId="43847"/>
    <cellStyle name="Currency 11 2" xfId="43848"/>
    <cellStyle name="Currency 11 2 2" xfId="43849"/>
    <cellStyle name="Currency 11 2 2 2" xfId="43850"/>
    <cellStyle name="Currency 11 2 2 2 2" xfId="43851"/>
    <cellStyle name="Currency 11 2 2 3" xfId="43852"/>
    <cellStyle name="Currency 11 2 3" xfId="43853"/>
    <cellStyle name="Currency 11 2 3 2" xfId="43854"/>
    <cellStyle name="Currency 11 2 4" xfId="43855"/>
    <cellStyle name="Currency 11 2 4 2" xfId="43856"/>
    <cellStyle name="Currency 11 2 5" xfId="43857"/>
    <cellStyle name="Currency 11 3" xfId="43858"/>
    <cellStyle name="Currency 11 3 2" xfId="43859"/>
    <cellStyle name="Currency 11 3 2 2" xfId="43860"/>
    <cellStyle name="Currency 11 3 3" xfId="43861"/>
    <cellStyle name="Currency 11 3 4" xfId="43862"/>
    <cellStyle name="Currency 11 4" xfId="43863"/>
    <cellStyle name="Currency 11 4 2" xfId="43864"/>
    <cellStyle name="Currency 11 4 2 2" xfId="43865"/>
    <cellStyle name="Currency 11 4 3" xfId="43866"/>
    <cellStyle name="Currency 11 5" xfId="43867"/>
    <cellStyle name="Currency 11 5 2" xfId="43868"/>
    <cellStyle name="Currency 11 6" xfId="43869"/>
    <cellStyle name="Currency 11 6 2" xfId="43870"/>
    <cellStyle name="Currency 11 7" xfId="43871"/>
    <cellStyle name="Currency 11 8" xfId="43872"/>
    <cellStyle name="Currency 12" xfId="43873"/>
    <cellStyle name="Currency 12 2" xfId="43874"/>
    <cellStyle name="Currency 12 2 2" xfId="43875"/>
    <cellStyle name="Currency 12 2 2 2" xfId="43876"/>
    <cellStyle name="Currency 12 2 2 2 2" xfId="43877"/>
    <cellStyle name="Currency 12 2 2 3" xfId="43878"/>
    <cellStyle name="Currency 12 2 3" xfId="43879"/>
    <cellStyle name="Currency 12 2 3 2" xfId="43880"/>
    <cellStyle name="Currency 12 2 3 2 2" xfId="43881"/>
    <cellStyle name="Currency 12 2 3 3" xfId="43882"/>
    <cellStyle name="Currency 12 2 4" xfId="43883"/>
    <cellStyle name="Currency 12 2 4 2" xfId="43884"/>
    <cellStyle name="Currency 12 2 5" xfId="43885"/>
    <cellStyle name="Currency 12 2 5 2" xfId="43886"/>
    <cellStyle name="Currency 12 2 6" xfId="43887"/>
    <cellStyle name="Currency 12 3" xfId="43888"/>
    <cellStyle name="Currency 12 3 2" xfId="43889"/>
    <cellStyle name="Currency 12 3 2 2" xfId="43890"/>
    <cellStyle name="Currency 12 3 2 2 2" xfId="43891"/>
    <cellStyle name="Currency 12 3 2 3" xfId="43892"/>
    <cellStyle name="Currency 12 3 3" xfId="43893"/>
    <cellStyle name="Currency 12 3 3 2" xfId="43894"/>
    <cellStyle name="Currency 12 3 3 2 2" xfId="43895"/>
    <cellStyle name="Currency 12 3 3 3" xfId="43896"/>
    <cellStyle name="Currency 12 3 4" xfId="43897"/>
    <cellStyle name="Currency 12 3 4 2" xfId="43898"/>
    <cellStyle name="Currency 12 3 5" xfId="43899"/>
    <cellStyle name="Currency 12 3 5 2" xfId="43900"/>
    <cellStyle name="Currency 12 3 6" xfId="43901"/>
    <cellStyle name="Currency 12 4" xfId="43902"/>
    <cellStyle name="Currency 12 4 2" xfId="43903"/>
    <cellStyle name="Currency 12 4 2 2" xfId="43904"/>
    <cellStyle name="Currency 12 4 2 2 2" xfId="43905"/>
    <cellStyle name="Currency 12 4 2 3" xfId="43906"/>
    <cellStyle name="Currency 12 4 3" xfId="43907"/>
    <cellStyle name="Currency 12 4 3 2" xfId="43908"/>
    <cellStyle name="Currency 12 4 3 2 2" xfId="43909"/>
    <cellStyle name="Currency 12 4 3 3" xfId="43910"/>
    <cellStyle name="Currency 12 4 4" xfId="43911"/>
    <cellStyle name="Currency 12 4 4 2" xfId="43912"/>
    <cellStyle name="Currency 12 4 5" xfId="43913"/>
    <cellStyle name="Currency 12 4 5 2" xfId="43914"/>
    <cellStyle name="Currency 12 4 6" xfId="43915"/>
    <cellStyle name="Currency 12 5" xfId="43916"/>
    <cellStyle name="Currency 12 5 2" xfId="43917"/>
    <cellStyle name="Currency 12 5 2 2" xfId="43918"/>
    <cellStyle name="Currency 12 5 3" xfId="43919"/>
    <cellStyle name="Currency 12 6" xfId="43920"/>
    <cellStyle name="Currency 12 6 2" xfId="43921"/>
    <cellStyle name="Currency 12 6 2 2" xfId="43922"/>
    <cellStyle name="Currency 12 6 3" xfId="43923"/>
    <cellStyle name="Currency 12 7" xfId="43924"/>
    <cellStyle name="Currency 12 7 2" xfId="43925"/>
    <cellStyle name="Currency 12 8" xfId="43926"/>
    <cellStyle name="Currency 12 8 2" xfId="43927"/>
    <cellStyle name="Currency 12 9" xfId="43928"/>
    <cellStyle name="Currency 13" xfId="43929"/>
    <cellStyle name="Currency 13 2" xfId="43930"/>
    <cellStyle name="Currency 13 2 2" xfId="43931"/>
    <cellStyle name="Currency 13 2 2 2" xfId="43932"/>
    <cellStyle name="Currency 13 2 2 2 2" xfId="43933"/>
    <cellStyle name="Currency 13 2 2 3" xfId="43934"/>
    <cellStyle name="Currency 13 2 3" xfId="43935"/>
    <cellStyle name="Currency 13 2 3 2" xfId="43936"/>
    <cellStyle name="Currency 13 2 3 2 2" xfId="43937"/>
    <cellStyle name="Currency 13 2 3 3" xfId="43938"/>
    <cellStyle name="Currency 13 2 4" xfId="43939"/>
    <cellStyle name="Currency 13 2 4 2" xfId="43940"/>
    <cellStyle name="Currency 13 2 5" xfId="43941"/>
    <cellStyle name="Currency 13 2 6" xfId="43942"/>
    <cellStyle name="Currency 13 3" xfId="43943"/>
    <cellStyle name="Currency 13 3 2" xfId="43944"/>
    <cellStyle name="Currency 13 3 2 2" xfId="43945"/>
    <cellStyle name="Currency 13 3 2 3" xfId="43946"/>
    <cellStyle name="Currency 13 3 3" xfId="43947"/>
    <cellStyle name="Currency 13 3 3 2" xfId="43948"/>
    <cellStyle name="Currency 13 3 4" xfId="43949"/>
    <cellStyle name="Currency 13 3 5" xfId="43950"/>
    <cellStyle name="Currency 13 4" xfId="43951"/>
    <cellStyle name="Currency 13 4 2" xfId="43952"/>
    <cellStyle name="Currency 13 4 2 2" xfId="43953"/>
    <cellStyle name="Currency 13 4 3" xfId="43954"/>
    <cellStyle name="Currency 13 4 4" xfId="43955"/>
    <cellStyle name="Currency 13 5" xfId="43956"/>
    <cellStyle name="Currency 13 5 2" xfId="43957"/>
    <cellStyle name="Currency 13 5 2 2" xfId="43958"/>
    <cellStyle name="Currency 13 5 3" xfId="43959"/>
    <cellStyle name="Currency 13 6" xfId="43960"/>
    <cellStyle name="Currency 13 6 2" xfId="43961"/>
    <cellStyle name="Currency 13 7" xfId="43962"/>
    <cellStyle name="Currency 13 8" xfId="43963"/>
    <cellStyle name="Currency 13 9" xfId="43964"/>
    <cellStyle name="Currency 14" xfId="43965"/>
    <cellStyle name="Currency 14 2" xfId="43966"/>
    <cellStyle name="Currency 14 2 2" xfId="43967"/>
    <cellStyle name="Currency 14 2 2 2" xfId="43968"/>
    <cellStyle name="Currency 14 2 2 2 2" xfId="43969"/>
    <cellStyle name="Currency 14 2 3" xfId="43970"/>
    <cellStyle name="Currency 14 2 3 2" xfId="43971"/>
    <cellStyle name="Currency 14 2 4" xfId="43972"/>
    <cellStyle name="Currency 14 2 4 2" xfId="43973"/>
    <cellStyle name="Currency 14 2 5" xfId="43974"/>
    <cellStyle name="Currency 14 3" xfId="43975"/>
    <cellStyle name="Currency 14 3 2" xfId="43976"/>
    <cellStyle name="Currency 14 3 2 2" xfId="43977"/>
    <cellStyle name="Currency 14 3 3" xfId="43978"/>
    <cellStyle name="Currency 14 4" xfId="43979"/>
    <cellStyle name="Currency 14 4 2" xfId="43980"/>
    <cellStyle name="Currency 14 4 2 2" xfId="43981"/>
    <cellStyle name="Currency 14 4 3" xfId="43982"/>
    <cellStyle name="Currency 14 5" xfId="43983"/>
    <cellStyle name="Currency 14 5 2" xfId="43984"/>
    <cellStyle name="Currency 14 6" xfId="43985"/>
    <cellStyle name="Currency 15" xfId="43986"/>
    <cellStyle name="Currency 15 2" xfId="43987"/>
    <cellStyle name="Currency 15 2 2" xfId="43988"/>
    <cellStyle name="Currency 15 2 2 2" xfId="43989"/>
    <cellStyle name="Currency 15 3" xfId="43990"/>
    <cellStyle name="Currency 15 3 2" xfId="43991"/>
    <cellStyle name="Currency 15 3 2 2" xfId="43992"/>
    <cellStyle name="Currency 15 3 3" xfId="43993"/>
    <cellStyle name="Currency 15 3 4" xfId="43994"/>
    <cellStyle name="Currency 15 3 5" xfId="43995"/>
    <cellStyle name="Currency 15 4" xfId="43996"/>
    <cellStyle name="Currency 15 4 2" xfId="43997"/>
    <cellStyle name="Currency 15 5" xfId="43998"/>
    <cellStyle name="Currency 15 6" xfId="43999"/>
    <cellStyle name="Currency 15 7" xfId="44000"/>
    <cellStyle name="Currency 16" xfId="44001"/>
    <cellStyle name="Currency 16 2" xfId="44002"/>
    <cellStyle name="Currency 16 2 2" xfId="44003"/>
    <cellStyle name="Currency 16 2 2 2" xfId="44004"/>
    <cellStyle name="Currency 16 2 3" xfId="44005"/>
    <cellStyle name="Currency 16 3" xfId="44006"/>
    <cellStyle name="Currency 16 3 2" xfId="44007"/>
    <cellStyle name="Currency 16 4" xfId="44008"/>
    <cellStyle name="Currency 17" xfId="44009"/>
    <cellStyle name="Currency 17 2" xfId="44010"/>
    <cellStyle name="Currency 17 2 2" xfId="44011"/>
    <cellStyle name="Currency 17 3" xfId="44012"/>
    <cellStyle name="Currency 17 4" xfId="44013"/>
    <cellStyle name="Currency 18" xfId="44014"/>
    <cellStyle name="Currency 18 2" xfId="44015"/>
    <cellStyle name="Currency 18 2 2" xfId="44016"/>
    <cellStyle name="Currency 18 2 2 2" xfId="44017"/>
    <cellStyle name="Currency 18 2 3" xfId="44018"/>
    <cellStyle name="Currency 18 2 4" xfId="44019"/>
    <cellStyle name="Currency 18 3" xfId="44020"/>
    <cellStyle name="Currency 18 3 2" xfId="44021"/>
    <cellStyle name="Currency 18 4" xfId="44022"/>
    <cellStyle name="Currency 18 5" xfId="44023"/>
    <cellStyle name="Currency 19" xfId="44024"/>
    <cellStyle name="Currency 19 2" xfId="44025"/>
    <cellStyle name="Currency 19 2 2" xfId="44026"/>
    <cellStyle name="Currency 19 3" xfId="44027"/>
    <cellStyle name="Currency 19 4" xfId="44028"/>
    <cellStyle name="Currency 19 5" xfId="44029"/>
    <cellStyle name="Currency 19 6" xfId="44030"/>
    <cellStyle name="Currency 2" xfId="44031"/>
    <cellStyle name="Currency 2 10" xfId="44032"/>
    <cellStyle name="Currency 2 10 2" xfId="44033"/>
    <cellStyle name="Currency 2 10 2 2" xfId="44034"/>
    <cellStyle name="Currency 2 10 3" xfId="44035"/>
    <cellStyle name="Currency 2 11" xfId="44036"/>
    <cellStyle name="Currency 2 11 2" xfId="44037"/>
    <cellStyle name="Currency 2 12" xfId="44038"/>
    <cellStyle name="Currency 2 12 2" xfId="44039"/>
    <cellStyle name="Currency 2 13" xfId="44040"/>
    <cellStyle name="Currency 2 13 2" xfId="44041"/>
    <cellStyle name="Currency 2 14" xfId="44042"/>
    <cellStyle name="Currency 2 2" xfId="44043"/>
    <cellStyle name="Currency 2 2 2" xfId="44044"/>
    <cellStyle name="Currency 2 2 2 2" xfId="44045"/>
    <cellStyle name="Currency 2 2 2 2 2" xfId="44046"/>
    <cellStyle name="Currency 2 2 2 2 2 2" xfId="44047"/>
    <cellStyle name="Currency 2 2 2 2 3" xfId="44048"/>
    <cellStyle name="Currency 2 2 2 3" xfId="44049"/>
    <cellStyle name="Currency 2 2 2 3 2" xfId="44050"/>
    <cellStyle name="Currency 2 2 2 4" xfId="44051"/>
    <cellStyle name="Currency 2 2 2 4 2" xfId="44052"/>
    <cellStyle name="Currency 2 2 2 5" xfId="44053"/>
    <cellStyle name="Currency 2 2 3" xfId="44054"/>
    <cellStyle name="Currency 2 2 3 2" xfId="44055"/>
    <cellStyle name="Currency 2 2 3 2 2" xfId="44056"/>
    <cellStyle name="Currency 2 2 3 3" xfId="44057"/>
    <cellStyle name="Currency 2 2 3 4" xfId="44058"/>
    <cellStyle name="Currency 2 2 4" xfId="44059"/>
    <cellStyle name="Currency 2 2 4 2" xfId="44060"/>
    <cellStyle name="Currency 2 2 4 2 2" xfId="44061"/>
    <cellStyle name="Currency 2 2 4 3" xfId="44062"/>
    <cellStyle name="Currency 2 2 5" xfId="44063"/>
    <cellStyle name="Currency 2 2 5 2" xfId="44064"/>
    <cellStyle name="Currency 2 2 6" xfId="44065"/>
    <cellStyle name="Currency 2 2 6 2" xfId="44066"/>
    <cellStyle name="Currency 2 2 7" xfId="44067"/>
    <cellStyle name="Currency 2 2 8" xfId="44068"/>
    <cellStyle name="Currency 2 3" xfId="44069"/>
    <cellStyle name="Currency 2 3 2" xfId="44070"/>
    <cellStyle name="Currency 2 3 2 2" xfId="44071"/>
    <cellStyle name="Currency 2 3 2 2 2" xfId="44072"/>
    <cellStyle name="Currency 2 3 2 3" xfId="44073"/>
    <cellStyle name="Currency 2 3 2 4" xfId="44074"/>
    <cellStyle name="Currency 2 3 3" xfId="44075"/>
    <cellStyle name="Currency 2 3 3 2" xfId="44076"/>
    <cellStyle name="Currency 2 3 3 2 2" xfId="44077"/>
    <cellStyle name="Currency 2 3 3 3" xfId="44078"/>
    <cellStyle name="Currency 2 3 4" xfId="44079"/>
    <cellStyle name="Currency 2 3 4 2" xfId="44080"/>
    <cellStyle name="Currency 2 3 5" xfId="44081"/>
    <cellStyle name="Currency 2 3 5 2" xfId="44082"/>
    <cellStyle name="Currency 2 3 6" xfId="44083"/>
    <cellStyle name="Currency 2 4" xfId="44084"/>
    <cellStyle name="Currency 2 4 2" xfId="44085"/>
    <cellStyle name="Currency 2 4 2 2" xfId="44086"/>
    <cellStyle name="Currency 2 4 2 2 2" xfId="44087"/>
    <cellStyle name="Currency 2 4 2 3" xfId="44088"/>
    <cellStyle name="Currency 2 4 3" xfId="44089"/>
    <cellStyle name="Currency 2 4 3 2" xfId="44090"/>
    <cellStyle name="Currency 2 4 3 2 2" xfId="44091"/>
    <cellStyle name="Currency 2 4 3 3" xfId="44092"/>
    <cellStyle name="Currency 2 4 4" xfId="44093"/>
    <cellStyle name="Currency 2 4 4 2" xfId="44094"/>
    <cellStyle name="Currency 2 4 5" xfId="44095"/>
    <cellStyle name="Currency 2 4 5 2" xfId="44096"/>
    <cellStyle name="Currency 2 4 6" xfId="44097"/>
    <cellStyle name="Currency 2 5" xfId="44098"/>
    <cellStyle name="Currency 2 5 2" xfId="44099"/>
    <cellStyle name="Currency 2 5 2 2" xfId="44100"/>
    <cellStyle name="Currency 2 5 2 2 2" xfId="44101"/>
    <cellStyle name="Currency 2 5 2 3" xfId="44102"/>
    <cellStyle name="Currency 2 5 3" xfId="44103"/>
    <cellStyle name="Currency 2 5 3 2" xfId="44104"/>
    <cellStyle name="Currency 2 5 3 2 2" xfId="44105"/>
    <cellStyle name="Currency 2 5 3 3" xfId="44106"/>
    <cellStyle name="Currency 2 5 4" xfId="44107"/>
    <cellStyle name="Currency 2 5 4 2" xfId="44108"/>
    <cellStyle name="Currency 2 5 5" xfId="44109"/>
    <cellStyle name="Currency 2 5 5 2" xfId="44110"/>
    <cellStyle name="Currency 2 5 6" xfId="44111"/>
    <cellStyle name="Currency 2 6" xfId="44112"/>
    <cellStyle name="Currency 2 6 2" xfId="44113"/>
    <cellStyle name="Currency 2 6 2 2" xfId="44114"/>
    <cellStyle name="Currency 2 6 2 2 2" xfId="44115"/>
    <cellStyle name="Currency 2 6 2 3" xfId="44116"/>
    <cellStyle name="Currency 2 6 3" xfId="44117"/>
    <cellStyle name="Currency 2 6 3 2" xfId="44118"/>
    <cellStyle name="Currency 2 6 3 2 2" xfId="44119"/>
    <cellStyle name="Currency 2 6 3 3" xfId="44120"/>
    <cellStyle name="Currency 2 6 4" xfId="44121"/>
    <cellStyle name="Currency 2 6 4 2" xfId="44122"/>
    <cellStyle name="Currency 2 6 5" xfId="44123"/>
    <cellStyle name="Currency 2 6 5 2" xfId="44124"/>
    <cellStyle name="Currency 2 6 6" xfId="44125"/>
    <cellStyle name="Currency 2 7" xfId="44126"/>
    <cellStyle name="Currency 2 7 2" xfId="44127"/>
    <cellStyle name="Currency 2 7 2 2" xfId="44128"/>
    <cellStyle name="Currency 2 7 2 2 2" xfId="44129"/>
    <cellStyle name="Currency 2 7 2 3" xfId="44130"/>
    <cellStyle name="Currency 2 7 3" xfId="44131"/>
    <cellStyle name="Currency 2 7 3 2" xfId="44132"/>
    <cellStyle name="Currency 2 7 3 2 2" xfId="44133"/>
    <cellStyle name="Currency 2 7 3 3" xfId="44134"/>
    <cellStyle name="Currency 2 7 4" xfId="44135"/>
    <cellStyle name="Currency 2 7 4 2" xfId="44136"/>
    <cellStyle name="Currency 2 7 5" xfId="44137"/>
    <cellStyle name="Currency 2 7 5 2" xfId="44138"/>
    <cellStyle name="Currency 2 7 6" xfId="44139"/>
    <cellStyle name="Currency 2 8" xfId="44140"/>
    <cellStyle name="Currency 2 8 2" xfId="44141"/>
    <cellStyle name="Currency 2 8 2 2" xfId="44142"/>
    <cellStyle name="Currency 2 8 2 2 2" xfId="44143"/>
    <cellStyle name="Currency 2 8 2 3" xfId="44144"/>
    <cellStyle name="Currency 2 8 3" xfId="44145"/>
    <cellStyle name="Currency 2 8 3 2" xfId="44146"/>
    <cellStyle name="Currency 2 8 3 2 2" xfId="44147"/>
    <cellStyle name="Currency 2 8 3 3" xfId="44148"/>
    <cellStyle name="Currency 2 8 4" xfId="44149"/>
    <cellStyle name="Currency 2 8 4 2" xfId="44150"/>
    <cellStyle name="Currency 2 8 5" xfId="44151"/>
    <cellStyle name="Currency 2 8 5 2" xfId="44152"/>
    <cellStyle name="Currency 2 8 6" xfId="44153"/>
    <cellStyle name="Currency 2 9" xfId="44154"/>
    <cellStyle name="Currency 2 9 2" xfId="44155"/>
    <cellStyle name="Currency 2 9 2 2" xfId="44156"/>
    <cellStyle name="Currency 2 9 3" xfId="44157"/>
    <cellStyle name="Currency 20" xfId="44158"/>
    <cellStyle name="Currency 20 2" xfId="44159"/>
    <cellStyle name="Currency 20 2 2" xfId="44160"/>
    <cellStyle name="Currency 20 2 3" xfId="44161"/>
    <cellStyle name="Currency 20 2 4" xfId="44162"/>
    <cellStyle name="Currency 20 2 5" xfId="44163"/>
    <cellStyle name="Currency 20 3" xfId="44164"/>
    <cellStyle name="Currency 20 4" xfId="44165"/>
    <cellStyle name="Currency 20 5" xfId="44166"/>
    <cellStyle name="Currency 21" xfId="44167"/>
    <cellStyle name="Currency 21 2" xfId="44168"/>
    <cellStyle name="Currency 21 2 2" xfId="44169"/>
    <cellStyle name="Currency 21 2 3" xfId="44170"/>
    <cellStyle name="Currency 21 3" xfId="44171"/>
    <cellStyle name="Currency 21 4" xfId="44172"/>
    <cellStyle name="Currency 21 5" xfId="44173"/>
    <cellStyle name="Currency 22" xfId="44174"/>
    <cellStyle name="Currency 22 2" xfId="44175"/>
    <cellStyle name="Currency 22 3" xfId="44176"/>
    <cellStyle name="Currency 23" xfId="44177"/>
    <cellStyle name="Currency 24" xfId="44178"/>
    <cellStyle name="Currency 24 2" xfId="44179"/>
    <cellStyle name="Currency 24 2 2" xfId="44180"/>
    <cellStyle name="Currency 25" xfId="44181"/>
    <cellStyle name="Currency 25 2" xfId="44182"/>
    <cellStyle name="Currency 25 3" xfId="44183"/>
    <cellStyle name="Currency 25 3 2" xfId="44184"/>
    <cellStyle name="Currency 25 4" xfId="44185"/>
    <cellStyle name="Currency 26" xfId="44186"/>
    <cellStyle name="Currency 27" xfId="44187"/>
    <cellStyle name="Currency 27 2" xfId="44188"/>
    <cellStyle name="Currency 27 2 2" xfId="44189"/>
    <cellStyle name="Currency 27 3" xfId="44190"/>
    <cellStyle name="Currency 28" xfId="44191"/>
    <cellStyle name="Currency 29" xfId="44192"/>
    <cellStyle name="Currency 3" xfId="44193"/>
    <cellStyle name="Currency 3 2" xfId="44194"/>
    <cellStyle name="Currency 3 2 2" xfId="44195"/>
    <cellStyle name="Currency 3 2 2 2" xfId="44196"/>
    <cellStyle name="Currency 3 2 2 2 2" xfId="44197"/>
    <cellStyle name="Currency 3 2 2 3" xfId="44198"/>
    <cellStyle name="Currency 3 2 2 4" xfId="44199"/>
    <cellStyle name="Currency 3 2 3" xfId="44200"/>
    <cellStyle name="Currency 3 2 3 2" xfId="44201"/>
    <cellStyle name="Currency 3 2 3 2 2" xfId="44202"/>
    <cellStyle name="Currency 3 2 3 3" xfId="44203"/>
    <cellStyle name="Currency 3 2 4" xfId="44204"/>
    <cellStyle name="Currency 3 2 4 2" xfId="44205"/>
    <cellStyle name="Currency 3 2 5" xfId="44206"/>
    <cellStyle name="Currency 3 2 5 2" xfId="44207"/>
    <cellStyle name="Currency 3 2 6" xfId="44208"/>
    <cellStyle name="Currency 3 3" xfId="44209"/>
    <cellStyle name="Currency 3 3 2" xfId="44210"/>
    <cellStyle name="Currency 3 3 2 2" xfId="44211"/>
    <cellStyle name="Currency 3 3 2 2 2" xfId="44212"/>
    <cellStyle name="Currency 3 3 2 3" xfId="44213"/>
    <cellStyle name="Currency 3 3 3" xfId="44214"/>
    <cellStyle name="Currency 3 3 3 2" xfId="44215"/>
    <cellStyle name="Currency 3 3 3 2 2" xfId="44216"/>
    <cellStyle name="Currency 3 3 3 3" xfId="44217"/>
    <cellStyle name="Currency 3 3 4" xfId="44218"/>
    <cellStyle name="Currency 3 3 4 2" xfId="44219"/>
    <cellStyle name="Currency 3 3 5" xfId="44220"/>
    <cellStyle name="Currency 3 3 5 2" xfId="44221"/>
    <cellStyle name="Currency 3 3 6" xfId="44222"/>
    <cellStyle name="Currency 3 4" xfId="44223"/>
    <cellStyle name="Currency 3 4 10" xfId="44224"/>
    <cellStyle name="Currency 3 4 10 2" xfId="44225"/>
    <cellStyle name="Currency 3 4 10 2 2" xfId="44226"/>
    <cellStyle name="Currency 3 4 10 3" xfId="44227"/>
    <cellStyle name="Currency 3 4 11" xfId="44228"/>
    <cellStyle name="Currency 3 4 11 2" xfId="44229"/>
    <cellStyle name="Currency 3 4 11 2 2" xfId="44230"/>
    <cellStyle name="Currency 3 4 11 3" xfId="44231"/>
    <cellStyle name="Currency 3 4 12" xfId="44232"/>
    <cellStyle name="Currency 3 4 12 2" xfId="44233"/>
    <cellStyle name="Currency 3 4 13" xfId="44234"/>
    <cellStyle name="Currency 3 4 13 2" xfId="44235"/>
    <cellStyle name="Currency 3 4 14" xfId="44236"/>
    <cellStyle name="Currency 3 4 2" xfId="44237"/>
    <cellStyle name="Currency 3 4 2 10" xfId="44238"/>
    <cellStyle name="Currency 3 4 2 10 2" xfId="44239"/>
    <cellStyle name="Currency 3 4 2 11" xfId="44240"/>
    <cellStyle name="Currency 3 4 2 2" xfId="44241"/>
    <cellStyle name="Currency 3 4 2 2 2" xfId="44242"/>
    <cellStyle name="Currency 3 4 2 3" xfId="44243"/>
    <cellStyle name="Currency 3 4 2 3 2" xfId="44244"/>
    <cellStyle name="Currency 3 4 2 3 2 2" xfId="44245"/>
    <cellStyle name="Currency 3 4 2 3 2 2 2" xfId="44246"/>
    <cellStyle name="Currency 3 4 2 3 2 2 2 2" xfId="44247"/>
    <cellStyle name="Currency 3 4 2 3 2 2 3" xfId="44248"/>
    <cellStyle name="Currency 3 4 2 3 2 3" xfId="44249"/>
    <cellStyle name="Currency 3 4 2 3 2 3 2" xfId="44250"/>
    <cellStyle name="Currency 3 4 2 3 2 3 2 2" xfId="44251"/>
    <cellStyle name="Currency 3 4 2 3 2 3 3" xfId="44252"/>
    <cellStyle name="Currency 3 4 2 3 2 4" xfId="44253"/>
    <cellStyle name="Currency 3 4 2 3 2 4 2" xfId="44254"/>
    <cellStyle name="Currency 3 4 2 3 2 5" xfId="44255"/>
    <cellStyle name="Currency 3 4 2 3 3" xfId="44256"/>
    <cellStyle name="Currency 3 4 2 3 3 2" xfId="44257"/>
    <cellStyle name="Currency 3 4 2 3 3 2 2" xfId="44258"/>
    <cellStyle name="Currency 3 4 2 3 3 2 2 2" xfId="44259"/>
    <cellStyle name="Currency 3 4 2 3 3 2 3" xfId="44260"/>
    <cellStyle name="Currency 3 4 2 3 3 3" xfId="44261"/>
    <cellStyle name="Currency 3 4 2 3 3 3 2" xfId="44262"/>
    <cellStyle name="Currency 3 4 2 3 3 3 2 2" xfId="44263"/>
    <cellStyle name="Currency 3 4 2 3 3 3 3" xfId="44264"/>
    <cellStyle name="Currency 3 4 2 3 3 4" xfId="44265"/>
    <cellStyle name="Currency 3 4 2 3 3 4 2" xfId="44266"/>
    <cellStyle name="Currency 3 4 2 3 3 5" xfId="44267"/>
    <cellStyle name="Currency 3 4 2 3 4" xfId="44268"/>
    <cellStyle name="Currency 3 4 2 3 4 2" xfId="44269"/>
    <cellStyle name="Currency 3 4 2 3 4 2 2" xfId="44270"/>
    <cellStyle name="Currency 3 4 2 3 4 2 2 2" xfId="44271"/>
    <cellStyle name="Currency 3 4 2 3 4 2 3" xfId="44272"/>
    <cellStyle name="Currency 3 4 2 3 4 3" xfId="44273"/>
    <cellStyle name="Currency 3 4 2 3 4 3 2" xfId="44274"/>
    <cellStyle name="Currency 3 4 2 3 4 3 2 2" xfId="44275"/>
    <cellStyle name="Currency 3 4 2 3 4 3 3" xfId="44276"/>
    <cellStyle name="Currency 3 4 2 3 4 4" xfId="44277"/>
    <cellStyle name="Currency 3 4 2 3 4 4 2" xfId="44278"/>
    <cellStyle name="Currency 3 4 2 3 4 5" xfId="44279"/>
    <cellStyle name="Currency 3 4 2 3 5" xfId="44280"/>
    <cellStyle name="Currency 3 4 2 3 5 2" xfId="44281"/>
    <cellStyle name="Currency 3 4 2 3 5 2 2" xfId="44282"/>
    <cellStyle name="Currency 3 4 2 3 5 3" xfId="44283"/>
    <cellStyle name="Currency 3 4 2 3 6" xfId="44284"/>
    <cellStyle name="Currency 3 4 2 3 6 2" xfId="44285"/>
    <cellStyle name="Currency 3 4 2 3 6 2 2" xfId="44286"/>
    <cellStyle name="Currency 3 4 2 3 6 3" xfId="44287"/>
    <cellStyle name="Currency 3 4 2 3 7" xfId="44288"/>
    <cellStyle name="Currency 3 4 2 3 7 2" xfId="44289"/>
    <cellStyle name="Currency 3 4 2 3 8" xfId="44290"/>
    <cellStyle name="Currency 3 4 2 3 8 2" xfId="44291"/>
    <cellStyle name="Currency 3 4 2 3 9" xfId="44292"/>
    <cellStyle name="Currency 3 4 2 4" xfId="44293"/>
    <cellStyle name="Currency 3 4 2 4 2" xfId="44294"/>
    <cellStyle name="Currency 3 4 2 4 2 2" xfId="44295"/>
    <cellStyle name="Currency 3 4 2 4 2 2 2" xfId="44296"/>
    <cellStyle name="Currency 3 4 2 4 2 3" xfId="44297"/>
    <cellStyle name="Currency 3 4 2 4 3" xfId="44298"/>
    <cellStyle name="Currency 3 4 2 4 3 2" xfId="44299"/>
    <cellStyle name="Currency 3 4 2 4 3 2 2" xfId="44300"/>
    <cellStyle name="Currency 3 4 2 4 3 3" xfId="44301"/>
    <cellStyle name="Currency 3 4 2 4 4" xfId="44302"/>
    <cellStyle name="Currency 3 4 2 4 4 2" xfId="44303"/>
    <cellStyle name="Currency 3 4 2 4 5" xfId="44304"/>
    <cellStyle name="Currency 3 4 2 5" xfId="44305"/>
    <cellStyle name="Currency 3 4 2 5 2" xfId="44306"/>
    <cellStyle name="Currency 3 4 2 5 2 2" xfId="44307"/>
    <cellStyle name="Currency 3 4 2 5 2 2 2" xfId="44308"/>
    <cellStyle name="Currency 3 4 2 5 2 3" xfId="44309"/>
    <cellStyle name="Currency 3 4 2 5 3" xfId="44310"/>
    <cellStyle name="Currency 3 4 2 5 3 2" xfId="44311"/>
    <cellStyle name="Currency 3 4 2 5 3 2 2" xfId="44312"/>
    <cellStyle name="Currency 3 4 2 5 3 3" xfId="44313"/>
    <cellStyle name="Currency 3 4 2 5 4" xfId="44314"/>
    <cellStyle name="Currency 3 4 2 5 4 2" xfId="44315"/>
    <cellStyle name="Currency 3 4 2 5 5" xfId="44316"/>
    <cellStyle name="Currency 3 4 2 6" xfId="44317"/>
    <cellStyle name="Currency 3 4 2 6 2" xfId="44318"/>
    <cellStyle name="Currency 3 4 2 6 2 2" xfId="44319"/>
    <cellStyle name="Currency 3 4 2 6 2 2 2" xfId="44320"/>
    <cellStyle name="Currency 3 4 2 6 2 3" xfId="44321"/>
    <cellStyle name="Currency 3 4 2 6 3" xfId="44322"/>
    <cellStyle name="Currency 3 4 2 6 3 2" xfId="44323"/>
    <cellStyle name="Currency 3 4 2 6 3 2 2" xfId="44324"/>
    <cellStyle name="Currency 3 4 2 6 3 3" xfId="44325"/>
    <cellStyle name="Currency 3 4 2 6 4" xfId="44326"/>
    <cellStyle name="Currency 3 4 2 6 4 2" xfId="44327"/>
    <cellStyle name="Currency 3 4 2 6 5" xfId="44328"/>
    <cellStyle name="Currency 3 4 2 7" xfId="44329"/>
    <cellStyle name="Currency 3 4 2 7 2" xfId="44330"/>
    <cellStyle name="Currency 3 4 2 7 2 2" xfId="44331"/>
    <cellStyle name="Currency 3 4 2 7 3" xfId="44332"/>
    <cellStyle name="Currency 3 4 2 8" xfId="44333"/>
    <cellStyle name="Currency 3 4 2 8 2" xfId="44334"/>
    <cellStyle name="Currency 3 4 2 8 2 2" xfId="44335"/>
    <cellStyle name="Currency 3 4 2 8 3" xfId="44336"/>
    <cellStyle name="Currency 3 4 2 9" xfId="44337"/>
    <cellStyle name="Currency 3 4 2 9 2" xfId="44338"/>
    <cellStyle name="Currency 3 4 3" xfId="44339"/>
    <cellStyle name="Currency 3 4 3 2" xfId="44340"/>
    <cellStyle name="Currency 3 4 4" xfId="44341"/>
    <cellStyle name="Currency 3 4 4 10" xfId="44342"/>
    <cellStyle name="Currency 3 4 4 2" xfId="44343"/>
    <cellStyle name="Currency 3 4 4 2 2" xfId="44344"/>
    <cellStyle name="Currency 3 4 4 2 2 2" xfId="44345"/>
    <cellStyle name="Currency 3 4 4 2 2 2 2" xfId="44346"/>
    <cellStyle name="Currency 3 4 4 2 2 2 2 2" xfId="44347"/>
    <cellStyle name="Currency 3 4 4 2 2 2 3" xfId="44348"/>
    <cellStyle name="Currency 3 4 4 2 2 3" xfId="44349"/>
    <cellStyle name="Currency 3 4 4 2 2 3 2" xfId="44350"/>
    <cellStyle name="Currency 3 4 4 2 2 3 2 2" xfId="44351"/>
    <cellStyle name="Currency 3 4 4 2 2 3 3" xfId="44352"/>
    <cellStyle name="Currency 3 4 4 2 2 4" xfId="44353"/>
    <cellStyle name="Currency 3 4 4 2 2 4 2" xfId="44354"/>
    <cellStyle name="Currency 3 4 4 2 2 5" xfId="44355"/>
    <cellStyle name="Currency 3 4 4 2 3" xfId="44356"/>
    <cellStyle name="Currency 3 4 4 2 3 2" xfId="44357"/>
    <cellStyle name="Currency 3 4 4 2 3 2 2" xfId="44358"/>
    <cellStyle name="Currency 3 4 4 2 3 2 2 2" xfId="44359"/>
    <cellStyle name="Currency 3 4 4 2 3 2 3" xfId="44360"/>
    <cellStyle name="Currency 3 4 4 2 3 3" xfId="44361"/>
    <cellStyle name="Currency 3 4 4 2 3 3 2" xfId="44362"/>
    <cellStyle name="Currency 3 4 4 2 3 3 2 2" xfId="44363"/>
    <cellStyle name="Currency 3 4 4 2 3 3 3" xfId="44364"/>
    <cellStyle name="Currency 3 4 4 2 3 4" xfId="44365"/>
    <cellStyle name="Currency 3 4 4 2 3 4 2" xfId="44366"/>
    <cellStyle name="Currency 3 4 4 2 3 5" xfId="44367"/>
    <cellStyle name="Currency 3 4 4 2 4" xfId="44368"/>
    <cellStyle name="Currency 3 4 4 2 4 2" xfId="44369"/>
    <cellStyle name="Currency 3 4 4 2 4 2 2" xfId="44370"/>
    <cellStyle name="Currency 3 4 4 2 4 2 2 2" xfId="44371"/>
    <cellStyle name="Currency 3 4 4 2 4 2 3" xfId="44372"/>
    <cellStyle name="Currency 3 4 4 2 4 3" xfId="44373"/>
    <cellStyle name="Currency 3 4 4 2 4 3 2" xfId="44374"/>
    <cellStyle name="Currency 3 4 4 2 4 3 2 2" xfId="44375"/>
    <cellStyle name="Currency 3 4 4 2 4 3 3" xfId="44376"/>
    <cellStyle name="Currency 3 4 4 2 4 4" xfId="44377"/>
    <cellStyle name="Currency 3 4 4 2 4 4 2" xfId="44378"/>
    <cellStyle name="Currency 3 4 4 2 4 5" xfId="44379"/>
    <cellStyle name="Currency 3 4 4 2 5" xfId="44380"/>
    <cellStyle name="Currency 3 4 4 2 5 2" xfId="44381"/>
    <cellStyle name="Currency 3 4 4 2 5 2 2" xfId="44382"/>
    <cellStyle name="Currency 3 4 4 2 5 3" xfId="44383"/>
    <cellStyle name="Currency 3 4 4 2 6" xfId="44384"/>
    <cellStyle name="Currency 3 4 4 2 6 2" xfId="44385"/>
    <cellStyle name="Currency 3 4 4 2 6 2 2" xfId="44386"/>
    <cellStyle name="Currency 3 4 4 2 6 3" xfId="44387"/>
    <cellStyle name="Currency 3 4 4 2 7" xfId="44388"/>
    <cellStyle name="Currency 3 4 4 2 7 2" xfId="44389"/>
    <cellStyle name="Currency 3 4 4 2 8" xfId="44390"/>
    <cellStyle name="Currency 3 4 4 2 8 2" xfId="44391"/>
    <cellStyle name="Currency 3 4 4 2 9" xfId="44392"/>
    <cellStyle name="Currency 3 4 4 3" xfId="44393"/>
    <cellStyle name="Currency 3 4 4 3 2" xfId="44394"/>
    <cellStyle name="Currency 3 4 4 3 2 2" xfId="44395"/>
    <cellStyle name="Currency 3 4 4 3 2 2 2" xfId="44396"/>
    <cellStyle name="Currency 3 4 4 3 2 3" xfId="44397"/>
    <cellStyle name="Currency 3 4 4 3 3" xfId="44398"/>
    <cellStyle name="Currency 3 4 4 3 3 2" xfId="44399"/>
    <cellStyle name="Currency 3 4 4 3 3 2 2" xfId="44400"/>
    <cellStyle name="Currency 3 4 4 3 3 3" xfId="44401"/>
    <cellStyle name="Currency 3 4 4 3 4" xfId="44402"/>
    <cellStyle name="Currency 3 4 4 3 4 2" xfId="44403"/>
    <cellStyle name="Currency 3 4 4 3 5" xfId="44404"/>
    <cellStyle name="Currency 3 4 4 4" xfId="44405"/>
    <cellStyle name="Currency 3 4 4 4 2" xfId="44406"/>
    <cellStyle name="Currency 3 4 4 4 2 2" xfId="44407"/>
    <cellStyle name="Currency 3 4 4 4 2 2 2" xfId="44408"/>
    <cellStyle name="Currency 3 4 4 4 2 3" xfId="44409"/>
    <cellStyle name="Currency 3 4 4 4 3" xfId="44410"/>
    <cellStyle name="Currency 3 4 4 4 3 2" xfId="44411"/>
    <cellStyle name="Currency 3 4 4 4 3 2 2" xfId="44412"/>
    <cellStyle name="Currency 3 4 4 4 3 3" xfId="44413"/>
    <cellStyle name="Currency 3 4 4 4 4" xfId="44414"/>
    <cellStyle name="Currency 3 4 4 4 4 2" xfId="44415"/>
    <cellStyle name="Currency 3 4 4 4 5" xfId="44416"/>
    <cellStyle name="Currency 3 4 4 5" xfId="44417"/>
    <cellStyle name="Currency 3 4 4 5 2" xfId="44418"/>
    <cellStyle name="Currency 3 4 4 5 2 2" xfId="44419"/>
    <cellStyle name="Currency 3 4 4 5 2 2 2" xfId="44420"/>
    <cellStyle name="Currency 3 4 4 5 2 3" xfId="44421"/>
    <cellStyle name="Currency 3 4 4 5 3" xfId="44422"/>
    <cellStyle name="Currency 3 4 4 5 3 2" xfId="44423"/>
    <cellStyle name="Currency 3 4 4 5 3 2 2" xfId="44424"/>
    <cellStyle name="Currency 3 4 4 5 3 3" xfId="44425"/>
    <cellStyle name="Currency 3 4 4 5 4" xfId="44426"/>
    <cellStyle name="Currency 3 4 4 5 4 2" xfId="44427"/>
    <cellStyle name="Currency 3 4 4 5 5" xfId="44428"/>
    <cellStyle name="Currency 3 4 4 6" xfId="44429"/>
    <cellStyle name="Currency 3 4 4 6 2" xfId="44430"/>
    <cellStyle name="Currency 3 4 4 6 2 2" xfId="44431"/>
    <cellStyle name="Currency 3 4 4 6 3" xfId="44432"/>
    <cellStyle name="Currency 3 4 4 7" xfId="44433"/>
    <cellStyle name="Currency 3 4 4 7 2" xfId="44434"/>
    <cellStyle name="Currency 3 4 4 7 2 2" xfId="44435"/>
    <cellStyle name="Currency 3 4 4 7 3" xfId="44436"/>
    <cellStyle name="Currency 3 4 4 8" xfId="44437"/>
    <cellStyle name="Currency 3 4 4 8 2" xfId="44438"/>
    <cellStyle name="Currency 3 4 4 9" xfId="44439"/>
    <cellStyle name="Currency 3 4 4 9 2" xfId="44440"/>
    <cellStyle name="Currency 3 4 5" xfId="44441"/>
    <cellStyle name="Currency 3 4 5 10" xfId="44442"/>
    <cellStyle name="Currency 3 4 5 2" xfId="44443"/>
    <cellStyle name="Currency 3 4 5 2 2" xfId="44444"/>
    <cellStyle name="Currency 3 4 5 2 2 2" xfId="44445"/>
    <cellStyle name="Currency 3 4 5 2 2 2 2" xfId="44446"/>
    <cellStyle name="Currency 3 4 5 2 2 2 2 2" xfId="44447"/>
    <cellStyle name="Currency 3 4 5 2 2 2 3" xfId="44448"/>
    <cellStyle name="Currency 3 4 5 2 2 3" xfId="44449"/>
    <cellStyle name="Currency 3 4 5 2 2 3 2" xfId="44450"/>
    <cellStyle name="Currency 3 4 5 2 2 3 2 2" xfId="44451"/>
    <cellStyle name="Currency 3 4 5 2 2 3 3" xfId="44452"/>
    <cellStyle name="Currency 3 4 5 2 2 4" xfId="44453"/>
    <cellStyle name="Currency 3 4 5 2 2 4 2" xfId="44454"/>
    <cellStyle name="Currency 3 4 5 2 2 5" xfId="44455"/>
    <cellStyle name="Currency 3 4 5 2 3" xfId="44456"/>
    <cellStyle name="Currency 3 4 5 2 3 2" xfId="44457"/>
    <cellStyle name="Currency 3 4 5 2 3 2 2" xfId="44458"/>
    <cellStyle name="Currency 3 4 5 2 3 2 2 2" xfId="44459"/>
    <cellStyle name="Currency 3 4 5 2 3 2 3" xfId="44460"/>
    <cellStyle name="Currency 3 4 5 2 3 3" xfId="44461"/>
    <cellStyle name="Currency 3 4 5 2 3 3 2" xfId="44462"/>
    <cellStyle name="Currency 3 4 5 2 3 3 2 2" xfId="44463"/>
    <cellStyle name="Currency 3 4 5 2 3 3 3" xfId="44464"/>
    <cellStyle name="Currency 3 4 5 2 3 4" xfId="44465"/>
    <cellStyle name="Currency 3 4 5 2 3 4 2" xfId="44466"/>
    <cellStyle name="Currency 3 4 5 2 3 5" xfId="44467"/>
    <cellStyle name="Currency 3 4 5 2 4" xfId="44468"/>
    <cellStyle name="Currency 3 4 5 2 4 2" xfId="44469"/>
    <cellStyle name="Currency 3 4 5 2 4 2 2" xfId="44470"/>
    <cellStyle name="Currency 3 4 5 2 4 2 2 2" xfId="44471"/>
    <cellStyle name="Currency 3 4 5 2 4 2 3" xfId="44472"/>
    <cellStyle name="Currency 3 4 5 2 4 3" xfId="44473"/>
    <cellStyle name="Currency 3 4 5 2 4 3 2" xfId="44474"/>
    <cellStyle name="Currency 3 4 5 2 4 3 2 2" xfId="44475"/>
    <cellStyle name="Currency 3 4 5 2 4 3 3" xfId="44476"/>
    <cellStyle name="Currency 3 4 5 2 4 4" xfId="44477"/>
    <cellStyle name="Currency 3 4 5 2 4 4 2" xfId="44478"/>
    <cellStyle name="Currency 3 4 5 2 4 5" xfId="44479"/>
    <cellStyle name="Currency 3 4 5 2 5" xfId="44480"/>
    <cellStyle name="Currency 3 4 5 2 5 2" xfId="44481"/>
    <cellStyle name="Currency 3 4 5 2 5 2 2" xfId="44482"/>
    <cellStyle name="Currency 3 4 5 2 5 3" xfId="44483"/>
    <cellStyle name="Currency 3 4 5 2 6" xfId="44484"/>
    <cellStyle name="Currency 3 4 5 2 6 2" xfId="44485"/>
    <cellStyle name="Currency 3 4 5 2 6 2 2" xfId="44486"/>
    <cellStyle name="Currency 3 4 5 2 6 3" xfId="44487"/>
    <cellStyle name="Currency 3 4 5 2 7" xfId="44488"/>
    <cellStyle name="Currency 3 4 5 2 7 2" xfId="44489"/>
    <cellStyle name="Currency 3 4 5 2 8" xfId="44490"/>
    <cellStyle name="Currency 3 4 5 2 8 2" xfId="44491"/>
    <cellStyle name="Currency 3 4 5 2 9" xfId="44492"/>
    <cellStyle name="Currency 3 4 5 3" xfId="44493"/>
    <cellStyle name="Currency 3 4 5 3 2" xfId="44494"/>
    <cellStyle name="Currency 3 4 5 3 2 2" xfId="44495"/>
    <cellStyle name="Currency 3 4 5 3 2 2 2" xfId="44496"/>
    <cellStyle name="Currency 3 4 5 3 2 3" xfId="44497"/>
    <cellStyle name="Currency 3 4 5 3 3" xfId="44498"/>
    <cellStyle name="Currency 3 4 5 3 3 2" xfId="44499"/>
    <cellStyle name="Currency 3 4 5 3 3 2 2" xfId="44500"/>
    <cellStyle name="Currency 3 4 5 3 3 3" xfId="44501"/>
    <cellStyle name="Currency 3 4 5 3 4" xfId="44502"/>
    <cellStyle name="Currency 3 4 5 3 4 2" xfId="44503"/>
    <cellStyle name="Currency 3 4 5 3 5" xfId="44504"/>
    <cellStyle name="Currency 3 4 5 4" xfId="44505"/>
    <cellStyle name="Currency 3 4 5 4 2" xfId="44506"/>
    <cellStyle name="Currency 3 4 5 4 2 2" xfId="44507"/>
    <cellStyle name="Currency 3 4 5 4 2 2 2" xfId="44508"/>
    <cellStyle name="Currency 3 4 5 4 2 3" xfId="44509"/>
    <cellStyle name="Currency 3 4 5 4 3" xfId="44510"/>
    <cellStyle name="Currency 3 4 5 4 3 2" xfId="44511"/>
    <cellStyle name="Currency 3 4 5 4 3 2 2" xfId="44512"/>
    <cellStyle name="Currency 3 4 5 4 3 3" xfId="44513"/>
    <cellStyle name="Currency 3 4 5 4 4" xfId="44514"/>
    <cellStyle name="Currency 3 4 5 4 4 2" xfId="44515"/>
    <cellStyle name="Currency 3 4 5 4 5" xfId="44516"/>
    <cellStyle name="Currency 3 4 5 5" xfId="44517"/>
    <cellStyle name="Currency 3 4 5 5 2" xfId="44518"/>
    <cellStyle name="Currency 3 4 5 5 2 2" xfId="44519"/>
    <cellStyle name="Currency 3 4 5 5 2 2 2" xfId="44520"/>
    <cellStyle name="Currency 3 4 5 5 2 3" xfId="44521"/>
    <cellStyle name="Currency 3 4 5 5 3" xfId="44522"/>
    <cellStyle name="Currency 3 4 5 5 3 2" xfId="44523"/>
    <cellStyle name="Currency 3 4 5 5 3 2 2" xfId="44524"/>
    <cellStyle name="Currency 3 4 5 5 3 3" xfId="44525"/>
    <cellStyle name="Currency 3 4 5 5 4" xfId="44526"/>
    <cellStyle name="Currency 3 4 5 5 4 2" xfId="44527"/>
    <cellStyle name="Currency 3 4 5 5 5" xfId="44528"/>
    <cellStyle name="Currency 3 4 5 6" xfId="44529"/>
    <cellStyle name="Currency 3 4 5 6 2" xfId="44530"/>
    <cellStyle name="Currency 3 4 5 6 2 2" xfId="44531"/>
    <cellStyle name="Currency 3 4 5 6 3" xfId="44532"/>
    <cellStyle name="Currency 3 4 5 7" xfId="44533"/>
    <cellStyle name="Currency 3 4 5 7 2" xfId="44534"/>
    <cellStyle name="Currency 3 4 5 7 2 2" xfId="44535"/>
    <cellStyle name="Currency 3 4 5 7 3" xfId="44536"/>
    <cellStyle name="Currency 3 4 5 8" xfId="44537"/>
    <cellStyle name="Currency 3 4 5 8 2" xfId="44538"/>
    <cellStyle name="Currency 3 4 5 9" xfId="44539"/>
    <cellStyle name="Currency 3 4 5 9 2" xfId="44540"/>
    <cellStyle name="Currency 3 4 6" xfId="44541"/>
    <cellStyle name="Currency 3 4 6 2" xfId="44542"/>
    <cellStyle name="Currency 3 4 6 2 2" xfId="44543"/>
    <cellStyle name="Currency 3 4 6 2 2 2" xfId="44544"/>
    <cellStyle name="Currency 3 4 6 2 2 2 2" xfId="44545"/>
    <cellStyle name="Currency 3 4 6 2 2 3" xfId="44546"/>
    <cellStyle name="Currency 3 4 6 2 3" xfId="44547"/>
    <cellStyle name="Currency 3 4 6 2 3 2" xfId="44548"/>
    <cellStyle name="Currency 3 4 6 2 3 2 2" xfId="44549"/>
    <cellStyle name="Currency 3 4 6 2 3 3" xfId="44550"/>
    <cellStyle name="Currency 3 4 6 2 4" xfId="44551"/>
    <cellStyle name="Currency 3 4 6 2 4 2" xfId="44552"/>
    <cellStyle name="Currency 3 4 6 2 5" xfId="44553"/>
    <cellStyle name="Currency 3 4 6 3" xfId="44554"/>
    <cellStyle name="Currency 3 4 6 3 2" xfId="44555"/>
    <cellStyle name="Currency 3 4 6 3 2 2" xfId="44556"/>
    <cellStyle name="Currency 3 4 6 3 2 2 2" xfId="44557"/>
    <cellStyle name="Currency 3 4 6 3 2 3" xfId="44558"/>
    <cellStyle name="Currency 3 4 6 3 3" xfId="44559"/>
    <cellStyle name="Currency 3 4 6 3 3 2" xfId="44560"/>
    <cellStyle name="Currency 3 4 6 3 3 2 2" xfId="44561"/>
    <cellStyle name="Currency 3 4 6 3 3 3" xfId="44562"/>
    <cellStyle name="Currency 3 4 6 3 4" xfId="44563"/>
    <cellStyle name="Currency 3 4 6 3 4 2" xfId="44564"/>
    <cellStyle name="Currency 3 4 6 3 5" xfId="44565"/>
    <cellStyle name="Currency 3 4 6 4" xfId="44566"/>
    <cellStyle name="Currency 3 4 6 4 2" xfId="44567"/>
    <cellStyle name="Currency 3 4 6 4 2 2" xfId="44568"/>
    <cellStyle name="Currency 3 4 6 4 2 2 2" xfId="44569"/>
    <cellStyle name="Currency 3 4 6 4 2 3" xfId="44570"/>
    <cellStyle name="Currency 3 4 6 4 3" xfId="44571"/>
    <cellStyle name="Currency 3 4 6 4 3 2" xfId="44572"/>
    <cellStyle name="Currency 3 4 6 4 3 2 2" xfId="44573"/>
    <cellStyle name="Currency 3 4 6 4 3 3" xfId="44574"/>
    <cellStyle name="Currency 3 4 6 4 4" xfId="44575"/>
    <cellStyle name="Currency 3 4 6 4 4 2" xfId="44576"/>
    <cellStyle name="Currency 3 4 6 4 5" xfId="44577"/>
    <cellStyle name="Currency 3 4 6 5" xfId="44578"/>
    <cellStyle name="Currency 3 4 6 5 2" xfId="44579"/>
    <cellStyle name="Currency 3 4 6 5 2 2" xfId="44580"/>
    <cellStyle name="Currency 3 4 6 5 3" xfId="44581"/>
    <cellStyle name="Currency 3 4 6 6" xfId="44582"/>
    <cellStyle name="Currency 3 4 6 6 2" xfId="44583"/>
    <cellStyle name="Currency 3 4 6 6 2 2" xfId="44584"/>
    <cellStyle name="Currency 3 4 6 6 3" xfId="44585"/>
    <cellStyle name="Currency 3 4 6 7" xfId="44586"/>
    <cellStyle name="Currency 3 4 6 7 2" xfId="44587"/>
    <cellStyle name="Currency 3 4 6 8" xfId="44588"/>
    <cellStyle name="Currency 3 4 6 8 2" xfId="44589"/>
    <cellStyle name="Currency 3 4 6 9" xfId="44590"/>
    <cellStyle name="Currency 3 4 7" xfId="44591"/>
    <cellStyle name="Currency 3 4 7 2" xfId="44592"/>
    <cellStyle name="Currency 3 4 7 2 2" xfId="44593"/>
    <cellStyle name="Currency 3 4 7 2 2 2" xfId="44594"/>
    <cellStyle name="Currency 3 4 7 2 3" xfId="44595"/>
    <cellStyle name="Currency 3 4 7 3" xfId="44596"/>
    <cellStyle name="Currency 3 4 7 3 2" xfId="44597"/>
    <cellStyle name="Currency 3 4 7 3 2 2" xfId="44598"/>
    <cellStyle name="Currency 3 4 7 3 3" xfId="44599"/>
    <cellStyle name="Currency 3 4 7 4" xfId="44600"/>
    <cellStyle name="Currency 3 4 7 4 2" xfId="44601"/>
    <cellStyle name="Currency 3 4 7 5" xfId="44602"/>
    <cellStyle name="Currency 3 4 8" xfId="44603"/>
    <cellStyle name="Currency 3 4 8 2" xfId="44604"/>
    <cellStyle name="Currency 3 4 8 2 2" xfId="44605"/>
    <cellStyle name="Currency 3 4 8 2 2 2" xfId="44606"/>
    <cellStyle name="Currency 3 4 8 2 3" xfId="44607"/>
    <cellStyle name="Currency 3 4 8 3" xfId="44608"/>
    <cellStyle name="Currency 3 4 8 3 2" xfId="44609"/>
    <cellStyle name="Currency 3 4 8 3 2 2" xfId="44610"/>
    <cellStyle name="Currency 3 4 8 3 3" xfId="44611"/>
    <cellStyle name="Currency 3 4 8 4" xfId="44612"/>
    <cellStyle name="Currency 3 4 8 4 2" xfId="44613"/>
    <cellStyle name="Currency 3 4 8 5" xfId="44614"/>
    <cellStyle name="Currency 3 4 9" xfId="44615"/>
    <cellStyle name="Currency 3 4 9 2" xfId="44616"/>
    <cellStyle name="Currency 3 4 9 2 2" xfId="44617"/>
    <cellStyle name="Currency 3 4 9 2 2 2" xfId="44618"/>
    <cellStyle name="Currency 3 4 9 2 3" xfId="44619"/>
    <cellStyle name="Currency 3 4 9 3" xfId="44620"/>
    <cellStyle name="Currency 3 4 9 3 2" xfId="44621"/>
    <cellStyle name="Currency 3 4 9 3 2 2" xfId="44622"/>
    <cellStyle name="Currency 3 4 9 3 3" xfId="44623"/>
    <cellStyle name="Currency 3 4 9 4" xfId="44624"/>
    <cellStyle name="Currency 3 4 9 4 2" xfId="44625"/>
    <cellStyle name="Currency 3 4 9 5" xfId="44626"/>
    <cellStyle name="Currency 3 5" xfId="44627"/>
    <cellStyle name="Currency 3 5 2" xfId="44628"/>
    <cellStyle name="Currency 3 5 2 2" xfId="44629"/>
    <cellStyle name="Currency 3 5 3" xfId="44630"/>
    <cellStyle name="Currency 3 6" xfId="44631"/>
    <cellStyle name="Currency 3 6 2" xfId="44632"/>
    <cellStyle name="Currency 3 7" xfId="44633"/>
    <cellStyle name="Currency 3 7 2" xfId="44634"/>
    <cellStyle name="Currency 3 8" xfId="44635"/>
    <cellStyle name="Currency 3 8 2" xfId="44636"/>
    <cellStyle name="Currency 3 8 3" xfId="44637"/>
    <cellStyle name="Currency 3 9" xfId="44638"/>
    <cellStyle name="Currency 30" xfId="44639"/>
    <cellStyle name="Currency 4" xfId="44640"/>
    <cellStyle name="Currency 4 2" xfId="44641"/>
    <cellStyle name="Currency 4 2 2" xfId="44642"/>
    <cellStyle name="Currency 4 2 2 2" xfId="44643"/>
    <cellStyle name="Currency 4 2 2 2 2" xfId="44644"/>
    <cellStyle name="Currency 4 2 2 2 2 2" xfId="44645"/>
    <cellStyle name="Currency 4 2 2 2 3" xfId="44646"/>
    <cellStyle name="Currency 4 2 2 3" xfId="44647"/>
    <cellStyle name="Currency 4 2 2 3 2" xfId="44648"/>
    <cellStyle name="Currency 4 2 2 4" xfId="44649"/>
    <cellStyle name="Currency 4 2 2 4 2" xfId="44650"/>
    <cellStyle name="Currency 4 2 2 5" xfId="44651"/>
    <cellStyle name="Currency 4 2 3" xfId="44652"/>
    <cellStyle name="Currency 4 2 3 2" xfId="44653"/>
    <cellStyle name="Currency 4 2 3 2 2" xfId="44654"/>
    <cellStyle name="Currency 4 2 3 3" xfId="44655"/>
    <cellStyle name="Currency 4 2 3 4" xfId="44656"/>
    <cellStyle name="Currency 4 2 4" xfId="44657"/>
    <cellStyle name="Currency 4 2 4 2" xfId="44658"/>
    <cellStyle name="Currency 4 2 4 2 2" xfId="44659"/>
    <cellStyle name="Currency 4 2 4 3" xfId="44660"/>
    <cellStyle name="Currency 4 2 5" xfId="44661"/>
    <cellStyle name="Currency 4 2 5 2" xfId="44662"/>
    <cellStyle name="Currency 4 2 6" xfId="44663"/>
    <cellStyle name="Currency 4 2 6 2" xfId="44664"/>
    <cellStyle name="Currency 4 2 7" xfId="44665"/>
    <cellStyle name="Currency 4 2 8" xfId="44666"/>
    <cellStyle name="Currency 4 3" xfId="44667"/>
    <cellStyle name="Currency 4 3 2" xfId="44668"/>
    <cellStyle name="Currency 4 3 2 2" xfId="44669"/>
    <cellStyle name="Currency 4 3 2 2 2" xfId="44670"/>
    <cellStyle name="Currency 4 3 2 3" xfId="44671"/>
    <cellStyle name="Currency 4 3 3" xfId="44672"/>
    <cellStyle name="Currency 4 3 3 2" xfId="44673"/>
    <cellStyle name="Currency 4 3 3 2 2" xfId="44674"/>
    <cellStyle name="Currency 4 3 3 3" xfId="44675"/>
    <cellStyle name="Currency 4 3 4" xfId="44676"/>
    <cellStyle name="Currency 4 3 4 2" xfId="44677"/>
    <cellStyle name="Currency 4 3 4 2 2" xfId="44678"/>
    <cellStyle name="Currency 4 3 4 3" xfId="44679"/>
    <cellStyle name="Currency 4 3 5" xfId="44680"/>
    <cellStyle name="Currency 4 3 6" xfId="44681"/>
    <cellStyle name="Currency 4 4" xfId="44682"/>
    <cellStyle name="Currency 4 4 2" xfId="44683"/>
    <cellStyle name="Currency 4 4 2 2" xfId="44684"/>
    <cellStyle name="Currency 4 4 3" xfId="44685"/>
    <cellStyle name="Currency 4 4 4" xfId="44686"/>
    <cellStyle name="Currency 4 5" xfId="44687"/>
    <cellStyle name="Currency 4 5 2" xfId="44688"/>
    <cellStyle name="Currency 4 5 2 2" xfId="44689"/>
    <cellStyle name="Currency 4 5 3" xfId="44690"/>
    <cellStyle name="Currency 4 6" xfId="44691"/>
    <cellStyle name="Currency 4 6 2" xfId="44692"/>
    <cellStyle name="Currency 4 7" xfId="44693"/>
    <cellStyle name="Currency 4_2009 GRC Compliance Filing (Electric) for Exh A-1" xfId="44694"/>
    <cellStyle name="Currency 5" xfId="44695"/>
    <cellStyle name="Currency 5 2" xfId="44696"/>
    <cellStyle name="Currency 5 2 2" xfId="44697"/>
    <cellStyle name="Currency 5 2 2 2" xfId="44698"/>
    <cellStyle name="Currency 5 2 2 2 2" xfId="44699"/>
    <cellStyle name="Currency 5 2 2 3" xfId="44700"/>
    <cellStyle name="Currency 5 2 3" xfId="44701"/>
    <cellStyle name="Currency 5 2 3 2" xfId="44702"/>
    <cellStyle name="Currency 5 2 4" xfId="44703"/>
    <cellStyle name="Currency 5 2 4 2" xfId="44704"/>
    <cellStyle name="Currency 5 2 5" xfId="44705"/>
    <cellStyle name="Currency 5 3" xfId="44706"/>
    <cellStyle name="Currency 5 3 2" xfId="44707"/>
    <cellStyle name="Currency 5 3 2 2" xfId="44708"/>
    <cellStyle name="Currency 5 3 3" xfId="44709"/>
    <cellStyle name="Currency 5 3 4" xfId="44710"/>
    <cellStyle name="Currency 5 4" xfId="44711"/>
    <cellStyle name="Currency 5 4 2" xfId="44712"/>
    <cellStyle name="Currency 5 4 2 2" xfId="44713"/>
    <cellStyle name="Currency 5 4 3" xfId="44714"/>
    <cellStyle name="Currency 5 5" xfId="44715"/>
    <cellStyle name="Currency 5 5 2" xfId="44716"/>
    <cellStyle name="Currency 5 6" xfId="44717"/>
    <cellStyle name="Currency 5 6 2" xfId="44718"/>
    <cellStyle name="Currency 5 7" xfId="44719"/>
    <cellStyle name="Currency 5 8" xfId="44720"/>
    <cellStyle name="Currency 6" xfId="44721"/>
    <cellStyle name="Currency 6 2" xfId="44722"/>
    <cellStyle name="Currency 6 2 2" xfId="44723"/>
    <cellStyle name="Currency 6 2 2 2" xfId="44724"/>
    <cellStyle name="Currency 6 2 2 2 2" xfId="44725"/>
    <cellStyle name="Currency 6 2 2 3" xfId="44726"/>
    <cellStyle name="Currency 6 2 3" xfId="44727"/>
    <cellStyle name="Currency 6 2 3 2" xfId="44728"/>
    <cellStyle name="Currency 6 2 4" xfId="44729"/>
    <cellStyle name="Currency 6 2 4 2" xfId="44730"/>
    <cellStyle name="Currency 6 2 5" xfId="44731"/>
    <cellStyle name="Currency 6 3" xfId="44732"/>
    <cellStyle name="Currency 6 3 2" xfId="44733"/>
    <cellStyle name="Currency 6 3 2 2" xfId="44734"/>
    <cellStyle name="Currency 6 3 3" xfId="44735"/>
    <cellStyle name="Currency 6 3 4" xfId="44736"/>
    <cellStyle name="Currency 6 4" xfId="44737"/>
    <cellStyle name="Currency 6 4 2" xfId="44738"/>
    <cellStyle name="Currency 6 4 2 2" xfId="44739"/>
    <cellStyle name="Currency 6 4 3" xfId="44740"/>
    <cellStyle name="Currency 6 5" xfId="44741"/>
    <cellStyle name="Currency 6 5 2" xfId="44742"/>
    <cellStyle name="Currency 6 6" xfId="44743"/>
    <cellStyle name="Currency 6 6 2" xfId="44744"/>
    <cellStyle name="Currency 6 7" xfId="44745"/>
    <cellStyle name="Currency 6 8" xfId="44746"/>
    <cellStyle name="Currency 7" xfId="44747"/>
    <cellStyle name="Currency 7 2" xfId="44748"/>
    <cellStyle name="Currency 7 2 2" xfId="44749"/>
    <cellStyle name="Currency 7 2 2 2" xfId="44750"/>
    <cellStyle name="Currency 7 2 2 2 2" xfId="44751"/>
    <cellStyle name="Currency 7 2 2 3" xfId="44752"/>
    <cellStyle name="Currency 7 2 3" xfId="44753"/>
    <cellStyle name="Currency 7 2 3 2" xfId="44754"/>
    <cellStyle name="Currency 7 2 4" xfId="44755"/>
    <cellStyle name="Currency 7 2 4 2" xfId="44756"/>
    <cellStyle name="Currency 7 2 5" xfId="44757"/>
    <cellStyle name="Currency 7 3" xfId="44758"/>
    <cellStyle name="Currency 7 3 2" xfId="44759"/>
    <cellStyle name="Currency 7 3 2 2" xfId="44760"/>
    <cellStyle name="Currency 7 3 3" xfId="44761"/>
    <cellStyle name="Currency 7 3 4" xfId="44762"/>
    <cellStyle name="Currency 7 4" xfId="44763"/>
    <cellStyle name="Currency 7 4 2" xfId="44764"/>
    <cellStyle name="Currency 7 4 2 2" xfId="44765"/>
    <cellStyle name="Currency 7 4 3" xfId="44766"/>
    <cellStyle name="Currency 7 5" xfId="44767"/>
    <cellStyle name="Currency 7 5 2" xfId="44768"/>
    <cellStyle name="Currency 7 6" xfId="44769"/>
    <cellStyle name="Currency 7 6 2" xfId="44770"/>
    <cellStyle name="Currency 7 7" xfId="44771"/>
    <cellStyle name="Currency 7 8" xfId="44772"/>
    <cellStyle name="Currency 8" xfId="44773"/>
    <cellStyle name="Currency 8 2" xfId="44774"/>
    <cellStyle name="Currency 8 2 2" xfId="44775"/>
    <cellStyle name="Currency 8 2 2 2" xfId="44776"/>
    <cellStyle name="Currency 8 2 2 2 2" xfId="44777"/>
    <cellStyle name="Currency 8 2 2 3" xfId="44778"/>
    <cellStyle name="Currency 8 2 2 3 2" xfId="44779"/>
    <cellStyle name="Currency 8 2 2 4" xfId="44780"/>
    <cellStyle name="Currency 8 2 2 4 2" xfId="44781"/>
    <cellStyle name="Currency 8 2 2 5" xfId="44782"/>
    <cellStyle name="Currency 8 2 2 6" xfId="44783"/>
    <cellStyle name="Currency 8 2 3" xfId="44784"/>
    <cellStyle name="Currency 8 2 3 2" xfId="44785"/>
    <cellStyle name="Currency 8 2 3 2 2" xfId="44786"/>
    <cellStyle name="Currency 8 2 3 3" xfId="44787"/>
    <cellStyle name="Currency 8 2 4" xfId="44788"/>
    <cellStyle name="Currency 8 2 4 2" xfId="44789"/>
    <cellStyle name="Currency 8 2 5" xfId="44790"/>
    <cellStyle name="Currency 8 2 5 2" xfId="44791"/>
    <cellStyle name="Currency 8 2 6" xfId="44792"/>
    <cellStyle name="Currency 8 2 6 2" xfId="44793"/>
    <cellStyle name="Currency 8 2 7" xfId="44794"/>
    <cellStyle name="Currency 8 2 8" xfId="44795"/>
    <cellStyle name="Currency 8 3" xfId="44796"/>
    <cellStyle name="Currency 8 3 2" xfId="44797"/>
    <cellStyle name="Currency 8 3 2 2" xfId="44798"/>
    <cellStyle name="Currency 8 3 3" xfId="44799"/>
    <cellStyle name="Currency 8 3 4" xfId="44800"/>
    <cellStyle name="Currency 8 4" xfId="44801"/>
    <cellStyle name="Currency 8 4 2" xfId="44802"/>
    <cellStyle name="Currency 8 4 2 2" xfId="44803"/>
    <cellStyle name="Currency 8 4 3" xfId="44804"/>
    <cellStyle name="Currency 8 5" xfId="44805"/>
    <cellStyle name="Currency 8 5 2" xfId="44806"/>
    <cellStyle name="Currency 8 6" xfId="44807"/>
    <cellStyle name="Currency 8 6 2" xfId="44808"/>
    <cellStyle name="Currency 8 7" xfId="44809"/>
    <cellStyle name="Currency 8 8" xfId="44810"/>
    <cellStyle name="Currency 9" xfId="44811"/>
    <cellStyle name="Currency 9 10" xfId="44812"/>
    <cellStyle name="Currency 9 2" xfId="44813"/>
    <cellStyle name="Currency 9 2 2" xfId="44814"/>
    <cellStyle name="Currency 9 2 2 2" xfId="44815"/>
    <cellStyle name="Currency 9 2 2 2 2" xfId="44816"/>
    <cellStyle name="Currency 9 2 2 3" xfId="44817"/>
    <cellStyle name="Currency 9 2 2 4" xfId="44818"/>
    <cellStyle name="Currency 9 2 3" xfId="44819"/>
    <cellStyle name="Currency 9 2 3 2" xfId="44820"/>
    <cellStyle name="Currency 9 2 4" xfId="44821"/>
    <cellStyle name="Currency 9 2 4 2" xfId="44822"/>
    <cellStyle name="Currency 9 2 5" xfId="44823"/>
    <cellStyle name="Currency 9 3" xfId="44824"/>
    <cellStyle name="Currency 9 3 2" xfId="44825"/>
    <cellStyle name="Currency 9 3 2 2" xfId="44826"/>
    <cellStyle name="Currency 9 3 3" xfId="44827"/>
    <cellStyle name="Currency 9 3 3 2" xfId="44828"/>
    <cellStyle name="Currency 9 3 4" xfId="44829"/>
    <cellStyle name="Currency 9 3 4 2" xfId="44830"/>
    <cellStyle name="Currency 9 3 5" xfId="44831"/>
    <cellStyle name="Currency 9 3 6" xfId="44832"/>
    <cellStyle name="Currency 9 4" xfId="44833"/>
    <cellStyle name="Currency 9 4 2" xfId="44834"/>
    <cellStyle name="Currency 9 4 2 2" xfId="44835"/>
    <cellStyle name="Currency 9 4 3" xfId="44836"/>
    <cellStyle name="Currency 9 5" xfId="44837"/>
    <cellStyle name="Currency 9 5 2" xfId="44838"/>
    <cellStyle name="Currency 9 5 2 2" xfId="44839"/>
    <cellStyle name="Currency 9 5 3" xfId="44840"/>
    <cellStyle name="Currency 9 6" xfId="44841"/>
    <cellStyle name="Currency 9 6 2" xfId="44842"/>
    <cellStyle name="Currency 9 7" xfId="44843"/>
    <cellStyle name="Currency 9 7 2" xfId="44844"/>
    <cellStyle name="Currency 9 8" xfId="44845"/>
    <cellStyle name="Currency 9 8 2" xfId="44846"/>
    <cellStyle name="Currency 9 9" xfId="44847"/>
    <cellStyle name="Currency0" xfId="44848"/>
    <cellStyle name="Currency0 10" xfId="44849"/>
    <cellStyle name="Currency0 10 2" xfId="44850"/>
    <cellStyle name="Currency0 10 2 2" xfId="44851"/>
    <cellStyle name="Currency0 10 2 2 2" xfId="44852"/>
    <cellStyle name="Currency0 10 2 3" xfId="44853"/>
    <cellStyle name="Currency0 10 3" xfId="44854"/>
    <cellStyle name="Currency0 10 3 2" xfId="44855"/>
    <cellStyle name="Currency0 10 4" xfId="44856"/>
    <cellStyle name="Currency0 11" xfId="44857"/>
    <cellStyle name="Currency0 11 2" xfId="44858"/>
    <cellStyle name="Currency0 12" xfId="44859"/>
    <cellStyle name="Currency0 12 2" xfId="44860"/>
    <cellStyle name="Currency0 13" xfId="44861"/>
    <cellStyle name="Currency0 13 2" xfId="44862"/>
    <cellStyle name="Currency0 13 3" xfId="44863"/>
    <cellStyle name="Currency0 14" xfId="44864"/>
    <cellStyle name="Currency0 15" xfId="44865"/>
    <cellStyle name="Currency0 2" xfId="44866"/>
    <cellStyle name="Currency0 2 2" xfId="44867"/>
    <cellStyle name="Currency0 2 2 2" xfId="44868"/>
    <cellStyle name="Currency0 2 2 2 2" xfId="44869"/>
    <cellStyle name="Currency0 2 2 2 2 2" xfId="44870"/>
    <cellStyle name="Currency0 2 2 2 3" xfId="44871"/>
    <cellStyle name="Currency0 2 2 2 4" xfId="44872"/>
    <cellStyle name="Currency0 2 2 3" xfId="44873"/>
    <cellStyle name="Currency0 2 2 3 2" xfId="44874"/>
    <cellStyle name="Currency0 2 2 4" xfId="44875"/>
    <cellStyle name="Currency0 2 2 4 2" xfId="44876"/>
    <cellStyle name="Currency0 2 2 5" xfId="44877"/>
    <cellStyle name="Currency0 2 2 6" xfId="44878"/>
    <cellStyle name="Currency0 2 3" xfId="44879"/>
    <cellStyle name="Currency0 2 3 2" xfId="44880"/>
    <cellStyle name="Currency0 2 3 2 2" xfId="44881"/>
    <cellStyle name="Currency0 2 3 3" xfId="44882"/>
    <cellStyle name="Currency0 2 3 4" xfId="44883"/>
    <cellStyle name="Currency0 2 4" xfId="44884"/>
    <cellStyle name="Currency0 2 4 2" xfId="44885"/>
    <cellStyle name="Currency0 2 4 2 2" xfId="44886"/>
    <cellStyle name="Currency0 2 4 3" xfId="44887"/>
    <cellStyle name="Currency0 2 5" xfId="44888"/>
    <cellStyle name="Currency0 2 5 2" xfId="44889"/>
    <cellStyle name="Currency0 2 6" xfId="44890"/>
    <cellStyle name="Currency0 2 6 2" xfId="44891"/>
    <cellStyle name="Currency0 2 7" xfId="44892"/>
    <cellStyle name="Currency0 2 8" xfId="44893"/>
    <cellStyle name="Currency0 3" xfId="44894"/>
    <cellStyle name="Currency0 3 2" xfId="44895"/>
    <cellStyle name="Currency0 3 2 2" xfId="44896"/>
    <cellStyle name="Currency0 3 2 2 2" xfId="44897"/>
    <cellStyle name="Currency0 3 2 3" xfId="44898"/>
    <cellStyle name="Currency0 3 2 4" xfId="44899"/>
    <cellStyle name="Currency0 3 3" xfId="44900"/>
    <cellStyle name="Currency0 3 3 2" xfId="44901"/>
    <cellStyle name="Currency0 3 3 2 2" xfId="44902"/>
    <cellStyle name="Currency0 3 3 3" xfId="44903"/>
    <cellStyle name="Currency0 3 3 4" xfId="44904"/>
    <cellStyle name="Currency0 3 4" xfId="44905"/>
    <cellStyle name="Currency0 3 4 2" xfId="44906"/>
    <cellStyle name="Currency0 3 5" xfId="44907"/>
    <cellStyle name="Currency0 3 5 2" xfId="44908"/>
    <cellStyle name="Currency0 3 6" xfId="44909"/>
    <cellStyle name="Currency0 3 7" xfId="44910"/>
    <cellStyle name="Currency0 4" xfId="44911"/>
    <cellStyle name="Currency0 4 2" xfId="44912"/>
    <cellStyle name="Currency0 4 2 2" xfId="44913"/>
    <cellStyle name="Currency0 4 2 2 2" xfId="44914"/>
    <cellStyle name="Currency0 4 2 2 2 2" xfId="44915"/>
    <cellStyle name="Currency0 4 2 3" xfId="44916"/>
    <cellStyle name="Currency0 4 2 3 2" xfId="44917"/>
    <cellStyle name="Currency0 4 2 4" xfId="44918"/>
    <cellStyle name="Currency0 4 2 4 2" xfId="44919"/>
    <cellStyle name="Currency0 4 2 5" xfId="44920"/>
    <cellStyle name="Currency0 4 3" xfId="44921"/>
    <cellStyle name="Currency0 4 3 2" xfId="44922"/>
    <cellStyle name="Currency0 4 3 2 2" xfId="44923"/>
    <cellStyle name="Currency0 4 3 3" xfId="44924"/>
    <cellStyle name="Currency0 4 4" xfId="44925"/>
    <cellStyle name="Currency0 4 4 2" xfId="44926"/>
    <cellStyle name="Currency0 4 4 2 2" xfId="44927"/>
    <cellStyle name="Currency0 4 4 3" xfId="44928"/>
    <cellStyle name="Currency0 4 4 4" xfId="44929"/>
    <cellStyle name="Currency0 4 5" xfId="44930"/>
    <cellStyle name="Currency0 4 5 2" xfId="44931"/>
    <cellStyle name="Currency0 4 6" xfId="44932"/>
    <cellStyle name="Currency0 4 6 2" xfId="44933"/>
    <cellStyle name="Currency0 4 7" xfId="44934"/>
    <cellStyle name="Currency0 4 8" xfId="44935"/>
    <cellStyle name="Currency0 5" xfId="44936"/>
    <cellStyle name="Currency0 5 2" xfId="44937"/>
    <cellStyle name="Currency0 5 2 2" xfId="44938"/>
    <cellStyle name="Currency0 5 2 2 2" xfId="44939"/>
    <cellStyle name="Currency0 5 2 2 2 2" xfId="44940"/>
    <cellStyle name="Currency0 5 2 3" xfId="44941"/>
    <cellStyle name="Currency0 5 2 3 2" xfId="44942"/>
    <cellStyle name="Currency0 5 2 4" xfId="44943"/>
    <cellStyle name="Currency0 5 2 4 2" xfId="44944"/>
    <cellStyle name="Currency0 5 3" xfId="44945"/>
    <cellStyle name="Currency0 5 3 2" xfId="44946"/>
    <cellStyle name="Currency0 5 3 2 2" xfId="44947"/>
    <cellStyle name="Currency0 5 3 3" xfId="44948"/>
    <cellStyle name="Currency0 5 4" xfId="44949"/>
    <cellStyle name="Currency0 5 4 2" xfId="44950"/>
    <cellStyle name="Currency0 5 4 2 2" xfId="44951"/>
    <cellStyle name="Currency0 5 4 3" xfId="44952"/>
    <cellStyle name="Currency0 5 5" xfId="44953"/>
    <cellStyle name="Currency0 5 5 2" xfId="44954"/>
    <cellStyle name="Currency0 5 6" xfId="44955"/>
    <cellStyle name="Currency0 5 6 2" xfId="44956"/>
    <cellStyle name="Currency0 6" xfId="44957"/>
    <cellStyle name="Currency0 6 2" xfId="44958"/>
    <cellStyle name="Currency0 6 2 2" xfId="44959"/>
    <cellStyle name="Currency0 6 2 2 2" xfId="44960"/>
    <cellStyle name="Currency0 6 2 2 2 2" xfId="44961"/>
    <cellStyle name="Currency0 6 2 3" xfId="44962"/>
    <cellStyle name="Currency0 6 2 3 2" xfId="44963"/>
    <cellStyle name="Currency0 6 2 4" xfId="44964"/>
    <cellStyle name="Currency0 6 2 4 2" xfId="44965"/>
    <cellStyle name="Currency0 6 3" xfId="44966"/>
    <cellStyle name="Currency0 6 3 2" xfId="44967"/>
    <cellStyle name="Currency0 6 3 2 2" xfId="44968"/>
    <cellStyle name="Currency0 6 4" xfId="44969"/>
    <cellStyle name="Currency0 6 4 2" xfId="44970"/>
    <cellStyle name="Currency0 6 5" xfId="44971"/>
    <cellStyle name="Currency0 6 5 2" xfId="44972"/>
    <cellStyle name="Currency0 6 6" xfId="44973"/>
    <cellStyle name="Currency0 7" xfId="44974"/>
    <cellStyle name="Currency0 7 2" xfId="44975"/>
    <cellStyle name="Currency0 7 2 2" xfId="44976"/>
    <cellStyle name="Currency0 7 2 2 2" xfId="44977"/>
    <cellStyle name="Currency0 7 2 3" xfId="44978"/>
    <cellStyle name="Currency0 7 2 4" xfId="44979"/>
    <cellStyle name="Currency0 7 3" xfId="44980"/>
    <cellStyle name="Currency0 7 3 2" xfId="44981"/>
    <cellStyle name="Currency0 7 4" xfId="44982"/>
    <cellStyle name="Currency0 7 4 2" xfId="44983"/>
    <cellStyle name="Currency0 7 5" xfId="44984"/>
    <cellStyle name="Currency0 8" xfId="44985"/>
    <cellStyle name="Currency0 8 2" xfId="44986"/>
    <cellStyle name="Currency0 8 2 2" xfId="44987"/>
    <cellStyle name="Currency0 8 2 2 2" xfId="44988"/>
    <cellStyle name="Currency0 8 2 3" xfId="44989"/>
    <cellStyle name="Currency0 8 2 4" xfId="44990"/>
    <cellStyle name="Currency0 8 3" xfId="44991"/>
    <cellStyle name="Currency0 8 3 2" xfId="44992"/>
    <cellStyle name="Currency0 8 4" xfId="44993"/>
    <cellStyle name="Currency0 8 5" xfId="44994"/>
    <cellStyle name="Currency0 9" xfId="44995"/>
    <cellStyle name="Currency0 9 2" xfId="44996"/>
    <cellStyle name="Currency0 9 2 2" xfId="44997"/>
    <cellStyle name="Currency0 9 3" xfId="44998"/>
    <cellStyle name="Currency0_ACCOUNTS" xfId="44999"/>
    <cellStyle name="Date" xfId="45000"/>
    <cellStyle name="Date 2" xfId="45001"/>
    <cellStyle name="Date 2 2" xfId="45002"/>
    <cellStyle name="Date 2 2 2" xfId="45003"/>
    <cellStyle name="Date 2 2 2 2" xfId="45004"/>
    <cellStyle name="Date 2 2 3" xfId="45005"/>
    <cellStyle name="Date 2 3" xfId="45006"/>
    <cellStyle name="Date 2 3 2" xfId="45007"/>
    <cellStyle name="Date 2 4" xfId="45008"/>
    <cellStyle name="Date 2 4 2" xfId="45009"/>
    <cellStyle name="Date 2 5" xfId="45010"/>
    <cellStyle name="Date 3" xfId="45011"/>
    <cellStyle name="Date 3 2" xfId="45012"/>
    <cellStyle name="Date 3 2 2" xfId="45013"/>
    <cellStyle name="Date 3 2 2 2" xfId="45014"/>
    <cellStyle name="Date 3 2 3" xfId="45015"/>
    <cellStyle name="Date 3 3" xfId="45016"/>
    <cellStyle name="Date 3 3 2" xfId="45017"/>
    <cellStyle name="Date 3 4" xfId="45018"/>
    <cellStyle name="Date 3 4 2" xfId="45019"/>
    <cellStyle name="Date 3 5" xfId="45020"/>
    <cellStyle name="Date 4" xfId="45021"/>
    <cellStyle name="Date 4 2" xfId="45022"/>
    <cellStyle name="Date 4 2 2" xfId="45023"/>
    <cellStyle name="Date 4 2 2 2" xfId="45024"/>
    <cellStyle name="Date 4 2 3" xfId="45025"/>
    <cellStyle name="Date 4 3" xfId="45026"/>
    <cellStyle name="Date 4 3 2" xfId="45027"/>
    <cellStyle name="Date 4 4" xfId="45028"/>
    <cellStyle name="Date 4 4 2" xfId="45029"/>
    <cellStyle name="Date 4 5" xfId="45030"/>
    <cellStyle name="Date 5" xfId="45031"/>
    <cellStyle name="Date 5 2" xfId="45032"/>
    <cellStyle name="Date 5 2 2" xfId="45033"/>
    <cellStyle name="Date 5 2 2 2" xfId="45034"/>
    <cellStyle name="Date 5 2 3" xfId="45035"/>
    <cellStyle name="Date 5 2 4" xfId="45036"/>
    <cellStyle name="Date 5 3" xfId="45037"/>
    <cellStyle name="Date 5 3 2" xfId="45038"/>
    <cellStyle name="Date 5 4" xfId="45039"/>
    <cellStyle name="Date 5 5" xfId="45040"/>
    <cellStyle name="Date 6" xfId="45041"/>
    <cellStyle name="Date 6 2" xfId="45042"/>
    <cellStyle name="Date 7" xfId="45043"/>
    <cellStyle name="Date 7 2" xfId="45044"/>
    <cellStyle name="Date 8" xfId="45045"/>
    <cellStyle name="Date 8 2" xfId="45046"/>
    <cellStyle name="Date 9" xfId="45047"/>
    <cellStyle name="Date_903 SAP 2-6-09" xfId="45048"/>
    <cellStyle name="DateTime" xfId="45049"/>
    <cellStyle name="DateTime 2" xfId="45050"/>
    <cellStyle name="drp-sh - Style2" xfId="45051"/>
    <cellStyle name="Emphasis 1" xfId="45052"/>
    <cellStyle name="Emphasis 1 2" xfId="45053"/>
    <cellStyle name="Emphasis 1 2 2" xfId="45054"/>
    <cellStyle name="Emphasis 1 3" xfId="45055"/>
    <cellStyle name="Emphasis 2" xfId="45056"/>
    <cellStyle name="Emphasis 2 2" xfId="45057"/>
    <cellStyle name="Emphasis 2 2 2" xfId="45058"/>
    <cellStyle name="Emphasis 2 3" xfId="45059"/>
    <cellStyle name="Emphasis 3" xfId="45060"/>
    <cellStyle name="Emphasis 3 2" xfId="45061"/>
    <cellStyle name="Emphasis 3 2 2" xfId="45062"/>
    <cellStyle name="Emphasis 3 3" xfId="45063"/>
    <cellStyle name="Entered" xfId="45064"/>
    <cellStyle name="Entered 10" xfId="45065"/>
    <cellStyle name="Entered 10 2" xfId="45066"/>
    <cellStyle name="Entered 10 2 2" xfId="45067"/>
    <cellStyle name="Entered 10 2 2 2" xfId="45068"/>
    <cellStyle name="Entered 10 2 3" xfId="45069"/>
    <cellStyle name="Entered 10 3" xfId="45070"/>
    <cellStyle name="Entered 10 3 2" xfId="45071"/>
    <cellStyle name="Entered 10 4" xfId="45072"/>
    <cellStyle name="Entered 11" xfId="45073"/>
    <cellStyle name="Entered 11 2" xfId="45074"/>
    <cellStyle name="Entered 12" xfId="45075"/>
    <cellStyle name="Entered 12 2" xfId="45076"/>
    <cellStyle name="Entered 13" xfId="45077"/>
    <cellStyle name="Entered 13 2" xfId="45078"/>
    <cellStyle name="Entered 14" xfId="45079"/>
    <cellStyle name="Entered 2" xfId="45080"/>
    <cellStyle name="Entered 2 2" xfId="45081"/>
    <cellStyle name="Entered 2 2 2" xfId="45082"/>
    <cellStyle name="Entered 2 2 2 2" xfId="45083"/>
    <cellStyle name="Entered 2 2 2 2 2" xfId="45084"/>
    <cellStyle name="Entered 2 2 2 3" xfId="45085"/>
    <cellStyle name="Entered 2 2 3" xfId="45086"/>
    <cellStyle name="Entered 2 2 3 2" xfId="45087"/>
    <cellStyle name="Entered 2 2 4" xfId="45088"/>
    <cellStyle name="Entered 2 2 4 2" xfId="45089"/>
    <cellStyle name="Entered 2 2 5" xfId="45090"/>
    <cellStyle name="Entered 2 3" xfId="45091"/>
    <cellStyle name="Entered 2 3 2" xfId="45092"/>
    <cellStyle name="Entered 2 3 2 2" xfId="45093"/>
    <cellStyle name="Entered 2 3 3" xfId="45094"/>
    <cellStyle name="Entered 2 3 4" xfId="45095"/>
    <cellStyle name="Entered 2 4" xfId="45096"/>
    <cellStyle name="Entered 2 4 2" xfId="45097"/>
    <cellStyle name="Entered 2 4 2 2" xfId="45098"/>
    <cellStyle name="Entered 2 4 3" xfId="45099"/>
    <cellStyle name="Entered 2 5" xfId="45100"/>
    <cellStyle name="Entered 2 5 2" xfId="45101"/>
    <cellStyle name="Entered 2 6" xfId="45102"/>
    <cellStyle name="Entered 2 6 2" xfId="45103"/>
    <cellStyle name="Entered 2 7" xfId="45104"/>
    <cellStyle name="Entered 3" xfId="45105"/>
    <cellStyle name="Entered 3 2" xfId="45106"/>
    <cellStyle name="Entered 3 2 2" xfId="45107"/>
    <cellStyle name="Entered 3 2 2 2" xfId="45108"/>
    <cellStyle name="Entered 3 2 3" xfId="45109"/>
    <cellStyle name="Entered 3 2 4" xfId="45110"/>
    <cellStyle name="Entered 3 3" xfId="45111"/>
    <cellStyle name="Entered 3 3 2" xfId="45112"/>
    <cellStyle name="Entered 3 3 2 2" xfId="45113"/>
    <cellStyle name="Entered 3 3 3" xfId="45114"/>
    <cellStyle name="Entered 3 4" xfId="45115"/>
    <cellStyle name="Entered 3 4 2" xfId="45116"/>
    <cellStyle name="Entered 3 4 2 2" xfId="45117"/>
    <cellStyle name="Entered 3 4 3" xfId="45118"/>
    <cellStyle name="Entered 3 5" xfId="45119"/>
    <cellStyle name="Entered 3 5 2" xfId="45120"/>
    <cellStyle name="Entered 3 6" xfId="45121"/>
    <cellStyle name="Entered 4" xfId="45122"/>
    <cellStyle name="Entered 4 2" xfId="45123"/>
    <cellStyle name="Entered 4 2 2" xfId="45124"/>
    <cellStyle name="Entered 4 2 2 2" xfId="45125"/>
    <cellStyle name="Entered 4 2 2 2 2" xfId="45126"/>
    <cellStyle name="Entered 4 2 3" xfId="45127"/>
    <cellStyle name="Entered 4 2 3 2" xfId="45128"/>
    <cellStyle name="Entered 4 2 4" xfId="45129"/>
    <cellStyle name="Entered 4 2 4 2" xfId="45130"/>
    <cellStyle name="Entered 4 2 5" xfId="45131"/>
    <cellStyle name="Entered 4 3" xfId="45132"/>
    <cellStyle name="Entered 4 3 2" xfId="45133"/>
    <cellStyle name="Entered 4 3 2 2" xfId="45134"/>
    <cellStyle name="Entered 4 3 3" xfId="45135"/>
    <cellStyle name="Entered 4 4" xfId="45136"/>
    <cellStyle name="Entered 4 4 2" xfId="45137"/>
    <cellStyle name="Entered 4 4 2 2" xfId="45138"/>
    <cellStyle name="Entered 4 4 3" xfId="45139"/>
    <cellStyle name="Entered 4 5" xfId="45140"/>
    <cellStyle name="Entered 4 5 2" xfId="45141"/>
    <cellStyle name="Entered 4 6" xfId="45142"/>
    <cellStyle name="Entered 4 6 2" xfId="45143"/>
    <cellStyle name="Entered 4 7" xfId="45144"/>
    <cellStyle name="Entered 5" xfId="45145"/>
    <cellStyle name="Entered 5 2" xfId="45146"/>
    <cellStyle name="Entered 5 2 2" xfId="45147"/>
    <cellStyle name="Entered 5 2 2 2" xfId="45148"/>
    <cellStyle name="Entered 5 2 2 2 2" xfId="45149"/>
    <cellStyle name="Entered 5 2 3" xfId="45150"/>
    <cellStyle name="Entered 5 2 3 2" xfId="45151"/>
    <cellStyle name="Entered 5 2 4" xfId="45152"/>
    <cellStyle name="Entered 5 2 4 2" xfId="45153"/>
    <cellStyle name="Entered 5 2 5" xfId="45154"/>
    <cellStyle name="Entered 5 3" xfId="45155"/>
    <cellStyle name="Entered 5 3 2" xfId="45156"/>
    <cellStyle name="Entered 5 3 2 2" xfId="45157"/>
    <cellStyle name="Entered 5 3 3" xfId="45158"/>
    <cellStyle name="Entered 5 4" xfId="45159"/>
    <cellStyle name="Entered 5 4 2" xfId="45160"/>
    <cellStyle name="Entered 5 5" xfId="45161"/>
    <cellStyle name="Entered 5 5 2" xfId="45162"/>
    <cellStyle name="Entered 6" xfId="45163"/>
    <cellStyle name="Entered 6 2" xfId="45164"/>
    <cellStyle name="Entered 6 2 2" xfId="45165"/>
    <cellStyle name="Entered 6 2 2 2" xfId="45166"/>
    <cellStyle name="Entered 6 2 2 2 2" xfId="45167"/>
    <cellStyle name="Entered 6 2 3" xfId="45168"/>
    <cellStyle name="Entered 6 2 3 2" xfId="45169"/>
    <cellStyle name="Entered 6 2 4" xfId="45170"/>
    <cellStyle name="Entered 6 2 4 2" xfId="45171"/>
    <cellStyle name="Entered 6 2 5" xfId="45172"/>
    <cellStyle name="Entered 6 3" xfId="45173"/>
    <cellStyle name="Entered 6 3 2" xfId="45174"/>
    <cellStyle name="Entered 6 3 2 2" xfId="45175"/>
    <cellStyle name="Entered 6 4" xfId="45176"/>
    <cellStyle name="Entered 6 4 2" xfId="45177"/>
    <cellStyle name="Entered 6 5" xfId="45178"/>
    <cellStyle name="Entered 6 5 2" xfId="45179"/>
    <cellStyle name="Entered 7" xfId="45180"/>
    <cellStyle name="Entered 7 2" xfId="45181"/>
    <cellStyle name="Entered 7 2 2" xfId="45182"/>
    <cellStyle name="Entered 7 2 2 2" xfId="45183"/>
    <cellStyle name="Entered 7 2 3" xfId="45184"/>
    <cellStyle name="Entered 7 3" xfId="45185"/>
    <cellStyle name="Entered 7 3 2" xfId="45186"/>
    <cellStyle name="Entered 7 4" xfId="45187"/>
    <cellStyle name="Entered 7 4 2" xfId="45188"/>
    <cellStyle name="Entered 8" xfId="45189"/>
    <cellStyle name="Entered 8 2" xfId="45190"/>
    <cellStyle name="Entered 8 2 2" xfId="45191"/>
    <cellStyle name="Entered 8 2 2 2" xfId="45192"/>
    <cellStyle name="Entered 8 2 3" xfId="45193"/>
    <cellStyle name="Entered 8 3" xfId="45194"/>
    <cellStyle name="Entered 8 3 2" xfId="45195"/>
    <cellStyle name="Entered 8 4" xfId="45196"/>
    <cellStyle name="Entered 9" xfId="45197"/>
    <cellStyle name="Entered 9 2" xfId="45198"/>
    <cellStyle name="Entered 9 2 2" xfId="45199"/>
    <cellStyle name="Entered 9 3" xfId="45200"/>
    <cellStyle name="Entered_4.32E Depreciation Study Robs file" xfId="45201"/>
    <cellStyle name="Euro" xfId="45202"/>
    <cellStyle name="Euro 10" xfId="45203"/>
    <cellStyle name="Euro 10 2" xfId="45204"/>
    <cellStyle name="Euro 10 2 2" xfId="45205"/>
    <cellStyle name="Euro 10 2 2 2" xfId="45206"/>
    <cellStyle name="Euro 10 2 3" xfId="45207"/>
    <cellStyle name="Euro 10 3" xfId="45208"/>
    <cellStyle name="Euro 10 3 2" xfId="45209"/>
    <cellStyle name="Euro 10 4" xfId="45210"/>
    <cellStyle name="Euro 11" xfId="45211"/>
    <cellStyle name="Euro 11 2" xfId="45212"/>
    <cellStyle name="Euro 12" xfId="45213"/>
    <cellStyle name="Euro 12 2" xfId="45214"/>
    <cellStyle name="Euro 12 3" xfId="45215"/>
    <cellStyle name="Euro 13" xfId="45216"/>
    <cellStyle name="Euro 2" xfId="45217"/>
    <cellStyle name="Euro 2 2" xfId="45218"/>
    <cellStyle name="Euro 2 2 2" xfId="45219"/>
    <cellStyle name="Euro 2 2 2 2" xfId="45220"/>
    <cellStyle name="Euro 2 2 2 2 2" xfId="45221"/>
    <cellStyle name="Euro 2 2 2 3" xfId="45222"/>
    <cellStyle name="Euro 2 2 3" xfId="45223"/>
    <cellStyle name="Euro 2 2 3 2" xfId="45224"/>
    <cellStyle name="Euro 2 2 4" xfId="45225"/>
    <cellStyle name="Euro 2 2 4 2" xfId="45226"/>
    <cellStyle name="Euro 2 2 5" xfId="45227"/>
    <cellStyle name="Euro 2 3" xfId="45228"/>
    <cellStyle name="Euro 2 3 2" xfId="45229"/>
    <cellStyle name="Euro 2 3 2 2" xfId="45230"/>
    <cellStyle name="Euro 2 3 3" xfId="45231"/>
    <cellStyle name="Euro 2 3 4" xfId="45232"/>
    <cellStyle name="Euro 2 4" xfId="45233"/>
    <cellStyle name="Euro 2 4 2" xfId="45234"/>
    <cellStyle name="Euro 2 4 2 2" xfId="45235"/>
    <cellStyle name="Euro 2 4 3" xfId="45236"/>
    <cellStyle name="Euro 2 5" xfId="45237"/>
    <cellStyle name="Euro 2 5 2" xfId="45238"/>
    <cellStyle name="Euro 2 6" xfId="45239"/>
    <cellStyle name="Euro 2 6 2" xfId="45240"/>
    <cellStyle name="Euro 2 7" xfId="45241"/>
    <cellStyle name="Euro 3" xfId="45242"/>
    <cellStyle name="Euro 3 2" xfId="45243"/>
    <cellStyle name="Euro 3 2 2" xfId="45244"/>
    <cellStyle name="Euro 3 2 2 2" xfId="45245"/>
    <cellStyle name="Euro 3 2 3" xfId="45246"/>
    <cellStyle name="Euro 3 2 4" xfId="45247"/>
    <cellStyle name="Euro 3 3" xfId="45248"/>
    <cellStyle name="Euro 3 3 2" xfId="45249"/>
    <cellStyle name="Euro 3 3 2 2" xfId="45250"/>
    <cellStyle name="Euro 3 3 3" xfId="45251"/>
    <cellStyle name="Euro 3 4" xfId="45252"/>
    <cellStyle name="Euro 3 4 2" xfId="45253"/>
    <cellStyle name="Euro 3 5" xfId="45254"/>
    <cellStyle name="Euro 3 5 2" xfId="45255"/>
    <cellStyle name="Euro 3 6" xfId="45256"/>
    <cellStyle name="Euro 4" xfId="45257"/>
    <cellStyle name="Euro 4 2" xfId="45258"/>
    <cellStyle name="Euro 4 2 2" xfId="45259"/>
    <cellStyle name="Euro 4 2 2 2" xfId="45260"/>
    <cellStyle name="Euro 4 2 2 2 2" xfId="45261"/>
    <cellStyle name="Euro 4 2 3" xfId="45262"/>
    <cellStyle name="Euro 4 2 3 2" xfId="45263"/>
    <cellStyle name="Euro 4 2 4" xfId="45264"/>
    <cellStyle name="Euro 4 2 4 2" xfId="45265"/>
    <cellStyle name="Euro 4 3" xfId="45266"/>
    <cellStyle name="Euro 4 3 2" xfId="45267"/>
    <cellStyle name="Euro 4 3 2 2" xfId="45268"/>
    <cellStyle name="Euro 4 4" xfId="45269"/>
    <cellStyle name="Euro 4 4 2" xfId="45270"/>
    <cellStyle name="Euro 4 4 2 2" xfId="45271"/>
    <cellStyle name="Euro 4 4 3" xfId="45272"/>
    <cellStyle name="Euro 4 5" xfId="45273"/>
    <cellStyle name="Euro 4 5 2" xfId="45274"/>
    <cellStyle name="Euro 4 6" xfId="45275"/>
    <cellStyle name="Euro 4 6 2" xfId="45276"/>
    <cellStyle name="Euro 4 7" xfId="45277"/>
    <cellStyle name="Euro 5" xfId="45278"/>
    <cellStyle name="Euro 5 2" xfId="45279"/>
    <cellStyle name="Euro 5 2 2" xfId="45280"/>
    <cellStyle name="Euro 5 2 2 2" xfId="45281"/>
    <cellStyle name="Euro 5 2 2 2 2" xfId="45282"/>
    <cellStyle name="Euro 5 2 3" xfId="45283"/>
    <cellStyle name="Euro 5 2 3 2" xfId="45284"/>
    <cellStyle name="Euro 5 2 4" xfId="45285"/>
    <cellStyle name="Euro 5 2 4 2" xfId="45286"/>
    <cellStyle name="Euro 5 3" xfId="45287"/>
    <cellStyle name="Euro 5 3 2" xfId="45288"/>
    <cellStyle name="Euro 5 3 2 2" xfId="45289"/>
    <cellStyle name="Euro 5 3 3" xfId="45290"/>
    <cellStyle name="Euro 5 4" xfId="45291"/>
    <cellStyle name="Euro 5 4 2" xfId="45292"/>
    <cellStyle name="Euro 5 4 2 2" xfId="45293"/>
    <cellStyle name="Euro 5 4 3" xfId="45294"/>
    <cellStyle name="Euro 5 5" xfId="45295"/>
    <cellStyle name="Euro 5 5 2" xfId="45296"/>
    <cellStyle name="Euro 5 6" xfId="45297"/>
    <cellStyle name="Euro 5 6 2" xfId="45298"/>
    <cellStyle name="Euro 5 7" xfId="45299"/>
    <cellStyle name="Euro 6" xfId="45300"/>
    <cellStyle name="Euro 6 2" xfId="45301"/>
    <cellStyle name="Euro 6 2 2" xfId="45302"/>
    <cellStyle name="Euro 6 2 2 2" xfId="45303"/>
    <cellStyle name="Euro 6 2 2 2 2" xfId="45304"/>
    <cellStyle name="Euro 6 2 3" xfId="45305"/>
    <cellStyle name="Euro 6 2 3 2" xfId="45306"/>
    <cellStyle name="Euro 6 2 4" xfId="45307"/>
    <cellStyle name="Euro 6 2 4 2" xfId="45308"/>
    <cellStyle name="Euro 6 2 5" xfId="45309"/>
    <cellStyle name="Euro 6 3" xfId="45310"/>
    <cellStyle name="Euro 6 3 2" xfId="45311"/>
    <cellStyle name="Euro 6 3 2 2" xfId="45312"/>
    <cellStyle name="Euro 6 4" xfId="45313"/>
    <cellStyle name="Euro 6 4 2" xfId="45314"/>
    <cellStyle name="Euro 6 5" xfId="45315"/>
    <cellStyle name="Euro 6 5 2" xfId="45316"/>
    <cellStyle name="Euro 7" xfId="45317"/>
    <cellStyle name="Euro 7 2" xfId="45318"/>
    <cellStyle name="Euro 7 2 2" xfId="45319"/>
    <cellStyle name="Euro 7 2 2 2" xfId="45320"/>
    <cellStyle name="Euro 7 2 3" xfId="45321"/>
    <cellStyle name="Euro 7 3" xfId="45322"/>
    <cellStyle name="Euro 7 3 2" xfId="45323"/>
    <cellStyle name="Euro 7 4" xfId="45324"/>
    <cellStyle name="Euro 7 4 2" xfId="45325"/>
    <cellStyle name="Euro 8" xfId="45326"/>
    <cellStyle name="Euro 8 2" xfId="45327"/>
    <cellStyle name="Euro 8 2 2" xfId="45328"/>
    <cellStyle name="Euro 8 2 2 2" xfId="45329"/>
    <cellStyle name="Euro 8 2 3" xfId="45330"/>
    <cellStyle name="Euro 8 3" xfId="45331"/>
    <cellStyle name="Euro 8 3 2" xfId="45332"/>
    <cellStyle name="Euro 8 4" xfId="45333"/>
    <cellStyle name="Euro 9" xfId="45334"/>
    <cellStyle name="Euro 9 2" xfId="45335"/>
    <cellStyle name="Euro 9 2 2" xfId="45336"/>
    <cellStyle name="Euro 9 3" xfId="45337"/>
    <cellStyle name="Explanatory Text 10" xfId="45338"/>
    <cellStyle name="Explanatory Text 2" xfId="45339"/>
    <cellStyle name="Explanatory Text 2 2" xfId="45340"/>
    <cellStyle name="Explanatory Text 2 2 2" xfId="45341"/>
    <cellStyle name="Explanatory Text 2 2 2 2" xfId="45342"/>
    <cellStyle name="Explanatory Text 2 2 2 2 2" xfId="45343"/>
    <cellStyle name="Explanatory Text 2 2 2 3" xfId="45344"/>
    <cellStyle name="Explanatory Text 2 2 2 4" xfId="45345"/>
    <cellStyle name="Explanatory Text 2 2 3" xfId="45346"/>
    <cellStyle name="Explanatory Text 2 2 3 2" xfId="45347"/>
    <cellStyle name="Explanatory Text 2 2 4" xfId="45348"/>
    <cellStyle name="Explanatory Text 2 2 4 2" xfId="45349"/>
    <cellStyle name="Explanatory Text 2 2 5" xfId="45350"/>
    <cellStyle name="Explanatory Text 2 3" xfId="45351"/>
    <cellStyle name="Explanatory Text 2 3 2" xfId="45352"/>
    <cellStyle name="Explanatory Text 2 3 2 2" xfId="45353"/>
    <cellStyle name="Explanatory Text 2 3 2 2 2" xfId="45354"/>
    <cellStyle name="Explanatory Text 2 3 2 3" xfId="45355"/>
    <cellStyle name="Explanatory Text 2 3 2 4" xfId="45356"/>
    <cellStyle name="Explanatory Text 2 3 3" xfId="45357"/>
    <cellStyle name="Explanatory Text 2 3 3 2" xfId="45358"/>
    <cellStyle name="Explanatory Text 2 3 4" xfId="45359"/>
    <cellStyle name="Explanatory Text 2 3 4 2" xfId="45360"/>
    <cellStyle name="Explanatory Text 2 3 5" xfId="45361"/>
    <cellStyle name="Explanatory Text 2 3 6" xfId="45362"/>
    <cellStyle name="Explanatory Text 2 4" xfId="45363"/>
    <cellStyle name="Explanatory Text 2 4 2" xfId="45364"/>
    <cellStyle name="Explanatory Text 2 4 2 2" xfId="45365"/>
    <cellStyle name="Explanatory Text 2 4 3" xfId="45366"/>
    <cellStyle name="Explanatory Text 2 4 4" xfId="45367"/>
    <cellStyle name="Explanatory Text 2 5" xfId="45368"/>
    <cellStyle name="Explanatory Text 2 5 2" xfId="45369"/>
    <cellStyle name="Explanatory Text 2 6" xfId="45370"/>
    <cellStyle name="Explanatory Text 2 6 2" xfId="45371"/>
    <cellStyle name="Explanatory Text 2 7" xfId="45372"/>
    <cellStyle name="Explanatory Text 3" xfId="45373"/>
    <cellStyle name="Explanatory Text 3 2" xfId="45374"/>
    <cellStyle name="Explanatory Text 3 2 2" xfId="45375"/>
    <cellStyle name="Explanatory Text 3 2 2 2" xfId="45376"/>
    <cellStyle name="Explanatory Text 3 2 3" xfId="45377"/>
    <cellStyle name="Explanatory Text 3 3" xfId="45378"/>
    <cellStyle name="Explanatory Text 3 3 2" xfId="45379"/>
    <cellStyle name="Explanatory Text 3 4" xfId="45380"/>
    <cellStyle name="Explanatory Text 3 4 2" xfId="45381"/>
    <cellStyle name="Explanatory Text 3 5" xfId="45382"/>
    <cellStyle name="Explanatory Text 4" xfId="45383"/>
    <cellStyle name="Explanatory Text 4 2" xfId="45384"/>
    <cellStyle name="Explanatory Text 4 2 2" xfId="45385"/>
    <cellStyle name="Explanatory Text 4 2 2 2" xfId="45386"/>
    <cellStyle name="Explanatory Text 4 2 3" xfId="45387"/>
    <cellStyle name="Explanatory Text 4 2 4" xfId="45388"/>
    <cellStyle name="Explanatory Text 4 3" xfId="45389"/>
    <cellStyle name="Explanatory Text 4 3 2" xfId="45390"/>
    <cellStyle name="Explanatory Text 4 4" xfId="45391"/>
    <cellStyle name="Explanatory Text 4 4 2" xfId="45392"/>
    <cellStyle name="Explanatory Text 5" xfId="45393"/>
    <cellStyle name="Explanatory Text 5 2" xfId="45394"/>
    <cellStyle name="Explanatory Text 5 2 2" xfId="45395"/>
    <cellStyle name="Explanatory Text 5 3" xfId="45396"/>
    <cellStyle name="Explanatory Text 6" xfId="45397"/>
    <cellStyle name="Explanatory Text 6 2" xfId="45398"/>
    <cellStyle name="Explanatory Text 6 2 2" xfId="45399"/>
    <cellStyle name="Explanatory Text 6 3" xfId="45400"/>
    <cellStyle name="Explanatory Text 6 4" xfId="45401"/>
    <cellStyle name="Explanatory Text 6 5" xfId="45402"/>
    <cellStyle name="Explanatory Text 7" xfId="45403"/>
    <cellStyle name="Explanatory Text 7 2" xfId="45404"/>
    <cellStyle name="Explanatory Text 8" xfId="45405"/>
    <cellStyle name="Explanatory Text 9" xfId="45406"/>
    <cellStyle name="FieldName" xfId="45407"/>
    <cellStyle name="Fixed" xfId="45408"/>
    <cellStyle name="Fixed 2" xfId="45409"/>
    <cellStyle name="Fixed 2 2" xfId="45410"/>
    <cellStyle name="Fixed 2 2 2" xfId="45411"/>
    <cellStyle name="Fixed 2 2 2 2" xfId="45412"/>
    <cellStyle name="Fixed 2 2 3" xfId="45413"/>
    <cellStyle name="Fixed 2 2 4" xfId="45414"/>
    <cellStyle name="Fixed 2 3" xfId="45415"/>
    <cellStyle name="Fixed 2 3 2" xfId="45416"/>
    <cellStyle name="Fixed 2 4" xfId="45417"/>
    <cellStyle name="Fixed 2 5" xfId="45418"/>
    <cellStyle name="Fixed 3" xfId="45419"/>
    <cellStyle name="Fixed 3 2" xfId="45420"/>
    <cellStyle name="Fixed 4" xfId="45421"/>
    <cellStyle name="Fixed 4 2" xfId="45422"/>
    <cellStyle name="Fixed 5" xfId="45423"/>
    <cellStyle name="Fixed 5 2" xfId="45424"/>
    <cellStyle name="Fixed 6" xfId="45425"/>
    <cellStyle name="Fixed 7" xfId="45426"/>
    <cellStyle name="Fixed_ACCOUNTS" xfId="45427"/>
    <cellStyle name="Fixed3 - Style3" xfId="45428"/>
    <cellStyle name="Fixed3 - Style3 2" xfId="45429"/>
    <cellStyle name="Fixed3 - Style3 2 2" xfId="45430"/>
    <cellStyle name="Fixed3 - Style3 2 2 2" xfId="45431"/>
    <cellStyle name="Fixed3 - Style3 2 3" xfId="45432"/>
    <cellStyle name="Fixed3 - Style3 3" xfId="45433"/>
    <cellStyle name="Fixed3 - Style3 3 2" xfId="45434"/>
    <cellStyle name="Fixed3 - Style3 4" xfId="45435"/>
    <cellStyle name="Fixed3 - Style3 4 2" xfId="45436"/>
    <cellStyle name="Fixed3 - Style3 5" xfId="45437"/>
    <cellStyle name="Followed Hyperlink 2" xfId="45438"/>
    <cellStyle name="Footnote" xfId="45439"/>
    <cellStyle name="G01_2001 figures 1 decimal a" xfId="45440"/>
    <cellStyle name="G03_Text" xfId="45441"/>
    <cellStyle name="G05_Superiors" xfId="45442"/>
    <cellStyle name="G07_Bold_2002_figs_Green" xfId="45443"/>
    <cellStyle name="G08_2001_figs" xfId="45444"/>
    <cellStyle name="Good 10" xfId="45445"/>
    <cellStyle name="Good 2" xfId="45446"/>
    <cellStyle name="Good 2 2" xfId="45447"/>
    <cellStyle name="Good 2 2 2" xfId="45448"/>
    <cellStyle name="Good 2 2 2 2" xfId="45449"/>
    <cellStyle name="Good 2 2 2 2 2" xfId="45450"/>
    <cellStyle name="Good 2 2 2 3" xfId="45451"/>
    <cellStyle name="Good 2 2 2 4" xfId="45452"/>
    <cellStyle name="Good 2 2 3" xfId="45453"/>
    <cellStyle name="Good 2 2 3 2" xfId="45454"/>
    <cellStyle name="Good 2 2 4" xfId="45455"/>
    <cellStyle name="Good 2 2 4 2" xfId="45456"/>
    <cellStyle name="Good 2 2 5" xfId="45457"/>
    <cellStyle name="Good 2 3" xfId="45458"/>
    <cellStyle name="Good 2 3 2" xfId="45459"/>
    <cellStyle name="Good 2 3 2 2" xfId="45460"/>
    <cellStyle name="Good 2 3 2 2 2" xfId="45461"/>
    <cellStyle name="Good 2 3 2 3" xfId="45462"/>
    <cellStyle name="Good 2 3 2 4" xfId="45463"/>
    <cellStyle name="Good 2 3 3" xfId="45464"/>
    <cellStyle name="Good 2 3 3 2" xfId="45465"/>
    <cellStyle name="Good 2 3 3 2 2" xfId="45466"/>
    <cellStyle name="Good 2 3 3 3" xfId="45467"/>
    <cellStyle name="Good 2 3 4" xfId="45468"/>
    <cellStyle name="Good 2 3 4 2" xfId="45469"/>
    <cellStyle name="Good 2 3 5" xfId="45470"/>
    <cellStyle name="Good 2 3 6" xfId="45471"/>
    <cellStyle name="Good 2 4" xfId="45472"/>
    <cellStyle name="Good 2 4 2" xfId="45473"/>
    <cellStyle name="Good 2 4 2 2" xfId="45474"/>
    <cellStyle name="Good 2 4 3" xfId="45475"/>
    <cellStyle name="Good 2 4 4" xfId="45476"/>
    <cellStyle name="Good 2 4 5" xfId="45477"/>
    <cellStyle name="Good 2 5" xfId="45478"/>
    <cellStyle name="Good 2 5 2" xfId="45479"/>
    <cellStyle name="Good 2 6" xfId="45480"/>
    <cellStyle name="Good 2 6 2" xfId="45481"/>
    <cellStyle name="Good 2 7" xfId="45482"/>
    <cellStyle name="Good 2 8" xfId="45483"/>
    <cellStyle name="Good 2 9" xfId="45484"/>
    <cellStyle name="Good 3" xfId="45485"/>
    <cellStyle name="Good 3 2" xfId="45486"/>
    <cellStyle name="Good 3 2 2" xfId="45487"/>
    <cellStyle name="Good 3 2 2 2" xfId="45488"/>
    <cellStyle name="Good 3 2 3" xfId="45489"/>
    <cellStyle name="Good 3 3" xfId="45490"/>
    <cellStyle name="Good 3 3 2" xfId="45491"/>
    <cellStyle name="Good 3 4" xfId="45492"/>
    <cellStyle name="Good 3 4 2" xfId="45493"/>
    <cellStyle name="Good 3 5" xfId="45494"/>
    <cellStyle name="Good 3 6" xfId="45495"/>
    <cellStyle name="Good 4" xfId="45496"/>
    <cellStyle name="Good 4 2" xfId="45497"/>
    <cellStyle name="Good 4 2 2" xfId="45498"/>
    <cellStyle name="Good 4 2 2 2" xfId="45499"/>
    <cellStyle name="Good 4 2 3" xfId="45500"/>
    <cellStyle name="Good 4 2 4" xfId="45501"/>
    <cellStyle name="Good 4 3" xfId="45502"/>
    <cellStyle name="Good 4 3 2" xfId="45503"/>
    <cellStyle name="Good 4 4" xfId="45504"/>
    <cellStyle name="Good 4 4 2" xfId="45505"/>
    <cellStyle name="Good 4 5" xfId="45506"/>
    <cellStyle name="Good 5" xfId="45507"/>
    <cellStyle name="Good 5 2" xfId="45508"/>
    <cellStyle name="Good 5 2 2" xfId="45509"/>
    <cellStyle name="Good 5 2 2 2" xfId="45510"/>
    <cellStyle name="Good 5 2 3" xfId="45511"/>
    <cellStyle name="Good 5 3" xfId="45512"/>
    <cellStyle name="Good 5 3 2" xfId="45513"/>
    <cellStyle name="Good 6" xfId="45514"/>
    <cellStyle name="Good 6 2" xfId="45515"/>
    <cellStyle name="Good 6 2 2" xfId="45516"/>
    <cellStyle name="Good 6 3" xfId="45517"/>
    <cellStyle name="Good 6 4" xfId="45518"/>
    <cellStyle name="Good 6 5" xfId="45519"/>
    <cellStyle name="Good 7" xfId="45520"/>
    <cellStyle name="Good 7 2" xfId="45521"/>
    <cellStyle name="Good 7 3" xfId="45522"/>
    <cellStyle name="Good 8" xfId="45523"/>
    <cellStyle name="Good 9" xfId="45524"/>
    <cellStyle name="Grey" xfId="45525"/>
    <cellStyle name="Grey 10" xfId="45526"/>
    <cellStyle name="Grey 11" xfId="45527"/>
    <cellStyle name="Grey 2" xfId="45528"/>
    <cellStyle name="Grey 2 2" xfId="45529"/>
    <cellStyle name="Grey 2 2 2" xfId="45530"/>
    <cellStyle name="Grey 2 2 2 2" xfId="45531"/>
    <cellStyle name="Grey 2 2 2 2 2" xfId="45532"/>
    <cellStyle name="Grey 2 2 2 3" xfId="45533"/>
    <cellStyle name="Grey 2 2 2 4" xfId="45534"/>
    <cellStyle name="Grey 2 2 3" xfId="45535"/>
    <cellStyle name="Grey 2 2 3 2" xfId="45536"/>
    <cellStyle name="Grey 2 2 3 2 2" xfId="45537"/>
    <cellStyle name="Grey 2 2 3 3" xfId="45538"/>
    <cellStyle name="Grey 2 2 4" xfId="45539"/>
    <cellStyle name="Grey 2 2 4 2" xfId="45540"/>
    <cellStyle name="Grey 2 2 5" xfId="45541"/>
    <cellStyle name="Grey 2 2 5 2" xfId="45542"/>
    <cellStyle name="Grey 2 2 6" xfId="45543"/>
    <cellStyle name="Grey 2 2 7" xfId="45544"/>
    <cellStyle name="Grey 2 3" xfId="45545"/>
    <cellStyle name="Grey 2 3 2" xfId="45546"/>
    <cellStyle name="Grey 2 3 2 2" xfId="45547"/>
    <cellStyle name="Grey 2 3 3" xfId="45548"/>
    <cellStyle name="Grey 2 3 4" xfId="45549"/>
    <cellStyle name="Grey 2 4" xfId="45550"/>
    <cellStyle name="Grey 2 4 2" xfId="45551"/>
    <cellStyle name="Grey 2 5" xfId="45552"/>
    <cellStyle name="Grey 2 5 2" xfId="45553"/>
    <cellStyle name="Grey 2 6" xfId="45554"/>
    <cellStyle name="Grey 3" xfId="45555"/>
    <cellStyle name="Grey 3 2" xfId="45556"/>
    <cellStyle name="Grey 3 2 2" xfId="45557"/>
    <cellStyle name="Grey 3 2 2 2" xfId="45558"/>
    <cellStyle name="Grey 3 2 2 2 2" xfId="45559"/>
    <cellStyle name="Grey 3 2 2 3" xfId="45560"/>
    <cellStyle name="Grey 3 2 2 4" xfId="45561"/>
    <cellStyle name="Grey 3 2 3" xfId="45562"/>
    <cellStyle name="Grey 3 2 3 2" xfId="45563"/>
    <cellStyle name="Grey 3 2 3 2 2" xfId="45564"/>
    <cellStyle name="Grey 3 2 3 3" xfId="45565"/>
    <cellStyle name="Grey 3 2 4" xfId="45566"/>
    <cellStyle name="Grey 3 2 4 2" xfId="45567"/>
    <cellStyle name="Grey 3 2 5" xfId="45568"/>
    <cellStyle name="Grey 3 2 5 2" xfId="45569"/>
    <cellStyle name="Grey 3 2 6" xfId="45570"/>
    <cellStyle name="Grey 3 2 7" xfId="45571"/>
    <cellStyle name="Grey 3 3" xfId="45572"/>
    <cellStyle name="Grey 3 3 2" xfId="45573"/>
    <cellStyle name="Grey 3 3 2 2" xfId="45574"/>
    <cellStyle name="Grey 3 3 3" xfId="45575"/>
    <cellStyle name="Grey 3 3 4" xfId="45576"/>
    <cellStyle name="Grey 3 4" xfId="45577"/>
    <cellStyle name="Grey 3 4 2" xfId="45578"/>
    <cellStyle name="Grey 3 5" xfId="45579"/>
    <cellStyle name="Grey 3 5 2" xfId="45580"/>
    <cellStyle name="Grey 3 6" xfId="45581"/>
    <cellStyle name="Grey 4" xfId="45582"/>
    <cellStyle name="Grey 4 2" xfId="45583"/>
    <cellStyle name="Grey 4 2 2" xfId="45584"/>
    <cellStyle name="Grey 4 2 2 2" xfId="45585"/>
    <cellStyle name="Grey 4 2 3" xfId="45586"/>
    <cellStyle name="Grey 4 2 4" xfId="45587"/>
    <cellStyle name="Grey 4 2 5" xfId="45588"/>
    <cellStyle name="Grey 4 3" xfId="45589"/>
    <cellStyle name="Grey 4 3 2" xfId="45590"/>
    <cellStyle name="Grey 4 4" xfId="45591"/>
    <cellStyle name="Grey 4 4 2" xfId="45592"/>
    <cellStyle name="Grey 4 5" xfId="45593"/>
    <cellStyle name="Grey 5" xfId="45594"/>
    <cellStyle name="Grey 5 2" xfId="45595"/>
    <cellStyle name="Grey 5 2 2" xfId="45596"/>
    <cellStyle name="Grey 5 2 2 2" xfId="45597"/>
    <cellStyle name="Grey 5 2 2 2 2" xfId="45598"/>
    <cellStyle name="Grey 5 2 2 3" xfId="45599"/>
    <cellStyle name="Grey 5 2 3" xfId="45600"/>
    <cellStyle name="Grey 5 2 3 2" xfId="45601"/>
    <cellStyle name="Grey 5 2 4" xfId="45602"/>
    <cellStyle name="Grey 5 2 4 2" xfId="45603"/>
    <cellStyle name="Grey 5 2 5" xfId="45604"/>
    <cellStyle name="Grey 5 3" xfId="45605"/>
    <cellStyle name="Grey 5 3 2" xfId="45606"/>
    <cellStyle name="Grey 5 3 2 2" xfId="45607"/>
    <cellStyle name="Grey 5 3 3" xfId="45608"/>
    <cellStyle name="Grey 5 4" xfId="45609"/>
    <cellStyle name="Grey 5 4 2" xfId="45610"/>
    <cellStyle name="Grey 5 4 2 2" xfId="45611"/>
    <cellStyle name="Grey 5 4 3" xfId="45612"/>
    <cellStyle name="Grey 5 5" xfId="45613"/>
    <cellStyle name="Grey 5 5 2" xfId="45614"/>
    <cellStyle name="Grey 5 6" xfId="45615"/>
    <cellStyle name="Grey 5 6 2" xfId="45616"/>
    <cellStyle name="Grey 5 7" xfId="45617"/>
    <cellStyle name="Grey 6" xfId="45618"/>
    <cellStyle name="Grey 6 2" xfId="45619"/>
    <cellStyle name="Grey 6 2 2" xfId="45620"/>
    <cellStyle name="Grey 6 2 2 2" xfId="45621"/>
    <cellStyle name="Grey 6 2 3" xfId="45622"/>
    <cellStyle name="Grey 6 3" xfId="45623"/>
    <cellStyle name="Grey 6 3 2" xfId="45624"/>
    <cellStyle name="Grey 6 4" xfId="45625"/>
    <cellStyle name="Grey 6 5" xfId="45626"/>
    <cellStyle name="Grey 7" xfId="45627"/>
    <cellStyle name="Grey 7 2" xfId="45628"/>
    <cellStyle name="Grey 8" xfId="45629"/>
    <cellStyle name="Grey 8 2" xfId="45630"/>
    <cellStyle name="Grey 9" xfId="45631"/>
    <cellStyle name="Grey 9 2" xfId="45632"/>
    <cellStyle name="Grey_(C) WHE Proforma with ITC cash grant 10 Yr Amort_for deferral_102809" xfId="45633"/>
    <cellStyle name="g-tota - Style7" xfId="45634"/>
    <cellStyle name="Header" xfId="45635"/>
    <cellStyle name="Header1" xfId="45636"/>
    <cellStyle name="Header1 2" xfId="45637"/>
    <cellStyle name="Header1 2 2" xfId="45638"/>
    <cellStyle name="Header1 2 2 2" xfId="45639"/>
    <cellStyle name="Header1 2 2 2 2" xfId="45640"/>
    <cellStyle name="Header1 2 2 3" xfId="45641"/>
    <cellStyle name="Header1 2 3" xfId="45642"/>
    <cellStyle name="Header1 2 3 2" xfId="45643"/>
    <cellStyle name="Header1 2 4" xfId="45644"/>
    <cellStyle name="Header1 2 4 2" xfId="45645"/>
    <cellStyle name="Header1 2 5" xfId="45646"/>
    <cellStyle name="Header1 3" xfId="45647"/>
    <cellStyle name="Header1 3 2" xfId="45648"/>
    <cellStyle name="Header1 3 2 2" xfId="45649"/>
    <cellStyle name="Header1 3 2 2 2" xfId="45650"/>
    <cellStyle name="Header1 3 2 3" xfId="45651"/>
    <cellStyle name="Header1 3 2 4" xfId="45652"/>
    <cellStyle name="Header1 3 3" xfId="45653"/>
    <cellStyle name="Header1 3 3 2" xfId="45654"/>
    <cellStyle name="Header1 3 4" xfId="45655"/>
    <cellStyle name="Header1 3 5" xfId="45656"/>
    <cellStyle name="Header1 4" xfId="45657"/>
    <cellStyle name="Header1 4 2" xfId="45658"/>
    <cellStyle name="Header1 5" xfId="45659"/>
    <cellStyle name="Header1 5 2" xfId="45660"/>
    <cellStyle name="Header1 6" xfId="45661"/>
    <cellStyle name="Header1_AURORA Total New" xfId="45662"/>
    <cellStyle name="Header2" xfId="45663"/>
    <cellStyle name="Header2 2" xfId="45664"/>
    <cellStyle name="Header2 2 2" xfId="45665"/>
    <cellStyle name="Header2 2 2 2" xfId="45666"/>
    <cellStyle name="Header2 2 2 2 2" xfId="45667"/>
    <cellStyle name="Header2 2 2 3" xfId="45668"/>
    <cellStyle name="Header2 2 3" xfId="45669"/>
    <cellStyle name="Header2 2 3 2" xfId="45670"/>
    <cellStyle name="Header2 2 4" xfId="45671"/>
    <cellStyle name="Header2 2 4 2" xfId="45672"/>
    <cellStyle name="Header2 2 5" xfId="45673"/>
    <cellStyle name="Header2 2 6" xfId="45674"/>
    <cellStyle name="Header2 2 7" xfId="45675"/>
    <cellStyle name="Header2 3" xfId="45676"/>
    <cellStyle name="Header2 3 2" xfId="45677"/>
    <cellStyle name="Header2 3 2 2" xfId="45678"/>
    <cellStyle name="Header2 3 2 2 2" xfId="45679"/>
    <cellStyle name="Header2 3 2 3" xfId="45680"/>
    <cellStyle name="Header2 3 2 4" xfId="45681"/>
    <cellStyle name="Header2 3 2 5" xfId="45682"/>
    <cellStyle name="Header2 3 2 6" xfId="45683"/>
    <cellStyle name="Header2 3 2 7" xfId="45684"/>
    <cellStyle name="Header2 3 2 8" xfId="45685"/>
    <cellStyle name="Header2 3 3" xfId="45686"/>
    <cellStyle name="Header2 3 3 2" xfId="45687"/>
    <cellStyle name="Header2 3 4" xfId="45688"/>
    <cellStyle name="Header2 3 5" xfId="45689"/>
    <cellStyle name="Header2 4" xfId="45690"/>
    <cellStyle name="Header2 4 2" xfId="45691"/>
    <cellStyle name="Header2 4 3" xfId="45692"/>
    <cellStyle name="Header2 4 4" xfId="45693"/>
    <cellStyle name="Header2 4 5" xfId="45694"/>
    <cellStyle name="Header2 4 6" xfId="45695"/>
    <cellStyle name="Header2 4 7" xfId="45696"/>
    <cellStyle name="Header2 5" xfId="45697"/>
    <cellStyle name="Header2 5 2" xfId="45698"/>
    <cellStyle name="Header2 6" xfId="45699"/>
    <cellStyle name="Header2 6 2" xfId="45700"/>
    <cellStyle name="Header2 7" xfId="45701"/>
    <cellStyle name="Header2_AURORA Total New" xfId="45702"/>
    <cellStyle name="Heading" xfId="45703"/>
    <cellStyle name="Heading 1 10" xfId="45704"/>
    <cellStyle name="Heading 1 2" xfId="45705"/>
    <cellStyle name="Heading 1 2 2" xfId="45706"/>
    <cellStyle name="Heading 1 2 2 2" xfId="45707"/>
    <cellStyle name="Heading 1 2 2 2 2" xfId="45708"/>
    <cellStyle name="Heading 1 2 2 2 2 2" xfId="45709"/>
    <cellStyle name="Heading 1 2 2 2 3" xfId="45710"/>
    <cellStyle name="Heading 1 2 2 2 4" xfId="45711"/>
    <cellStyle name="Heading 1 2 2 3" xfId="45712"/>
    <cellStyle name="Heading 1 2 2 3 2" xfId="45713"/>
    <cellStyle name="Heading 1 2 2 4" xfId="45714"/>
    <cellStyle name="Heading 1 2 2 4 2" xfId="45715"/>
    <cellStyle name="Heading 1 2 2 5" xfId="45716"/>
    <cellStyle name="Heading 1 2 3" xfId="45717"/>
    <cellStyle name="Heading 1 2 3 2" xfId="45718"/>
    <cellStyle name="Heading 1 2 3 2 2" xfId="45719"/>
    <cellStyle name="Heading 1 2 3 2 2 2" xfId="45720"/>
    <cellStyle name="Heading 1 2 3 2 3" xfId="45721"/>
    <cellStyle name="Heading 1 2 3 2 4" xfId="45722"/>
    <cellStyle name="Heading 1 2 3 3" xfId="45723"/>
    <cellStyle name="Heading 1 2 3 3 2" xfId="45724"/>
    <cellStyle name="Heading 1 2 3 3 2 2" xfId="45725"/>
    <cellStyle name="Heading 1 2 3 3 3" xfId="45726"/>
    <cellStyle name="Heading 1 2 3 4" xfId="45727"/>
    <cellStyle name="Heading 1 2 3 4 2" xfId="45728"/>
    <cellStyle name="Heading 1 2 3 5" xfId="45729"/>
    <cellStyle name="Heading 1 2 3 6" xfId="45730"/>
    <cellStyle name="Heading 1 2 4" xfId="45731"/>
    <cellStyle name="Heading 1 2 4 2" xfId="45732"/>
    <cellStyle name="Heading 1 2 4 2 2" xfId="45733"/>
    <cellStyle name="Heading 1 2 4 3" xfId="45734"/>
    <cellStyle name="Heading 1 2 4 4" xfId="45735"/>
    <cellStyle name="Heading 1 2 4 5" xfId="45736"/>
    <cellStyle name="Heading 1 2 5" xfId="45737"/>
    <cellStyle name="Heading 1 2 5 2" xfId="45738"/>
    <cellStyle name="Heading 1 2 5 2 2" xfId="45739"/>
    <cellStyle name="Heading 1 2 5 3" xfId="45740"/>
    <cellStyle name="Heading 1 2 5 4" xfId="45741"/>
    <cellStyle name="Heading 1 2 6" xfId="45742"/>
    <cellStyle name="Heading 1 2 6 2" xfId="45743"/>
    <cellStyle name="Heading 1 2 7" xfId="45744"/>
    <cellStyle name="Heading 1 2 8" xfId="45745"/>
    <cellStyle name="Heading 1 2 9" xfId="45746"/>
    <cellStyle name="Heading 1 3" xfId="45747"/>
    <cellStyle name="Heading 1 3 2" xfId="45748"/>
    <cellStyle name="Heading 1 3 2 2" xfId="45749"/>
    <cellStyle name="Heading 1 3 2 2 2" xfId="45750"/>
    <cellStyle name="Heading 1 3 2 3" xfId="45751"/>
    <cellStyle name="Heading 1 3 2 4" xfId="45752"/>
    <cellStyle name="Heading 1 3 2 5" xfId="45753"/>
    <cellStyle name="Heading 1 3 3" xfId="45754"/>
    <cellStyle name="Heading 1 3 3 2" xfId="45755"/>
    <cellStyle name="Heading 1 3 3 2 2" xfId="45756"/>
    <cellStyle name="Heading 1 3 3 3" xfId="45757"/>
    <cellStyle name="Heading 1 3 4" xfId="45758"/>
    <cellStyle name="Heading 1 3 4 2" xfId="45759"/>
    <cellStyle name="Heading 1 3 5" xfId="45760"/>
    <cellStyle name="Heading 1 3 6" xfId="45761"/>
    <cellStyle name="Heading 1 4" xfId="45762"/>
    <cellStyle name="Heading 1 4 2" xfId="45763"/>
    <cellStyle name="Heading 1 4 2 2" xfId="45764"/>
    <cellStyle name="Heading 1 4 2 2 2" xfId="45765"/>
    <cellStyle name="Heading 1 4 2 3" xfId="45766"/>
    <cellStyle name="Heading 1 4 3" xfId="45767"/>
    <cellStyle name="Heading 1 4 3 2" xfId="45768"/>
    <cellStyle name="Heading 1 4 4" xfId="45769"/>
    <cellStyle name="Heading 1 4 5" xfId="45770"/>
    <cellStyle name="Heading 1 5" xfId="45771"/>
    <cellStyle name="Heading 1 5 2" xfId="45772"/>
    <cellStyle name="Heading 1 5 2 2" xfId="45773"/>
    <cellStyle name="Heading 1 5 3" xfId="45774"/>
    <cellStyle name="Heading 1 5 4" xfId="45775"/>
    <cellStyle name="Heading 1 6" xfId="45776"/>
    <cellStyle name="Heading 1 6 2" xfId="45777"/>
    <cellStyle name="Heading 1 6 3" xfId="45778"/>
    <cellStyle name="Heading 1 7" xfId="45779"/>
    <cellStyle name="Heading 1 8" xfId="45780"/>
    <cellStyle name="Heading 1 9" xfId="45781"/>
    <cellStyle name="Heading 1 9 2" xfId="45782"/>
    <cellStyle name="Heading 1 9 2 2" xfId="45783"/>
    <cellStyle name="Heading 2 10" xfId="45784"/>
    <cellStyle name="Heading 2 2" xfId="45785"/>
    <cellStyle name="Heading 2 2 2" xfId="45786"/>
    <cellStyle name="Heading 2 2 2 2" xfId="45787"/>
    <cellStyle name="Heading 2 2 2 2 2" xfId="45788"/>
    <cellStyle name="Heading 2 2 2 2 2 2" xfId="45789"/>
    <cellStyle name="Heading 2 2 2 2 3" xfId="45790"/>
    <cellStyle name="Heading 2 2 2 2 4" xfId="45791"/>
    <cellStyle name="Heading 2 2 2 3" xfId="45792"/>
    <cellStyle name="Heading 2 2 2 3 2" xfId="45793"/>
    <cellStyle name="Heading 2 2 2 4" xfId="45794"/>
    <cellStyle name="Heading 2 2 2 4 2" xfId="45795"/>
    <cellStyle name="Heading 2 2 2 5" xfId="45796"/>
    <cellStyle name="Heading 2 2 3" xfId="45797"/>
    <cellStyle name="Heading 2 2 3 2" xfId="45798"/>
    <cellStyle name="Heading 2 2 3 2 2" xfId="45799"/>
    <cellStyle name="Heading 2 2 3 2 2 2" xfId="45800"/>
    <cellStyle name="Heading 2 2 3 2 3" xfId="45801"/>
    <cellStyle name="Heading 2 2 3 2 4" xfId="45802"/>
    <cellStyle name="Heading 2 2 3 3" xfId="45803"/>
    <cellStyle name="Heading 2 2 3 3 2" xfId="45804"/>
    <cellStyle name="Heading 2 2 3 3 2 2" xfId="45805"/>
    <cellStyle name="Heading 2 2 3 3 3" xfId="45806"/>
    <cellStyle name="Heading 2 2 3 4" xfId="45807"/>
    <cellStyle name="Heading 2 2 3 4 2" xfId="45808"/>
    <cellStyle name="Heading 2 2 3 5" xfId="45809"/>
    <cellStyle name="Heading 2 2 3 6" xfId="45810"/>
    <cellStyle name="Heading 2 2 4" xfId="45811"/>
    <cellStyle name="Heading 2 2 4 2" xfId="45812"/>
    <cellStyle name="Heading 2 2 4 2 2" xfId="45813"/>
    <cellStyle name="Heading 2 2 4 3" xfId="45814"/>
    <cellStyle name="Heading 2 2 4 4" xfId="45815"/>
    <cellStyle name="Heading 2 2 4 5" xfId="45816"/>
    <cellStyle name="Heading 2 2 5" xfId="45817"/>
    <cellStyle name="Heading 2 2 5 2" xfId="45818"/>
    <cellStyle name="Heading 2 2 5 2 2" xfId="45819"/>
    <cellStyle name="Heading 2 2 5 3" xfId="45820"/>
    <cellStyle name="Heading 2 2 5 4" xfId="45821"/>
    <cellStyle name="Heading 2 2 6" xfId="45822"/>
    <cellStyle name="Heading 2 2 6 2" xfId="45823"/>
    <cellStyle name="Heading 2 2 7" xfId="45824"/>
    <cellStyle name="Heading 2 2 8" xfId="45825"/>
    <cellStyle name="Heading 2 2 9" xfId="45826"/>
    <cellStyle name="Heading 2 3" xfId="45827"/>
    <cellStyle name="Heading 2 3 2" xfId="45828"/>
    <cellStyle name="Heading 2 3 2 2" xfId="45829"/>
    <cellStyle name="Heading 2 3 2 2 2" xfId="45830"/>
    <cellStyle name="Heading 2 3 2 3" xfId="45831"/>
    <cellStyle name="Heading 2 3 2 4" xfId="45832"/>
    <cellStyle name="Heading 2 3 2 5" xfId="45833"/>
    <cellStyle name="Heading 2 3 3" xfId="45834"/>
    <cellStyle name="Heading 2 3 3 2" xfId="45835"/>
    <cellStyle name="Heading 2 3 3 2 2" xfId="45836"/>
    <cellStyle name="Heading 2 3 3 3" xfId="45837"/>
    <cellStyle name="Heading 2 3 4" xfId="45838"/>
    <cellStyle name="Heading 2 3 4 2" xfId="45839"/>
    <cellStyle name="Heading 2 3 5" xfId="45840"/>
    <cellStyle name="Heading 2 3 6" xfId="45841"/>
    <cellStyle name="Heading 2 4" xfId="45842"/>
    <cellStyle name="Heading 2 4 2" xfId="45843"/>
    <cellStyle name="Heading 2 4 2 2" xfId="45844"/>
    <cellStyle name="Heading 2 4 2 2 2" xfId="45845"/>
    <cellStyle name="Heading 2 4 2 3" xfId="45846"/>
    <cellStyle name="Heading 2 4 3" xfId="45847"/>
    <cellStyle name="Heading 2 4 3 2" xfId="45848"/>
    <cellStyle name="Heading 2 4 4" xfId="45849"/>
    <cellStyle name="Heading 2 4 5" xfId="45850"/>
    <cellStyle name="Heading 2 5" xfId="45851"/>
    <cellStyle name="Heading 2 5 2" xfId="45852"/>
    <cellStyle name="Heading 2 5 2 2" xfId="45853"/>
    <cellStyle name="Heading 2 5 3" xfId="45854"/>
    <cellStyle name="Heading 2 5 4" xfId="45855"/>
    <cellStyle name="Heading 2 6" xfId="45856"/>
    <cellStyle name="Heading 2 6 2" xfId="45857"/>
    <cellStyle name="Heading 2 6 3" xfId="45858"/>
    <cellStyle name="Heading 2 7" xfId="45859"/>
    <cellStyle name="Heading 2 8" xfId="45860"/>
    <cellStyle name="Heading 2 9" xfId="45861"/>
    <cellStyle name="Heading 2 9 2" xfId="45862"/>
    <cellStyle name="Heading 2 9 2 2" xfId="45863"/>
    <cellStyle name="Heading 3 10" xfId="45864"/>
    <cellStyle name="Heading 3 2" xfId="45865"/>
    <cellStyle name="Heading 3 2 2" xfId="45866"/>
    <cellStyle name="Heading 3 2 2 2" xfId="45867"/>
    <cellStyle name="Heading 3 2 2 2 2" xfId="45868"/>
    <cellStyle name="Heading 3 2 2 2 2 2" xfId="45869"/>
    <cellStyle name="Heading 3 2 2 2 3" xfId="45870"/>
    <cellStyle name="Heading 3 2 2 2 4" xfId="45871"/>
    <cellStyle name="Heading 3 2 2 3" xfId="45872"/>
    <cellStyle name="Heading 3 2 2 3 2" xfId="45873"/>
    <cellStyle name="Heading 3 2 2 4" xfId="45874"/>
    <cellStyle name="Heading 3 2 2 4 2" xfId="45875"/>
    <cellStyle name="Heading 3 2 2 5" xfId="45876"/>
    <cellStyle name="Heading 3 2 3" xfId="45877"/>
    <cellStyle name="Heading 3 2 3 2" xfId="45878"/>
    <cellStyle name="Heading 3 2 3 2 2" xfId="45879"/>
    <cellStyle name="Heading 3 2 3 2 2 2" xfId="45880"/>
    <cellStyle name="Heading 3 2 3 2 3" xfId="45881"/>
    <cellStyle name="Heading 3 2 3 2 4" xfId="45882"/>
    <cellStyle name="Heading 3 2 3 3" xfId="45883"/>
    <cellStyle name="Heading 3 2 3 3 2" xfId="45884"/>
    <cellStyle name="Heading 3 2 3 3 2 2" xfId="45885"/>
    <cellStyle name="Heading 3 2 3 3 3" xfId="45886"/>
    <cellStyle name="Heading 3 2 3 4" xfId="45887"/>
    <cellStyle name="Heading 3 2 3 4 2" xfId="45888"/>
    <cellStyle name="Heading 3 2 3 4 2 2" xfId="45889"/>
    <cellStyle name="Heading 3 2 3 4 3" xfId="45890"/>
    <cellStyle name="Heading 3 2 3 5" xfId="45891"/>
    <cellStyle name="Heading 3 2 3 5 2" xfId="45892"/>
    <cellStyle name="Heading 3 2 3 6" xfId="45893"/>
    <cellStyle name="Heading 3 2 4" xfId="45894"/>
    <cellStyle name="Heading 3 2 4 2" xfId="45895"/>
    <cellStyle name="Heading 3 2 4 2 2" xfId="45896"/>
    <cellStyle name="Heading 3 2 4 3" xfId="45897"/>
    <cellStyle name="Heading 3 2 4 4" xfId="45898"/>
    <cellStyle name="Heading 3 2 4 5" xfId="45899"/>
    <cellStyle name="Heading 3 2 5" xfId="45900"/>
    <cellStyle name="Heading 3 2 5 2" xfId="45901"/>
    <cellStyle name="Heading 3 2 5 2 2" xfId="45902"/>
    <cellStyle name="Heading 3 2 5 3" xfId="45903"/>
    <cellStyle name="Heading 3 2 6" xfId="45904"/>
    <cellStyle name="Heading 3 2 6 2" xfId="45905"/>
    <cellStyle name="Heading 3 2 7" xfId="45906"/>
    <cellStyle name="Heading 3 2 8" xfId="45907"/>
    <cellStyle name="Heading 3 2 9" xfId="45908"/>
    <cellStyle name="Heading 3 3" xfId="45909"/>
    <cellStyle name="Heading 3 3 2" xfId="45910"/>
    <cellStyle name="Heading 3 3 2 2" xfId="45911"/>
    <cellStyle name="Heading 3 3 2 2 2" xfId="45912"/>
    <cellStyle name="Heading 3 3 2 3" xfId="45913"/>
    <cellStyle name="Heading 3 3 3" xfId="45914"/>
    <cellStyle name="Heading 3 3 3 2" xfId="45915"/>
    <cellStyle name="Heading 3 3 4" xfId="45916"/>
    <cellStyle name="Heading 3 3 4 2" xfId="45917"/>
    <cellStyle name="Heading 3 3 5" xfId="45918"/>
    <cellStyle name="Heading 3 3 6" xfId="45919"/>
    <cellStyle name="Heading 3 4" xfId="45920"/>
    <cellStyle name="Heading 3 4 2" xfId="45921"/>
    <cellStyle name="Heading 3 4 2 2" xfId="45922"/>
    <cellStyle name="Heading 3 4 2 2 2" xfId="45923"/>
    <cellStyle name="Heading 3 4 2 3" xfId="45924"/>
    <cellStyle name="Heading 3 4 2 4" xfId="45925"/>
    <cellStyle name="Heading 3 4 3" xfId="45926"/>
    <cellStyle name="Heading 3 4 3 2" xfId="45927"/>
    <cellStyle name="Heading 3 4 4" xfId="45928"/>
    <cellStyle name="Heading 3 4 4 2" xfId="45929"/>
    <cellStyle name="Heading 3 4 5" xfId="45930"/>
    <cellStyle name="Heading 3 5" xfId="45931"/>
    <cellStyle name="Heading 3 5 2" xfId="45932"/>
    <cellStyle name="Heading 3 5 2 2" xfId="45933"/>
    <cellStyle name="Heading 3 5 2 2 2" xfId="45934"/>
    <cellStyle name="Heading 3 5 2 3" xfId="45935"/>
    <cellStyle name="Heading 3 5 3" xfId="45936"/>
    <cellStyle name="Heading 3 5 3 2" xfId="45937"/>
    <cellStyle name="Heading 3 6" xfId="45938"/>
    <cellStyle name="Heading 3 6 2" xfId="45939"/>
    <cellStyle name="Heading 3 6 2 2" xfId="45940"/>
    <cellStyle name="Heading 3 6 3" xfId="45941"/>
    <cellStyle name="Heading 3 6 4" xfId="45942"/>
    <cellStyle name="Heading 3 6 5" xfId="45943"/>
    <cellStyle name="Heading 3 7" xfId="45944"/>
    <cellStyle name="Heading 3 7 2" xfId="45945"/>
    <cellStyle name="Heading 3 7 3" xfId="45946"/>
    <cellStyle name="Heading 3 8" xfId="45947"/>
    <cellStyle name="Heading 3 9" xfId="45948"/>
    <cellStyle name="Heading 4 10" xfId="45949"/>
    <cellStyle name="Heading 4 2" xfId="45950"/>
    <cellStyle name="Heading 4 2 2" xfId="45951"/>
    <cellStyle name="Heading 4 2 2 2" xfId="45952"/>
    <cellStyle name="Heading 4 2 2 2 2" xfId="45953"/>
    <cellStyle name="Heading 4 2 2 2 2 2" xfId="45954"/>
    <cellStyle name="Heading 4 2 2 2 3" xfId="45955"/>
    <cellStyle name="Heading 4 2 2 2 4" xfId="45956"/>
    <cellStyle name="Heading 4 2 2 3" xfId="45957"/>
    <cellStyle name="Heading 4 2 2 3 2" xfId="45958"/>
    <cellStyle name="Heading 4 2 2 4" xfId="45959"/>
    <cellStyle name="Heading 4 2 2 4 2" xfId="45960"/>
    <cellStyle name="Heading 4 2 2 5" xfId="45961"/>
    <cellStyle name="Heading 4 2 3" xfId="45962"/>
    <cellStyle name="Heading 4 2 3 2" xfId="45963"/>
    <cellStyle name="Heading 4 2 3 2 2" xfId="45964"/>
    <cellStyle name="Heading 4 2 3 2 2 2" xfId="45965"/>
    <cellStyle name="Heading 4 2 3 2 3" xfId="45966"/>
    <cellStyle name="Heading 4 2 3 2 4" xfId="45967"/>
    <cellStyle name="Heading 4 2 3 3" xfId="45968"/>
    <cellStyle name="Heading 4 2 3 3 2" xfId="45969"/>
    <cellStyle name="Heading 4 2 3 3 2 2" xfId="45970"/>
    <cellStyle name="Heading 4 2 3 3 3" xfId="45971"/>
    <cellStyle name="Heading 4 2 3 4" xfId="45972"/>
    <cellStyle name="Heading 4 2 3 4 2" xfId="45973"/>
    <cellStyle name="Heading 4 2 3 5" xfId="45974"/>
    <cellStyle name="Heading 4 2 4" xfId="45975"/>
    <cellStyle name="Heading 4 2 4 2" xfId="45976"/>
    <cellStyle name="Heading 4 2 4 2 2" xfId="45977"/>
    <cellStyle name="Heading 4 2 4 3" xfId="45978"/>
    <cellStyle name="Heading 4 2 4 4" xfId="45979"/>
    <cellStyle name="Heading 4 2 4 5" xfId="45980"/>
    <cellStyle name="Heading 4 2 5" xfId="45981"/>
    <cellStyle name="Heading 4 2 5 2" xfId="45982"/>
    <cellStyle name="Heading 4 2 5 2 2" xfId="45983"/>
    <cellStyle name="Heading 4 2 5 3" xfId="45984"/>
    <cellStyle name="Heading 4 2 6" xfId="45985"/>
    <cellStyle name="Heading 4 2 6 2" xfId="45986"/>
    <cellStyle name="Heading 4 2 7" xfId="45987"/>
    <cellStyle name="Heading 4 2 8" xfId="45988"/>
    <cellStyle name="Heading 4 2 9" xfId="45989"/>
    <cellStyle name="Heading 4 3" xfId="45990"/>
    <cellStyle name="Heading 4 3 2" xfId="45991"/>
    <cellStyle name="Heading 4 3 2 2" xfId="45992"/>
    <cellStyle name="Heading 4 3 2 2 2" xfId="45993"/>
    <cellStyle name="Heading 4 3 2 3" xfId="45994"/>
    <cellStyle name="Heading 4 3 3" xfId="45995"/>
    <cellStyle name="Heading 4 3 3 2" xfId="45996"/>
    <cellStyle name="Heading 4 3 4" xfId="45997"/>
    <cellStyle name="Heading 4 3 4 2" xfId="45998"/>
    <cellStyle name="Heading 4 3 5" xfId="45999"/>
    <cellStyle name="Heading 4 3 6" xfId="46000"/>
    <cellStyle name="Heading 4 4" xfId="46001"/>
    <cellStyle name="Heading 4 4 2" xfId="46002"/>
    <cellStyle name="Heading 4 4 2 2" xfId="46003"/>
    <cellStyle name="Heading 4 4 2 2 2" xfId="46004"/>
    <cellStyle name="Heading 4 4 2 3" xfId="46005"/>
    <cellStyle name="Heading 4 4 2 4" xfId="46006"/>
    <cellStyle name="Heading 4 4 3" xfId="46007"/>
    <cellStyle name="Heading 4 4 3 2" xfId="46008"/>
    <cellStyle name="Heading 4 4 4" xfId="46009"/>
    <cellStyle name="Heading 4 4 4 2" xfId="46010"/>
    <cellStyle name="Heading 4 4 5" xfId="46011"/>
    <cellStyle name="Heading 4 5" xfId="46012"/>
    <cellStyle name="Heading 4 5 2" xfId="46013"/>
    <cellStyle name="Heading 4 5 2 2" xfId="46014"/>
    <cellStyle name="Heading 4 5 2 2 2" xfId="46015"/>
    <cellStyle name="Heading 4 5 2 3" xfId="46016"/>
    <cellStyle name="Heading 4 5 3" xfId="46017"/>
    <cellStyle name="Heading 4 5 3 2" xfId="46018"/>
    <cellStyle name="Heading 4 6" xfId="46019"/>
    <cellStyle name="Heading 4 6 2" xfId="46020"/>
    <cellStyle name="Heading 4 6 2 2" xfId="46021"/>
    <cellStyle name="Heading 4 6 3" xfId="46022"/>
    <cellStyle name="Heading 4 6 4" xfId="46023"/>
    <cellStyle name="Heading 4 6 5" xfId="46024"/>
    <cellStyle name="Heading 4 7" xfId="46025"/>
    <cellStyle name="Heading 4 7 2" xfId="46026"/>
    <cellStyle name="Heading 4 7 3" xfId="46027"/>
    <cellStyle name="Heading 4 8" xfId="46028"/>
    <cellStyle name="Heading 4 9" xfId="46029"/>
    <cellStyle name="Heading 5" xfId="46030"/>
    <cellStyle name="Heading1" xfId="46031"/>
    <cellStyle name="Heading1 2" xfId="46032"/>
    <cellStyle name="Heading1 2 2" xfId="46033"/>
    <cellStyle name="Heading1 2 2 2" xfId="46034"/>
    <cellStyle name="Heading1 2 3" xfId="46035"/>
    <cellStyle name="Heading1 2 3 2" xfId="46036"/>
    <cellStyle name="Heading1 2 4" xfId="46037"/>
    <cellStyle name="Heading1 3" xfId="46038"/>
    <cellStyle name="Heading1 3 2" xfId="46039"/>
    <cellStyle name="Heading1 3 2 2" xfId="46040"/>
    <cellStyle name="Heading1 3 2 2 2" xfId="46041"/>
    <cellStyle name="Heading1 3 2 3" xfId="46042"/>
    <cellStyle name="Heading1 3 2 4" xfId="46043"/>
    <cellStyle name="Heading1 3 3" xfId="46044"/>
    <cellStyle name="Heading1 3 3 2" xfId="46045"/>
    <cellStyle name="Heading1 3 4" xfId="46046"/>
    <cellStyle name="Heading1 3 5" xfId="46047"/>
    <cellStyle name="Heading1 4" xfId="46048"/>
    <cellStyle name="Heading1 4 2" xfId="46049"/>
    <cellStyle name="Heading1 5" xfId="46050"/>
    <cellStyle name="Heading1 5 2" xfId="46051"/>
    <cellStyle name="Heading1 6" xfId="46052"/>
    <cellStyle name="Heading1 6 2" xfId="46053"/>
    <cellStyle name="Heading1 7" xfId="46054"/>
    <cellStyle name="Heading1 8" xfId="46055"/>
    <cellStyle name="Heading1_4.32E Depreciation Study Robs file" xfId="46056"/>
    <cellStyle name="Heading2" xfId="46057"/>
    <cellStyle name="Heading2 2" xfId="46058"/>
    <cellStyle name="Heading2 2 2" xfId="46059"/>
    <cellStyle name="Heading2 2 2 2" xfId="46060"/>
    <cellStyle name="Heading2 2 3" xfId="46061"/>
    <cellStyle name="Heading2 2 3 2" xfId="46062"/>
    <cellStyle name="Heading2 2 4" xfId="46063"/>
    <cellStyle name="Heading2 3" xfId="46064"/>
    <cellStyle name="Heading2 3 2" xfId="46065"/>
    <cellStyle name="Heading2 3 2 2" xfId="46066"/>
    <cellStyle name="Heading2 3 2 2 2" xfId="46067"/>
    <cellStyle name="Heading2 3 2 3" xfId="46068"/>
    <cellStyle name="Heading2 3 2 4" xfId="46069"/>
    <cellStyle name="Heading2 3 3" xfId="46070"/>
    <cellStyle name="Heading2 3 3 2" xfId="46071"/>
    <cellStyle name="Heading2 3 4" xfId="46072"/>
    <cellStyle name="Heading2 3 5" xfId="46073"/>
    <cellStyle name="Heading2 4" xfId="46074"/>
    <cellStyle name="Heading2 4 2" xfId="46075"/>
    <cellStyle name="Heading2 5" xfId="46076"/>
    <cellStyle name="Heading2 5 2" xfId="46077"/>
    <cellStyle name="Heading2 6" xfId="46078"/>
    <cellStyle name="Heading2 6 2" xfId="46079"/>
    <cellStyle name="Heading2 7" xfId="46080"/>
    <cellStyle name="Heading2 8" xfId="46081"/>
    <cellStyle name="Heading2_4.32E Depreciation Study Robs file" xfId="46082"/>
    <cellStyle name="HeadlineStyle" xfId="46083"/>
    <cellStyle name="HeadlineStyle 2" xfId="46084"/>
    <cellStyle name="HeadlineStyle 2 2" xfId="46085"/>
    <cellStyle name="HeadlineStyle 2 2 2" xfId="46086"/>
    <cellStyle name="HeadlineStyle 2 2 2 2" xfId="46087"/>
    <cellStyle name="HeadlineStyle 2 3" xfId="46088"/>
    <cellStyle name="HeadlineStyle 2 3 2" xfId="46089"/>
    <cellStyle name="HeadlineStyle 2 4" xfId="46090"/>
    <cellStyle name="HeadlineStyle 2 4 2" xfId="46091"/>
    <cellStyle name="HeadlineStyle 3" xfId="46092"/>
    <cellStyle name="HeadlineStyle 3 2" xfId="46093"/>
    <cellStyle name="HeadlineStyle 3 2 2" xfId="46094"/>
    <cellStyle name="HeadlineStyle 4" xfId="46095"/>
    <cellStyle name="HeadlineStyle 4 2" xfId="46096"/>
    <cellStyle name="HeadlineStyle 4 2 2" xfId="46097"/>
    <cellStyle name="HeadlineStyle 4 3" xfId="46098"/>
    <cellStyle name="HeadlineStyle 5" xfId="46099"/>
    <cellStyle name="HeadlineStyle 5 2" xfId="46100"/>
    <cellStyle name="HeadlineStyle 6" xfId="46101"/>
    <cellStyle name="HeadlineStyle 6 2" xfId="46102"/>
    <cellStyle name="HeadlineStyleJustified" xfId="46103"/>
    <cellStyle name="HeadlineStyleJustified 2" xfId="46104"/>
    <cellStyle name="HeadlineStyleJustified 2 2" xfId="46105"/>
    <cellStyle name="HeadlineStyleJustified 2 2 2" xfId="46106"/>
    <cellStyle name="HeadlineStyleJustified 2 2 2 2" xfId="46107"/>
    <cellStyle name="HeadlineStyleJustified 2 3" xfId="46108"/>
    <cellStyle name="HeadlineStyleJustified 2 3 2" xfId="46109"/>
    <cellStyle name="HeadlineStyleJustified 2 4" xfId="46110"/>
    <cellStyle name="HeadlineStyleJustified 2 4 2" xfId="46111"/>
    <cellStyle name="HeadlineStyleJustified 3" xfId="46112"/>
    <cellStyle name="HeadlineStyleJustified 3 2" xfId="46113"/>
    <cellStyle name="HeadlineStyleJustified 3 2 2" xfId="46114"/>
    <cellStyle name="HeadlineStyleJustified 4" xfId="46115"/>
    <cellStyle name="HeadlineStyleJustified 4 2" xfId="46116"/>
    <cellStyle name="HeadlineStyleJustified 4 2 2" xfId="46117"/>
    <cellStyle name="HeadlineStyleJustified 4 3" xfId="46118"/>
    <cellStyle name="HeadlineStyleJustified 5" xfId="46119"/>
    <cellStyle name="HeadlineStyleJustified 5 2" xfId="46120"/>
    <cellStyle name="HeadlineStyleJustified 6" xfId="46121"/>
    <cellStyle name="HeadlineStyleJustified 6 2" xfId="46122"/>
    <cellStyle name="Hyperlink 2" xfId="46123"/>
    <cellStyle name="Hyperlink 2 2" xfId="46124"/>
    <cellStyle name="Hyperlink 2 2 2" xfId="46125"/>
    <cellStyle name="Hyperlink 2 2 2 2" xfId="46126"/>
    <cellStyle name="Hyperlink 2 2 3" xfId="46127"/>
    <cellStyle name="Hyperlink 2 3" xfId="46128"/>
    <cellStyle name="Hyperlink 2 3 2" xfId="46129"/>
    <cellStyle name="Hyperlink 2 4" xfId="46130"/>
    <cellStyle name="Hyperlink 2 4 2" xfId="46131"/>
    <cellStyle name="Hyperlink 2 5" xfId="46132"/>
    <cellStyle name="Hyperlink 3" xfId="46133"/>
    <cellStyle name="Hyperlink 3 2" xfId="46134"/>
    <cellStyle name="Input [yellow]" xfId="46135"/>
    <cellStyle name="Input [yellow] 10" xfId="46136"/>
    <cellStyle name="Input [yellow] 11" xfId="46137"/>
    <cellStyle name="Input [yellow] 2" xfId="46138"/>
    <cellStyle name="Input [yellow] 2 2" xfId="46139"/>
    <cellStyle name="Input [yellow] 2 2 2" xfId="46140"/>
    <cellStyle name="Input [yellow] 2 2 2 2" xfId="46141"/>
    <cellStyle name="Input [yellow] 2 2 2 2 2" xfId="46142"/>
    <cellStyle name="Input [yellow] 2 2 2 3" xfId="46143"/>
    <cellStyle name="Input [yellow] 2 2 2 4" xfId="46144"/>
    <cellStyle name="Input [yellow] 2 2 3" xfId="46145"/>
    <cellStyle name="Input [yellow] 2 2 3 2" xfId="46146"/>
    <cellStyle name="Input [yellow] 2 2 3 2 2" xfId="46147"/>
    <cellStyle name="Input [yellow] 2 2 3 3" xfId="46148"/>
    <cellStyle name="Input [yellow] 2 2 4" xfId="46149"/>
    <cellStyle name="Input [yellow] 2 2 4 2" xfId="46150"/>
    <cellStyle name="Input [yellow] 2 2 5" xfId="46151"/>
    <cellStyle name="Input [yellow] 2 2 5 2" xfId="46152"/>
    <cellStyle name="Input [yellow] 2 2 6" xfId="46153"/>
    <cellStyle name="Input [yellow] 2 2 7" xfId="46154"/>
    <cellStyle name="Input [yellow] 2 2 8" xfId="46155"/>
    <cellStyle name="Input [yellow] 2 3" xfId="46156"/>
    <cellStyle name="Input [yellow] 2 3 2" xfId="46157"/>
    <cellStyle name="Input [yellow] 2 3 2 2" xfId="46158"/>
    <cellStyle name="Input [yellow] 2 3 3" xfId="46159"/>
    <cellStyle name="Input [yellow] 2 3 4" xfId="46160"/>
    <cellStyle name="Input [yellow] 2 3 5" xfId="46161"/>
    <cellStyle name="Input [yellow] 2 3 6" xfId="46162"/>
    <cellStyle name="Input [yellow] 2 3 7" xfId="46163"/>
    <cellStyle name="Input [yellow] 2 4" xfId="46164"/>
    <cellStyle name="Input [yellow] 2 4 2" xfId="46165"/>
    <cellStyle name="Input [yellow] 2 5" xfId="46166"/>
    <cellStyle name="Input [yellow] 2 5 2" xfId="46167"/>
    <cellStyle name="Input [yellow] 2 6" xfId="46168"/>
    <cellStyle name="Input [yellow] 3" xfId="46169"/>
    <cellStyle name="Input [yellow] 3 2" xfId="46170"/>
    <cellStyle name="Input [yellow] 3 2 2" xfId="46171"/>
    <cellStyle name="Input [yellow] 3 2 2 2" xfId="46172"/>
    <cellStyle name="Input [yellow] 3 2 2 2 2" xfId="46173"/>
    <cellStyle name="Input [yellow] 3 2 2 3" xfId="46174"/>
    <cellStyle name="Input [yellow] 3 2 2 4" xfId="46175"/>
    <cellStyle name="Input [yellow] 3 2 3" xfId="46176"/>
    <cellStyle name="Input [yellow] 3 2 3 2" xfId="46177"/>
    <cellStyle name="Input [yellow] 3 2 3 2 2" xfId="46178"/>
    <cellStyle name="Input [yellow] 3 2 3 3" xfId="46179"/>
    <cellStyle name="Input [yellow] 3 2 4" xfId="46180"/>
    <cellStyle name="Input [yellow] 3 2 4 2" xfId="46181"/>
    <cellStyle name="Input [yellow] 3 2 5" xfId="46182"/>
    <cellStyle name="Input [yellow] 3 2 5 2" xfId="46183"/>
    <cellStyle name="Input [yellow] 3 2 6" xfId="46184"/>
    <cellStyle name="Input [yellow] 3 2 7" xfId="46185"/>
    <cellStyle name="Input [yellow] 3 2 8" xfId="46186"/>
    <cellStyle name="Input [yellow] 3 3" xfId="46187"/>
    <cellStyle name="Input [yellow] 3 3 2" xfId="46188"/>
    <cellStyle name="Input [yellow] 3 3 2 2" xfId="46189"/>
    <cellStyle name="Input [yellow] 3 3 3" xfId="46190"/>
    <cellStyle name="Input [yellow] 3 3 4" xfId="46191"/>
    <cellStyle name="Input [yellow] 3 3 5" xfId="46192"/>
    <cellStyle name="Input [yellow] 3 3 6" xfId="46193"/>
    <cellStyle name="Input [yellow] 3 3 7" xfId="46194"/>
    <cellStyle name="Input [yellow] 3 4" xfId="46195"/>
    <cellStyle name="Input [yellow] 3 4 2" xfId="46196"/>
    <cellStyle name="Input [yellow] 3 5" xfId="46197"/>
    <cellStyle name="Input [yellow] 3 5 2" xfId="46198"/>
    <cellStyle name="Input [yellow] 3 6" xfId="46199"/>
    <cellStyle name="Input [yellow] 4" xfId="46200"/>
    <cellStyle name="Input [yellow] 4 2" xfId="46201"/>
    <cellStyle name="Input [yellow] 4 2 2" xfId="46202"/>
    <cellStyle name="Input [yellow] 4 2 2 2" xfId="46203"/>
    <cellStyle name="Input [yellow] 4 2 3" xfId="46204"/>
    <cellStyle name="Input [yellow] 4 2 4" xfId="46205"/>
    <cellStyle name="Input [yellow] 4 2 5" xfId="46206"/>
    <cellStyle name="Input [yellow] 4 2 6" xfId="46207"/>
    <cellStyle name="Input [yellow] 4 2 7" xfId="46208"/>
    <cellStyle name="Input [yellow] 4 3" xfId="46209"/>
    <cellStyle name="Input [yellow] 4 3 2" xfId="46210"/>
    <cellStyle name="Input [yellow] 4 3 3" xfId="46211"/>
    <cellStyle name="Input [yellow] 4 3 4" xfId="46212"/>
    <cellStyle name="Input [yellow] 4 3 5" xfId="46213"/>
    <cellStyle name="Input [yellow] 4 3 6" xfId="46214"/>
    <cellStyle name="Input [yellow] 4 3 7" xfId="46215"/>
    <cellStyle name="Input [yellow] 4 4" xfId="46216"/>
    <cellStyle name="Input [yellow] 4 4 2" xfId="46217"/>
    <cellStyle name="Input [yellow] 4 5" xfId="46218"/>
    <cellStyle name="Input [yellow] 4 5 2" xfId="46219"/>
    <cellStyle name="Input [yellow] 4 6" xfId="46220"/>
    <cellStyle name="Input [yellow] 5" xfId="46221"/>
    <cellStyle name="Input [yellow] 5 2" xfId="46222"/>
    <cellStyle name="Input [yellow] 5 2 2" xfId="46223"/>
    <cellStyle name="Input [yellow] 5 2 2 2" xfId="46224"/>
    <cellStyle name="Input [yellow] 5 2 2 2 2" xfId="46225"/>
    <cellStyle name="Input [yellow] 5 2 2 3" xfId="46226"/>
    <cellStyle name="Input [yellow] 5 2 3" xfId="46227"/>
    <cellStyle name="Input [yellow] 5 2 3 2" xfId="46228"/>
    <cellStyle name="Input [yellow] 5 2 4" xfId="46229"/>
    <cellStyle name="Input [yellow] 5 2 4 2" xfId="46230"/>
    <cellStyle name="Input [yellow] 5 2 5" xfId="46231"/>
    <cellStyle name="Input [yellow] 5 2 6" xfId="46232"/>
    <cellStyle name="Input [yellow] 5 2 7" xfId="46233"/>
    <cellStyle name="Input [yellow] 5 2 8" xfId="46234"/>
    <cellStyle name="Input [yellow] 5 3" xfId="46235"/>
    <cellStyle name="Input [yellow] 5 3 2" xfId="46236"/>
    <cellStyle name="Input [yellow] 5 3 2 2" xfId="46237"/>
    <cellStyle name="Input [yellow] 5 3 3" xfId="46238"/>
    <cellStyle name="Input [yellow] 5 4" xfId="46239"/>
    <cellStyle name="Input [yellow] 5 4 2" xfId="46240"/>
    <cellStyle name="Input [yellow] 5 4 2 2" xfId="46241"/>
    <cellStyle name="Input [yellow] 5 4 3" xfId="46242"/>
    <cellStyle name="Input [yellow] 5 5" xfId="46243"/>
    <cellStyle name="Input [yellow] 5 5 2" xfId="46244"/>
    <cellStyle name="Input [yellow] 5 6" xfId="46245"/>
    <cellStyle name="Input [yellow] 5 6 2" xfId="46246"/>
    <cellStyle name="Input [yellow] 5 7" xfId="46247"/>
    <cellStyle name="Input [yellow] 6" xfId="46248"/>
    <cellStyle name="Input [yellow] 6 2" xfId="46249"/>
    <cellStyle name="Input [yellow] 6 2 2" xfId="46250"/>
    <cellStyle name="Input [yellow] 6 2 2 2" xfId="46251"/>
    <cellStyle name="Input [yellow] 6 2 3" xfId="46252"/>
    <cellStyle name="Input [yellow] 6 3" xfId="46253"/>
    <cellStyle name="Input [yellow] 6 3 2" xfId="46254"/>
    <cellStyle name="Input [yellow] 6 4" xfId="46255"/>
    <cellStyle name="Input [yellow] 6 5" xfId="46256"/>
    <cellStyle name="Input [yellow] 6 6" xfId="46257"/>
    <cellStyle name="Input [yellow] 6 7" xfId="46258"/>
    <cellStyle name="Input [yellow] 6 8" xfId="46259"/>
    <cellStyle name="Input [yellow] 7" xfId="46260"/>
    <cellStyle name="Input [yellow] 7 2" xfId="46261"/>
    <cellStyle name="Input [yellow] 8" xfId="46262"/>
    <cellStyle name="Input [yellow] 8 2" xfId="46263"/>
    <cellStyle name="Input [yellow] 9" xfId="46264"/>
    <cellStyle name="Input [yellow] 9 2" xfId="46265"/>
    <cellStyle name="Input [yellow]_(C) WHE Proforma with ITC cash grant 10 Yr Amort_for deferral_102809" xfId="46266"/>
    <cellStyle name="Input 10" xfId="46267"/>
    <cellStyle name="Input 10 2" xfId="46268"/>
    <cellStyle name="Input 10 2 2" xfId="46269"/>
    <cellStyle name="Input 10 2 2 2" xfId="46270"/>
    <cellStyle name="Input 10 2 3" xfId="46271"/>
    <cellStyle name="Input 10 3" xfId="46272"/>
    <cellStyle name="Input 10 3 2" xfId="46273"/>
    <cellStyle name="Input 10 4" xfId="46274"/>
    <cellStyle name="Input 10 4 2" xfId="46275"/>
    <cellStyle name="Input 10 5" xfId="46276"/>
    <cellStyle name="Input 10 6" xfId="46277"/>
    <cellStyle name="Input 10 7" xfId="46278"/>
    <cellStyle name="Input 10 8" xfId="46279"/>
    <cellStyle name="Input 11" xfId="46280"/>
    <cellStyle name="Input 11 2" xfId="46281"/>
    <cellStyle name="Input 11 2 2" xfId="46282"/>
    <cellStyle name="Input 11 2 2 2" xfId="46283"/>
    <cellStyle name="Input 11 2 3" xfId="46284"/>
    <cellStyle name="Input 11 3" xfId="46285"/>
    <cellStyle name="Input 11 3 2" xfId="46286"/>
    <cellStyle name="Input 11 4" xfId="46287"/>
    <cellStyle name="Input 11 4 2" xfId="46288"/>
    <cellStyle name="Input 11 5" xfId="46289"/>
    <cellStyle name="Input 11 6" xfId="46290"/>
    <cellStyle name="Input 12" xfId="46291"/>
    <cellStyle name="Input 12 2" xfId="46292"/>
    <cellStyle name="Input 12 2 2" xfId="46293"/>
    <cellStyle name="Input 12 2 2 2" xfId="46294"/>
    <cellStyle name="Input 12 2 3" xfId="46295"/>
    <cellStyle name="Input 12 3" xfId="46296"/>
    <cellStyle name="Input 12 3 2" xfId="46297"/>
    <cellStyle name="Input 12 4" xfId="46298"/>
    <cellStyle name="Input 12 4 2" xfId="46299"/>
    <cellStyle name="Input 12 5" xfId="46300"/>
    <cellStyle name="Input 12 6" xfId="46301"/>
    <cellStyle name="Input 13" xfId="46302"/>
    <cellStyle name="Input 13 2" xfId="46303"/>
    <cellStyle name="Input 13 2 2" xfId="46304"/>
    <cellStyle name="Input 13 2 2 2" xfId="46305"/>
    <cellStyle name="Input 13 2 3" xfId="46306"/>
    <cellStyle name="Input 13 3" xfId="46307"/>
    <cellStyle name="Input 13 3 2" xfId="46308"/>
    <cellStyle name="Input 13 4" xfId="46309"/>
    <cellStyle name="Input 13 4 2" xfId="46310"/>
    <cellStyle name="Input 13 5" xfId="46311"/>
    <cellStyle name="Input 13 6" xfId="46312"/>
    <cellStyle name="Input 13 7" xfId="46313"/>
    <cellStyle name="Input 13 8" xfId="46314"/>
    <cellStyle name="Input 14" xfId="46315"/>
    <cellStyle name="Input 14 2" xfId="46316"/>
    <cellStyle name="Input 14 2 2" xfId="46317"/>
    <cellStyle name="Input 14 2 2 2" xfId="46318"/>
    <cellStyle name="Input 14 2 3" xfId="46319"/>
    <cellStyle name="Input 14 3" xfId="46320"/>
    <cellStyle name="Input 14 3 2" xfId="46321"/>
    <cellStyle name="Input 14 4" xfId="46322"/>
    <cellStyle name="Input 14 4 2" xfId="46323"/>
    <cellStyle name="Input 14 5" xfId="46324"/>
    <cellStyle name="Input 14 6" xfId="46325"/>
    <cellStyle name="Input 14 7" xfId="46326"/>
    <cellStyle name="Input 14 8" xfId="46327"/>
    <cellStyle name="Input 15" xfId="46328"/>
    <cellStyle name="Input 15 2" xfId="46329"/>
    <cellStyle name="Input 15 2 2" xfId="46330"/>
    <cellStyle name="Input 15 2 2 2" xfId="46331"/>
    <cellStyle name="Input 15 2 3" xfId="46332"/>
    <cellStyle name="Input 15 3" xfId="46333"/>
    <cellStyle name="Input 15 3 2" xfId="46334"/>
    <cellStyle name="Input 15 4" xfId="46335"/>
    <cellStyle name="Input 15 4 2" xfId="46336"/>
    <cellStyle name="Input 15 5" xfId="46337"/>
    <cellStyle name="Input 15 6" xfId="46338"/>
    <cellStyle name="Input 16" xfId="46339"/>
    <cellStyle name="Input 16 2" xfId="46340"/>
    <cellStyle name="Input 16 2 2" xfId="46341"/>
    <cellStyle name="Input 16 2 2 2" xfId="46342"/>
    <cellStyle name="Input 16 2 3" xfId="46343"/>
    <cellStyle name="Input 16 3" xfId="46344"/>
    <cellStyle name="Input 16 3 2" xfId="46345"/>
    <cellStyle name="Input 16 4" xfId="46346"/>
    <cellStyle name="Input 16 4 2" xfId="46347"/>
    <cellStyle name="Input 16 5" xfId="46348"/>
    <cellStyle name="Input 16 6" xfId="46349"/>
    <cellStyle name="Input 17" xfId="46350"/>
    <cellStyle name="Input 17 2" xfId="46351"/>
    <cellStyle name="Input 17 2 2" xfId="46352"/>
    <cellStyle name="Input 17 2 2 2" xfId="46353"/>
    <cellStyle name="Input 17 2 3" xfId="46354"/>
    <cellStyle name="Input 17 3" xfId="46355"/>
    <cellStyle name="Input 17 3 2" xfId="46356"/>
    <cellStyle name="Input 17 4" xfId="46357"/>
    <cellStyle name="Input 17 4 2" xfId="46358"/>
    <cellStyle name="Input 17 5" xfId="46359"/>
    <cellStyle name="Input 17 6" xfId="46360"/>
    <cellStyle name="Input 18" xfId="46361"/>
    <cellStyle name="Input 18 2" xfId="46362"/>
    <cellStyle name="Input 18 2 2" xfId="46363"/>
    <cellStyle name="Input 18 2 2 2" xfId="46364"/>
    <cellStyle name="Input 18 2 3" xfId="46365"/>
    <cellStyle name="Input 18 2 4" xfId="46366"/>
    <cellStyle name="Input 18 3" xfId="46367"/>
    <cellStyle name="Input 18 3 2" xfId="46368"/>
    <cellStyle name="Input 18 4" xfId="46369"/>
    <cellStyle name="Input 18 4 2" xfId="46370"/>
    <cellStyle name="Input 18 5" xfId="46371"/>
    <cellStyle name="Input 19" xfId="46372"/>
    <cellStyle name="Input 19 2" xfId="46373"/>
    <cellStyle name="Input 19 2 2" xfId="46374"/>
    <cellStyle name="Input 19 2 2 2" xfId="46375"/>
    <cellStyle name="Input 19 2 3" xfId="46376"/>
    <cellStyle name="Input 19 2 4" xfId="46377"/>
    <cellStyle name="Input 19 3" xfId="46378"/>
    <cellStyle name="Input 19 3 2" xfId="46379"/>
    <cellStyle name="Input 19 4" xfId="46380"/>
    <cellStyle name="Input 19 4 2" xfId="46381"/>
    <cellStyle name="Input 19 5" xfId="46382"/>
    <cellStyle name="Input 2" xfId="46383"/>
    <cellStyle name="Input 2 10" xfId="46384"/>
    <cellStyle name="Input 2 2" xfId="46385"/>
    <cellStyle name="Input 2 2 2" xfId="46386"/>
    <cellStyle name="Input 2 2 2 2" xfId="46387"/>
    <cellStyle name="Input 2 2 2 2 2" xfId="46388"/>
    <cellStyle name="Input 2 2 2 3" xfId="46389"/>
    <cellStyle name="Input 2 2 2 4" xfId="46390"/>
    <cellStyle name="Input 2 2 2 5" xfId="46391"/>
    <cellStyle name="Input 2 2 2 6" xfId="46392"/>
    <cellStyle name="Input 2 2 2 7" xfId="46393"/>
    <cellStyle name="Input 2 2 2 8" xfId="46394"/>
    <cellStyle name="Input 2 2 3" xfId="46395"/>
    <cellStyle name="Input 2 2 3 2" xfId="46396"/>
    <cellStyle name="Input 2 2 4" xfId="46397"/>
    <cellStyle name="Input 2 2 4 2" xfId="46398"/>
    <cellStyle name="Input 2 2 5" xfId="46399"/>
    <cellStyle name="Input 2 3" xfId="46400"/>
    <cellStyle name="Input 2 3 2" xfId="46401"/>
    <cellStyle name="Input 2 3 2 2" xfId="46402"/>
    <cellStyle name="Input 2 3 2 2 2" xfId="46403"/>
    <cellStyle name="Input 2 3 2 3" xfId="46404"/>
    <cellStyle name="Input 2 3 2 4" xfId="46405"/>
    <cellStyle name="Input 2 3 3" xfId="46406"/>
    <cellStyle name="Input 2 3 3 2" xfId="46407"/>
    <cellStyle name="Input 2 3 3 2 2" xfId="46408"/>
    <cellStyle name="Input 2 3 3 3" xfId="46409"/>
    <cellStyle name="Input 2 3 4" xfId="46410"/>
    <cellStyle name="Input 2 3 4 2" xfId="46411"/>
    <cellStyle name="Input 2 3 5" xfId="46412"/>
    <cellStyle name="Input 2 3 6" xfId="46413"/>
    <cellStyle name="Input 2 4" xfId="46414"/>
    <cellStyle name="Input 2 4 2" xfId="46415"/>
    <cellStyle name="Input 2 4 2 2" xfId="46416"/>
    <cellStyle name="Input 2 4 3" xfId="46417"/>
    <cellStyle name="Input 2 4 4" xfId="46418"/>
    <cellStyle name="Input 2 4 5" xfId="46419"/>
    <cellStyle name="Input 2 5" xfId="46420"/>
    <cellStyle name="Input 2 5 2" xfId="46421"/>
    <cellStyle name="Input 2 6" xfId="46422"/>
    <cellStyle name="Input 2 6 2" xfId="46423"/>
    <cellStyle name="Input 2 7" xfId="46424"/>
    <cellStyle name="Input 2 8" xfId="46425"/>
    <cellStyle name="Input 2 9" xfId="46426"/>
    <cellStyle name="Input 20" xfId="46427"/>
    <cellStyle name="Input 20 2" xfId="46428"/>
    <cellStyle name="Input 20 2 2" xfId="46429"/>
    <cellStyle name="Input 20 2 2 2" xfId="46430"/>
    <cellStyle name="Input 20 2 3" xfId="46431"/>
    <cellStyle name="Input 20 2 4" xfId="46432"/>
    <cellStyle name="Input 20 3" xfId="46433"/>
    <cellStyle name="Input 20 3 2" xfId="46434"/>
    <cellStyle name="Input 20 4" xfId="46435"/>
    <cellStyle name="Input 20 4 2" xfId="46436"/>
    <cellStyle name="Input 20 5" xfId="46437"/>
    <cellStyle name="Input 21" xfId="46438"/>
    <cellStyle name="Input 21 2" xfId="46439"/>
    <cellStyle name="Input 21 2 2" xfId="46440"/>
    <cellStyle name="Input 21 2 2 2" xfId="46441"/>
    <cellStyle name="Input 21 2 3" xfId="46442"/>
    <cellStyle name="Input 21 3" xfId="46443"/>
    <cellStyle name="Input 21 3 2" xfId="46444"/>
    <cellStyle name="Input 21 4" xfId="46445"/>
    <cellStyle name="Input 22" xfId="46446"/>
    <cellStyle name="Input 22 2" xfId="46447"/>
    <cellStyle name="Input 22 2 2" xfId="46448"/>
    <cellStyle name="Input 22 3" xfId="46449"/>
    <cellStyle name="Input 22 4" xfId="46450"/>
    <cellStyle name="Input 23" xfId="46451"/>
    <cellStyle name="Input 23 2" xfId="46452"/>
    <cellStyle name="Input 23 2 2" xfId="46453"/>
    <cellStyle name="Input 23 3" xfId="46454"/>
    <cellStyle name="Input 23 4" xfId="46455"/>
    <cellStyle name="Input 24" xfId="46456"/>
    <cellStyle name="Input 24 2" xfId="46457"/>
    <cellStyle name="Input 24 2 2" xfId="46458"/>
    <cellStyle name="Input 24 2 2 2" xfId="46459"/>
    <cellStyle name="Input 24 2 3" xfId="46460"/>
    <cellStyle name="Input 24 3" xfId="46461"/>
    <cellStyle name="Input 24 3 2" xfId="46462"/>
    <cellStyle name="Input 24 4" xfId="46463"/>
    <cellStyle name="Input 25" xfId="46464"/>
    <cellStyle name="Input 25 2" xfId="46465"/>
    <cellStyle name="Input 25 2 2" xfId="46466"/>
    <cellStyle name="Input 25 3" xfId="46467"/>
    <cellStyle name="Input 26" xfId="46468"/>
    <cellStyle name="Input 26 2" xfId="46469"/>
    <cellStyle name="Input 26 2 2" xfId="46470"/>
    <cellStyle name="Input 26 3" xfId="46471"/>
    <cellStyle name="Input 27" xfId="46472"/>
    <cellStyle name="Input 27 2" xfId="46473"/>
    <cellStyle name="Input 27 2 2" xfId="46474"/>
    <cellStyle name="Input 27 3" xfId="46475"/>
    <cellStyle name="Input 28" xfId="46476"/>
    <cellStyle name="Input 28 2" xfId="46477"/>
    <cellStyle name="Input 28 2 2" xfId="46478"/>
    <cellStyle name="Input 28 3" xfId="46479"/>
    <cellStyle name="Input 29" xfId="46480"/>
    <cellStyle name="Input 29 2" xfId="46481"/>
    <cellStyle name="Input 29 2 2" xfId="46482"/>
    <cellStyle name="Input 29 3" xfId="46483"/>
    <cellStyle name="Input 3" xfId="46484"/>
    <cellStyle name="Input 3 10" xfId="46485"/>
    <cellStyle name="Input 3 11" xfId="46486"/>
    <cellStyle name="Input 3 2" xfId="46487"/>
    <cellStyle name="Input 3 2 2" xfId="46488"/>
    <cellStyle name="Input 3 2 2 2" xfId="46489"/>
    <cellStyle name="Input 3 2 2 2 2" xfId="46490"/>
    <cellStyle name="Input 3 2 2 3" xfId="46491"/>
    <cellStyle name="Input 3 2 2 4" xfId="46492"/>
    <cellStyle name="Input 3 2 3" xfId="46493"/>
    <cellStyle name="Input 3 2 3 2" xfId="46494"/>
    <cellStyle name="Input 3 2 3 2 2" xfId="46495"/>
    <cellStyle name="Input 3 2 3 3" xfId="46496"/>
    <cellStyle name="Input 3 2 4" xfId="46497"/>
    <cellStyle name="Input 3 2 4 2" xfId="46498"/>
    <cellStyle name="Input 3 2 5" xfId="46499"/>
    <cellStyle name="Input 3 2 6" xfId="46500"/>
    <cellStyle name="Input 3 3" xfId="46501"/>
    <cellStyle name="Input 3 3 2" xfId="46502"/>
    <cellStyle name="Input 3 3 2 2" xfId="46503"/>
    <cellStyle name="Input 3 3 3" xfId="46504"/>
    <cellStyle name="Input 3 3 4" xfId="46505"/>
    <cellStyle name="Input 3 3 5" xfId="46506"/>
    <cellStyle name="Input 3 4" xfId="46507"/>
    <cellStyle name="Input 3 4 2" xfId="46508"/>
    <cellStyle name="Input 3 5" xfId="46509"/>
    <cellStyle name="Input 3 5 2" xfId="46510"/>
    <cellStyle name="Input 3 6" xfId="46511"/>
    <cellStyle name="Input 3 7" xfId="46512"/>
    <cellStyle name="Input 3 8" xfId="46513"/>
    <cellStyle name="Input 3 9" xfId="46514"/>
    <cellStyle name="Input 30" xfId="46515"/>
    <cellStyle name="Input 30 2" xfId="46516"/>
    <cellStyle name="Input 30 2 2" xfId="46517"/>
    <cellStyle name="Input 30 3" xfId="46518"/>
    <cellStyle name="Input 31" xfId="46519"/>
    <cellStyle name="Input 31 2" xfId="46520"/>
    <cellStyle name="Input 31 2 2" xfId="46521"/>
    <cellStyle name="Input 31 3" xfId="46522"/>
    <cellStyle name="Input 32" xfId="46523"/>
    <cellStyle name="Input 32 2" xfId="46524"/>
    <cellStyle name="Input 32 2 2" xfId="46525"/>
    <cellStyle name="Input 32 3" xfId="46526"/>
    <cellStyle name="Input 33" xfId="46527"/>
    <cellStyle name="Input 33 2" xfId="46528"/>
    <cellStyle name="Input 33 2 2" xfId="46529"/>
    <cellStyle name="Input 33 3" xfId="46530"/>
    <cellStyle name="Input 34" xfId="46531"/>
    <cellStyle name="Input 34 2" xfId="46532"/>
    <cellStyle name="Input 34 2 2" xfId="46533"/>
    <cellStyle name="Input 34 3" xfId="46534"/>
    <cellStyle name="Input 35" xfId="46535"/>
    <cellStyle name="Input 35 2" xfId="46536"/>
    <cellStyle name="Input 35 2 2" xfId="46537"/>
    <cellStyle name="Input 35 3" xfId="46538"/>
    <cellStyle name="Input 36" xfId="46539"/>
    <cellStyle name="Input 36 2" xfId="46540"/>
    <cellStyle name="Input 36 2 2" xfId="46541"/>
    <cellStyle name="Input 37" xfId="46542"/>
    <cellStyle name="Input 37 2" xfId="46543"/>
    <cellStyle name="Input 37 2 2" xfId="46544"/>
    <cellStyle name="Input 38" xfId="46545"/>
    <cellStyle name="Input 38 2" xfId="46546"/>
    <cellStyle name="Input 38 2 2" xfId="46547"/>
    <cellStyle name="Input 39" xfId="46548"/>
    <cellStyle name="Input 39 2" xfId="46549"/>
    <cellStyle name="Input 39 2 2" xfId="46550"/>
    <cellStyle name="Input 4" xfId="46551"/>
    <cellStyle name="Input 4 2" xfId="46552"/>
    <cellStyle name="Input 4 2 2" xfId="46553"/>
    <cellStyle name="Input 4 2 2 2" xfId="46554"/>
    <cellStyle name="Input 4 2 3" xfId="46555"/>
    <cellStyle name="Input 4 2 4" xfId="46556"/>
    <cellStyle name="Input 4 2 5" xfId="46557"/>
    <cellStyle name="Input 4 3" xfId="46558"/>
    <cellStyle name="Input 4 3 2" xfId="46559"/>
    <cellStyle name="Input 4 4" xfId="46560"/>
    <cellStyle name="Input 4 4 2" xfId="46561"/>
    <cellStyle name="Input 4 5" xfId="46562"/>
    <cellStyle name="Input 4 6" xfId="46563"/>
    <cellStyle name="Input 40" xfId="46564"/>
    <cellStyle name="Input 40 2" xfId="46565"/>
    <cellStyle name="Input 40 2 2" xfId="46566"/>
    <cellStyle name="Input 41" xfId="46567"/>
    <cellStyle name="Input 41 2" xfId="46568"/>
    <cellStyle name="Input 41 2 2" xfId="46569"/>
    <cellStyle name="Input 42" xfId="46570"/>
    <cellStyle name="Input 42 2" xfId="46571"/>
    <cellStyle name="Input 42 2 2" xfId="46572"/>
    <cellStyle name="Input 43" xfId="46573"/>
    <cellStyle name="Input 43 2" xfId="46574"/>
    <cellStyle name="Input 43 2 2" xfId="46575"/>
    <cellStyle name="Input 44" xfId="46576"/>
    <cellStyle name="Input 44 2" xfId="46577"/>
    <cellStyle name="Input 44 2 2" xfId="46578"/>
    <cellStyle name="Input 45" xfId="46579"/>
    <cellStyle name="Input 45 2" xfId="46580"/>
    <cellStyle name="Input 45 2 2" xfId="46581"/>
    <cellStyle name="Input 46" xfId="46582"/>
    <cellStyle name="Input 46 2" xfId="46583"/>
    <cellStyle name="Input 46 2 2" xfId="46584"/>
    <cellStyle name="Input 47" xfId="46585"/>
    <cellStyle name="Input 47 2" xfId="46586"/>
    <cellStyle name="Input 47 2 2" xfId="46587"/>
    <cellStyle name="Input 48" xfId="46588"/>
    <cellStyle name="Input 48 2" xfId="46589"/>
    <cellStyle name="Input 48 2 2" xfId="46590"/>
    <cellStyle name="Input 49" xfId="46591"/>
    <cellStyle name="Input 49 2" xfId="46592"/>
    <cellStyle name="Input 49 2 2" xfId="46593"/>
    <cellStyle name="Input 5" xfId="46594"/>
    <cellStyle name="Input 5 2" xfId="46595"/>
    <cellStyle name="Input 5 2 2" xfId="46596"/>
    <cellStyle name="Input 5 2 2 2" xfId="46597"/>
    <cellStyle name="Input 5 2 3" xfId="46598"/>
    <cellStyle name="Input 5 2 4" xfId="46599"/>
    <cellStyle name="Input 5 2 5" xfId="46600"/>
    <cellStyle name="Input 5 3" xfId="46601"/>
    <cellStyle name="Input 5 3 2" xfId="46602"/>
    <cellStyle name="Input 5 4" xfId="46603"/>
    <cellStyle name="Input 5 4 2" xfId="46604"/>
    <cellStyle name="Input 5 5" xfId="46605"/>
    <cellStyle name="Input 5 6" xfId="46606"/>
    <cellStyle name="Input 50" xfId="46607"/>
    <cellStyle name="Input 50 2" xfId="46608"/>
    <cellStyle name="Input 50 2 2" xfId="46609"/>
    <cellStyle name="Input 51" xfId="46610"/>
    <cellStyle name="Input 51 2" xfId="46611"/>
    <cellStyle name="Input 51 2 2" xfId="46612"/>
    <cellStyle name="Input 52" xfId="46613"/>
    <cellStyle name="Input 52 2" xfId="46614"/>
    <cellStyle name="Input 52 2 2" xfId="46615"/>
    <cellStyle name="Input 53" xfId="46616"/>
    <cellStyle name="Input 53 2" xfId="46617"/>
    <cellStyle name="Input 53 2 2" xfId="46618"/>
    <cellStyle name="Input 54" xfId="46619"/>
    <cellStyle name="Input 54 2" xfId="46620"/>
    <cellStyle name="Input 54 2 2" xfId="46621"/>
    <cellStyle name="Input 55" xfId="46622"/>
    <cellStyle name="Input 55 2" xfId="46623"/>
    <cellStyle name="Input 55 2 2" xfId="46624"/>
    <cellStyle name="Input 56" xfId="46625"/>
    <cellStyle name="Input 56 2" xfId="46626"/>
    <cellStyle name="Input 56 2 2" xfId="46627"/>
    <cellStyle name="Input 57" xfId="46628"/>
    <cellStyle name="Input 57 2" xfId="46629"/>
    <cellStyle name="Input 57 2 2" xfId="46630"/>
    <cellStyle name="Input 58" xfId="46631"/>
    <cellStyle name="Input 58 2" xfId="46632"/>
    <cellStyle name="Input 58 2 2" xfId="46633"/>
    <cellStyle name="Input 59" xfId="46634"/>
    <cellStyle name="Input 59 2" xfId="46635"/>
    <cellStyle name="Input 59 2 2" xfId="46636"/>
    <cellStyle name="Input 6" xfId="46637"/>
    <cellStyle name="Input 6 2" xfId="46638"/>
    <cellStyle name="Input 6 2 2" xfId="46639"/>
    <cellStyle name="Input 6 2 2 2" xfId="46640"/>
    <cellStyle name="Input 6 2 3" xfId="46641"/>
    <cellStyle name="Input 6 2 4" xfId="46642"/>
    <cellStyle name="Input 6 2 5" xfId="46643"/>
    <cellStyle name="Input 6 3" xfId="46644"/>
    <cellStyle name="Input 6 3 2" xfId="46645"/>
    <cellStyle name="Input 6 4" xfId="46646"/>
    <cellStyle name="Input 6 4 2" xfId="46647"/>
    <cellStyle name="Input 6 5" xfId="46648"/>
    <cellStyle name="Input 6 6" xfId="46649"/>
    <cellStyle name="Input 60" xfId="46650"/>
    <cellStyle name="Input 60 2" xfId="46651"/>
    <cellStyle name="Input 60 2 2" xfId="46652"/>
    <cellStyle name="Input 61" xfId="46653"/>
    <cellStyle name="Input 61 2" xfId="46654"/>
    <cellStyle name="Input 61 2 2" xfId="46655"/>
    <cellStyle name="Input 62" xfId="46656"/>
    <cellStyle name="Input 62 2" xfId="46657"/>
    <cellStyle name="Input 62 2 2" xfId="46658"/>
    <cellStyle name="Input 63" xfId="46659"/>
    <cellStyle name="Input 63 2" xfId="46660"/>
    <cellStyle name="Input 63 2 2" xfId="46661"/>
    <cellStyle name="Input 64" xfId="46662"/>
    <cellStyle name="Input 64 2" xfId="46663"/>
    <cellStyle name="Input 64 2 2" xfId="46664"/>
    <cellStyle name="Input 65" xfId="46665"/>
    <cellStyle name="Input 65 2" xfId="46666"/>
    <cellStyle name="Input 65 2 2" xfId="46667"/>
    <cellStyle name="Input 66" xfId="46668"/>
    <cellStyle name="Input 66 2" xfId="46669"/>
    <cellStyle name="Input 66 2 2" xfId="46670"/>
    <cellStyle name="Input 67" xfId="46671"/>
    <cellStyle name="Input 67 2" xfId="46672"/>
    <cellStyle name="Input 67 2 2" xfId="46673"/>
    <cellStyle name="Input 68" xfId="46674"/>
    <cellStyle name="Input 68 2" xfId="46675"/>
    <cellStyle name="Input 68 2 2" xfId="46676"/>
    <cellStyle name="Input 68 3" xfId="46677"/>
    <cellStyle name="Input 69" xfId="46678"/>
    <cellStyle name="Input 69 2" xfId="46679"/>
    <cellStyle name="Input 69 2 2" xfId="46680"/>
    <cellStyle name="Input 69 3" xfId="46681"/>
    <cellStyle name="Input 7" xfId="46682"/>
    <cellStyle name="Input 7 2" xfId="46683"/>
    <cellStyle name="Input 7 2 2" xfId="46684"/>
    <cellStyle name="Input 7 2 2 2" xfId="46685"/>
    <cellStyle name="Input 7 2 3" xfId="46686"/>
    <cellStyle name="Input 7 2 4" xfId="46687"/>
    <cellStyle name="Input 7 3" xfId="46688"/>
    <cellStyle name="Input 7 3 2" xfId="46689"/>
    <cellStyle name="Input 7 4" xfId="46690"/>
    <cellStyle name="Input 7 4 2" xfId="46691"/>
    <cellStyle name="Input 7 5" xfId="46692"/>
    <cellStyle name="Input 7 6" xfId="46693"/>
    <cellStyle name="Input 70" xfId="46694"/>
    <cellStyle name="Input 70 2" xfId="46695"/>
    <cellStyle name="Input 70 2 2" xfId="46696"/>
    <cellStyle name="Input 70 3" xfId="46697"/>
    <cellStyle name="Input 71" xfId="46698"/>
    <cellStyle name="Input 71 2" xfId="46699"/>
    <cellStyle name="Input 71 2 2" xfId="46700"/>
    <cellStyle name="Input 71 3" xfId="46701"/>
    <cellStyle name="Input 72" xfId="46702"/>
    <cellStyle name="Input 72 2" xfId="46703"/>
    <cellStyle name="Input 72 2 2" xfId="46704"/>
    <cellStyle name="Input 72 3" xfId="46705"/>
    <cellStyle name="Input 73" xfId="46706"/>
    <cellStyle name="Input 73 2" xfId="46707"/>
    <cellStyle name="Input 73 2 2" xfId="46708"/>
    <cellStyle name="Input 73 3" xfId="46709"/>
    <cellStyle name="Input 74" xfId="46710"/>
    <cellStyle name="Input 74 2" xfId="46711"/>
    <cellStyle name="Input 74 2 2" xfId="46712"/>
    <cellStyle name="Input 74 3" xfId="46713"/>
    <cellStyle name="Input 75" xfId="46714"/>
    <cellStyle name="Input 75 2" xfId="46715"/>
    <cellStyle name="Input 75 2 2" xfId="46716"/>
    <cellStyle name="Input 75 3" xfId="46717"/>
    <cellStyle name="Input 76" xfId="46718"/>
    <cellStyle name="Input 76 2" xfId="46719"/>
    <cellStyle name="Input 76 2 2" xfId="46720"/>
    <cellStyle name="Input 76 3" xfId="46721"/>
    <cellStyle name="Input 77" xfId="46722"/>
    <cellStyle name="Input 77 2" xfId="46723"/>
    <cellStyle name="Input 77 2 2" xfId="46724"/>
    <cellStyle name="Input 77 3" xfId="46725"/>
    <cellStyle name="Input 78" xfId="46726"/>
    <cellStyle name="Input 78 2" xfId="46727"/>
    <cellStyle name="Input 78 2 2" xfId="46728"/>
    <cellStyle name="Input 78 3" xfId="46729"/>
    <cellStyle name="Input 79" xfId="46730"/>
    <cellStyle name="Input 79 2" xfId="46731"/>
    <cellStyle name="Input 79 2 2" xfId="46732"/>
    <cellStyle name="Input 79 3" xfId="46733"/>
    <cellStyle name="Input 8" xfId="46734"/>
    <cellStyle name="Input 8 2" xfId="46735"/>
    <cellStyle name="Input 8 2 2" xfId="46736"/>
    <cellStyle name="Input 8 2 2 2" xfId="46737"/>
    <cellStyle name="Input 8 2 3" xfId="46738"/>
    <cellStyle name="Input 8 2 4" xfId="46739"/>
    <cellStyle name="Input 8 3" xfId="46740"/>
    <cellStyle name="Input 8 3 2" xfId="46741"/>
    <cellStyle name="Input 8 4" xfId="46742"/>
    <cellStyle name="Input 8 4 2" xfId="46743"/>
    <cellStyle name="Input 8 5" xfId="46744"/>
    <cellStyle name="Input 8 6" xfId="46745"/>
    <cellStyle name="Input 80" xfId="46746"/>
    <cellStyle name="Input 80 2" xfId="46747"/>
    <cellStyle name="Input 81" xfId="46748"/>
    <cellStyle name="Input 81 2" xfId="46749"/>
    <cellStyle name="Input 82" xfId="46750"/>
    <cellStyle name="Input 82 2" xfId="46751"/>
    <cellStyle name="Input 83" xfId="46752"/>
    <cellStyle name="Input 83 2" xfId="46753"/>
    <cellStyle name="Input 84" xfId="46754"/>
    <cellStyle name="Input 84 2" xfId="46755"/>
    <cellStyle name="Input 85" xfId="46756"/>
    <cellStyle name="Input 85 2" xfId="46757"/>
    <cellStyle name="Input 86" xfId="46758"/>
    <cellStyle name="Input 86 2" xfId="46759"/>
    <cellStyle name="Input 87" xfId="46760"/>
    <cellStyle name="Input 87 2" xfId="46761"/>
    <cellStyle name="Input 88" xfId="46762"/>
    <cellStyle name="Input 88 2" xfId="46763"/>
    <cellStyle name="Input 89" xfId="46764"/>
    <cellStyle name="Input 89 2" xfId="46765"/>
    <cellStyle name="Input 9" xfId="46766"/>
    <cellStyle name="Input 9 2" xfId="46767"/>
    <cellStyle name="Input 9 2 2" xfId="46768"/>
    <cellStyle name="Input 9 2 2 2" xfId="46769"/>
    <cellStyle name="Input 9 2 3" xfId="46770"/>
    <cellStyle name="Input 9 3" xfId="46771"/>
    <cellStyle name="Input 9 3 2" xfId="46772"/>
    <cellStyle name="Input 9 4" xfId="46773"/>
    <cellStyle name="Input 9 4 2" xfId="46774"/>
    <cellStyle name="Input 9 5" xfId="46775"/>
    <cellStyle name="Input 9 6" xfId="46776"/>
    <cellStyle name="Input 90" xfId="46777"/>
    <cellStyle name="Input 90 2" xfId="46778"/>
    <cellStyle name="Input 91" xfId="46779"/>
    <cellStyle name="Input 91 2" xfId="46780"/>
    <cellStyle name="Input 92" xfId="46781"/>
    <cellStyle name="Input 93" xfId="46782"/>
    <cellStyle name="Input 94" xfId="46783"/>
    <cellStyle name="Input 95" xfId="46784"/>
    <cellStyle name="Input 96" xfId="46785"/>
    <cellStyle name="Input 97" xfId="46786"/>
    <cellStyle name="Input Cells" xfId="46787"/>
    <cellStyle name="Input Cells 2" xfId="46788"/>
    <cellStyle name="Input Cells 2 2" xfId="46789"/>
    <cellStyle name="Input Cells 2 2 2" xfId="46790"/>
    <cellStyle name="Input Cells 2 2 2 2" xfId="46791"/>
    <cellStyle name="Input Cells 2 2 3" xfId="46792"/>
    <cellStyle name="Input Cells 2 3" xfId="46793"/>
    <cellStyle name="Input Cells 2 3 2" xfId="46794"/>
    <cellStyle name="Input Cells 2 4" xfId="46795"/>
    <cellStyle name="Input Cells 2 4 2" xfId="46796"/>
    <cellStyle name="Input Cells 2 5" xfId="46797"/>
    <cellStyle name="Input Cells 3" xfId="46798"/>
    <cellStyle name="Input Cells 3 2" xfId="46799"/>
    <cellStyle name="Input Cells 3 2 2" xfId="46800"/>
    <cellStyle name="Input Cells 3 3" xfId="46801"/>
    <cellStyle name="Input Cells 4" xfId="46802"/>
    <cellStyle name="Input Cells 4 2" xfId="46803"/>
    <cellStyle name="Input Cells 5" xfId="46804"/>
    <cellStyle name="Input Cells 5 2" xfId="46805"/>
    <cellStyle name="Input Cells 6" xfId="46806"/>
    <cellStyle name="Input Cells Percent" xfId="46807"/>
    <cellStyle name="Input Cells Percent 2" xfId="46808"/>
    <cellStyle name="Input Cells Percent 2 2" xfId="46809"/>
    <cellStyle name="Input Cells Percent 2 2 2" xfId="46810"/>
    <cellStyle name="Input Cells Percent 2 2 2 2" xfId="46811"/>
    <cellStyle name="Input Cells Percent 2 2 3" xfId="46812"/>
    <cellStyle name="Input Cells Percent 2 3" xfId="46813"/>
    <cellStyle name="Input Cells Percent 2 3 2" xfId="46814"/>
    <cellStyle name="Input Cells Percent 2 4" xfId="46815"/>
    <cellStyle name="Input Cells Percent 2 4 2" xfId="46816"/>
    <cellStyle name="Input Cells Percent 2 5" xfId="46817"/>
    <cellStyle name="Input Cells Percent 3" xfId="46818"/>
    <cellStyle name="Input Cells Percent 3 2" xfId="46819"/>
    <cellStyle name="Input Cells Percent 3 2 2" xfId="46820"/>
    <cellStyle name="Input Cells Percent 3 3" xfId="46821"/>
    <cellStyle name="Input Cells Percent 4" xfId="46822"/>
    <cellStyle name="Input Cells Percent 4 2" xfId="46823"/>
    <cellStyle name="Input Cells Percent 5" xfId="46824"/>
    <cellStyle name="Input Cells Percent 5 2" xfId="46825"/>
    <cellStyle name="Input Cells Percent 6" xfId="46826"/>
    <cellStyle name="Input Cells Percent_AURORA Total New" xfId="46827"/>
    <cellStyle name="Input Cells_4.34E Mint Farm Deferral" xfId="46828"/>
    <cellStyle name="line b - Style6" xfId="46829"/>
    <cellStyle name="Lines" xfId="46830"/>
    <cellStyle name="Lines 2" xfId="46831"/>
    <cellStyle name="Lines 2 2" xfId="46832"/>
    <cellStyle name="Lines 2 2 2" xfId="46833"/>
    <cellStyle name="Lines 2 2 2 2" xfId="46834"/>
    <cellStyle name="Lines 2 2 3" xfId="46835"/>
    <cellStyle name="Lines 2 3" xfId="46836"/>
    <cellStyle name="Lines 2 3 2" xfId="46837"/>
    <cellStyle name="Lines 2 4" xfId="46838"/>
    <cellStyle name="Lines 2 4 2" xfId="46839"/>
    <cellStyle name="Lines 2 5" xfId="46840"/>
    <cellStyle name="Lines 3" xfId="46841"/>
    <cellStyle name="Lines 3 2" xfId="46842"/>
    <cellStyle name="Lines 3 2 2" xfId="46843"/>
    <cellStyle name="Lines 3 2 2 2" xfId="46844"/>
    <cellStyle name="Lines 3 2 3" xfId="46845"/>
    <cellStyle name="Lines 3 3" xfId="46846"/>
    <cellStyle name="Lines 3 3 2" xfId="46847"/>
    <cellStyle name="Lines 3 4" xfId="46848"/>
    <cellStyle name="Lines 3 4 2" xfId="46849"/>
    <cellStyle name="Lines 4" xfId="46850"/>
    <cellStyle name="Lines 4 2" xfId="46851"/>
    <cellStyle name="Lines 4 2 2" xfId="46852"/>
    <cellStyle name="Lines 4 3" xfId="46853"/>
    <cellStyle name="Lines 4 3 2" xfId="46854"/>
    <cellStyle name="Lines 5" xfId="46855"/>
    <cellStyle name="Lines 5 2" xfId="46856"/>
    <cellStyle name="Lines 5 2 2" xfId="46857"/>
    <cellStyle name="Lines 5 3" xfId="46858"/>
    <cellStyle name="Lines 6" xfId="46859"/>
    <cellStyle name="Lines 6 2" xfId="46860"/>
    <cellStyle name="Lines 7" xfId="46861"/>
    <cellStyle name="Lines 7 2" xfId="46862"/>
    <cellStyle name="Lines 8" xfId="46863"/>
    <cellStyle name="Lines_Electric Rev Req Model (2009 GRC) Rebuttal" xfId="46864"/>
    <cellStyle name="LINKED" xfId="46865"/>
    <cellStyle name="LINKED 2" xfId="46866"/>
    <cellStyle name="LINKED 2 2" xfId="46867"/>
    <cellStyle name="LINKED 2 2 2" xfId="46868"/>
    <cellStyle name="LINKED 2 2 2 2" xfId="46869"/>
    <cellStyle name="LINKED 2 2 3" xfId="46870"/>
    <cellStyle name="LINKED 2 2 4" xfId="46871"/>
    <cellStyle name="LINKED 2 3" xfId="46872"/>
    <cellStyle name="LINKED 2 3 2" xfId="46873"/>
    <cellStyle name="LINKED 2 4" xfId="46874"/>
    <cellStyle name="LINKED 2 5" xfId="46875"/>
    <cellStyle name="LINKED 3" xfId="46876"/>
    <cellStyle name="LINKED 3 2" xfId="46877"/>
    <cellStyle name="LINKED 4" xfId="46878"/>
    <cellStyle name="LINKED 4 2" xfId="46879"/>
    <cellStyle name="LINKED 5" xfId="46880"/>
    <cellStyle name="Linked Cell 10" xfId="46881"/>
    <cellStyle name="Linked Cell 2" xfId="46882"/>
    <cellStyle name="Linked Cell 2 2" xfId="46883"/>
    <cellStyle name="Linked Cell 2 2 2" xfId="46884"/>
    <cellStyle name="Linked Cell 2 2 2 2" xfId="46885"/>
    <cellStyle name="Linked Cell 2 2 2 2 2" xfId="46886"/>
    <cellStyle name="Linked Cell 2 2 2 3" xfId="46887"/>
    <cellStyle name="Linked Cell 2 2 2 4" xfId="46888"/>
    <cellStyle name="Linked Cell 2 2 3" xfId="46889"/>
    <cellStyle name="Linked Cell 2 2 3 2" xfId="46890"/>
    <cellStyle name="Linked Cell 2 2 4" xfId="46891"/>
    <cellStyle name="Linked Cell 2 2 4 2" xfId="46892"/>
    <cellStyle name="Linked Cell 2 2 5" xfId="46893"/>
    <cellStyle name="Linked Cell 2 3" xfId="46894"/>
    <cellStyle name="Linked Cell 2 3 2" xfId="46895"/>
    <cellStyle name="Linked Cell 2 3 2 2" xfId="46896"/>
    <cellStyle name="Linked Cell 2 3 2 2 2" xfId="46897"/>
    <cellStyle name="Linked Cell 2 3 2 3" xfId="46898"/>
    <cellStyle name="Linked Cell 2 3 2 4" xfId="46899"/>
    <cellStyle name="Linked Cell 2 3 3" xfId="46900"/>
    <cellStyle name="Linked Cell 2 3 3 2" xfId="46901"/>
    <cellStyle name="Linked Cell 2 3 3 2 2" xfId="46902"/>
    <cellStyle name="Linked Cell 2 3 3 3" xfId="46903"/>
    <cellStyle name="Linked Cell 2 3 4" xfId="46904"/>
    <cellStyle name="Linked Cell 2 3 4 2" xfId="46905"/>
    <cellStyle name="Linked Cell 2 3 4 2 2" xfId="46906"/>
    <cellStyle name="Linked Cell 2 3 4 3" xfId="46907"/>
    <cellStyle name="Linked Cell 2 3 5" xfId="46908"/>
    <cellStyle name="Linked Cell 2 3 5 2" xfId="46909"/>
    <cellStyle name="Linked Cell 2 3 6" xfId="46910"/>
    <cellStyle name="Linked Cell 2 4" xfId="46911"/>
    <cellStyle name="Linked Cell 2 4 2" xfId="46912"/>
    <cellStyle name="Linked Cell 2 4 2 2" xfId="46913"/>
    <cellStyle name="Linked Cell 2 4 3" xfId="46914"/>
    <cellStyle name="Linked Cell 2 4 4" xfId="46915"/>
    <cellStyle name="Linked Cell 2 4 5" xfId="46916"/>
    <cellStyle name="Linked Cell 2 5" xfId="46917"/>
    <cellStyle name="Linked Cell 2 5 2" xfId="46918"/>
    <cellStyle name="Linked Cell 2 5 2 2" xfId="46919"/>
    <cellStyle name="Linked Cell 2 5 3" xfId="46920"/>
    <cellStyle name="Linked Cell 2 6" xfId="46921"/>
    <cellStyle name="Linked Cell 2 6 2" xfId="46922"/>
    <cellStyle name="Linked Cell 2 7" xfId="46923"/>
    <cellStyle name="Linked Cell 2 8" xfId="46924"/>
    <cellStyle name="Linked Cell 2 9" xfId="46925"/>
    <cellStyle name="Linked Cell 3" xfId="46926"/>
    <cellStyle name="Linked Cell 3 2" xfId="46927"/>
    <cellStyle name="Linked Cell 3 2 2" xfId="46928"/>
    <cellStyle name="Linked Cell 3 2 2 2" xfId="46929"/>
    <cellStyle name="Linked Cell 3 2 3" xfId="46930"/>
    <cellStyle name="Linked Cell 3 3" xfId="46931"/>
    <cellStyle name="Linked Cell 3 3 2" xfId="46932"/>
    <cellStyle name="Linked Cell 3 4" xfId="46933"/>
    <cellStyle name="Linked Cell 3 4 2" xfId="46934"/>
    <cellStyle name="Linked Cell 3 5" xfId="46935"/>
    <cellStyle name="Linked Cell 3 6" xfId="46936"/>
    <cellStyle name="Linked Cell 4" xfId="46937"/>
    <cellStyle name="Linked Cell 4 2" xfId="46938"/>
    <cellStyle name="Linked Cell 4 2 2" xfId="46939"/>
    <cellStyle name="Linked Cell 4 2 2 2" xfId="46940"/>
    <cellStyle name="Linked Cell 4 2 3" xfId="46941"/>
    <cellStyle name="Linked Cell 4 2 4" xfId="46942"/>
    <cellStyle name="Linked Cell 4 3" xfId="46943"/>
    <cellStyle name="Linked Cell 4 3 2" xfId="46944"/>
    <cellStyle name="Linked Cell 4 4" xfId="46945"/>
    <cellStyle name="Linked Cell 4 4 2" xfId="46946"/>
    <cellStyle name="Linked Cell 4 5" xfId="46947"/>
    <cellStyle name="Linked Cell 5" xfId="46948"/>
    <cellStyle name="Linked Cell 5 2" xfId="46949"/>
    <cellStyle name="Linked Cell 5 2 2" xfId="46950"/>
    <cellStyle name="Linked Cell 5 2 2 2" xfId="46951"/>
    <cellStyle name="Linked Cell 5 2 3" xfId="46952"/>
    <cellStyle name="Linked Cell 5 3" xfId="46953"/>
    <cellStyle name="Linked Cell 5 3 2" xfId="46954"/>
    <cellStyle name="Linked Cell 6" xfId="46955"/>
    <cellStyle name="Linked Cell 6 2" xfId="46956"/>
    <cellStyle name="Linked Cell 6 2 2" xfId="46957"/>
    <cellStyle name="Linked Cell 6 3" xfId="46958"/>
    <cellStyle name="Linked Cell 6 4" xfId="46959"/>
    <cellStyle name="Linked Cell 6 5" xfId="46960"/>
    <cellStyle name="Linked Cell 7" xfId="46961"/>
    <cellStyle name="Linked Cell 7 2" xfId="46962"/>
    <cellStyle name="Linked Cell 7 3" xfId="46963"/>
    <cellStyle name="Linked Cell 8" xfId="46964"/>
    <cellStyle name="Linked Cell 9" xfId="46965"/>
    <cellStyle name="Millares [0]_2AV_M_M " xfId="46966"/>
    <cellStyle name="Millares_2AV_M_M " xfId="46967"/>
    <cellStyle name="modified border" xfId="46968"/>
    <cellStyle name="modified border 10" xfId="46969"/>
    <cellStyle name="modified border 2" xfId="46970"/>
    <cellStyle name="modified border 2 2" xfId="46971"/>
    <cellStyle name="modified border 2 2 2" xfId="46972"/>
    <cellStyle name="modified border 2 2 2 2" xfId="46973"/>
    <cellStyle name="modified border 2 2 3" xfId="46974"/>
    <cellStyle name="modified border 2 2 4" xfId="46975"/>
    <cellStyle name="modified border 2 3" xfId="46976"/>
    <cellStyle name="modified border 2 3 2" xfId="46977"/>
    <cellStyle name="modified border 2 4" xfId="46978"/>
    <cellStyle name="modified border 2 4 2" xfId="46979"/>
    <cellStyle name="modified border 2 5" xfId="46980"/>
    <cellStyle name="modified border 3" xfId="46981"/>
    <cellStyle name="modified border 3 2" xfId="46982"/>
    <cellStyle name="modified border 3 2 2" xfId="46983"/>
    <cellStyle name="modified border 3 2 2 2" xfId="46984"/>
    <cellStyle name="modified border 3 2 3" xfId="46985"/>
    <cellStyle name="modified border 3 2 4" xfId="46986"/>
    <cellStyle name="modified border 3 3" xfId="46987"/>
    <cellStyle name="modified border 3 3 2" xfId="46988"/>
    <cellStyle name="modified border 3 4" xfId="46989"/>
    <cellStyle name="modified border 3 4 2" xfId="46990"/>
    <cellStyle name="modified border 3 5" xfId="46991"/>
    <cellStyle name="modified border 4" xfId="46992"/>
    <cellStyle name="modified border 4 2" xfId="46993"/>
    <cellStyle name="modified border 4 2 2" xfId="46994"/>
    <cellStyle name="modified border 4 2 2 2" xfId="46995"/>
    <cellStyle name="modified border 4 2 3" xfId="46996"/>
    <cellStyle name="modified border 4 2 4" xfId="46997"/>
    <cellStyle name="modified border 4 3" xfId="46998"/>
    <cellStyle name="modified border 4 3 2" xfId="46999"/>
    <cellStyle name="modified border 4 4" xfId="47000"/>
    <cellStyle name="modified border 4 4 2" xfId="47001"/>
    <cellStyle name="modified border 4 5" xfId="47002"/>
    <cellStyle name="modified border 5" xfId="47003"/>
    <cellStyle name="modified border 5 2" xfId="47004"/>
    <cellStyle name="modified border 5 2 2" xfId="47005"/>
    <cellStyle name="modified border 5 2 2 2" xfId="47006"/>
    <cellStyle name="modified border 5 2 3" xfId="47007"/>
    <cellStyle name="modified border 5 2 4" xfId="47008"/>
    <cellStyle name="modified border 5 3" xfId="47009"/>
    <cellStyle name="modified border 5 3 2" xfId="47010"/>
    <cellStyle name="modified border 5 4" xfId="47011"/>
    <cellStyle name="modified border 5 5" xfId="47012"/>
    <cellStyle name="modified border 6" xfId="47013"/>
    <cellStyle name="modified border 6 2" xfId="47014"/>
    <cellStyle name="modified border 7" xfId="47015"/>
    <cellStyle name="modified border 7 2" xfId="47016"/>
    <cellStyle name="modified border 8" xfId="47017"/>
    <cellStyle name="modified border 8 2" xfId="47018"/>
    <cellStyle name="modified border 9" xfId="47019"/>
    <cellStyle name="modified border_4.34E Mint Farm Deferral" xfId="47020"/>
    <cellStyle name="modified border1" xfId="47021"/>
    <cellStyle name="modified border1 10" xfId="47022"/>
    <cellStyle name="modified border1 2" xfId="47023"/>
    <cellStyle name="modified border1 2 2" xfId="47024"/>
    <cellStyle name="modified border1 2 2 2" xfId="47025"/>
    <cellStyle name="modified border1 2 2 2 2" xfId="47026"/>
    <cellStyle name="modified border1 2 2 3" xfId="47027"/>
    <cellStyle name="modified border1 2 2 4" xfId="47028"/>
    <cellStyle name="modified border1 2 3" xfId="47029"/>
    <cellStyle name="modified border1 2 3 2" xfId="47030"/>
    <cellStyle name="modified border1 2 4" xfId="47031"/>
    <cellStyle name="modified border1 2 4 2" xfId="47032"/>
    <cellStyle name="modified border1 2 5" xfId="47033"/>
    <cellStyle name="modified border1 3" xfId="47034"/>
    <cellStyle name="modified border1 3 2" xfId="47035"/>
    <cellStyle name="modified border1 3 2 2" xfId="47036"/>
    <cellStyle name="modified border1 3 2 2 2" xfId="47037"/>
    <cellStyle name="modified border1 3 2 3" xfId="47038"/>
    <cellStyle name="modified border1 3 2 4" xfId="47039"/>
    <cellStyle name="modified border1 3 3" xfId="47040"/>
    <cellStyle name="modified border1 3 3 2" xfId="47041"/>
    <cellStyle name="modified border1 3 4" xfId="47042"/>
    <cellStyle name="modified border1 3 4 2" xfId="47043"/>
    <cellStyle name="modified border1 3 5" xfId="47044"/>
    <cellStyle name="modified border1 4" xfId="47045"/>
    <cellStyle name="modified border1 4 2" xfId="47046"/>
    <cellStyle name="modified border1 4 2 2" xfId="47047"/>
    <cellStyle name="modified border1 4 2 2 2" xfId="47048"/>
    <cellStyle name="modified border1 4 2 3" xfId="47049"/>
    <cellStyle name="modified border1 4 2 4" xfId="47050"/>
    <cellStyle name="modified border1 4 3" xfId="47051"/>
    <cellStyle name="modified border1 4 3 2" xfId="47052"/>
    <cellStyle name="modified border1 4 4" xfId="47053"/>
    <cellStyle name="modified border1 4 4 2" xfId="47054"/>
    <cellStyle name="modified border1 4 5" xfId="47055"/>
    <cellStyle name="modified border1 5" xfId="47056"/>
    <cellStyle name="modified border1 5 2" xfId="47057"/>
    <cellStyle name="modified border1 5 2 2" xfId="47058"/>
    <cellStyle name="modified border1 5 2 2 2" xfId="47059"/>
    <cellStyle name="modified border1 5 2 3" xfId="47060"/>
    <cellStyle name="modified border1 5 2 4" xfId="47061"/>
    <cellStyle name="modified border1 5 3" xfId="47062"/>
    <cellStyle name="modified border1 5 3 2" xfId="47063"/>
    <cellStyle name="modified border1 5 4" xfId="47064"/>
    <cellStyle name="modified border1 5 5" xfId="47065"/>
    <cellStyle name="modified border1 6" xfId="47066"/>
    <cellStyle name="modified border1 6 2" xfId="47067"/>
    <cellStyle name="modified border1 7" xfId="47068"/>
    <cellStyle name="modified border1 7 2" xfId="47069"/>
    <cellStyle name="modified border1 8" xfId="47070"/>
    <cellStyle name="modified border1 8 2" xfId="47071"/>
    <cellStyle name="modified border1 9" xfId="47072"/>
    <cellStyle name="modified border1_4.34E Mint Farm Deferral" xfId="47073"/>
    <cellStyle name="Moneda [0]_2AV_M_M " xfId="47074"/>
    <cellStyle name="Moneda_2AV_M_M " xfId="47075"/>
    <cellStyle name="MonthYears" xfId="47076"/>
    <cellStyle name="Neutral 10" xfId="47077"/>
    <cellStyle name="Neutral 2" xfId="47078"/>
    <cellStyle name="Neutral 2 2" xfId="47079"/>
    <cellStyle name="Neutral 2 2 2" xfId="47080"/>
    <cellStyle name="Neutral 2 2 2 2" xfId="47081"/>
    <cellStyle name="Neutral 2 2 2 2 2" xfId="47082"/>
    <cellStyle name="Neutral 2 2 2 3" xfId="47083"/>
    <cellStyle name="Neutral 2 2 2 4" xfId="47084"/>
    <cellStyle name="Neutral 2 2 3" xfId="47085"/>
    <cellStyle name="Neutral 2 2 3 2" xfId="47086"/>
    <cellStyle name="Neutral 2 2 4" xfId="47087"/>
    <cellStyle name="Neutral 2 2 4 2" xfId="47088"/>
    <cellStyle name="Neutral 2 2 5" xfId="47089"/>
    <cellStyle name="Neutral 2 3" xfId="47090"/>
    <cellStyle name="Neutral 2 3 2" xfId="47091"/>
    <cellStyle name="Neutral 2 3 2 2" xfId="47092"/>
    <cellStyle name="Neutral 2 3 2 2 2" xfId="47093"/>
    <cellStyle name="Neutral 2 3 2 3" xfId="47094"/>
    <cellStyle name="Neutral 2 3 2 4" xfId="47095"/>
    <cellStyle name="Neutral 2 3 3" xfId="47096"/>
    <cellStyle name="Neutral 2 3 3 2" xfId="47097"/>
    <cellStyle name="Neutral 2 3 3 2 2" xfId="47098"/>
    <cellStyle name="Neutral 2 3 3 3" xfId="47099"/>
    <cellStyle name="Neutral 2 3 4" xfId="47100"/>
    <cellStyle name="Neutral 2 3 4 2" xfId="47101"/>
    <cellStyle name="Neutral 2 3 5" xfId="47102"/>
    <cellStyle name="Neutral 2 3 6" xfId="47103"/>
    <cellStyle name="Neutral 2 4" xfId="47104"/>
    <cellStyle name="Neutral 2 4 2" xfId="47105"/>
    <cellStyle name="Neutral 2 4 2 2" xfId="47106"/>
    <cellStyle name="Neutral 2 4 3" xfId="47107"/>
    <cellStyle name="Neutral 2 4 4" xfId="47108"/>
    <cellStyle name="Neutral 2 4 5" xfId="47109"/>
    <cellStyle name="Neutral 2 5" xfId="47110"/>
    <cellStyle name="Neutral 2 5 2" xfId="47111"/>
    <cellStyle name="Neutral 2 6" xfId="47112"/>
    <cellStyle name="Neutral 2 6 2" xfId="47113"/>
    <cellStyle name="Neutral 2 7" xfId="47114"/>
    <cellStyle name="Neutral 2 8" xfId="47115"/>
    <cellStyle name="Neutral 2 9" xfId="47116"/>
    <cellStyle name="Neutral 3" xfId="47117"/>
    <cellStyle name="Neutral 3 2" xfId="47118"/>
    <cellStyle name="Neutral 3 2 2" xfId="47119"/>
    <cellStyle name="Neutral 3 2 2 2" xfId="47120"/>
    <cellStyle name="Neutral 3 2 3" xfId="47121"/>
    <cellStyle name="Neutral 3 3" xfId="47122"/>
    <cellStyle name="Neutral 3 3 2" xfId="47123"/>
    <cellStyle name="Neutral 3 4" xfId="47124"/>
    <cellStyle name="Neutral 3 4 2" xfId="47125"/>
    <cellStyle name="Neutral 3 5" xfId="47126"/>
    <cellStyle name="Neutral 3 6" xfId="47127"/>
    <cellStyle name="Neutral 4" xfId="47128"/>
    <cellStyle name="Neutral 4 2" xfId="47129"/>
    <cellStyle name="Neutral 4 2 2" xfId="47130"/>
    <cellStyle name="Neutral 4 2 2 2" xfId="47131"/>
    <cellStyle name="Neutral 4 2 3" xfId="47132"/>
    <cellStyle name="Neutral 4 2 4" xfId="47133"/>
    <cellStyle name="Neutral 4 3" xfId="47134"/>
    <cellStyle name="Neutral 4 3 2" xfId="47135"/>
    <cellStyle name="Neutral 4 4" xfId="47136"/>
    <cellStyle name="Neutral 4 4 2" xfId="47137"/>
    <cellStyle name="Neutral 4 5" xfId="47138"/>
    <cellStyle name="Neutral 5" xfId="47139"/>
    <cellStyle name="Neutral 5 2" xfId="47140"/>
    <cellStyle name="Neutral 5 2 2" xfId="47141"/>
    <cellStyle name="Neutral 5 2 2 2" xfId="47142"/>
    <cellStyle name="Neutral 5 2 3" xfId="47143"/>
    <cellStyle name="Neutral 5 3" xfId="47144"/>
    <cellStyle name="Neutral 5 3 2" xfId="47145"/>
    <cellStyle name="Neutral 6" xfId="47146"/>
    <cellStyle name="Neutral 6 2" xfId="47147"/>
    <cellStyle name="Neutral 6 2 2" xfId="47148"/>
    <cellStyle name="Neutral 6 3" xfId="47149"/>
    <cellStyle name="Neutral 6 4" xfId="47150"/>
    <cellStyle name="Neutral 6 5" xfId="47151"/>
    <cellStyle name="Neutral 7" xfId="47152"/>
    <cellStyle name="Neutral 7 2" xfId="47153"/>
    <cellStyle name="Neutral 7 3" xfId="47154"/>
    <cellStyle name="Neutral 8" xfId="47155"/>
    <cellStyle name="Neutral 9" xfId="47156"/>
    <cellStyle name="no dec" xfId="47157"/>
    <cellStyle name="no dec 2" xfId="47158"/>
    <cellStyle name="no dec 2 2" xfId="47159"/>
    <cellStyle name="no dec 2 2 2" xfId="47160"/>
    <cellStyle name="no dec 2 2 2 2" xfId="47161"/>
    <cellStyle name="no dec 2 2 3" xfId="47162"/>
    <cellStyle name="no dec 2 2 4" xfId="47163"/>
    <cellStyle name="no dec 2 3" xfId="47164"/>
    <cellStyle name="no dec 2 3 2" xfId="47165"/>
    <cellStyle name="no dec 2 4" xfId="47166"/>
    <cellStyle name="no dec 2 5" xfId="47167"/>
    <cellStyle name="no dec 3" xfId="47168"/>
    <cellStyle name="no dec 3 2" xfId="47169"/>
    <cellStyle name="no dec 4" xfId="47170"/>
    <cellStyle name="no dec 4 2" xfId="47171"/>
    <cellStyle name="no dec 5" xfId="47172"/>
    <cellStyle name="no dec 6" xfId="47173"/>
    <cellStyle name="Normal" xfId="0" builtinId="0"/>
    <cellStyle name="Normal - Style1" xfId="47174"/>
    <cellStyle name="Normal - Style1 10" xfId="47175"/>
    <cellStyle name="Normal - Style1 10 2" xfId="47176"/>
    <cellStyle name="Normal - Style1 10 3" xfId="47177"/>
    <cellStyle name="Normal - Style1 11" xfId="47178"/>
    <cellStyle name="Normal - Style1 11 2" xfId="47179"/>
    <cellStyle name="Normal - Style1 11 3" xfId="47180"/>
    <cellStyle name="Normal - Style1 12" xfId="47181"/>
    <cellStyle name="Normal - Style1 12 2" xfId="47182"/>
    <cellStyle name="Normal - Style1 13" xfId="47183"/>
    <cellStyle name="Normal - Style1 2" xfId="47184"/>
    <cellStyle name="Normal - Style1 2 2" xfId="47185"/>
    <cellStyle name="Normal - Style1 2 2 2" xfId="47186"/>
    <cellStyle name="Normal - Style1 2 2 2 2" xfId="47187"/>
    <cellStyle name="Normal - Style1 2 2 2 2 2" xfId="47188"/>
    <cellStyle name="Normal - Style1 2 2 2 3" xfId="47189"/>
    <cellStyle name="Normal - Style1 2 2 3" xfId="47190"/>
    <cellStyle name="Normal - Style1 2 2 3 2" xfId="47191"/>
    <cellStyle name="Normal - Style1 2 2 3 2 2" xfId="47192"/>
    <cellStyle name="Normal - Style1 2 2 3 2 2 2" xfId="47193"/>
    <cellStyle name="Normal - Style1 2 2 3 3" xfId="47194"/>
    <cellStyle name="Normal - Style1 2 2 3 3 2" xfId="47195"/>
    <cellStyle name="Normal - Style1 2 2 3 4" xfId="47196"/>
    <cellStyle name="Normal - Style1 2 2 3 4 2" xfId="47197"/>
    <cellStyle name="Normal - Style1 2 2 4" xfId="47198"/>
    <cellStyle name="Normal - Style1 2 2 4 2" xfId="47199"/>
    <cellStyle name="Normal - Style1 2 2 4 2 2" xfId="47200"/>
    <cellStyle name="Normal - Style1 2 2 4 3" xfId="47201"/>
    <cellStyle name="Normal - Style1 2 2 5" xfId="47202"/>
    <cellStyle name="Normal - Style1 2 2 5 2" xfId="47203"/>
    <cellStyle name="Normal - Style1 2 2 6" xfId="47204"/>
    <cellStyle name="Normal - Style1 2 3" xfId="47205"/>
    <cellStyle name="Normal - Style1 2 3 2" xfId="47206"/>
    <cellStyle name="Normal - Style1 2 3 2 2" xfId="47207"/>
    <cellStyle name="Normal - Style1 2 3 2 2 2" xfId="47208"/>
    <cellStyle name="Normal - Style1 2 3 2 3" xfId="47209"/>
    <cellStyle name="Normal - Style1 2 3 3" xfId="47210"/>
    <cellStyle name="Normal - Style1 2 3 3 2" xfId="47211"/>
    <cellStyle name="Normal - Style1 2 3 4" xfId="47212"/>
    <cellStyle name="Normal - Style1 2 4" xfId="47213"/>
    <cellStyle name="Normal - Style1 2 4 2" xfId="47214"/>
    <cellStyle name="Normal - Style1 2 4 2 2" xfId="47215"/>
    <cellStyle name="Normal - Style1 2 4 3" xfId="47216"/>
    <cellStyle name="Normal - Style1 2 4 4" xfId="47217"/>
    <cellStyle name="Normal - Style1 2 5" xfId="47218"/>
    <cellStyle name="Normal - Style1 2 5 2" xfId="47219"/>
    <cellStyle name="Normal - Style1 2 6" xfId="47220"/>
    <cellStyle name="Normal - Style1 2 6 2" xfId="47221"/>
    <cellStyle name="Normal - Style1 2 7" xfId="47222"/>
    <cellStyle name="Normal - Style1 2 8" xfId="47223"/>
    <cellStyle name="Normal - Style1 3" xfId="47224"/>
    <cellStyle name="Normal - Style1 3 2" xfId="47225"/>
    <cellStyle name="Normal - Style1 3 2 2" xfId="47226"/>
    <cellStyle name="Normal - Style1 3 2 2 2" xfId="47227"/>
    <cellStyle name="Normal - Style1 3 2 2 2 2" xfId="47228"/>
    <cellStyle name="Normal - Style1 3 2 2 3" xfId="47229"/>
    <cellStyle name="Normal - Style1 3 2 3" xfId="47230"/>
    <cellStyle name="Normal - Style1 3 2 3 2" xfId="47231"/>
    <cellStyle name="Normal - Style1 3 2 3 2 2" xfId="47232"/>
    <cellStyle name="Normal - Style1 3 2 3 3" xfId="47233"/>
    <cellStyle name="Normal - Style1 3 2 3 3 2" xfId="47234"/>
    <cellStyle name="Normal - Style1 3 2 3 4" xfId="47235"/>
    <cellStyle name="Normal - Style1 3 2 4" xfId="47236"/>
    <cellStyle name="Normal - Style1 3 2 4 2" xfId="47237"/>
    <cellStyle name="Normal - Style1 3 2 5" xfId="47238"/>
    <cellStyle name="Normal - Style1 3 2 5 2" xfId="47239"/>
    <cellStyle name="Normal - Style1 3 2 6" xfId="47240"/>
    <cellStyle name="Normal - Style1 3 3" xfId="47241"/>
    <cellStyle name="Normal - Style1 3 3 2" xfId="47242"/>
    <cellStyle name="Normal - Style1 3 3 2 2" xfId="47243"/>
    <cellStyle name="Normal - Style1 3 3 2 2 2" xfId="47244"/>
    <cellStyle name="Normal - Style1 3 3 2 3" xfId="47245"/>
    <cellStyle name="Normal - Style1 3 3 3" xfId="47246"/>
    <cellStyle name="Normal - Style1 3 3 3 2" xfId="47247"/>
    <cellStyle name="Normal - Style1 3 3 4" xfId="47248"/>
    <cellStyle name="Normal - Style1 3 4" xfId="47249"/>
    <cellStyle name="Normal - Style1 3 4 2" xfId="47250"/>
    <cellStyle name="Normal - Style1 3 4 2 2" xfId="47251"/>
    <cellStyle name="Normal - Style1 3 4 3" xfId="47252"/>
    <cellStyle name="Normal - Style1 3 4 3 2" xfId="47253"/>
    <cellStyle name="Normal - Style1 3 4 4" xfId="47254"/>
    <cellStyle name="Normal - Style1 3 4 5" xfId="47255"/>
    <cellStyle name="Normal - Style1 3 5" xfId="47256"/>
    <cellStyle name="Normal - Style1 3 5 2" xfId="47257"/>
    <cellStyle name="Normal - Style1 3 6" xfId="47258"/>
    <cellStyle name="Normal - Style1 3 6 2" xfId="47259"/>
    <cellStyle name="Normal - Style1 3 7" xfId="47260"/>
    <cellStyle name="Normal - Style1 3 8" xfId="47261"/>
    <cellStyle name="Normal - Style1 3 9" xfId="47262"/>
    <cellStyle name="Normal - Style1 4" xfId="47263"/>
    <cellStyle name="Normal - Style1 4 10" xfId="47264"/>
    <cellStyle name="Normal - Style1 4 2" xfId="47265"/>
    <cellStyle name="Normal - Style1 4 2 2" xfId="47266"/>
    <cellStyle name="Normal - Style1 4 2 2 2" xfId="47267"/>
    <cellStyle name="Normal - Style1 4 2 2 2 2" xfId="47268"/>
    <cellStyle name="Normal - Style1 4 2 2 3" xfId="47269"/>
    <cellStyle name="Normal - Style1 4 2 3" xfId="47270"/>
    <cellStyle name="Normal - Style1 4 2 3 2" xfId="47271"/>
    <cellStyle name="Normal - Style1 4 2 3 2 2" xfId="47272"/>
    <cellStyle name="Normal - Style1 4 2 3 3" xfId="47273"/>
    <cellStyle name="Normal - Style1 4 2 3 3 2" xfId="47274"/>
    <cellStyle name="Normal - Style1 4 2 3 4" xfId="47275"/>
    <cellStyle name="Normal - Style1 4 2 4" xfId="47276"/>
    <cellStyle name="Normal - Style1 4 2 4 2" xfId="47277"/>
    <cellStyle name="Normal - Style1 4 2 5" xfId="47278"/>
    <cellStyle name="Normal - Style1 4 3" xfId="47279"/>
    <cellStyle name="Normal - Style1 4 3 2" xfId="47280"/>
    <cellStyle name="Normal - Style1 4 3 2 2" xfId="47281"/>
    <cellStyle name="Normal - Style1 4 3 3" xfId="47282"/>
    <cellStyle name="Normal - Style1 4 4" xfId="47283"/>
    <cellStyle name="Normal - Style1 4 4 2" xfId="47284"/>
    <cellStyle name="Normal - Style1 4 4 2 2" xfId="47285"/>
    <cellStyle name="Normal - Style1 4 4 3" xfId="47286"/>
    <cellStyle name="Normal - Style1 4 4 3 2" xfId="47287"/>
    <cellStyle name="Normal - Style1 4 4 4" xfId="47288"/>
    <cellStyle name="Normal - Style1 4 5" xfId="47289"/>
    <cellStyle name="Normal - Style1 4 5 2" xfId="47290"/>
    <cellStyle name="Normal - Style1 4 5 2 2" xfId="47291"/>
    <cellStyle name="Normal - Style1 4 5 3" xfId="47292"/>
    <cellStyle name="Normal - Style1 4 6" xfId="47293"/>
    <cellStyle name="Normal - Style1 4 6 2" xfId="47294"/>
    <cellStyle name="Normal - Style1 4 7" xfId="47295"/>
    <cellStyle name="Normal - Style1 4 8" xfId="47296"/>
    <cellStyle name="Normal - Style1 4 9" xfId="47297"/>
    <cellStyle name="Normal - Style1 5" xfId="47298"/>
    <cellStyle name="Normal - Style1 5 2" xfId="47299"/>
    <cellStyle name="Normal - Style1 5 2 2" xfId="47300"/>
    <cellStyle name="Normal - Style1 5 2 2 2" xfId="47301"/>
    <cellStyle name="Normal - Style1 5 2 2 2 2" xfId="47302"/>
    <cellStyle name="Normal - Style1 5 2 2 2 3" xfId="47303"/>
    <cellStyle name="Normal - Style1 5 2 2 3" xfId="47304"/>
    <cellStyle name="Normal - Style1 5 2 3" xfId="47305"/>
    <cellStyle name="Normal - Style1 5 2 3 2" xfId="47306"/>
    <cellStyle name="Normal - Style1 5 2 3 2 2" xfId="47307"/>
    <cellStyle name="Normal - Style1 5 2 3 3" xfId="47308"/>
    <cellStyle name="Normal - Style1 5 2 3 3 2" xfId="47309"/>
    <cellStyle name="Normal - Style1 5 2 3 4" xfId="47310"/>
    <cellStyle name="Normal - Style1 5 2 4" xfId="47311"/>
    <cellStyle name="Normal - Style1 5 2 4 2" xfId="47312"/>
    <cellStyle name="Normal - Style1 5 2 5" xfId="47313"/>
    <cellStyle name="Normal - Style1 5 3" xfId="47314"/>
    <cellStyle name="Normal - Style1 5 3 2" xfId="47315"/>
    <cellStyle name="Normal - Style1 5 3 2 2" xfId="47316"/>
    <cellStyle name="Normal - Style1 5 4" xfId="47317"/>
    <cellStyle name="Normal - Style1 5 4 2" xfId="47318"/>
    <cellStyle name="Normal - Style1 5 4 2 2" xfId="47319"/>
    <cellStyle name="Normal - Style1 5 4 3" xfId="47320"/>
    <cellStyle name="Normal - Style1 5 4 3 2" xfId="47321"/>
    <cellStyle name="Normal - Style1 5 4 4" xfId="47322"/>
    <cellStyle name="Normal - Style1 5 5" xfId="47323"/>
    <cellStyle name="Normal - Style1 5 5 2" xfId="47324"/>
    <cellStyle name="Normal - Style1 5 6" xfId="47325"/>
    <cellStyle name="Normal - Style1 6" xfId="47326"/>
    <cellStyle name="Normal - Style1 6 2" xfId="47327"/>
    <cellStyle name="Normal - Style1 6 2 2" xfId="47328"/>
    <cellStyle name="Normal - Style1 6 2 2 2" xfId="47329"/>
    <cellStyle name="Normal - Style1 6 2 2 2 2" xfId="47330"/>
    <cellStyle name="Normal - Style1 6 2 3" xfId="47331"/>
    <cellStyle name="Normal - Style1 6 2 3 2" xfId="47332"/>
    <cellStyle name="Normal - Style1 6 2 4" xfId="47333"/>
    <cellStyle name="Normal - Style1 6 2 4 2" xfId="47334"/>
    <cellStyle name="Normal - Style1 6 2 5" xfId="47335"/>
    <cellStyle name="Normal - Style1 6 2 6" xfId="47336"/>
    <cellStyle name="Normal - Style1 6 3" xfId="47337"/>
    <cellStyle name="Normal - Style1 6 3 2" xfId="47338"/>
    <cellStyle name="Normal - Style1 6 3 2 2" xfId="47339"/>
    <cellStyle name="Normal - Style1 6 4" xfId="47340"/>
    <cellStyle name="Normal - Style1 6 4 2" xfId="47341"/>
    <cellStyle name="Normal - Style1 6 4 2 2" xfId="47342"/>
    <cellStyle name="Normal - Style1 6 4 3" xfId="47343"/>
    <cellStyle name="Normal - Style1 6 4 3 2" xfId="47344"/>
    <cellStyle name="Normal - Style1 6 4 4" xfId="47345"/>
    <cellStyle name="Normal - Style1 6 5" xfId="47346"/>
    <cellStyle name="Normal - Style1 6 5 2" xfId="47347"/>
    <cellStyle name="Normal - Style1 6 5 2 2" xfId="47348"/>
    <cellStyle name="Normal - Style1 6 5 3" xfId="47349"/>
    <cellStyle name="Normal - Style1 6 6" xfId="47350"/>
    <cellStyle name="Normal - Style1 6 6 2" xfId="47351"/>
    <cellStyle name="Normal - Style1 6 7" xfId="47352"/>
    <cellStyle name="Normal - Style1 6 8" xfId="47353"/>
    <cellStyle name="Normal - Style1 7" xfId="47354"/>
    <cellStyle name="Normal - Style1 7 2" xfId="47355"/>
    <cellStyle name="Normal - Style1 7 2 2" xfId="47356"/>
    <cellStyle name="Normal - Style1 7 2 2 2" xfId="47357"/>
    <cellStyle name="Normal - Style1 7 2 2 2 2" xfId="47358"/>
    <cellStyle name="Normal - Style1 7 2 3" xfId="47359"/>
    <cellStyle name="Normal - Style1 7 2 3 2" xfId="47360"/>
    <cellStyle name="Normal - Style1 7 2 4" xfId="47361"/>
    <cellStyle name="Normal - Style1 7 2 4 2" xfId="47362"/>
    <cellStyle name="Normal - Style1 7 2 5" xfId="47363"/>
    <cellStyle name="Normal - Style1 7 2 6" xfId="47364"/>
    <cellStyle name="Normal - Style1 7 3" xfId="47365"/>
    <cellStyle name="Normal - Style1 7 3 2" xfId="47366"/>
    <cellStyle name="Normal - Style1 7 3 2 2" xfId="47367"/>
    <cellStyle name="Normal - Style1 7 4" xfId="47368"/>
    <cellStyle name="Normal - Style1 7 4 2" xfId="47369"/>
    <cellStyle name="Normal - Style1 7 5" xfId="47370"/>
    <cellStyle name="Normal - Style1 7 5 2" xfId="47371"/>
    <cellStyle name="Normal - Style1 7 6" xfId="47372"/>
    <cellStyle name="Normal - Style1 7 6 2" xfId="47373"/>
    <cellStyle name="Normal - Style1 7 7" xfId="47374"/>
    <cellStyle name="Normal - Style1 7 8" xfId="47375"/>
    <cellStyle name="Normal - Style1 8" xfId="47376"/>
    <cellStyle name="Normal - Style1 8 2" xfId="47377"/>
    <cellStyle name="Normal - Style1 8 2 2" xfId="47378"/>
    <cellStyle name="Normal - Style1 8 3" xfId="47379"/>
    <cellStyle name="Normal - Style1 8 4" xfId="47380"/>
    <cellStyle name="Normal - Style1 9" xfId="47381"/>
    <cellStyle name="Normal - Style1 9 2" xfId="47382"/>
    <cellStyle name="Normal - Style1 9 2 2" xfId="47383"/>
    <cellStyle name="Normal - Style1 9 3" xfId="47384"/>
    <cellStyle name="Normal - Style1 9 4" xfId="47385"/>
    <cellStyle name="Normal - Style1_(C) WHE Proforma with ITC cash grant 10 Yr Amort_for deferral_102809" xfId="47386"/>
    <cellStyle name="Normal [0]" xfId="47387"/>
    <cellStyle name="Normal [2]" xfId="47388"/>
    <cellStyle name="Normal 1" xfId="47389"/>
    <cellStyle name="Normal 1 10" xfId="47390"/>
    <cellStyle name="Normal 1 10 2" xfId="47391"/>
    <cellStyle name="Normal 1 10 2 2" xfId="47392"/>
    <cellStyle name="Normal 1 10 3" xfId="47393"/>
    <cellStyle name="Normal 1 11" xfId="47394"/>
    <cellStyle name="Normal 1 11 2" xfId="47395"/>
    <cellStyle name="Normal 1 11 2 2" xfId="47396"/>
    <cellStyle name="Normal 1 11 3" xfId="47397"/>
    <cellStyle name="Normal 1 12" xfId="47398"/>
    <cellStyle name="Normal 1 12 2" xfId="47399"/>
    <cellStyle name="Normal 1 13" xfId="47400"/>
    <cellStyle name="Normal 1 14" xfId="47401"/>
    <cellStyle name="Normal 1 2" xfId="47402"/>
    <cellStyle name="Normal 1 2 10" xfId="47403"/>
    <cellStyle name="Normal 1 2 10 2" xfId="47404"/>
    <cellStyle name="Normal 1 2 10 2 2" xfId="47405"/>
    <cellStyle name="Normal 1 2 10 3" xfId="47406"/>
    <cellStyle name="Normal 1 2 11" xfId="47407"/>
    <cellStyle name="Normal 1 2 11 2" xfId="47408"/>
    <cellStyle name="Normal 1 2 12" xfId="47409"/>
    <cellStyle name="Normal 1 2 13" xfId="47410"/>
    <cellStyle name="Normal 1 2 2" xfId="47411"/>
    <cellStyle name="Normal 1 2 2 10" xfId="47412"/>
    <cellStyle name="Normal 1 2 2 10 2" xfId="47413"/>
    <cellStyle name="Normal 1 2 2 11" xfId="47414"/>
    <cellStyle name="Normal 1 2 2 12" xfId="47415"/>
    <cellStyle name="Normal 1 2 2 2" xfId="47416"/>
    <cellStyle name="Normal 1 2 2 2 2" xfId="47417"/>
    <cellStyle name="Normal 1 2 2 2 2 2" xfId="47418"/>
    <cellStyle name="Normal 1 2 2 2 2 2 2" xfId="47419"/>
    <cellStyle name="Normal 1 2 2 2 2 2 2 2" xfId="47420"/>
    <cellStyle name="Normal 1 2 2 2 2 2 2 2 2" xfId="47421"/>
    <cellStyle name="Normal 1 2 2 2 2 2 2 2 2 2" xfId="47422"/>
    <cellStyle name="Normal 1 2 2 2 2 2 2 2 3" xfId="47423"/>
    <cellStyle name="Normal 1 2 2 2 2 2 2 3" xfId="47424"/>
    <cellStyle name="Normal 1 2 2 2 2 2 2 3 2" xfId="47425"/>
    <cellStyle name="Normal 1 2 2 2 2 2 2 3 2 2" xfId="47426"/>
    <cellStyle name="Normal 1 2 2 2 2 2 2 3 3" xfId="47427"/>
    <cellStyle name="Normal 1 2 2 2 2 2 2 4" xfId="47428"/>
    <cellStyle name="Normal 1 2 2 2 2 2 2 4 2" xfId="47429"/>
    <cellStyle name="Normal 1 2 2 2 2 2 2 5" xfId="47430"/>
    <cellStyle name="Normal 1 2 2 2 2 2 3" xfId="47431"/>
    <cellStyle name="Normal 1 2 2 2 2 2 3 2" xfId="47432"/>
    <cellStyle name="Normal 1 2 2 2 2 2 3 2 2" xfId="47433"/>
    <cellStyle name="Normal 1 2 2 2 2 2 3 3" xfId="47434"/>
    <cellStyle name="Normal 1 2 2 2 2 2 4" xfId="47435"/>
    <cellStyle name="Normal 1 2 2 2 2 2 4 2" xfId="47436"/>
    <cellStyle name="Normal 1 2 2 2 2 2 4 2 2" xfId="47437"/>
    <cellStyle name="Normal 1 2 2 2 2 2 4 3" xfId="47438"/>
    <cellStyle name="Normal 1 2 2 2 2 2 5" xfId="47439"/>
    <cellStyle name="Normal 1 2 2 2 2 2 5 2" xfId="47440"/>
    <cellStyle name="Normal 1 2 2 2 2 2 6" xfId="47441"/>
    <cellStyle name="Normal 1 2 2 2 2 3" xfId="47442"/>
    <cellStyle name="Normal 1 2 2 2 2 3 2" xfId="47443"/>
    <cellStyle name="Normal 1 2 2 2 2 3 2 2" xfId="47444"/>
    <cellStyle name="Normal 1 2 2 2 2 3 2 2 2" xfId="47445"/>
    <cellStyle name="Normal 1 2 2 2 2 3 2 3" xfId="47446"/>
    <cellStyle name="Normal 1 2 2 2 2 3 3" xfId="47447"/>
    <cellStyle name="Normal 1 2 2 2 2 3 3 2" xfId="47448"/>
    <cellStyle name="Normal 1 2 2 2 2 3 3 2 2" xfId="47449"/>
    <cellStyle name="Normal 1 2 2 2 2 3 3 3" xfId="47450"/>
    <cellStyle name="Normal 1 2 2 2 2 3 4" xfId="47451"/>
    <cellStyle name="Normal 1 2 2 2 2 3 4 2" xfId="47452"/>
    <cellStyle name="Normal 1 2 2 2 2 3 5" xfId="47453"/>
    <cellStyle name="Normal 1 2 2 2 2 4" xfId="47454"/>
    <cellStyle name="Normal 1 2 2 2 2 4 2" xfId="47455"/>
    <cellStyle name="Normal 1 2 2 2 2 4 2 2" xfId="47456"/>
    <cellStyle name="Normal 1 2 2 2 2 4 3" xfId="47457"/>
    <cellStyle name="Normal 1 2 2 2 2 5" xfId="47458"/>
    <cellStyle name="Normal 1 2 2 2 2 5 2" xfId="47459"/>
    <cellStyle name="Normal 1 2 2 2 2 5 2 2" xfId="47460"/>
    <cellStyle name="Normal 1 2 2 2 2 5 3" xfId="47461"/>
    <cellStyle name="Normal 1 2 2 2 2 6" xfId="47462"/>
    <cellStyle name="Normal 1 2 2 2 2 6 2" xfId="47463"/>
    <cellStyle name="Normal 1 2 2 2 2 7" xfId="47464"/>
    <cellStyle name="Normal 1 2 2 2 2 8" xfId="47465"/>
    <cellStyle name="Normal 1 2 2 2 3" xfId="47466"/>
    <cellStyle name="Normal 1 2 2 2 3 2" xfId="47467"/>
    <cellStyle name="Normal 1 2 2 2 3 2 2" xfId="47468"/>
    <cellStyle name="Normal 1 2 2 2 3 2 2 2" xfId="47469"/>
    <cellStyle name="Normal 1 2 2 2 3 2 2 2 2" xfId="47470"/>
    <cellStyle name="Normal 1 2 2 2 3 2 2 3" xfId="47471"/>
    <cellStyle name="Normal 1 2 2 2 3 2 3" xfId="47472"/>
    <cellStyle name="Normal 1 2 2 2 3 2 3 2" xfId="47473"/>
    <cellStyle name="Normal 1 2 2 2 3 2 3 2 2" xfId="47474"/>
    <cellStyle name="Normal 1 2 2 2 3 2 3 3" xfId="47475"/>
    <cellStyle name="Normal 1 2 2 2 3 2 4" xfId="47476"/>
    <cellStyle name="Normal 1 2 2 2 3 2 4 2" xfId="47477"/>
    <cellStyle name="Normal 1 2 2 2 3 2 5" xfId="47478"/>
    <cellStyle name="Normal 1 2 2 2 3 3" xfId="47479"/>
    <cellStyle name="Normal 1 2 2 2 3 3 2" xfId="47480"/>
    <cellStyle name="Normal 1 2 2 2 3 3 2 2" xfId="47481"/>
    <cellStyle name="Normal 1 2 2 2 3 3 3" xfId="47482"/>
    <cellStyle name="Normal 1 2 2 2 3 4" xfId="47483"/>
    <cellStyle name="Normal 1 2 2 2 3 4 2" xfId="47484"/>
    <cellStyle name="Normal 1 2 2 2 3 4 2 2" xfId="47485"/>
    <cellStyle name="Normal 1 2 2 2 3 4 3" xfId="47486"/>
    <cellStyle name="Normal 1 2 2 2 3 5" xfId="47487"/>
    <cellStyle name="Normal 1 2 2 2 3 5 2" xfId="47488"/>
    <cellStyle name="Normal 1 2 2 2 3 6" xfId="47489"/>
    <cellStyle name="Normal 1 2 2 2 4" xfId="47490"/>
    <cellStyle name="Normal 1 2 2 2 4 2" xfId="47491"/>
    <cellStyle name="Normal 1 2 2 2 4 2 2" xfId="47492"/>
    <cellStyle name="Normal 1 2 2 2 4 2 2 2" xfId="47493"/>
    <cellStyle name="Normal 1 2 2 2 4 2 3" xfId="47494"/>
    <cellStyle name="Normal 1 2 2 2 4 3" xfId="47495"/>
    <cellStyle name="Normal 1 2 2 2 4 3 2" xfId="47496"/>
    <cellStyle name="Normal 1 2 2 2 4 3 2 2" xfId="47497"/>
    <cellStyle name="Normal 1 2 2 2 4 3 3" xfId="47498"/>
    <cellStyle name="Normal 1 2 2 2 4 4" xfId="47499"/>
    <cellStyle name="Normal 1 2 2 2 4 4 2" xfId="47500"/>
    <cellStyle name="Normal 1 2 2 2 4 5" xfId="47501"/>
    <cellStyle name="Normal 1 2 2 2 5" xfId="47502"/>
    <cellStyle name="Normal 1 2 2 2 5 2" xfId="47503"/>
    <cellStyle name="Normal 1 2 2 2 5 2 2" xfId="47504"/>
    <cellStyle name="Normal 1 2 2 2 5 3" xfId="47505"/>
    <cellStyle name="Normal 1 2 2 2 6" xfId="47506"/>
    <cellStyle name="Normal 1 2 2 2 6 2" xfId="47507"/>
    <cellStyle name="Normal 1 2 2 2 6 2 2" xfId="47508"/>
    <cellStyle name="Normal 1 2 2 2 6 3" xfId="47509"/>
    <cellStyle name="Normal 1 2 2 2 7" xfId="47510"/>
    <cellStyle name="Normal 1 2 2 2 7 2" xfId="47511"/>
    <cellStyle name="Normal 1 2 2 2 8" xfId="47512"/>
    <cellStyle name="Normal 1 2 2 2 9" xfId="47513"/>
    <cellStyle name="Normal 1 2 2 3" xfId="47514"/>
    <cellStyle name="Normal 1 2 2 3 2" xfId="47515"/>
    <cellStyle name="Normal 1 2 2 3 2 2" xfId="47516"/>
    <cellStyle name="Normal 1 2 2 3 2 2 2" xfId="47517"/>
    <cellStyle name="Normal 1 2 2 3 2 2 2 2" xfId="47518"/>
    <cellStyle name="Normal 1 2 2 3 2 2 2 2 2" xfId="47519"/>
    <cellStyle name="Normal 1 2 2 3 2 2 2 3" xfId="47520"/>
    <cellStyle name="Normal 1 2 2 3 2 2 3" xfId="47521"/>
    <cellStyle name="Normal 1 2 2 3 2 2 3 2" xfId="47522"/>
    <cellStyle name="Normal 1 2 2 3 2 2 3 2 2" xfId="47523"/>
    <cellStyle name="Normal 1 2 2 3 2 2 3 3" xfId="47524"/>
    <cellStyle name="Normal 1 2 2 3 2 2 4" xfId="47525"/>
    <cellStyle name="Normal 1 2 2 3 2 2 4 2" xfId="47526"/>
    <cellStyle name="Normal 1 2 2 3 2 2 5" xfId="47527"/>
    <cellStyle name="Normal 1 2 2 3 2 3" xfId="47528"/>
    <cellStyle name="Normal 1 2 2 3 2 3 2" xfId="47529"/>
    <cellStyle name="Normal 1 2 2 3 2 3 2 2" xfId="47530"/>
    <cellStyle name="Normal 1 2 2 3 2 3 3" xfId="47531"/>
    <cellStyle name="Normal 1 2 2 3 2 4" xfId="47532"/>
    <cellStyle name="Normal 1 2 2 3 2 4 2" xfId="47533"/>
    <cellStyle name="Normal 1 2 2 3 2 4 2 2" xfId="47534"/>
    <cellStyle name="Normal 1 2 2 3 2 4 3" xfId="47535"/>
    <cellStyle name="Normal 1 2 2 3 2 5" xfId="47536"/>
    <cellStyle name="Normal 1 2 2 3 2 5 2" xfId="47537"/>
    <cellStyle name="Normal 1 2 2 3 2 6" xfId="47538"/>
    <cellStyle name="Normal 1 2 2 3 3" xfId="47539"/>
    <cellStyle name="Normal 1 2 2 3 3 2" xfId="47540"/>
    <cellStyle name="Normal 1 2 2 3 3 2 2" xfId="47541"/>
    <cellStyle name="Normal 1 2 2 3 3 2 2 2" xfId="47542"/>
    <cellStyle name="Normal 1 2 2 3 3 2 3" xfId="47543"/>
    <cellStyle name="Normal 1 2 2 3 3 3" xfId="47544"/>
    <cellStyle name="Normal 1 2 2 3 3 3 2" xfId="47545"/>
    <cellStyle name="Normal 1 2 2 3 3 3 2 2" xfId="47546"/>
    <cellStyle name="Normal 1 2 2 3 3 3 3" xfId="47547"/>
    <cellStyle name="Normal 1 2 2 3 3 4" xfId="47548"/>
    <cellStyle name="Normal 1 2 2 3 3 4 2" xfId="47549"/>
    <cellStyle name="Normal 1 2 2 3 3 5" xfId="47550"/>
    <cellStyle name="Normal 1 2 2 3 4" xfId="47551"/>
    <cellStyle name="Normal 1 2 2 3 4 2" xfId="47552"/>
    <cellStyle name="Normal 1 2 2 3 4 2 2" xfId="47553"/>
    <cellStyle name="Normal 1 2 2 3 4 3" xfId="47554"/>
    <cellStyle name="Normal 1 2 2 3 5" xfId="47555"/>
    <cellStyle name="Normal 1 2 2 3 5 2" xfId="47556"/>
    <cellStyle name="Normal 1 2 2 3 5 2 2" xfId="47557"/>
    <cellStyle name="Normal 1 2 2 3 5 3" xfId="47558"/>
    <cellStyle name="Normal 1 2 2 3 6" xfId="47559"/>
    <cellStyle name="Normal 1 2 2 3 6 2" xfId="47560"/>
    <cellStyle name="Normal 1 2 2 3 7" xfId="47561"/>
    <cellStyle name="Normal 1 2 2 4" xfId="47562"/>
    <cellStyle name="Normal 1 2 2 4 2" xfId="47563"/>
    <cellStyle name="Normal 1 2 2 4 2 2" xfId="47564"/>
    <cellStyle name="Normal 1 2 2 4 2 2 2" xfId="47565"/>
    <cellStyle name="Normal 1 2 2 4 2 2 2 2" xfId="47566"/>
    <cellStyle name="Normal 1 2 2 4 2 2 2 2 2" xfId="47567"/>
    <cellStyle name="Normal 1 2 2 4 2 2 2 3" xfId="47568"/>
    <cellStyle name="Normal 1 2 2 4 2 2 3" xfId="47569"/>
    <cellStyle name="Normal 1 2 2 4 2 2 3 2" xfId="47570"/>
    <cellStyle name="Normal 1 2 2 4 2 2 3 2 2" xfId="47571"/>
    <cellStyle name="Normal 1 2 2 4 2 2 3 3" xfId="47572"/>
    <cellStyle name="Normal 1 2 2 4 2 2 4" xfId="47573"/>
    <cellStyle name="Normal 1 2 2 4 2 2 4 2" xfId="47574"/>
    <cellStyle name="Normal 1 2 2 4 2 2 5" xfId="47575"/>
    <cellStyle name="Normal 1 2 2 4 2 3" xfId="47576"/>
    <cellStyle name="Normal 1 2 2 4 2 3 2" xfId="47577"/>
    <cellStyle name="Normal 1 2 2 4 2 3 2 2" xfId="47578"/>
    <cellStyle name="Normal 1 2 2 4 2 3 3" xfId="47579"/>
    <cellStyle name="Normal 1 2 2 4 2 4" xfId="47580"/>
    <cellStyle name="Normal 1 2 2 4 2 4 2" xfId="47581"/>
    <cellStyle name="Normal 1 2 2 4 2 4 2 2" xfId="47582"/>
    <cellStyle name="Normal 1 2 2 4 2 4 3" xfId="47583"/>
    <cellStyle name="Normal 1 2 2 4 2 5" xfId="47584"/>
    <cellStyle name="Normal 1 2 2 4 2 5 2" xfId="47585"/>
    <cellStyle name="Normal 1 2 2 4 2 6" xfId="47586"/>
    <cellStyle name="Normal 1 2 2 4 3" xfId="47587"/>
    <cellStyle name="Normal 1 2 2 4 3 2" xfId="47588"/>
    <cellStyle name="Normal 1 2 2 4 3 2 2" xfId="47589"/>
    <cellStyle name="Normal 1 2 2 4 3 2 2 2" xfId="47590"/>
    <cellStyle name="Normal 1 2 2 4 3 2 3" xfId="47591"/>
    <cellStyle name="Normal 1 2 2 4 3 3" xfId="47592"/>
    <cellStyle name="Normal 1 2 2 4 3 3 2" xfId="47593"/>
    <cellStyle name="Normal 1 2 2 4 3 3 2 2" xfId="47594"/>
    <cellStyle name="Normal 1 2 2 4 3 3 3" xfId="47595"/>
    <cellStyle name="Normal 1 2 2 4 3 4" xfId="47596"/>
    <cellStyle name="Normal 1 2 2 4 3 4 2" xfId="47597"/>
    <cellStyle name="Normal 1 2 2 4 3 5" xfId="47598"/>
    <cellStyle name="Normal 1 2 2 4 4" xfId="47599"/>
    <cellStyle name="Normal 1 2 2 4 4 2" xfId="47600"/>
    <cellStyle name="Normal 1 2 2 4 4 2 2" xfId="47601"/>
    <cellStyle name="Normal 1 2 2 4 4 3" xfId="47602"/>
    <cellStyle name="Normal 1 2 2 4 5" xfId="47603"/>
    <cellStyle name="Normal 1 2 2 4 5 2" xfId="47604"/>
    <cellStyle name="Normal 1 2 2 4 5 2 2" xfId="47605"/>
    <cellStyle name="Normal 1 2 2 4 5 3" xfId="47606"/>
    <cellStyle name="Normal 1 2 2 4 6" xfId="47607"/>
    <cellStyle name="Normal 1 2 2 4 6 2" xfId="47608"/>
    <cellStyle name="Normal 1 2 2 4 7" xfId="47609"/>
    <cellStyle name="Normal 1 2 2 5" xfId="47610"/>
    <cellStyle name="Normal 1 2 2 5 2" xfId="47611"/>
    <cellStyle name="Normal 1 2 2 5 2 2" xfId="47612"/>
    <cellStyle name="Normal 1 2 2 5 2 2 2" xfId="47613"/>
    <cellStyle name="Normal 1 2 2 5 2 2 2 2" xfId="47614"/>
    <cellStyle name="Normal 1 2 2 5 2 2 2 2 2" xfId="47615"/>
    <cellStyle name="Normal 1 2 2 5 2 2 2 3" xfId="47616"/>
    <cellStyle name="Normal 1 2 2 5 2 2 3" xfId="47617"/>
    <cellStyle name="Normal 1 2 2 5 2 2 3 2" xfId="47618"/>
    <cellStyle name="Normal 1 2 2 5 2 2 3 2 2" xfId="47619"/>
    <cellStyle name="Normal 1 2 2 5 2 2 3 3" xfId="47620"/>
    <cellStyle name="Normal 1 2 2 5 2 2 4" xfId="47621"/>
    <cellStyle name="Normal 1 2 2 5 2 2 4 2" xfId="47622"/>
    <cellStyle name="Normal 1 2 2 5 2 2 5" xfId="47623"/>
    <cellStyle name="Normal 1 2 2 5 2 3" xfId="47624"/>
    <cellStyle name="Normal 1 2 2 5 2 3 2" xfId="47625"/>
    <cellStyle name="Normal 1 2 2 5 2 3 2 2" xfId="47626"/>
    <cellStyle name="Normal 1 2 2 5 2 3 3" xfId="47627"/>
    <cellStyle name="Normal 1 2 2 5 2 4" xfId="47628"/>
    <cellStyle name="Normal 1 2 2 5 2 4 2" xfId="47629"/>
    <cellStyle name="Normal 1 2 2 5 2 4 2 2" xfId="47630"/>
    <cellStyle name="Normal 1 2 2 5 2 4 3" xfId="47631"/>
    <cellStyle name="Normal 1 2 2 5 2 5" xfId="47632"/>
    <cellStyle name="Normal 1 2 2 5 2 5 2" xfId="47633"/>
    <cellStyle name="Normal 1 2 2 5 2 6" xfId="47634"/>
    <cellStyle name="Normal 1 2 2 5 3" xfId="47635"/>
    <cellStyle name="Normal 1 2 2 5 3 2" xfId="47636"/>
    <cellStyle name="Normal 1 2 2 5 3 2 2" xfId="47637"/>
    <cellStyle name="Normal 1 2 2 5 3 2 2 2" xfId="47638"/>
    <cellStyle name="Normal 1 2 2 5 3 2 3" xfId="47639"/>
    <cellStyle name="Normal 1 2 2 5 3 3" xfId="47640"/>
    <cellStyle name="Normal 1 2 2 5 3 3 2" xfId="47641"/>
    <cellStyle name="Normal 1 2 2 5 3 3 2 2" xfId="47642"/>
    <cellStyle name="Normal 1 2 2 5 3 3 3" xfId="47643"/>
    <cellStyle name="Normal 1 2 2 5 3 4" xfId="47644"/>
    <cellStyle name="Normal 1 2 2 5 3 4 2" xfId="47645"/>
    <cellStyle name="Normal 1 2 2 5 3 5" xfId="47646"/>
    <cellStyle name="Normal 1 2 2 5 4" xfId="47647"/>
    <cellStyle name="Normal 1 2 2 5 4 2" xfId="47648"/>
    <cellStyle name="Normal 1 2 2 5 4 2 2" xfId="47649"/>
    <cellStyle name="Normal 1 2 2 5 4 3" xfId="47650"/>
    <cellStyle name="Normal 1 2 2 5 5" xfId="47651"/>
    <cellStyle name="Normal 1 2 2 5 5 2" xfId="47652"/>
    <cellStyle name="Normal 1 2 2 5 5 2 2" xfId="47653"/>
    <cellStyle name="Normal 1 2 2 5 5 3" xfId="47654"/>
    <cellStyle name="Normal 1 2 2 5 6" xfId="47655"/>
    <cellStyle name="Normal 1 2 2 5 6 2" xfId="47656"/>
    <cellStyle name="Normal 1 2 2 5 7" xfId="47657"/>
    <cellStyle name="Normal 1 2 2 6" xfId="47658"/>
    <cellStyle name="Normal 1 2 2 6 2" xfId="47659"/>
    <cellStyle name="Normal 1 2 2 6 2 2" xfId="47660"/>
    <cellStyle name="Normal 1 2 2 6 2 2 2" xfId="47661"/>
    <cellStyle name="Normal 1 2 2 6 2 2 2 2" xfId="47662"/>
    <cellStyle name="Normal 1 2 2 6 2 2 3" xfId="47663"/>
    <cellStyle name="Normal 1 2 2 6 2 3" xfId="47664"/>
    <cellStyle name="Normal 1 2 2 6 2 3 2" xfId="47665"/>
    <cellStyle name="Normal 1 2 2 6 2 3 2 2" xfId="47666"/>
    <cellStyle name="Normal 1 2 2 6 2 3 3" xfId="47667"/>
    <cellStyle name="Normal 1 2 2 6 2 4" xfId="47668"/>
    <cellStyle name="Normal 1 2 2 6 2 4 2" xfId="47669"/>
    <cellStyle name="Normal 1 2 2 6 2 5" xfId="47670"/>
    <cellStyle name="Normal 1 2 2 6 3" xfId="47671"/>
    <cellStyle name="Normal 1 2 2 6 3 2" xfId="47672"/>
    <cellStyle name="Normal 1 2 2 6 3 2 2" xfId="47673"/>
    <cellStyle name="Normal 1 2 2 6 3 3" xfId="47674"/>
    <cellStyle name="Normal 1 2 2 6 4" xfId="47675"/>
    <cellStyle name="Normal 1 2 2 6 4 2" xfId="47676"/>
    <cellStyle name="Normal 1 2 2 6 4 2 2" xfId="47677"/>
    <cellStyle name="Normal 1 2 2 6 4 3" xfId="47678"/>
    <cellStyle name="Normal 1 2 2 6 5" xfId="47679"/>
    <cellStyle name="Normal 1 2 2 6 5 2" xfId="47680"/>
    <cellStyle name="Normal 1 2 2 6 6" xfId="47681"/>
    <cellStyle name="Normal 1 2 2 7" xfId="47682"/>
    <cellStyle name="Normal 1 2 2 7 2" xfId="47683"/>
    <cellStyle name="Normal 1 2 2 7 2 2" xfId="47684"/>
    <cellStyle name="Normal 1 2 2 7 2 2 2" xfId="47685"/>
    <cellStyle name="Normal 1 2 2 7 2 3" xfId="47686"/>
    <cellStyle name="Normal 1 2 2 7 3" xfId="47687"/>
    <cellStyle name="Normal 1 2 2 7 3 2" xfId="47688"/>
    <cellStyle name="Normal 1 2 2 7 3 2 2" xfId="47689"/>
    <cellStyle name="Normal 1 2 2 7 3 3" xfId="47690"/>
    <cellStyle name="Normal 1 2 2 7 4" xfId="47691"/>
    <cellStyle name="Normal 1 2 2 7 4 2" xfId="47692"/>
    <cellStyle name="Normal 1 2 2 7 5" xfId="47693"/>
    <cellStyle name="Normal 1 2 2 8" xfId="47694"/>
    <cellStyle name="Normal 1 2 2 8 2" xfId="47695"/>
    <cellStyle name="Normal 1 2 2 8 2 2" xfId="47696"/>
    <cellStyle name="Normal 1 2 2 8 3" xfId="47697"/>
    <cellStyle name="Normal 1 2 2 9" xfId="47698"/>
    <cellStyle name="Normal 1 2 2 9 2" xfId="47699"/>
    <cellStyle name="Normal 1 2 2 9 2 2" xfId="47700"/>
    <cellStyle name="Normal 1 2 2 9 3" xfId="47701"/>
    <cellStyle name="Normal 1 2 3" xfId="47702"/>
    <cellStyle name="Normal 1 2 3 2" xfId="47703"/>
    <cellStyle name="Normal 1 2 3 2 2" xfId="47704"/>
    <cellStyle name="Normal 1 2 3 2 2 2" xfId="47705"/>
    <cellStyle name="Normal 1 2 3 2 2 2 2" xfId="47706"/>
    <cellStyle name="Normal 1 2 3 2 2 2 2 2" xfId="47707"/>
    <cellStyle name="Normal 1 2 3 2 2 2 2 2 2" xfId="47708"/>
    <cellStyle name="Normal 1 2 3 2 2 2 2 3" xfId="47709"/>
    <cellStyle name="Normal 1 2 3 2 2 2 3" xfId="47710"/>
    <cellStyle name="Normal 1 2 3 2 2 2 3 2" xfId="47711"/>
    <cellStyle name="Normal 1 2 3 2 2 2 3 2 2" xfId="47712"/>
    <cellStyle name="Normal 1 2 3 2 2 2 3 3" xfId="47713"/>
    <cellStyle name="Normal 1 2 3 2 2 2 4" xfId="47714"/>
    <cellStyle name="Normal 1 2 3 2 2 2 4 2" xfId="47715"/>
    <cellStyle name="Normal 1 2 3 2 2 2 5" xfId="47716"/>
    <cellStyle name="Normal 1 2 3 2 2 3" xfId="47717"/>
    <cellStyle name="Normal 1 2 3 2 2 3 2" xfId="47718"/>
    <cellStyle name="Normal 1 2 3 2 2 3 2 2" xfId="47719"/>
    <cellStyle name="Normal 1 2 3 2 2 3 3" xfId="47720"/>
    <cellStyle name="Normal 1 2 3 2 2 4" xfId="47721"/>
    <cellStyle name="Normal 1 2 3 2 2 4 2" xfId="47722"/>
    <cellStyle name="Normal 1 2 3 2 2 4 2 2" xfId="47723"/>
    <cellStyle name="Normal 1 2 3 2 2 4 3" xfId="47724"/>
    <cellStyle name="Normal 1 2 3 2 2 5" xfId="47725"/>
    <cellStyle name="Normal 1 2 3 2 2 5 2" xfId="47726"/>
    <cellStyle name="Normal 1 2 3 2 2 6" xfId="47727"/>
    <cellStyle name="Normal 1 2 3 2 3" xfId="47728"/>
    <cellStyle name="Normal 1 2 3 2 3 2" xfId="47729"/>
    <cellStyle name="Normal 1 2 3 2 3 2 2" xfId="47730"/>
    <cellStyle name="Normal 1 2 3 2 3 2 2 2" xfId="47731"/>
    <cellStyle name="Normal 1 2 3 2 3 2 3" xfId="47732"/>
    <cellStyle name="Normal 1 2 3 2 3 3" xfId="47733"/>
    <cellStyle name="Normal 1 2 3 2 3 3 2" xfId="47734"/>
    <cellStyle name="Normal 1 2 3 2 3 3 2 2" xfId="47735"/>
    <cellStyle name="Normal 1 2 3 2 3 3 3" xfId="47736"/>
    <cellStyle name="Normal 1 2 3 2 3 4" xfId="47737"/>
    <cellStyle name="Normal 1 2 3 2 3 4 2" xfId="47738"/>
    <cellStyle name="Normal 1 2 3 2 3 5" xfId="47739"/>
    <cellStyle name="Normal 1 2 3 2 4" xfId="47740"/>
    <cellStyle name="Normal 1 2 3 2 4 2" xfId="47741"/>
    <cellStyle name="Normal 1 2 3 2 4 2 2" xfId="47742"/>
    <cellStyle name="Normal 1 2 3 2 4 3" xfId="47743"/>
    <cellStyle name="Normal 1 2 3 2 5" xfId="47744"/>
    <cellStyle name="Normal 1 2 3 2 5 2" xfId="47745"/>
    <cellStyle name="Normal 1 2 3 2 5 2 2" xfId="47746"/>
    <cellStyle name="Normal 1 2 3 2 5 3" xfId="47747"/>
    <cellStyle name="Normal 1 2 3 2 6" xfId="47748"/>
    <cellStyle name="Normal 1 2 3 2 6 2" xfId="47749"/>
    <cellStyle name="Normal 1 2 3 2 7" xfId="47750"/>
    <cellStyle name="Normal 1 2 3 2 8" xfId="47751"/>
    <cellStyle name="Normal 1 2 3 3" xfId="47752"/>
    <cellStyle name="Normal 1 2 3 3 2" xfId="47753"/>
    <cellStyle name="Normal 1 2 3 3 2 2" xfId="47754"/>
    <cellStyle name="Normal 1 2 3 3 2 2 2" xfId="47755"/>
    <cellStyle name="Normal 1 2 3 3 2 2 2 2" xfId="47756"/>
    <cellStyle name="Normal 1 2 3 3 2 2 3" xfId="47757"/>
    <cellStyle name="Normal 1 2 3 3 2 3" xfId="47758"/>
    <cellStyle name="Normal 1 2 3 3 2 3 2" xfId="47759"/>
    <cellStyle name="Normal 1 2 3 3 2 3 2 2" xfId="47760"/>
    <cellStyle name="Normal 1 2 3 3 2 3 3" xfId="47761"/>
    <cellStyle name="Normal 1 2 3 3 2 4" xfId="47762"/>
    <cellStyle name="Normal 1 2 3 3 2 4 2" xfId="47763"/>
    <cellStyle name="Normal 1 2 3 3 2 5" xfId="47764"/>
    <cellStyle name="Normal 1 2 3 3 3" xfId="47765"/>
    <cellStyle name="Normal 1 2 3 3 3 2" xfId="47766"/>
    <cellStyle name="Normal 1 2 3 3 3 2 2" xfId="47767"/>
    <cellStyle name="Normal 1 2 3 3 3 3" xfId="47768"/>
    <cellStyle name="Normal 1 2 3 3 4" xfId="47769"/>
    <cellStyle name="Normal 1 2 3 3 4 2" xfId="47770"/>
    <cellStyle name="Normal 1 2 3 3 4 2 2" xfId="47771"/>
    <cellStyle name="Normal 1 2 3 3 4 3" xfId="47772"/>
    <cellStyle name="Normal 1 2 3 3 5" xfId="47773"/>
    <cellStyle name="Normal 1 2 3 3 5 2" xfId="47774"/>
    <cellStyle name="Normal 1 2 3 3 6" xfId="47775"/>
    <cellStyle name="Normal 1 2 3 4" xfId="47776"/>
    <cellStyle name="Normal 1 2 3 4 2" xfId="47777"/>
    <cellStyle name="Normal 1 2 3 4 2 2" xfId="47778"/>
    <cellStyle name="Normal 1 2 3 4 2 2 2" xfId="47779"/>
    <cellStyle name="Normal 1 2 3 4 2 3" xfId="47780"/>
    <cellStyle name="Normal 1 2 3 4 3" xfId="47781"/>
    <cellStyle name="Normal 1 2 3 4 3 2" xfId="47782"/>
    <cellStyle name="Normal 1 2 3 4 3 2 2" xfId="47783"/>
    <cellStyle name="Normal 1 2 3 4 3 3" xfId="47784"/>
    <cellStyle name="Normal 1 2 3 4 4" xfId="47785"/>
    <cellStyle name="Normal 1 2 3 4 4 2" xfId="47786"/>
    <cellStyle name="Normal 1 2 3 4 5" xfId="47787"/>
    <cellStyle name="Normal 1 2 3 5" xfId="47788"/>
    <cellStyle name="Normal 1 2 3 5 2" xfId="47789"/>
    <cellStyle name="Normal 1 2 3 5 2 2" xfId="47790"/>
    <cellStyle name="Normal 1 2 3 5 3" xfId="47791"/>
    <cellStyle name="Normal 1 2 3 6" xfId="47792"/>
    <cellStyle name="Normal 1 2 3 6 2" xfId="47793"/>
    <cellStyle name="Normal 1 2 3 6 2 2" xfId="47794"/>
    <cellStyle name="Normal 1 2 3 6 3" xfId="47795"/>
    <cellStyle name="Normal 1 2 3 7" xfId="47796"/>
    <cellStyle name="Normal 1 2 3 7 2" xfId="47797"/>
    <cellStyle name="Normal 1 2 3 8" xfId="47798"/>
    <cellStyle name="Normal 1 2 3 9" xfId="47799"/>
    <cellStyle name="Normal 1 2 4" xfId="47800"/>
    <cellStyle name="Normal 1 2 4 2" xfId="47801"/>
    <cellStyle name="Normal 1 2 4 2 2" xfId="47802"/>
    <cellStyle name="Normal 1 2 4 2 2 2" xfId="47803"/>
    <cellStyle name="Normal 1 2 4 2 2 2 2" xfId="47804"/>
    <cellStyle name="Normal 1 2 4 2 2 2 2 2" xfId="47805"/>
    <cellStyle name="Normal 1 2 4 2 2 2 3" xfId="47806"/>
    <cellStyle name="Normal 1 2 4 2 2 3" xfId="47807"/>
    <cellStyle name="Normal 1 2 4 2 2 3 2" xfId="47808"/>
    <cellStyle name="Normal 1 2 4 2 2 3 2 2" xfId="47809"/>
    <cellStyle name="Normal 1 2 4 2 2 3 3" xfId="47810"/>
    <cellStyle name="Normal 1 2 4 2 2 4" xfId="47811"/>
    <cellStyle name="Normal 1 2 4 2 2 4 2" xfId="47812"/>
    <cellStyle name="Normal 1 2 4 2 2 5" xfId="47813"/>
    <cellStyle name="Normal 1 2 4 2 3" xfId="47814"/>
    <cellStyle name="Normal 1 2 4 2 3 2" xfId="47815"/>
    <cellStyle name="Normal 1 2 4 2 3 2 2" xfId="47816"/>
    <cellStyle name="Normal 1 2 4 2 3 3" xfId="47817"/>
    <cellStyle name="Normal 1 2 4 2 4" xfId="47818"/>
    <cellStyle name="Normal 1 2 4 2 4 2" xfId="47819"/>
    <cellStyle name="Normal 1 2 4 2 4 2 2" xfId="47820"/>
    <cellStyle name="Normal 1 2 4 2 4 3" xfId="47821"/>
    <cellStyle name="Normal 1 2 4 2 5" xfId="47822"/>
    <cellStyle name="Normal 1 2 4 2 5 2" xfId="47823"/>
    <cellStyle name="Normal 1 2 4 2 6" xfId="47824"/>
    <cellStyle name="Normal 1 2 4 2 7" xfId="47825"/>
    <cellStyle name="Normal 1 2 4 3" xfId="47826"/>
    <cellStyle name="Normal 1 2 4 3 2" xfId="47827"/>
    <cellStyle name="Normal 1 2 4 3 2 2" xfId="47828"/>
    <cellStyle name="Normal 1 2 4 3 2 2 2" xfId="47829"/>
    <cellStyle name="Normal 1 2 4 3 2 3" xfId="47830"/>
    <cellStyle name="Normal 1 2 4 3 3" xfId="47831"/>
    <cellStyle name="Normal 1 2 4 3 3 2" xfId="47832"/>
    <cellStyle name="Normal 1 2 4 3 3 2 2" xfId="47833"/>
    <cellStyle name="Normal 1 2 4 3 3 3" xfId="47834"/>
    <cellStyle name="Normal 1 2 4 3 4" xfId="47835"/>
    <cellStyle name="Normal 1 2 4 3 4 2" xfId="47836"/>
    <cellStyle name="Normal 1 2 4 3 5" xfId="47837"/>
    <cellStyle name="Normal 1 2 4 4" xfId="47838"/>
    <cellStyle name="Normal 1 2 4 4 2" xfId="47839"/>
    <cellStyle name="Normal 1 2 4 4 2 2" xfId="47840"/>
    <cellStyle name="Normal 1 2 4 4 3" xfId="47841"/>
    <cellStyle name="Normal 1 2 4 5" xfId="47842"/>
    <cellStyle name="Normal 1 2 4 5 2" xfId="47843"/>
    <cellStyle name="Normal 1 2 4 5 2 2" xfId="47844"/>
    <cellStyle name="Normal 1 2 4 5 3" xfId="47845"/>
    <cellStyle name="Normal 1 2 4 6" xfId="47846"/>
    <cellStyle name="Normal 1 2 4 6 2" xfId="47847"/>
    <cellStyle name="Normal 1 2 4 7" xfId="47848"/>
    <cellStyle name="Normal 1 2 4 8" xfId="47849"/>
    <cellStyle name="Normal 1 2 5" xfId="47850"/>
    <cellStyle name="Normal 1 2 5 2" xfId="47851"/>
    <cellStyle name="Normal 1 2 5 2 2" xfId="47852"/>
    <cellStyle name="Normal 1 2 5 2 2 2" xfId="47853"/>
    <cellStyle name="Normal 1 2 5 2 2 2 2" xfId="47854"/>
    <cellStyle name="Normal 1 2 5 2 2 2 2 2" xfId="47855"/>
    <cellStyle name="Normal 1 2 5 2 2 2 3" xfId="47856"/>
    <cellStyle name="Normal 1 2 5 2 2 3" xfId="47857"/>
    <cellStyle name="Normal 1 2 5 2 2 3 2" xfId="47858"/>
    <cellStyle name="Normal 1 2 5 2 2 3 2 2" xfId="47859"/>
    <cellStyle name="Normal 1 2 5 2 2 3 3" xfId="47860"/>
    <cellStyle name="Normal 1 2 5 2 2 4" xfId="47861"/>
    <cellStyle name="Normal 1 2 5 2 2 4 2" xfId="47862"/>
    <cellStyle name="Normal 1 2 5 2 2 5" xfId="47863"/>
    <cellStyle name="Normal 1 2 5 2 3" xfId="47864"/>
    <cellStyle name="Normal 1 2 5 2 3 2" xfId="47865"/>
    <cellStyle name="Normal 1 2 5 2 3 2 2" xfId="47866"/>
    <cellStyle name="Normal 1 2 5 2 3 3" xfId="47867"/>
    <cellStyle name="Normal 1 2 5 2 4" xfId="47868"/>
    <cellStyle name="Normal 1 2 5 2 4 2" xfId="47869"/>
    <cellStyle name="Normal 1 2 5 2 4 2 2" xfId="47870"/>
    <cellStyle name="Normal 1 2 5 2 4 3" xfId="47871"/>
    <cellStyle name="Normal 1 2 5 2 5" xfId="47872"/>
    <cellStyle name="Normal 1 2 5 2 5 2" xfId="47873"/>
    <cellStyle name="Normal 1 2 5 2 6" xfId="47874"/>
    <cellStyle name="Normal 1 2 5 3" xfId="47875"/>
    <cellStyle name="Normal 1 2 5 3 2" xfId="47876"/>
    <cellStyle name="Normal 1 2 5 3 2 2" xfId="47877"/>
    <cellStyle name="Normal 1 2 5 3 2 2 2" xfId="47878"/>
    <cellStyle name="Normal 1 2 5 3 2 3" xfId="47879"/>
    <cellStyle name="Normal 1 2 5 3 3" xfId="47880"/>
    <cellStyle name="Normal 1 2 5 3 3 2" xfId="47881"/>
    <cellStyle name="Normal 1 2 5 3 3 2 2" xfId="47882"/>
    <cellStyle name="Normal 1 2 5 3 3 3" xfId="47883"/>
    <cellStyle name="Normal 1 2 5 3 4" xfId="47884"/>
    <cellStyle name="Normal 1 2 5 3 4 2" xfId="47885"/>
    <cellStyle name="Normal 1 2 5 3 5" xfId="47886"/>
    <cellStyle name="Normal 1 2 5 4" xfId="47887"/>
    <cellStyle name="Normal 1 2 5 4 2" xfId="47888"/>
    <cellStyle name="Normal 1 2 5 4 2 2" xfId="47889"/>
    <cellStyle name="Normal 1 2 5 4 3" xfId="47890"/>
    <cellStyle name="Normal 1 2 5 5" xfId="47891"/>
    <cellStyle name="Normal 1 2 5 5 2" xfId="47892"/>
    <cellStyle name="Normal 1 2 5 5 2 2" xfId="47893"/>
    <cellStyle name="Normal 1 2 5 5 3" xfId="47894"/>
    <cellStyle name="Normal 1 2 5 6" xfId="47895"/>
    <cellStyle name="Normal 1 2 5 6 2" xfId="47896"/>
    <cellStyle name="Normal 1 2 5 7" xfId="47897"/>
    <cellStyle name="Normal 1 2 5 8" xfId="47898"/>
    <cellStyle name="Normal 1 2 6" xfId="47899"/>
    <cellStyle name="Normal 1 2 6 2" xfId="47900"/>
    <cellStyle name="Normal 1 2 6 2 2" xfId="47901"/>
    <cellStyle name="Normal 1 2 6 2 2 2" xfId="47902"/>
    <cellStyle name="Normal 1 2 6 2 2 2 2" xfId="47903"/>
    <cellStyle name="Normal 1 2 6 2 2 2 2 2" xfId="47904"/>
    <cellStyle name="Normal 1 2 6 2 2 2 3" xfId="47905"/>
    <cellStyle name="Normal 1 2 6 2 2 3" xfId="47906"/>
    <cellStyle name="Normal 1 2 6 2 2 3 2" xfId="47907"/>
    <cellStyle name="Normal 1 2 6 2 2 3 2 2" xfId="47908"/>
    <cellStyle name="Normal 1 2 6 2 2 3 3" xfId="47909"/>
    <cellStyle name="Normal 1 2 6 2 2 4" xfId="47910"/>
    <cellStyle name="Normal 1 2 6 2 2 4 2" xfId="47911"/>
    <cellStyle name="Normal 1 2 6 2 2 5" xfId="47912"/>
    <cellStyle name="Normal 1 2 6 2 3" xfId="47913"/>
    <cellStyle name="Normal 1 2 6 2 3 2" xfId="47914"/>
    <cellStyle name="Normal 1 2 6 2 3 2 2" xfId="47915"/>
    <cellStyle name="Normal 1 2 6 2 3 3" xfId="47916"/>
    <cellStyle name="Normal 1 2 6 2 4" xfId="47917"/>
    <cellStyle name="Normal 1 2 6 2 4 2" xfId="47918"/>
    <cellStyle name="Normal 1 2 6 2 4 2 2" xfId="47919"/>
    <cellStyle name="Normal 1 2 6 2 4 3" xfId="47920"/>
    <cellStyle name="Normal 1 2 6 2 5" xfId="47921"/>
    <cellStyle name="Normal 1 2 6 2 5 2" xfId="47922"/>
    <cellStyle name="Normal 1 2 6 2 6" xfId="47923"/>
    <cellStyle name="Normal 1 2 6 3" xfId="47924"/>
    <cellStyle name="Normal 1 2 6 3 2" xfId="47925"/>
    <cellStyle name="Normal 1 2 6 3 2 2" xfId="47926"/>
    <cellStyle name="Normal 1 2 6 3 2 2 2" xfId="47927"/>
    <cellStyle name="Normal 1 2 6 3 2 3" xfId="47928"/>
    <cellStyle name="Normal 1 2 6 3 3" xfId="47929"/>
    <cellStyle name="Normal 1 2 6 3 3 2" xfId="47930"/>
    <cellStyle name="Normal 1 2 6 3 3 2 2" xfId="47931"/>
    <cellStyle name="Normal 1 2 6 3 3 3" xfId="47932"/>
    <cellStyle name="Normal 1 2 6 3 4" xfId="47933"/>
    <cellStyle name="Normal 1 2 6 3 4 2" xfId="47934"/>
    <cellStyle name="Normal 1 2 6 3 5" xfId="47935"/>
    <cellStyle name="Normal 1 2 6 4" xfId="47936"/>
    <cellStyle name="Normal 1 2 6 4 2" xfId="47937"/>
    <cellStyle name="Normal 1 2 6 4 2 2" xfId="47938"/>
    <cellStyle name="Normal 1 2 6 4 3" xfId="47939"/>
    <cellStyle name="Normal 1 2 6 5" xfId="47940"/>
    <cellStyle name="Normal 1 2 6 5 2" xfId="47941"/>
    <cellStyle name="Normal 1 2 6 5 2 2" xfId="47942"/>
    <cellStyle name="Normal 1 2 6 5 3" xfId="47943"/>
    <cellStyle name="Normal 1 2 6 6" xfId="47944"/>
    <cellStyle name="Normal 1 2 6 6 2" xfId="47945"/>
    <cellStyle name="Normal 1 2 6 7" xfId="47946"/>
    <cellStyle name="Normal 1 2 7" xfId="47947"/>
    <cellStyle name="Normal 1 2 7 2" xfId="47948"/>
    <cellStyle name="Normal 1 2 7 2 2" xfId="47949"/>
    <cellStyle name="Normal 1 2 7 2 2 2" xfId="47950"/>
    <cellStyle name="Normal 1 2 7 2 2 2 2" xfId="47951"/>
    <cellStyle name="Normal 1 2 7 2 2 3" xfId="47952"/>
    <cellStyle name="Normal 1 2 7 2 3" xfId="47953"/>
    <cellStyle name="Normal 1 2 7 2 3 2" xfId="47954"/>
    <cellStyle name="Normal 1 2 7 2 3 2 2" xfId="47955"/>
    <cellStyle name="Normal 1 2 7 2 3 3" xfId="47956"/>
    <cellStyle name="Normal 1 2 7 2 4" xfId="47957"/>
    <cellStyle name="Normal 1 2 7 2 4 2" xfId="47958"/>
    <cellStyle name="Normal 1 2 7 2 5" xfId="47959"/>
    <cellStyle name="Normal 1 2 7 3" xfId="47960"/>
    <cellStyle name="Normal 1 2 7 3 2" xfId="47961"/>
    <cellStyle name="Normal 1 2 7 3 2 2" xfId="47962"/>
    <cellStyle name="Normal 1 2 7 3 3" xfId="47963"/>
    <cellStyle name="Normal 1 2 7 4" xfId="47964"/>
    <cellStyle name="Normal 1 2 7 4 2" xfId="47965"/>
    <cellStyle name="Normal 1 2 7 4 2 2" xfId="47966"/>
    <cellStyle name="Normal 1 2 7 4 3" xfId="47967"/>
    <cellStyle name="Normal 1 2 7 5" xfId="47968"/>
    <cellStyle name="Normal 1 2 7 5 2" xfId="47969"/>
    <cellStyle name="Normal 1 2 7 6" xfId="47970"/>
    <cellStyle name="Normal 1 2 8" xfId="47971"/>
    <cellStyle name="Normal 1 2 8 2" xfId="47972"/>
    <cellStyle name="Normal 1 2 8 2 2" xfId="47973"/>
    <cellStyle name="Normal 1 2 8 2 2 2" xfId="47974"/>
    <cellStyle name="Normal 1 2 8 2 3" xfId="47975"/>
    <cellStyle name="Normal 1 2 8 3" xfId="47976"/>
    <cellStyle name="Normal 1 2 8 3 2" xfId="47977"/>
    <cellStyle name="Normal 1 2 8 3 2 2" xfId="47978"/>
    <cellStyle name="Normal 1 2 8 3 3" xfId="47979"/>
    <cellStyle name="Normal 1 2 8 4" xfId="47980"/>
    <cellStyle name="Normal 1 2 8 4 2" xfId="47981"/>
    <cellStyle name="Normal 1 2 8 5" xfId="47982"/>
    <cellStyle name="Normal 1 2 9" xfId="47983"/>
    <cellStyle name="Normal 1 2 9 2" xfId="47984"/>
    <cellStyle name="Normal 1 2 9 2 2" xfId="47985"/>
    <cellStyle name="Normal 1 2 9 3" xfId="47986"/>
    <cellStyle name="Normal 1 3" xfId="47987"/>
    <cellStyle name="Normal 1 3 10" xfId="47988"/>
    <cellStyle name="Normal 1 3 10 2" xfId="47989"/>
    <cellStyle name="Normal 1 3 11" xfId="47990"/>
    <cellStyle name="Normal 1 3 12" xfId="47991"/>
    <cellStyle name="Normal 1 3 2" xfId="47992"/>
    <cellStyle name="Normal 1 3 2 2" xfId="47993"/>
    <cellStyle name="Normal 1 3 2 2 2" xfId="47994"/>
    <cellStyle name="Normal 1 3 2 2 2 2" xfId="47995"/>
    <cellStyle name="Normal 1 3 2 2 2 2 2" xfId="47996"/>
    <cellStyle name="Normal 1 3 2 2 2 2 2 2" xfId="47997"/>
    <cellStyle name="Normal 1 3 2 2 2 2 2 2 2" xfId="47998"/>
    <cellStyle name="Normal 1 3 2 2 2 2 2 3" xfId="47999"/>
    <cellStyle name="Normal 1 3 2 2 2 2 3" xfId="48000"/>
    <cellStyle name="Normal 1 3 2 2 2 2 3 2" xfId="48001"/>
    <cellStyle name="Normal 1 3 2 2 2 2 3 2 2" xfId="48002"/>
    <cellStyle name="Normal 1 3 2 2 2 2 3 3" xfId="48003"/>
    <cellStyle name="Normal 1 3 2 2 2 2 4" xfId="48004"/>
    <cellStyle name="Normal 1 3 2 2 2 2 4 2" xfId="48005"/>
    <cellStyle name="Normal 1 3 2 2 2 2 5" xfId="48006"/>
    <cellStyle name="Normal 1 3 2 2 2 3" xfId="48007"/>
    <cellStyle name="Normal 1 3 2 2 2 3 2" xfId="48008"/>
    <cellStyle name="Normal 1 3 2 2 2 3 2 2" xfId="48009"/>
    <cellStyle name="Normal 1 3 2 2 2 3 3" xfId="48010"/>
    <cellStyle name="Normal 1 3 2 2 2 4" xfId="48011"/>
    <cellStyle name="Normal 1 3 2 2 2 4 2" xfId="48012"/>
    <cellStyle name="Normal 1 3 2 2 2 4 2 2" xfId="48013"/>
    <cellStyle name="Normal 1 3 2 2 2 4 3" xfId="48014"/>
    <cellStyle name="Normal 1 3 2 2 2 5" xfId="48015"/>
    <cellStyle name="Normal 1 3 2 2 2 5 2" xfId="48016"/>
    <cellStyle name="Normal 1 3 2 2 2 6" xfId="48017"/>
    <cellStyle name="Normal 1 3 2 2 2 7" xfId="48018"/>
    <cellStyle name="Normal 1 3 2 2 3" xfId="48019"/>
    <cellStyle name="Normal 1 3 2 2 3 2" xfId="48020"/>
    <cellStyle name="Normal 1 3 2 2 3 2 2" xfId="48021"/>
    <cellStyle name="Normal 1 3 2 2 3 2 2 2" xfId="48022"/>
    <cellStyle name="Normal 1 3 2 2 3 2 3" xfId="48023"/>
    <cellStyle name="Normal 1 3 2 2 3 3" xfId="48024"/>
    <cellStyle name="Normal 1 3 2 2 3 3 2" xfId="48025"/>
    <cellStyle name="Normal 1 3 2 2 3 3 2 2" xfId="48026"/>
    <cellStyle name="Normal 1 3 2 2 3 3 3" xfId="48027"/>
    <cellStyle name="Normal 1 3 2 2 3 4" xfId="48028"/>
    <cellStyle name="Normal 1 3 2 2 3 4 2" xfId="48029"/>
    <cellStyle name="Normal 1 3 2 2 3 5" xfId="48030"/>
    <cellStyle name="Normal 1 3 2 2 4" xfId="48031"/>
    <cellStyle name="Normal 1 3 2 2 4 2" xfId="48032"/>
    <cellStyle name="Normal 1 3 2 2 4 2 2" xfId="48033"/>
    <cellStyle name="Normal 1 3 2 2 4 3" xfId="48034"/>
    <cellStyle name="Normal 1 3 2 2 5" xfId="48035"/>
    <cellStyle name="Normal 1 3 2 2 5 2" xfId="48036"/>
    <cellStyle name="Normal 1 3 2 2 5 2 2" xfId="48037"/>
    <cellStyle name="Normal 1 3 2 2 5 3" xfId="48038"/>
    <cellStyle name="Normal 1 3 2 2 6" xfId="48039"/>
    <cellStyle name="Normal 1 3 2 2 6 2" xfId="48040"/>
    <cellStyle name="Normal 1 3 2 2 7" xfId="48041"/>
    <cellStyle name="Normal 1 3 2 2 8" xfId="48042"/>
    <cellStyle name="Normal 1 3 2 3" xfId="48043"/>
    <cellStyle name="Normal 1 3 2 3 2" xfId="48044"/>
    <cellStyle name="Normal 1 3 2 3 2 2" xfId="48045"/>
    <cellStyle name="Normal 1 3 2 3 2 2 2" xfId="48046"/>
    <cellStyle name="Normal 1 3 2 3 2 2 2 2" xfId="48047"/>
    <cellStyle name="Normal 1 3 2 3 2 2 3" xfId="48048"/>
    <cellStyle name="Normal 1 3 2 3 2 3" xfId="48049"/>
    <cellStyle name="Normal 1 3 2 3 2 3 2" xfId="48050"/>
    <cellStyle name="Normal 1 3 2 3 2 3 2 2" xfId="48051"/>
    <cellStyle name="Normal 1 3 2 3 2 3 3" xfId="48052"/>
    <cellStyle name="Normal 1 3 2 3 2 4" xfId="48053"/>
    <cellStyle name="Normal 1 3 2 3 2 4 2" xfId="48054"/>
    <cellStyle name="Normal 1 3 2 3 2 5" xfId="48055"/>
    <cellStyle name="Normal 1 3 2 3 3" xfId="48056"/>
    <cellStyle name="Normal 1 3 2 3 3 2" xfId="48057"/>
    <cellStyle name="Normal 1 3 2 3 3 2 2" xfId="48058"/>
    <cellStyle name="Normal 1 3 2 3 3 3" xfId="48059"/>
    <cellStyle name="Normal 1 3 2 3 4" xfId="48060"/>
    <cellStyle name="Normal 1 3 2 3 4 2" xfId="48061"/>
    <cellStyle name="Normal 1 3 2 3 4 2 2" xfId="48062"/>
    <cellStyle name="Normal 1 3 2 3 4 3" xfId="48063"/>
    <cellStyle name="Normal 1 3 2 3 5" xfId="48064"/>
    <cellStyle name="Normal 1 3 2 3 5 2" xfId="48065"/>
    <cellStyle name="Normal 1 3 2 3 6" xfId="48066"/>
    <cellStyle name="Normal 1 3 2 4" xfId="48067"/>
    <cellStyle name="Normal 1 3 2 4 2" xfId="48068"/>
    <cellStyle name="Normal 1 3 2 4 2 2" xfId="48069"/>
    <cellStyle name="Normal 1 3 2 4 2 2 2" xfId="48070"/>
    <cellStyle name="Normal 1 3 2 4 2 3" xfId="48071"/>
    <cellStyle name="Normal 1 3 2 4 3" xfId="48072"/>
    <cellStyle name="Normal 1 3 2 4 3 2" xfId="48073"/>
    <cellStyle name="Normal 1 3 2 4 3 2 2" xfId="48074"/>
    <cellStyle name="Normal 1 3 2 4 3 3" xfId="48075"/>
    <cellStyle name="Normal 1 3 2 4 4" xfId="48076"/>
    <cellStyle name="Normal 1 3 2 4 4 2" xfId="48077"/>
    <cellStyle name="Normal 1 3 2 4 5" xfId="48078"/>
    <cellStyle name="Normal 1 3 2 5" xfId="48079"/>
    <cellStyle name="Normal 1 3 2 5 2" xfId="48080"/>
    <cellStyle name="Normal 1 3 2 5 2 2" xfId="48081"/>
    <cellStyle name="Normal 1 3 2 5 3" xfId="48082"/>
    <cellStyle name="Normal 1 3 2 6" xfId="48083"/>
    <cellStyle name="Normal 1 3 2 6 2" xfId="48084"/>
    <cellStyle name="Normal 1 3 2 6 2 2" xfId="48085"/>
    <cellStyle name="Normal 1 3 2 6 3" xfId="48086"/>
    <cellStyle name="Normal 1 3 2 7" xfId="48087"/>
    <cellStyle name="Normal 1 3 2 7 2" xfId="48088"/>
    <cellStyle name="Normal 1 3 2 8" xfId="48089"/>
    <cellStyle name="Normal 1 3 2 9" xfId="48090"/>
    <cellStyle name="Normal 1 3 3" xfId="48091"/>
    <cellStyle name="Normal 1 3 3 2" xfId="48092"/>
    <cellStyle name="Normal 1 3 3 2 2" xfId="48093"/>
    <cellStyle name="Normal 1 3 3 2 2 2" xfId="48094"/>
    <cellStyle name="Normal 1 3 3 2 2 2 2" xfId="48095"/>
    <cellStyle name="Normal 1 3 3 2 2 2 2 2" xfId="48096"/>
    <cellStyle name="Normal 1 3 3 2 2 2 3" xfId="48097"/>
    <cellStyle name="Normal 1 3 3 2 2 3" xfId="48098"/>
    <cellStyle name="Normal 1 3 3 2 2 3 2" xfId="48099"/>
    <cellStyle name="Normal 1 3 3 2 2 3 2 2" xfId="48100"/>
    <cellStyle name="Normal 1 3 3 2 2 3 3" xfId="48101"/>
    <cellStyle name="Normal 1 3 3 2 2 4" xfId="48102"/>
    <cellStyle name="Normal 1 3 3 2 2 4 2" xfId="48103"/>
    <cellStyle name="Normal 1 3 3 2 2 5" xfId="48104"/>
    <cellStyle name="Normal 1 3 3 2 3" xfId="48105"/>
    <cellStyle name="Normal 1 3 3 2 3 2" xfId="48106"/>
    <cellStyle name="Normal 1 3 3 2 3 2 2" xfId="48107"/>
    <cellStyle name="Normal 1 3 3 2 3 3" xfId="48108"/>
    <cellStyle name="Normal 1 3 3 2 4" xfId="48109"/>
    <cellStyle name="Normal 1 3 3 2 4 2" xfId="48110"/>
    <cellStyle name="Normal 1 3 3 2 4 2 2" xfId="48111"/>
    <cellStyle name="Normal 1 3 3 2 4 3" xfId="48112"/>
    <cellStyle name="Normal 1 3 3 2 5" xfId="48113"/>
    <cellStyle name="Normal 1 3 3 2 5 2" xfId="48114"/>
    <cellStyle name="Normal 1 3 3 2 6" xfId="48115"/>
    <cellStyle name="Normal 1 3 3 2 7" xfId="48116"/>
    <cellStyle name="Normal 1 3 3 3" xfId="48117"/>
    <cellStyle name="Normal 1 3 3 3 2" xfId="48118"/>
    <cellStyle name="Normal 1 3 3 3 2 2" xfId="48119"/>
    <cellStyle name="Normal 1 3 3 3 2 2 2" xfId="48120"/>
    <cellStyle name="Normal 1 3 3 3 2 3" xfId="48121"/>
    <cellStyle name="Normal 1 3 3 3 3" xfId="48122"/>
    <cellStyle name="Normal 1 3 3 3 3 2" xfId="48123"/>
    <cellStyle name="Normal 1 3 3 3 3 2 2" xfId="48124"/>
    <cellStyle name="Normal 1 3 3 3 3 3" xfId="48125"/>
    <cellStyle name="Normal 1 3 3 3 4" xfId="48126"/>
    <cellStyle name="Normal 1 3 3 3 4 2" xfId="48127"/>
    <cellStyle name="Normal 1 3 3 3 5" xfId="48128"/>
    <cellStyle name="Normal 1 3 3 4" xfId="48129"/>
    <cellStyle name="Normal 1 3 3 4 2" xfId="48130"/>
    <cellStyle name="Normal 1 3 3 4 2 2" xfId="48131"/>
    <cellStyle name="Normal 1 3 3 4 3" xfId="48132"/>
    <cellStyle name="Normal 1 3 3 5" xfId="48133"/>
    <cellStyle name="Normal 1 3 3 5 2" xfId="48134"/>
    <cellStyle name="Normal 1 3 3 5 2 2" xfId="48135"/>
    <cellStyle name="Normal 1 3 3 5 3" xfId="48136"/>
    <cellStyle name="Normal 1 3 3 6" xfId="48137"/>
    <cellStyle name="Normal 1 3 3 6 2" xfId="48138"/>
    <cellStyle name="Normal 1 3 3 7" xfId="48139"/>
    <cellStyle name="Normal 1 3 3 8" xfId="48140"/>
    <cellStyle name="Normal 1 3 4" xfId="48141"/>
    <cellStyle name="Normal 1 3 4 2" xfId="48142"/>
    <cellStyle name="Normal 1 3 4 2 2" xfId="48143"/>
    <cellStyle name="Normal 1 3 4 2 2 2" xfId="48144"/>
    <cellStyle name="Normal 1 3 4 2 2 2 2" xfId="48145"/>
    <cellStyle name="Normal 1 3 4 2 2 2 2 2" xfId="48146"/>
    <cellStyle name="Normal 1 3 4 2 2 2 3" xfId="48147"/>
    <cellStyle name="Normal 1 3 4 2 2 3" xfId="48148"/>
    <cellStyle name="Normal 1 3 4 2 2 3 2" xfId="48149"/>
    <cellStyle name="Normal 1 3 4 2 2 3 2 2" xfId="48150"/>
    <cellStyle name="Normal 1 3 4 2 2 3 3" xfId="48151"/>
    <cellStyle name="Normal 1 3 4 2 2 4" xfId="48152"/>
    <cellStyle name="Normal 1 3 4 2 2 4 2" xfId="48153"/>
    <cellStyle name="Normal 1 3 4 2 2 5" xfId="48154"/>
    <cellStyle name="Normal 1 3 4 2 3" xfId="48155"/>
    <cellStyle name="Normal 1 3 4 2 3 2" xfId="48156"/>
    <cellStyle name="Normal 1 3 4 2 3 2 2" xfId="48157"/>
    <cellStyle name="Normal 1 3 4 2 3 3" xfId="48158"/>
    <cellStyle name="Normal 1 3 4 2 4" xfId="48159"/>
    <cellStyle name="Normal 1 3 4 2 4 2" xfId="48160"/>
    <cellStyle name="Normal 1 3 4 2 4 2 2" xfId="48161"/>
    <cellStyle name="Normal 1 3 4 2 4 3" xfId="48162"/>
    <cellStyle name="Normal 1 3 4 2 5" xfId="48163"/>
    <cellStyle name="Normal 1 3 4 2 5 2" xfId="48164"/>
    <cellStyle name="Normal 1 3 4 2 6" xfId="48165"/>
    <cellStyle name="Normal 1 3 4 2 7" xfId="48166"/>
    <cellStyle name="Normal 1 3 4 3" xfId="48167"/>
    <cellStyle name="Normal 1 3 4 3 2" xfId="48168"/>
    <cellStyle name="Normal 1 3 4 3 2 2" xfId="48169"/>
    <cellStyle name="Normal 1 3 4 3 2 2 2" xfId="48170"/>
    <cellStyle name="Normal 1 3 4 3 2 3" xfId="48171"/>
    <cellStyle name="Normal 1 3 4 3 3" xfId="48172"/>
    <cellStyle name="Normal 1 3 4 3 3 2" xfId="48173"/>
    <cellStyle name="Normal 1 3 4 3 3 2 2" xfId="48174"/>
    <cellStyle name="Normal 1 3 4 3 3 3" xfId="48175"/>
    <cellStyle name="Normal 1 3 4 3 4" xfId="48176"/>
    <cellStyle name="Normal 1 3 4 3 4 2" xfId="48177"/>
    <cellStyle name="Normal 1 3 4 3 5" xfId="48178"/>
    <cellStyle name="Normal 1 3 4 4" xfId="48179"/>
    <cellStyle name="Normal 1 3 4 4 2" xfId="48180"/>
    <cellStyle name="Normal 1 3 4 4 2 2" xfId="48181"/>
    <cellStyle name="Normal 1 3 4 4 3" xfId="48182"/>
    <cellStyle name="Normal 1 3 4 5" xfId="48183"/>
    <cellStyle name="Normal 1 3 4 5 2" xfId="48184"/>
    <cellStyle name="Normal 1 3 4 5 2 2" xfId="48185"/>
    <cellStyle name="Normal 1 3 4 5 3" xfId="48186"/>
    <cellStyle name="Normal 1 3 4 6" xfId="48187"/>
    <cellStyle name="Normal 1 3 4 6 2" xfId="48188"/>
    <cellStyle name="Normal 1 3 4 7" xfId="48189"/>
    <cellStyle name="Normal 1 3 4 8" xfId="48190"/>
    <cellStyle name="Normal 1 3 5" xfId="48191"/>
    <cellStyle name="Normal 1 3 5 2" xfId="48192"/>
    <cellStyle name="Normal 1 3 5 2 2" xfId="48193"/>
    <cellStyle name="Normal 1 3 5 2 2 2" xfId="48194"/>
    <cellStyle name="Normal 1 3 5 2 2 2 2" xfId="48195"/>
    <cellStyle name="Normal 1 3 5 2 2 2 2 2" xfId="48196"/>
    <cellStyle name="Normal 1 3 5 2 2 2 3" xfId="48197"/>
    <cellStyle name="Normal 1 3 5 2 2 3" xfId="48198"/>
    <cellStyle name="Normal 1 3 5 2 2 3 2" xfId="48199"/>
    <cellStyle name="Normal 1 3 5 2 2 3 2 2" xfId="48200"/>
    <cellStyle name="Normal 1 3 5 2 2 3 3" xfId="48201"/>
    <cellStyle name="Normal 1 3 5 2 2 4" xfId="48202"/>
    <cellStyle name="Normal 1 3 5 2 2 4 2" xfId="48203"/>
    <cellStyle name="Normal 1 3 5 2 2 5" xfId="48204"/>
    <cellStyle name="Normal 1 3 5 2 3" xfId="48205"/>
    <cellStyle name="Normal 1 3 5 2 3 2" xfId="48206"/>
    <cellStyle name="Normal 1 3 5 2 3 2 2" xfId="48207"/>
    <cellStyle name="Normal 1 3 5 2 3 3" xfId="48208"/>
    <cellStyle name="Normal 1 3 5 2 4" xfId="48209"/>
    <cellStyle name="Normal 1 3 5 2 4 2" xfId="48210"/>
    <cellStyle name="Normal 1 3 5 2 4 2 2" xfId="48211"/>
    <cellStyle name="Normal 1 3 5 2 4 3" xfId="48212"/>
    <cellStyle name="Normal 1 3 5 2 5" xfId="48213"/>
    <cellStyle name="Normal 1 3 5 2 5 2" xfId="48214"/>
    <cellStyle name="Normal 1 3 5 2 6" xfId="48215"/>
    <cellStyle name="Normal 1 3 5 3" xfId="48216"/>
    <cellStyle name="Normal 1 3 5 3 2" xfId="48217"/>
    <cellStyle name="Normal 1 3 5 3 2 2" xfId="48218"/>
    <cellStyle name="Normal 1 3 5 3 2 2 2" xfId="48219"/>
    <cellStyle name="Normal 1 3 5 3 2 3" xfId="48220"/>
    <cellStyle name="Normal 1 3 5 3 3" xfId="48221"/>
    <cellStyle name="Normal 1 3 5 3 3 2" xfId="48222"/>
    <cellStyle name="Normal 1 3 5 3 3 2 2" xfId="48223"/>
    <cellStyle name="Normal 1 3 5 3 3 3" xfId="48224"/>
    <cellStyle name="Normal 1 3 5 3 4" xfId="48225"/>
    <cellStyle name="Normal 1 3 5 3 4 2" xfId="48226"/>
    <cellStyle name="Normal 1 3 5 3 5" xfId="48227"/>
    <cellStyle name="Normal 1 3 5 4" xfId="48228"/>
    <cellStyle name="Normal 1 3 5 4 2" xfId="48229"/>
    <cellStyle name="Normal 1 3 5 4 2 2" xfId="48230"/>
    <cellStyle name="Normal 1 3 5 4 3" xfId="48231"/>
    <cellStyle name="Normal 1 3 5 5" xfId="48232"/>
    <cellStyle name="Normal 1 3 5 5 2" xfId="48233"/>
    <cellStyle name="Normal 1 3 5 5 2 2" xfId="48234"/>
    <cellStyle name="Normal 1 3 5 5 3" xfId="48235"/>
    <cellStyle name="Normal 1 3 5 6" xfId="48236"/>
    <cellStyle name="Normal 1 3 5 6 2" xfId="48237"/>
    <cellStyle name="Normal 1 3 5 7" xfId="48238"/>
    <cellStyle name="Normal 1 3 5 8" xfId="48239"/>
    <cellStyle name="Normal 1 3 6" xfId="48240"/>
    <cellStyle name="Normal 1 3 6 2" xfId="48241"/>
    <cellStyle name="Normal 1 3 6 2 2" xfId="48242"/>
    <cellStyle name="Normal 1 3 6 2 2 2" xfId="48243"/>
    <cellStyle name="Normal 1 3 6 2 2 2 2" xfId="48244"/>
    <cellStyle name="Normal 1 3 6 2 2 3" xfId="48245"/>
    <cellStyle name="Normal 1 3 6 2 3" xfId="48246"/>
    <cellStyle name="Normal 1 3 6 2 3 2" xfId="48247"/>
    <cellStyle name="Normal 1 3 6 2 3 2 2" xfId="48248"/>
    <cellStyle name="Normal 1 3 6 2 3 3" xfId="48249"/>
    <cellStyle name="Normal 1 3 6 2 4" xfId="48250"/>
    <cellStyle name="Normal 1 3 6 2 4 2" xfId="48251"/>
    <cellStyle name="Normal 1 3 6 2 5" xfId="48252"/>
    <cellStyle name="Normal 1 3 6 3" xfId="48253"/>
    <cellStyle name="Normal 1 3 6 3 2" xfId="48254"/>
    <cellStyle name="Normal 1 3 6 3 2 2" xfId="48255"/>
    <cellStyle name="Normal 1 3 6 3 3" xfId="48256"/>
    <cellStyle name="Normal 1 3 6 4" xfId="48257"/>
    <cellStyle name="Normal 1 3 6 4 2" xfId="48258"/>
    <cellStyle name="Normal 1 3 6 4 2 2" xfId="48259"/>
    <cellStyle name="Normal 1 3 6 4 3" xfId="48260"/>
    <cellStyle name="Normal 1 3 6 5" xfId="48261"/>
    <cellStyle name="Normal 1 3 6 5 2" xfId="48262"/>
    <cellStyle name="Normal 1 3 6 6" xfId="48263"/>
    <cellStyle name="Normal 1 3 7" xfId="48264"/>
    <cellStyle name="Normal 1 3 7 2" xfId="48265"/>
    <cellStyle name="Normal 1 3 7 2 2" xfId="48266"/>
    <cellStyle name="Normal 1 3 7 2 2 2" xfId="48267"/>
    <cellStyle name="Normal 1 3 7 2 3" xfId="48268"/>
    <cellStyle name="Normal 1 3 7 3" xfId="48269"/>
    <cellStyle name="Normal 1 3 7 3 2" xfId="48270"/>
    <cellStyle name="Normal 1 3 7 3 2 2" xfId="48271"/>
    <cellStyle name="Normal 1 3 7 3 3" xfId="48272"/>
    <cellStyle name="Normal 1 3 7 4" xfId="48273"/>
    <cellStyle name="Normal 1 3 7 4 2" xfId="48274"/>
    <cellStyle name="Normal 1 3 7 5" xfId="48275"/>
    <cellStyle name="Normal 1 3 8" xfId="48276"/>
    <cellStyle name="Normal 1 3 8 2" xfId="48277"/>
    <cellStyle name="Normal 1 3 8 2 2" xfId="48278"/>
    <cellStyle name="Normal 1 3 8 3" xfId="48279"/>
    <cellStyle name="Normal 1 3 9" xfId="48280"/>
    <cellStyle name="Normal 1 3 9 2" xfId="48281"/>
    <cellStyle name="Normal 1 3 9 2 2" xfId="48282"/>
    <cellStyle name="Normal 1 3 9 3" xfId="48283"/>
    <cellStyle name="Normal 1 4" xfId="48284"/>
    <cellStyle name="Normal 1 4 2" xfId="48285"/>
    <cellStyle name="Normal 1 4 2 2" xfId="48286"/>
    <cellStyle name="Normal 1 4 2 2 2" xfId="48287"/>
    <cellStyle name="Normal 1 4 2 2 2 2" xfId="48288"/>
    <cellStyle name="Normal 1 4 2 2 2 2 2" xfId="48289"/>
    <cellStyle name="Normal 1 4 2 2 2 2 2 2" xfId="48290"/>
    <cellStyle name="Normal 1 4 2 2 2 2 3" xfId="48291"/>
    <cellStyle name="Normal 1 4 2 2 2 3" xfId="48292"/>
    <cellStyle name="Normal 1 4 2 2 2 3 2" xfId="48293"/>
    <cellStyle name="Normal 1 4 2 2 2 3 2 2" xfId="48294"/>
    <cellStyle name="Normal 1 4 2 2 2 3 3" xfId="48295"/>
    <cellStyle name="Normal 1 4 2 2 2 4" xfId="48296"/>
    <cellStyle name="Normal 1 4 2 2 2 4 2" xfId="48297"/>
    <cellStyle name="Normal 1 4 2 2 2 5" xfId="48298"/>
    <cellStyle name="Normal 1 4 2 2 3" xfId="48299"/>
    <cellStyle name="Normal 1 4 2 2 3 2" xfId="48300"/>
    <cellStyle name="Normal 1 4 2 2 3 2 2" xfId="48301"/>
    <cellStyle name="Normal 1 4 2 2 3 3" xfId="48302"/>
    <cellStyle name="Normal 1 4 2 2 4" xfId="48303"/>
    <cellStyle name="Normal 1 4 2 2 4 2" xfId="48304"/>
    <cellStyle name="Normal 1 4 2 2 4 2 2" xfId="48305"/>
    <cellStyle name="Normal 1 4 2 2 4 3" xfId="48306"/>
    <cellStyle name="Normal 1 4 2 2 5" xfId="48307"/>
    <cellStyle name="Normal 1 4 2 2 5 2" xfId="48308"/>
    <cellStyle name="Normal 1 4 2 2 6" xfId="48309"/>
    <cellStyle name="Normal 1 4 2 2 7" xfId="48310"/>
    <cellStyle name="Normal 1 4 2 3" xfId="48311"/>
    <cellStyle name="Normal 1 4 2 3 2" xfId="48312"/>
    <cellStyle name="Normal 1 4 2 3 2 2" xfId="48313"/>
    <cellStyle name="Normal 1 4 2 3 2 2 2" xfId="48314"/>
    <cellStyle name="Normal 1 4 2 3 2 3" xfId="48315"/>
    <cellStyle name="Normal 1 4 2 3 3" xfId="48316"/>
    <cellStyle name="Normal 1 4 2 3 3 2" xfId="48317"/>
    <cellStyle name="Normal 1 4 2 3 3 2 2" xfId="48318"/>
    <cellStyle name="Normal 1 4 2 3 3 3" xfId="48319"/>
    <cellStyle name="Normal 1 4 2 3 4" xfId="48320"/>
    <cellStyle name="Normal 1 4 2 3 4 2" xfId="48321"/>
    <cellStyle name="Normal 1 4 2 3 5" xfId="48322"/>
    <cellStyle name="Normal 1 4 2 4" xfId="48323"/>
    <cellStyle name="Normal 1 4 2 4 2" xfId="48324"/>
    <cellStyle name="Normal 1 4 2 4 2 2" xfId="48325"/>
    <cellStyle name="Normal 1 4 2 4 3" xfId="48326"/>
    <cellStyle name="Normal 1 4 2 5" xfId="48327"/>
    <cellStyle name="Normal 1 4 2 5 2" xfId="48328"/>
    <cellStyle name="Normal 1 4 2 5 2 2" xfId="48329"/>
    <cellStyle name="Normal 1 4 2 5 3" xfId="48330"/>
    <cellStyle name="Normal 1 4 2 6" xfId="48331"/>
    <cellStyle name="Normal 1 4 2 6 2" xfId="48332"/>
    <cellStyle name="Normal 1 4 2 7" xfId="48333"/>
    <cellStyle name="Normal 1 4 2 8" xfId="48334"/>
    <cellStyle name="Normal 1 4 3" xfId="48335"/>
    <cellStyle name="Normal 1 4 3 2" xfId="48336"/>
    <cellStyle name="Normal 1 4 3 2 2" xfId="48337"/>
    <cellStyle name="Normal 1 4 3 2 2 2" xfId="48338"/>
    <cellStyle name="Normal 1 4 3 2 2 2 2" xfId="48339"/>
    <cellStyle name="Normal 1 4 3 2 2 3" xfId="48340"/>
    <cellStyle name="Normal 1 4 3 2 3" xfId="48341"/>
    <cellStyle name="Normal 1 4 3 2 3 2" xfId="48342"/>
    <cellStyle name="Normal 1 4 3 2 3 2 2" xfId="48343"/>
    <cellStyle name="Normal 1 4 3 2 3 3" xfId="48344"/>
    <cellStyle name="Normal 1 4 3 2 4" xfId="48345"/>
    <cellStyle name="Normal 1 4 3 2 4 2" xfId="48346"/>
    <cellStyle name="Normal 1 4 3 2 5" xfId="48347"/>
    <cellStyle name="Normal 1 4 3 3" xfId="48348"/>
    <cellStyle name="Normal 1 4 3 3 2" xfId="48349"/>
    <cellStyle name="Normal 1 4 3 3 2 2" xfId="48350"/>
    <cellStyle name="Normal 1 4 3 3 3" xfId="48351"/>
    <cellStyle name="Normal 1 4 3 4" xfId="48352"/>
    <cellStyle name="Normal 1 4 3 4 2" xfId="48353"/>
    <cellStyle name="Normal 1 4 3 4 2 2" xfId="48354"/>
    <cellStyle name="Normal 1 4 3 4 3" xfId="48355"/>
    <cellStyle name="Normal 1 4 3 5" xfId="48356"/>
    <cellStyle name="Normal 1 4 3 5 2" xfId="48357"/>
    <cellStyle name="Normal 1 4 3 6" xfId="48358"/>
    <cellStyle name="Normal 1 4 4" xfId="48359"/>
    <cellStyle name="Normal 1 4 4 2" xfId="48360"/>
    <cellStyle name="Normal 1 4 4 2 2" xfId="48361"/>
    <cellStyle name="Normal 1 4 4 2 2 2" xfId="48362"/>
    <cellStyle name="Normal 1 4 4 2 3" xfId="48363"/>
    <cellStyle name="Normal 1 4 4 3" xfId="48364"/>
    <cellStyle name="Normal 1 4 4 3 2" xfId="48365"/>
    <cellStyle name="Normal 1 4 4 3 2 2" xfId="48366"/>
    <cellStyle name="Normal 1 4 4 3 3" xfId="48367"/>
    <cellStyle name="Normal 1 4 4 4" xfId="48368"/>
    <cellStyle name="Normal 1 4 4 4 2" xfId="48369"/>
    <cellStyle name="Normal 1 4 4 5" xfId="48370"/>
    <cellStyle name="Normal 1 4 5" xfId="48371"/>
    <cellStyle name="Normal 1 4 5 2" xfId="48372"/>
    <cellStyle name="Normal 1 4 5 2 2" xfId="48373"/>
    <cellStyle name="Normal 1 4 5 3" xfId="48374"/>
    <cellStyle name="Normal 1 4 6" xfId="48375"/>
    <cellStyle name="Normal 1 4 6 2" xfId="48376"/>
    <cellStyle name="Normal 1 4 6 2 2" xfId="48377"/>
    <cellStyle name="Normal 1 4 6 3" xfId="48378"/>
    <cellStyle name="Normal 1 4 7" xfId="48379"/>
    <cellStyle name="Normal 1 4 7 2" xfId="48380"/>
    <cellStyle name="Normal 1 4 8" xfId="48381"/>
    <cellStyle name="Normal 1 4 9" xfId="48382"/>
    <cellStyle name="Normal 1 5" xfId="48383"/>
    <cellStyle name="Normal 1 5 2" xfId="48384"/>
    <cellStyle name="Normal 1 5 2 2" xfId="48385"/>
    <cellStyle name="Normal 1 5 2 2 2" xfId="48386"/>
    <cellStyle name="Normal 1 5 2 2 2 2" xfId="48387"/>
    <cellStyle name="Normal 1 5 2 2 2 2 2" xfId="48388"/>
    <cellStyle name="Normal 1 5 2 2 2 3" xfId="48389"/>
    <cellStyle name="Normal 1 5 2 2 3" xfId="48390"/>
    <cellStyle name="Normal 1 5 2 2 3 2" xfId="48391"/>
    <cellStyle name="Normal 1 5 2 2 3 2 2" xfId="48392"/>
    <cellStyle name="Normal 1 5 2 2 3 3" xfId="48393"/>
    <cellStyle name="Normal 1 5 2 2 4" xfId="48394"/>
    <cellStyle name="Normal 1 5 2 2 4 2" xfId="48395"/>
    <cellStyle name="Normal 1 5 2 2 5" xfId="48396"/>
    <cellStyle name="Normal 1 5 2 2 6" xfId="48397"/>
    <cellStyle name="Normal 1 5 2 3" xfId="48398"/>
    <cellStyle name="Normal 1 5 2 3 2" xfId="48399"/>
    <cellStyle name="Normal 1 5 2 3 2 2" xfId="48400"/>
    <cellStyle name="Normal 1 5 2 3 3" xfId="48401"/>
    <cellStyle name="Normal 1 5 2 4" xfId="48402"/>
    <cellStyle name="Normal 1 5 2 4 2" xfId="48403"/>
    <cellStyle name="Normal 1 5 2 4 2 2" xfId="48404"/>
    <cellStyle name="Normal 1 5 2 4 3" xfId="48405"/>
    <cellStyle name="Normal 1 5 2 5" xfId="48406"/>
    <cellStyle name="Normal 1 5 2 5 2" xfId="48407"/>
    <cellStyle name="Normal 1 5 2 6" xfId="48408"/>
    <cellStyle name="Normal 1 5 2 7" xfId="48409"/>
    <cellStyle name="Normal 1 5 3" xfId="48410"/>
    <cellStyle name="Normal 1 5 3 2" xfId="48411"/>
    <cellStyle name="Normal 1 5 3 2 2" xfId="48412"/>
    <cellStyle name="Normal 1 5 3 2 2 2" xfId="48413"/>
    <cellStyle name="Normal 1 5 3 2 3" xfId="48414"/>
    <cellStyle name="Normal 1 5 3 2 4" xfId="48415"/>
    <cellStyle name="Normal 1 5 3 3" xfId="48416"/>
    <cellStyle name="Normal 1 5 3 3 2" xfId="48417"/>
    <cellStyle name="Normal 1 5 3 3 2 2" xfId="48418"/>
    <cellStyle name="Normal 1 5 3 3 3" xfId="48419"/>
    <cellStyle name="Normal 1 5 3 4" xfId="48420"/>
    <cellStyle name="Normal 1 5 3 4 2" xfId="48421"/>
    <cellStyle name="Normal 1 5 3 5" xfId="48422"/>
    <cellStyle name="Normal 1 5 3 6" xfId="48423"/>
    <cellStyle name="Normal 1 5 4" xfId="48424"/>
    <cellStyle name="Normal 1 5 4 2" xfId="48425"/>
    <cellStyle name="Normal 1 5 4 2 2" xfId="48426"/>
    <cellStyle name="Normal 1 5 4 3" xfId="48427"/>
    <cellStyle name="Normal 1 5 4 4" xfId="48428"/>
    <cellStyle name="Normal 1 5 5" xfId="48429"/>
    <cellStyle name="Normal 1 5 5 2" xfId="48430"/>
    <cellStyle name="Normal 1 5 5 2 2" xfId="48431"/>
    <cellStyle name="Normal 1 5 5 3" xfId="48432"/>
    <cellStyle name="Normal 1 5 6" xfId="48433"/>
    <cellStyle name="Normal 1 5 6 2" xfId="48434"/>
    <cellStyle name="Normal 1 5 7" xfId="48435"/>
    <cellStyle name="Normal 1 5 8" xfId="48436"/>
    <cellStyle name="Normal 1 6" xfId="48437"/>
    <cellStyle name="Normal 1 6 2" xfId="48438"/>
    <cellStyle name="Normal 1 6 2 2" xfId="48439"/>
    <cellStyle name="Normal 1 6 2 2 2" xfId="48440"/>
    <cellStyle name="Normal 1 6 2 2 2 2" xfId="48441"/>
    <cellStyle name="Normal 1 6 2 2 2 2 2" xfId="48442"/>
    <cellStyle name="Normal 1 6 2 2 2 3" xfId="48443"/>
    <cellStyle name="Normal 1 6 2 2 3" xfId="48444"/>
    <cellStyle name="Normal 1 6 2 2 3 2" xfId="48445"/>
    <cellStyle name="Normal 1 6 2 2 3 2 2" xfId="48446"/>
    <cellStyle name="Normal 1 6 2 2 3 3" xfId="48447"/>
    <cellStyle name="Normal 1 6 2 2 4" xfId="48448"/>
    <cellStyle name="Normal 1 6 2 2 4 2" xfId="48449"/>
    <cellStyle name="Normal 1 6 2 2 5" xfId="48450"/>
    <cellStyle name="Normal 1 6 2 3" xfId="48451"/>
    <cellStyle name="Normal 1 6 2 3 2" xfId="48452"/>
    <cellStyle name="Normal 1 6 2 3 2 2" xfId="48453"/>
    <cellStyle name="Normal 1 6 2 3 3" xfId="48454"/>
    <cellStyle name="Normal 1 6 2 4" xfId="48455"/>
    <cellStyle name="Normal 1 6 2 4 2" xfId="48456"/>
    <cellStyle name="Normal 1 6 2 4 2 2" xfId="48457"/>
    <cellStyle name="Normal 1 6 2 4 3" xfId="48458"/>
    <cellStyle name="Normal 1 6 2 5" xfId="48459"/>
    <cellStyle name="Normal 1 6 2 5 2" xfId="48460"/>
    <cellStyle name="Normal 1 6 2 6" xfId="48461"/>
    <cellStyle name="Normal 1 6 2 7" xfId="48462"/>
    <cellStyle name="Normal 1 6 3" xfId="48463"/>
    <cellStyle name="Normal 1 6 3 2" xfId="48464"/>
    <cellStyle name="Normal 1 6 3 2 2" xfId="48465"/>
    <cellStyle name="Normal 1 6 3 2 2 2" xfId="48466"/>
    <cellStyle name="Normal 1 6 3 2 3" xfId="48467"/>
    <cellStyle name="Normal 1 6 3 3" xfId="48468"/>
    <cellStyle name="Normal 1 6 3 3 2" xfId="48469"/>
    <cellStyle name="Normal 1 6 3 3 2 2" xfId="48470"/>
    <cellStyle name="Normal 1 6 3 3 3" xfId="48471"/>
    <cellStyle name="Normal 1 6 3 4" xfId="48472"/>
    <cellStyle name="Normal 1 6 3 4 2" xfId="48473"/>
    <cellStyle name="Normal 1 6 3 5" xfId="48474"/>
    <cellStyle name="Normal 1 6 4" xfId="48475"/>
    <cellStyle name="Normal 1 6 4 2" xfId="48476"/>
    <cellStyle name="Normal 1 6 4 2 2" xfId="48477"/>
    <cellStyle name="Normal 1 6 4 3" xfId="48478"/>
    <cellStyle name="Normal 1 6 5" xfId="48479"/>
    <cellStyle name="Normal 1 6 5 2" xfId="48480"/>
    <cellStyle name="Normal 1 6 5 2 2" xfId="48481"/>
    <cellStyle name="Normal 1 6 5 3" xfId="48482"/>
    <cellStyle name="Normal 1 6 6" xfId="48483"/>
    <cellStyle name="Normal 1 6 6 2" xfId="48484"/>
    <cellStyle name="Normal 1 6 7" xfId="48485"/>
    <cellStyle name="Normal 1 6 8" xfId="48486"/>
    <cellStyle name="Normal 1 7" xfId="48487"/>
    <cellStyle name="Normal 1 7 2" xfId="48488"/>
    <cellStyle name="Normal 1 7 2 2" xfId="48489"/>
    <cellStyle name="Normal 1 7 2 2 2" xfId="48490"/>
    <cellStyle name="Normal 1 7 2 2 2 2" xfId="48491"/>
    <cellStyle name="Normal 1 7 2 2 2 2 2" xfId="48492"/>
    <cellStyle name="Normal 1 7 2 2 2 3" xfId="48493"/>
    <cellStyle name="Normal 1 7 2 2 3" xfId="48494"/>
    <cellStyle name="Normal 1 7 2 2 3 2" xfId="48495"/>
    <cellStyle name="Normal 1 7 2 2 3 2 2" xfId="48496"/>
    <cellStyle name="Normal 1 7 2 2 3 3" xfId="48497"/>
    <cellStyle name="Normal 1 7 2 2 4" xfId="48498"/>
    <cellStyle name="Normal 1 7 2 2 4 2" xfId="48499"/>
    <cellStyle name="Normal 1 7 2 2 5" xfId="48500"/>
    <cellStyle name="Normal 1 7 2 3" xfId="48501"/>
    <cellStyle name="Normal 1 7 2 3 2" xfId="48502"/>
    <cellStyle name="Normal 1 7 2 3 2 2" xfId="48503"/>
    <cellStyle name="Normal 1 7 2 3 3" xfId="48504"/>
    <cellStyle name="Normal 1 7 2 4" xfId="48505"/>
    <cellStyle name="Normal 1 7 2 4 2" xfId="48506"/>
    <cellStyle name="Normal 1 7 2 4 2 2" xfId="48507"/>
    <cellStyle name="Normal 1 7 2 4 3" xfId="48508"/>
    <cellStyle name="Normal 1 7 2 5" xfId="48509"/>
    <cellStyle name="Normal 1 7 2 5 2" xfId="48510"/>
    <cellStyle name="Normal 1 7 2 6" xfId="48511"/>
    <cellStyle name="Normal 1 7 3" xfId="48512"/>
    <cellStyle name="Normal 1 7 3 2" xfId="48513"/>
    <cellStyle name="Normal 1 7 3 2 2" xfId="48514"/>
    <cellStyle name="Normal 1 7 3 2 2 2" xfId="48515"/>
    <cellStyle name="Normal 1 7 3 2 3" xfId="48516"/>
    <cellStyle name="Normal 1 7 3 3" xfId="48517"/>
    <cellStyle name="Normal 1 7 3 3 2" xfId="48518"/>
    <cellStyle name="Normal 1 7 3 3 2 2" xfId="48519"/>
    <cellStyle name="Normal 1 7 3 3 3" xfId="48520"/>
    <cellStyle name="Normal 1 7 3 4" xfId="48521"/>
    <cellStyle name="Normal 1 7 3 4 2" xfId="48522"/>
    <cellStyle name="Normal 1 7 3 5" xfId="48523"/>
    <cellStyle name="Normal 1 7 4" xfId="48524"/>
    <cellStyle name="Normal 1 7 4 2" xfId="48525"/>
    <cellStyle name="Normal 1 7 4 2 2" xfId="48526"/>
    <cellStyle name="Normal 1 7 4 3" xfId="48527"/>
    <cellStyle name="Normal 1 7 5" xfId="48528"/>
    <cellStyle name="Normal 1 7 5 2" xfId="48529"/>
    <cellStyle name="Normal 1 7 5 2 2" xfId="48530"/>
    <cellStyle name="Normal 1 7 5 3" xfId="48531"/>
    <cellStyle name="Normal 1 7 6" xfId="48532"/>
    <cellStyle name="Normal 1 7 6 2" xfId="48533"/>
    <cellStyle name="Normal 1 7 7" xfId="48534"/>
    <cellStyle name="Normal 1 8" xfId="48535"/>
    <cellStyle name="Normal 1 8 2" xfId="48536"/>
    <cellStyle name="Normal 1 8 2 2" xfId="48537"/>
    <cellStyle name="Normal 1 8 2 2 2" xfId="48538"/>
    <cellStyle name="Normal 1 8 2 2 2 2" xfId="48539"/>
    <cellStyle name="Normal 1 8 2 2 3" xfId="48540"/>
    <cellStyle name="Normal 1 8 2 3" xfId="48541"/>
    <cellStyle name="Normal 1 8 2 3 2" xfId="48542"/>
    <cellStyle name="Normal 1 8 2 3 2 2" xfId="48543"/>
    <cellStyle name="Normal 1 8 2 3 3" xfId="48544"/>
    <cellStyle name="Normal 1 8 2 4" xfId="48545"/>
    <cellStyle name="Normal 1 8 2 4 2" xfId="48546"/>
    <cellStyle name="Normal 1 8 2 5" xfId="48547"/>
    <cellStyle name="Normal 1 8 3" xfId="48548"/>
    <cellStyle name="Normal 1 8 3 2" xfId="48549"/>
    <cellStyle name="Normal 1 8 3 2 2" xfId="48550"/>
    <cellStyle name="Normal 1 8 3 3" xfId="48551"/>
    <cellStyle name="Normal 1 8 4" xfId="48552"/>
    <cellStyle name="Normal 1 8 4 2" xfId="48553"/>
    <cellStyle name="Normal 1 8 4 2 2" xfId="48554"/>
    <cellStyle name="Normal 1 8 4 3" xfId="48555"/>
    <cellStyle name="Normal 1 8 5" xfId="48556"/>
    <cellStyle name="Normal 1 8 5 2" xfId="48557"/>
    <cellStyle name="Normal 1 8 6" xfId="48558"/>
    <cellStyle name="Normal 1 9" xfId="48559"/>
    <cellStyle name="Normal 1 9 2" xfId="48560"/>
    <cellStyle name="Normal 1 9 2 2" xfId="48561"/>
    <cellStyle name="Normal 1 9 2 2 2" xfId="48562"/>
    <cellStyle name="Normal 1 9 2 3" xfId="48563"/>
    <cellStyle name="Normal 1 9 3" xfId="48564"/>
    <cellStyle name="Normal 1 9 3 2" xfId="48565"/>
    <cellStyle name="Normal 1 9 3 2 2" xfId="48566"/>
    <cellStyle name="Normal 1 9 3 3" xfId="48567"/>
    <cellStyle name="Normal 1 9 4" xfId="48568"/>
    <cellStyle name="Normal 1 9 4 2" xfId="48569"/>
    <cellStyle name="Normal 1 9 5" xfId="48570"/>
    <cellStyle name="Normal 10" xfId="48571"/>
    <cellStyle name="Normal 10 10" xfId="48572"/>
    <cellStyle name="Normal 10 11" xfId="48573"/>
    <cellStyle name="Normal 10 2" xfId="48574"/>
    <cellStyle name="Normal 10 2 2" xfId="48575"/>
    <cellStyle name="Normal 10 2 2 2" xfId="48576"/>
    <cellStyle name="Normal 10 2 2 2 2" xfId="48577"/>
    <cellStyle name="Normal 10 2 2 2 2 2" xfId="48578"/>
    <cellStyle name="Normal 10 2 2 3" xfId="48579"/>
    <cellStyle name="Normal 10 2 2 3 2" xfId="48580"/>
    <cellStyle name="Normal 10 2 2 3 2 2" xfId="48581"/>
    <cellStyle name="Normal 10 2 2 3 3" xfId="48582"/>
    <cellStyle name="Normal 10 2 2 3 3 2" xfId="48583"/>
    <cellStyle name="Normal 10 2 2 3 4" xfId="48584"/>
    <cellStyle name="Normal 10 2 2 4" xfId="48585"/>
    <cellStyle name="Normal 10 2 2 4 2" xfId="48586"/>
    <cellStyle name="Normal 10 2 3" xfId="48587"/>
    <cellStyle name="Normal 10 2 3 2" xfId="48588"/>
    <cellStyle name="Normal 10 2 3 2 2" xfId="48589"/>
    <cellStyle name="Normal 10 2 4" xfId="48590"/>
    <cellStyle name="Normal 10 2 4 2" xfId="48591"/>
    <cellStyle name="Normal 10 2 4 2 2" xfId="48592"/>
    <cellStyle name="Normal 10 2 4 3" xfId="48593"/>
    <cellStyle name="Normal 10 2 4 3 2" xfId="48594"/>
    <cellStyle name="Normal 10 2 4 4" xfId="48595"/>
    <cellStyle name="Normal 10 2 5" xfId="48596"/>
    <cellStyle name="Normal 10 2 5 2" xfId="48597"/>
    <cellStyle name="Normal 10 2 6" xfId="48598"/>
    <cellStyle name="Normal 10 2 7" xfId="48599"/>
    <cellStyle name="Normal 10 2 8" xfId="48600"/>
    <cellStyle name="Normal 10 2 9" xfId="48601"/>
    <cellStyle name="Normal 10 3" xfId="48602"/>
    <cellStyle name="Normal 10 3 2" xfId="48603"/>
    <cellStyle name="Normal 10 3 2 2" xfId="48604"/>
    <cellStyle name="Normal 10 3 2 2 2" xfId="48605"/>
    <cellStyle name="Normal 10 3 2 2 2 2" xfId="48606"/>
    <cellStyle name="Normal 10 3 2 3" xfId="48607"/>
    <cellStyle name="Normal 10 3 2 3 2" xfId="48608"/>
    <cellStyle name="Normal 10 3 2 3 2 2" xfId="48609"/>
    <cellStyle name="Normal 10 3 2 3 3" xfId="48610"/>
    <cellStyle name="Normal 10 3 2 3 3 2" xfId="48611"/>
    <cellStyle name="Normal 10 3 2 3 4" xfId="48612"/>
    <cellStyle name="Normal 10 3 2 4" xfId="48613"/>
    <cellStyle name="Normal 10 3 2 4 2" xfId="48614"/>
    <cellStyle name="Normal 10 3 3" xfId="48615"/>
    <cellStyle name="Normal 10 3 3 2" xfId="48616"/>
    <cellStyle name="Normal 10 3 3 2 2" xfId="48617"/>
    <cellStyle name="Normal 10 3 4" xfId="48618"/>
    <cellStyle name="Normal 10 3 4 2" xfId="48619"/>
    <cellStyle name="Normal 10 3 4 2 2" xfId="48620"/>
    <cellStyle name="Normal 10 3 4 3" xfId="48621"/>
    <cellStyle name="Normal 10 3 4 3 2" xfId="48622"/>
    <cellStyle name="Normal 10 3 4 4" xfId="48623"/>
    <cellStyle name="Normal 10 3 5" xfId="48624"/>
    <cellStyle name="Normal 10 3 5 2" xfId="48625"/>
    <cellStyle name="Normal 10 3 6" xfId="48626"/>
    <cellStyle name="Normal 10 3 7" xfId="48627"/>
    <cellStyle name="Normal 10 3 8" xfId="48628"/>
    <cellStyle name="Normal 10 3 9" xfId="48629"/>
    <cellStyle name="Normal 10 4" xfId="48630"/>
    <cellStyle name="Normal 10 4 2" xfId="48631"/>
    <cellStyle name="Normal 10 4 2 2" xfId="48632"/>
    <cellStyle name="Normal 10 4 2 2 2" xfId="48633"/>
    <cellStyle name="Normal 10 4 2 3" xfId="48634"/>
    <cellStyle name="Normal 10 4 2 4" xfId="48635"/>
    <cellStyle name="Normal 10 4 3" xfId="48636"/>
    <cellStyle name="Normal 10 4 3 2" xfId="48637"/>
    <cellStyle name="Normal 10 4 3 2 2" xfId="48638"/>
    <cellStyle name="Normal 10 4 3 3" xfId="48639"/>
    <cellStyle name="Normal 10 4 3 3 2" xfId="48640"/>
    <cellStyle name="Normal 10 4 3 4" xfId="48641"/>
    <cellStyle name="Normal 10 4 4" xfId="48642"/>
    <cellStyle name="Normal 10 4 4 2" xfId="48643"/>
    <cellStyle name="Normal 10 4 4 2 2" xfId="48644"/>
    <cellStyle name="Normal 10 4 4 3" xfId="48645"/>
    <cellStyle name="Normal 10 4 5" xfId="48646"/>
    <cellStyle name="Normal 10 4 5 2" xfId="48647"/>
    <cellStyle name="Normal 10 4 6" xfId="48648"/>
    <cellStyle name="Normal 10 4 7" xfId="48649"/>
    <cellStyle name="Normal 10 5" xfId="48650"/>
    <cellStyle name="Normal 10 5 2" xfId="48651"/>
    <cellStyle name="Normal 10 5 2 2" xfId="48652"/>
    <cellStyle name="Normal 10 5 2 2 2" xfId="48653"/>
    <cellStyle name="Normal 10 5 2 3" xfId="48654"/>
    <cellStyle name="Normal 10 5 3" xfId="48655"/>
    <cellStyle name="Normal 10 5 3 2" xfId="48656"/>
    <cellStyle name="Normal 10 5 3 2 2" xfId="48657"/>
    <cellStyle name="Normal 10 5 4" xfId="48658"/>
    <cellStyle name="Normal 10 5 4 2" xfId="48659"/>
    <cellStyle name="Normal 10 5 5" xfId="48660"/>
    <cellStyle name="Normal 10 6" xfId="48661"/>
    <cellStyle name="Normal 10 6 2" xfId="48662"/>
    <cellStyle name="Normal 10 6 2 2" xfId="48663"/>
    <cellStyle name="Normal 10 6 3" xfId="48664"/>
    <cellStyle name="Normal 10 6 3 2" xfId="48665"/>
    <cellStyle name="Normal 10 6 4" xfId="48666"/>
    <cellStyle name="Normal 10 7" xfId="48667"/>
    <cellStyle name="Normal 10 7 2" xfId="48668"/>
    <cellStyle name="Normal 10 7 2 2" xfId="48669"/>
    <cellStyle name="Normal 10 7 3" xfId="48670"/>
    <cellStyle name="Normal 10 8" xfId="48671"/>
    <cellStyle name="Normal 10 8 2" xfId="48672"/>
    <cellStyle name="Normal 10 9" xfId="48673"/>
    <cellStyle name="Normal 10 9 2" xfId="48674"/>
    <cellStyle name="Normal 10_ Price Inputs" xfId="48675"/>
    <cellStyle name="Normal 100" xfId="48676"/>
    <cellStyle name="Normal 100 2" xfId="48677"/>
    <cellStyle name="Normal 100 2 2" xfId="48678"/>
    <cellStyle name="Normal 100 2 2 2" xfId="48679"/>
    <cellStyle name="Normal 100 2 3" xfId="48680"/>
    <cellStyle name="Normal 100 2 3 2" xfId="48681"/>
    <cellStyle name="Normal 100 2 3 2 2" xfId="48682"/>
    <cellStyle name="Normal 100 2 3 3" xfId="48683"/>
    <cellStyle name="Normal 100 2 4" xfId="48684"/>
    <cellStyle name="Normal 100 2 4 2" xfId="48685"/>
    <cellStyle name="Normal 100 2 5" xfId="48686"/>
    <cellStyle name="Normal 100 3" xfId="48687"/>
    <cellStyle name="Normal 100 3 2" xfId="48688"/>
    <cellStyle name="Normal 100 4" xfId="48689"/>
    <cellStyle name="Normal 100 4 2" xfId="48690"/>
    <cellStyle name="Normal 100 4 2 2" xfId="48691"/>
    <cellStyle name="Normal 100 4 2 3" xfId="48692"/>
    <cellStyle name="Normal 100 4 3" xfId="48693"/>
    <cellStyle name="Normal 100 4 4" xfId="48694"/>
    <cellStyle name="Normal 100 5" xfId="48695"/>
    <cellStyle name="Normal 100 5 2" xfId="48696"/>
    <cellStyle name="Normal 100 6" xfId="48697"/>
    <cellStyle name="Normal 100 7" xfId="48698"/>
    <cellStyle name="Normal 101" xfId="48699"/>
    <cellStyle name="Normal 101 2" xfId="48700"/>
    <cellStyle name="Normal 101 2 2" xfId="48701"/>
    <cellStyle name="Normal 101 2 2 2" xfId="48702"/>
    <cellStyle name="Normal 101 2 3" xfId="48703"/>
    <cellStyle name="Normal 101 2 3 2" xfId="48704"/>
    <cellStyle name="Normal 101 2 3 2 2" xfId="48705"/>
    <cellStyle name="Normal 101 2 3 3" xfId="48706"/>
    <cellStyle name="Normal 101 2 4" xfId="48707"/>
    <cellStyle name="Normal 101 2 4 2" xfId="48708"/>
    <cellStyle name="Normal 101 2 5" xfId="48709"/>
    <cellStyle name="Normal 101 2 6" xfId="48710"/>
    <cellStyle name="Normal 101 3" xfId="48711"/>
    <cellStyle name="Normal 101 3 2" xfId="48712"/>
    <cellStyle name="Normal 101 4" xfId="48713"/>
    <cellStyle name="Normal 101 4 2" xfId="48714"/>
    <cellStyle name="Normal 101 4 2 2" xfId="48715"/>
    <cellStyle name="Normal 101 4 3" xfId="48716"/>
    <cellStyle name="Normal 101 5" xfId="48717"/>
    <cellStyle name="Normal 101 5 2" xfId="48718"/>
    <cellStyle name="Normal 101 6" xfId="48719"/>
    <cellStyle name="Normal 101 7" xfId="48720"/>
    <cellStyle name="Normal 102" xfId="48721"/>
    <cellStyle name="Normal 102 2" xfId="48722"/>
    <cellStyle name="Normal 102 2 2" xfId="48723"/>
    <cellStyle name="Normal 102 2 2 2" xfId="48724"/>
    <cellStyle name="Normal 102 2 3" xfId="48725"/>
    <cellStyle name="Normal 102 2 3 2" xfId="48726"/>
    <cellStyle name="Normal 102 2 3 2 2" xfId="48727"/>
    <cellStyle name="Normal 102 2 3 3" xfId="48728"/>
    <cellStyle name="Normal 102 2 4" xfId="48729"/>
    <cellStyle name="Normal 102 2 4 2" xfId="48730"/>
    <cellStyle name="Normal 102 2 5" xfId="48731"/>
    <cellStyle name="Normal 102 3" xfId="48732"/>
    <cellStyle name="Normal 102 3 2" xfId="48733"/>
    <cellStyle name="Normal 102 4" xfId="48734"/>
    <cellStyle name="Normal 102 4 2" xfId="48735"/>
    <cellStyle name="Normal 102 4 2 2" xfId="48736"/>
    <cellStyle name="Normal 102 4 3" xfId="48737"/>
    <cellStyle name="Normal 102 5" xfId="48738"/>
    <cellStyle name="Normal 102 5 2" xfId="48739"/>
    <cellStyle name="Normal 102 6" xfId="48740"/>
    <cellStyle name="Normal 103" xfId="48741"/>
    <cellStyle name="Normal 103 2" xfId="48742"/>
    <cellStyle name="Normal 103 2 2" xfId="48743"/>
    <cellStyle name="Normal 103 2 2 2" xfId="48744"/>
    <cellStyle name="Normal 103 2 3" xfId="48745"/>
    <cellStyle name="Normal 103 2 3 2" xfId="48746"/>
    <cellStyle name="Normal 103 2 3 2 2" xfId="48747"/>
    <cellStyle name="Normal 103 2 3 3" xfId="48748"/>
    <cellStyle name="Normal 103 2 4" xfId="48749"/>
    <cellStyle name="Normal 103 2 4 2" xfId="48750"/>
    <cellStyle name="Normal 103 2 5" xfId="48751"/>
    <cellStyle name="Normal 103 3" xfId="48752"/>
    <cellStyle name="Normal 103 3 2" xfId="48753"/>
    <cellStyle name="Normal 103 4" xfId="48754"/>
    <cellStyle name="Normal 103 4 2" xfId="48755"/>
    <cellStyle name="Normal 103 4 2 2" xfId="48756"/>
    <cellStyle name="Normal 103 4 3" xfId="48757"/>
    <cellStyle name="Normal 103 5" xfId="48758"/>
    <cellStyle name="Normal 103 5 2" xfId="48759"/>
    <cellStyle name="Normal 103 6" xfId="48760"/>
    <cellStyle name="Normal 104" xfId="48761"/>
    <cellStyle name="Normal 104 2" xfId="48762"/>
    <cellStyle name="Normal 104 2 2" xfId="48763"/>
    <cellStyle name="Normal 104 2 2 2" xfId="48764"/>
    <cellStyle name="Normal 104 2 3" xfId="48765"/>
    <cellStyle name="Normal 104 2 3 2" xfId="48766"/>
    <cellStyle name="Normal 104 2 3 2 2" xfId="48767"/>
    <cellStyle name="Normal 104 2 3 3" xfId="48768"/>
    <cellStyle name="Normal 104 2 4" xfId="48769"/>
    <cellStyle name="Normal 104 2 4 2" xfId="48770"/>
    <cellStyle name="Normal 104 2 5" xfId="48771"/>
    <cellStyle name="Normal 104 3" xfId="48772"/>
    <cellStyle name="Normal 104 3 2" xfId="48773"/>
    <cellStyle name="Normal 104 4" xfId="48774"/>
    <cellStyle name="Normal 104 4 2" xfId="48775"/>
    <cellStyle name="Normal 104 4 2 2" xfId="48776"/>
    <cellStyle name="Normal 104 4 3" xfId="48777"/>
    <cellStyle name="Normal 104 5" xfId="48778"/>
    <cellStyle name="Normal 104 5 2" xfId="48779"/>
    <cellStyle name="Normal 104 6" xfId="48780"/>
    <cellStyle name="Normal 105" xfId="48781"/>
    <cellStyle name="Normal 105 2" xfId="48782"/>
    <cellStyle name="Normal 105 2 2" xfId="48783"/>
    <cellStyle name="Normal 105 2 2 2" xfId="48784"/>
    <cellStyle name="Normal 105 2 3" xfId="48785"/>
    <cellStyle name="Normal 105 2 3 2" xfId="48786"/>
    <cellStyle name="Normal 105 2 3 2 2" xfId="48787"/>
    <cellStyle name="Normal 105 2 3 3" xfId="48788"/>
    <cellStyle name="Normal 105 2 4" xfId="48789"/>
    <cellStyle name="Normal 105 2 4 2" xfId="48790"/>
    <cellStyle name="Normal 105 2 5" xfId="48791"/>
    <cellStyle name="Normal 105 3" xfId="48792"/>
    <cellStyle name="Normal 105 3 2" xfId="48793"/>
    <cellStyle name="Normal 105 4" xfId="48794"/>
    <cellStyle name="Normal 105 4 2" xfId="48795"/>
    <cellStyle name="Normal 105 4 2 2" xfId="48796"/>
    <cellStyle name="Normal 105 4 3" xfId="48797"/>
    <cellStyle name="Normal 105 5" xfId="48798"/>
    <cellStyle name="Normal 105 5 2" xfId="48799"/>
    <cellStyle name="Normal 105 6" xfId="48800"/>
    <cellStyle name="Normal 106" xfId="48801"/>
    <cellStyle name="Normal 106 2" xfId="48802"/>
    <cellStyle name="Normal 106 2 2" xfId="48803"/>
    <cellStyle name="Normal 106 2 2 2" xfId="48804"/>
    <cellStyle name="Normal 106 2 3" xfId="48805"/>
    <cellStyle name="Normal 106 2 3 2" xfId="48806"/>
    <cellStyle name="Normal 106 2 3 2 2" xfId="48807"/>
    <cellStyle name="Normal 106 2 3 3" xfId="48808"/>
    <cellStyle name="Normal 106 2 4" xfId="48809"/>
    <cellStyle name="Normal 106 2 4 2" xfId="48810"/>
    <cellStyle name="Normal 106 2 5" xfId="48811"/>
    <cellStyle name="Normal 106 3" xfId="48812"/>
    <cellStyle name="Normal 106 3 2" xfId="48813"/>
    <cellStyle name="Normal 106 4" xfId="48814"/>
    <cellStyle name="Normal 106 4 2" xfId="48815"/>
    <cellStyle name="Normal 106 4 2 2" xfId="48816"/>
    <cellStyle name="Normal 106 4 3" xfId="48817"/>
    <cellStyle name="Normal 106 5" xfId="48818"/>
    <cellStyle name="Normal 106 5 2" xfId="48819"/>
    <cellStyle name="Normal 106 6" xfId="48820"/>
    <cellStyle name="Normal 107" xfId="48821"/>
    <cellStyle name="Normal 107 2" xfId="48822"/>
    <cellStyle name="Normal 107 2 2" xfId="48823"/>
    <cellStyle name="Normal 107 2 2 2" xfId="48824"/>
    <cellStyle name="Normal 107 2 3" xfId="48825"/>
    <cellStyle name="Normal 107 2 3 2" xfId="48826"/>
    <cellStyle name="Normal 107 2 3 2 2" xfId="48827"/>
    <cellStyle name="Normal 107 2 3 3" xfId="48828"/>
    <cellStyle name="Normal 107 2 4" xfId="48829"/>
    <cellStyle name="Normal 107 2 4 2" xfId="48830"/>
    <cellStyle name="Normal 107 2 5" xfId="48831"/>
    <cellStyle name="Normal 107 3" xfId="48832"/>
    <cellStyle name="Normal 107 3 2" xfId="48833"/>
    <cellStyle name="Normal 107 4" xfId="48834"/>
    <cellStyle name="Normal 107 4 2" xfId="48835"/>
    <cellStyle name="Normal 107 4 2 2" xfId="48836"/>
    <cellStyle name="Normal 107 4 3" xfId="48837"/>
    <cellStyle name="Normal 107 5" xfId="48838"/>
    <cellStyle name="Normal 107 5 2" xfId="48839"/>
    <cellStyle name="Normal 107 6" xfId="48840"/>
    <cellStyle name="Normal 108" xfId="48841"/>
    <cellStyle name="Normal 108 2" xfId="48842"/>
    <cellStyle name="Normal 108 2 2" xfId="48843"/>
    <cellStyle name="Normal 108 2 2 2" xfId="48844"/>
    <cellStyle name="Normal 108 2 3" xfId="48845"/>
    <cellStyle name="Normal 108 2 3 2" xfId="48846"/>
    <cellStyle name="Normal 108 2 3 2 2" xfId="48847"/>
    <cellStyle name="Normal 108 2 3 3" xfId="48848"/>
    <cellStyle name="Normal 108 2 4" xfId="48849"/>
    <cellStyle name="Normal 108 2 4 2" xfId="48850"/>
    <cellStyle name="Normal 108 2 5" xfId="48851"/>
    <cellStyle name="Normal 108 3" xfId="48852"/>
    <cellStyle name="Normal 108 3 2" xfId="48853"/>
    <cellStyle name="Normal 108 4" xfId="48854"/>
    <cellStyle name="Normal 108 4 2" xfId="48855"/>
    <cellStyle name="Normal 108 4 2 2" xfId="48856"/>
    <cellStyle name="Normal 108 4 3" xfId="48857"/>
    <cellStyle name="Normal 108 5" xfId="48858"/>
    <cellStyle name="Normal 108 5 2" xfId="48859"/>
    <cellStyle name="Normal 108 6" xfId="48860"/>
    <cellStyle name="Normal 109" xfId="48861"/>
    <cellStyle name="Normal 109 2" xfId="48862"/>
    <cellStyle name="Normal 109 2 2" xfId="48863"/>
    <cellStyle name="Normal 109 2 2 2" xfId="48864"/>
    <cellStyle name="Normal 109 2 3" xfId="48865"/>
    <cellStyle name="Normal 109 2 3 2" xfId="48866"/>
    <cellStyle name="Normal 109 2 3 2 2" xfId="48867"/>
    <cellStyle name="Normal 109 2 3 3" xfId="48868"/>
    <cellStyle name="Normal 109 2 4" xfId="48869"/>
    <cellStyle name="Normal 109 2 4 2" xfId="48870"/>
    <cellStyle name="Normal 109 2 5" xfId="48871"/>
    <cellStyle name="Normal 109 3" xfId="48872"/>
    <cellStyle name="Normal 109 3 2" xfId="48873"/>
    <cellStyle name="Normal 109 4" xfId="48874"/>
    <cellStyle name="Normal 109 4 2" xfId="48875"/>
    <cellStyle name="Normal 109 4 2 2" xfId="48876"/>
    <cellStyle name="Normal 109 4 3" xfId="48877"/>
    <cellStyle name="Normal 109 5" xfId="48878"/>
    <cellStyle name="Normal 109 5 2" xfId="48879"/>
    <cellStyle name="Normal 109 6" xfId="48880"/>
    <cellStyle name="Normal 11" xfId="48881"/>
    <cellStyle name="Normal 11 2" xfId="48882"/>
    <cellStyle name="Normal 11 2 2" xfId="48883"/>
    <cellStyle name="Normal 11 2 2 2" xfId="48884"/>
    <cellStyle name="Normal 11 2 2 2 2" xfId="48885"/>
    <cellStyle name="Normal 11 2 2 2 2 2" xfId="48886"/>
    <cellStyle name="Normal 11 2 2 2 3" xfId="48887"/>
    <cellStyle name="Normal 11 2 2 2 4" xfId="48888"/>
    <cellStyle name="Normal 11 2 2 3" xfId="48889"/>
    <cellStyle name="Normal 11 2 2 3 2" xfId="48890"/>
    <cellStyle name="Normal 11 2 2 4" xfId="48891"/>
    <cellStyle name="Normal 11 2 3" xfId="48892"/>
    <cellStyle name="Normal 11 2 3 2" xfId="48893"/>
    <cellStyle name="Normal 11 2 3 2 2" xfId="48894"/>
    <cellStyle name="Normal 11 2 3 3" xfId="48895"/>
    <cellStyle name="Normal 11 2 3 3 2" xfId="48896"/>
    <cellStyle name="Normal 11 2 3 4" xfId="48897"/>
    <cellStyle name="Normal 11 2 3 5" xfId="48898"/>
    <cellStyle name="Normal 11 2 4" xfId="48899"/>
    <cellStyle name="Normal 11 2 4 2" xfId="48900"/>
    <cellStyle name="Normal 11 2 5" xfId="48901"/>
    <cellStyle name="Normal 11 2 6" xfId="48902"/>
    <cellStyle name="Normal 11 2 7" xfId="48903"/>
    <cellStyle name="Normal 11 3" xfId="48904"/>
    <cellStyle name="Normal 11 3 2" xfId="48905"/>
    <cellStyle name="Normal 11 3 2 2" xfId="48906"/>
    <cellStyle name="Normal 11 3 2 2 2" xfId="48907"/>
    <cellStyle name="Normal 11 3 2 3" xfId="48908"/>
    <cellStyle name="Normal 11 3 3" xfId="48909"/>
    <cellStyle name="Normal 11 3 3 2" xfId="48910"/>
    <cellStyle name="Normal 11 3 4" xfId="48911"/>
    <cellStyle name="Normal 11 4" xfId="48912"/>
    <cellStyle name="Normal 11 4 2" xfId="48913"/>
    <cellStyle name="Normal 11 4 2 2" xfId="48914"/>
    <cellStyle name="Normal 11 4 2 2 2" xfId="48915"/>
    <cellStyle name="Normal 11 4 2 3" xfId="48916"/>
    <cellStyle name="Normal 11 4 3" xfId="48917"/>
    <cellStyle name="Normal 11 4 3 2" xfId="48918"/>
    <cellStyle name="Normal 11 4 4" xfId="48919"/>
    <cellStyle name="Normal 11 4 5" xfId="48920"/>
    <cellStyle name="Normal 11 5" xfId="48921"/>
    <cellStyle name="Normal 11 5 2" xfId="48922"/>
    <cellStyle name="Normal 11 5 2 2" xfId="48923"/>
    <cellStyle name="Normal 11 5 3" xfId="48924"/>
    <cellStyle name="Normal 11 6" xfId="48925"/>
    <cellStyle name="Normal 11 6 2" xfId="48926"/>
    <cellStyle name="Normal 11 7" xfId="48927"/>
    <cellStyle name="Normal 11 7 2" xfId="48928"/>
    <cellStyle name="Normal 11 8" xfId="48929"/>
    <cellStyle name="Normal 11 9" xfId="48930"/>
    <cellStyle name="Normal 11_16.37E Wild Horse Expansion DeferralRevwrkingfile SF" xfId="48931"/>
    <cellStyle name="Normal 110" xfId="48932"/>
    <cellStyle name="Normal 110 2" xfId="48933"/>
    <cellStyle name="Normal 110 2 2" xfId="48934"/>
    <cellStyle name="Normal 110 2 2 2" xfId="48935"/>
    <cellStyle name="Normal 110 2 3" xfId="48936"/>
    <cellStyle name="Normal 110 2 3 2" xfId="48937"/>
    <cellStyle name="Normal 110 2 3 2 2" xfId="48938"/>
    <cellStyle name="Normal 110 2 3 3" xfId="48939"/>
    <cellStyle name="Normal 110 2 4" xfId="48940"/>
    <cellStyle name="Normal 110 2 4 2" xfId="48941"/>
    <cellStyle name="Normal 110 2 5" xfId="48942"/>
    <cellStyle name="Normal 110 3" xfId="48943"/>
    <cellStyle name="Normal 110 3 2" xfId="48944"/>
    <cellStyle name="Normal 110 4" xfId="48945"/>
    <cellStyle name="Normal 110 4 2" xfId="48946"/>
    <cellStyle name="Normal 110 4 2 2" xfId="48947"/>
    <cellStyle name="Normal 110 4 3" xfId="48948"/>
    <cellStyle name="Normal 110 5" xfId="48949"/>
    <cellStyle name="Normal 110 5 2" xfId="48950"/>
    <cellStyle name="Normal 110 6" xfId="48951"/>
    <cellStyle name="Normal 111" xfId="48952"/>
    <cellStyle name="Normal 111 2" xfId="48953"/>
    <cellStyle name="Normal 111 2 2" xfId="48954"/>
    <cellStyle name="Normal 111 2 2 2" xfId="48955"/>
    <cellStyle name="Normal 111 2 3" xfId="48956"/>
    <cellStyle name="Normal 111 2 3 2" xfId="48957"/>
    <cellStyle name="Normal 111 2 3 2 2" xfId="48958"/>
    <cellStyle name="Normal 111 2 3 3" xfId="48959"/>
    <cellStyle name="Normal 111 2 4" xfId="48960"/>
    <cellStyle name="Normal 111 2 4 2" xfId="48961"/>
    <cellStyle name="Normal 111 2 5" xfId="48962"/>
    <cellStyle name="Normal 111 3" xfId="48963"/>
    <cellStyle name="Normal 111 3 2" xfId="48964"/>
    <cellStyle name="Normal 111 4" xfId="48965"/>
    <cellStyle name="Normal 111 4 2" xfId="48966"/>
    <cellStyle name="Normal 111 4 2 2" xfId="48967"/>
    <cellStyle name="Normal 111 4 3" xfId="48968"/>
    <cellStyle name="Normal 111 5" xfId="48969"/>
    <cellStyle name="Normal 111 5 2" xfId="48970"/>
    <cellStyle name="Normal 111 6" xfId="48971"/>
    <cellStyle name="Normal 112" xfId="48972"/>
    <cellStyle name="Normal 112 2" xfId="48973"/>
    <cellStyle name="Normal 112 2 2" xfId="48974"/>
    <cellStyle name="Normal 112 2 2 2" xfId="48975"/>
    <cellStyle name="Normal 112 2 3" xfId="48976"/>
    <cellStyle name="Normal 112 2 3 2" xfId="48977"/>
    <cellStyle name="Normal 112 2 3 2 2" xfId="48978"/>
    <cellStyle name="Normal 112 2 3 3" xfId="48979"/>
    <cellStyle name="Normal 112 2 4" xfId="48980"/>
    <cellStyle name="Normal 112 2 4 2" xfId="48981"/>
    <cellStyle name="Normal 112 2 5" xfId="48982"/>
    <cellStyle name="Normal 112 3" xfId="48983"/>
    <cellStyle name="Normal 112 3 2" xfId="48984"/>
    <cellStyle name="Normal 112 4" xfId="48985"/>
    <cellStyle name="Normal 112 4 2" xfId="48986"/>
    <cellStyle name="Normal 112 4 2 2" xfId="48987"/>
    <cellStyle name="Normal 112 4 3" xfId="48988"/>
    <cellStyle name="Normal 112 5" xfId="48989"/>
    <cellStyle name="Normal 112 5 2" xfId="48990"/>
    <cellStyle name="Normal 112 6" xfId="48991"/>
    <cellStyle name="Normal 113" xfId="48992"/>
    <cellStyle name="Normal 113 2" xfId="48993"/>
    <cellStyle name="Normal 113 2 2" xfId="48994"/>
    <cellStyle name="Normal 113 2 3" xfId="48995"/>
    <cellStyle name="Normal 113 2 3 2" xfId="48996"/>
    <cellStyle name="Normal 113 2 3 2 2" xfId="48997"/>
    <cellStyle name="Normal 113 2 3 3" xfId="48998"/>
    <cellStyle name="Normal 113 2 4" xfId="48999"/>
    <cellStyle name="Normal 113 2 4 2" xfId="49000"/>
    <cellStyle name="Normal 113 2 4 2 2" xfId="49001"/>
    <cellStyle name="Normal 113 2 4 3" xfId="49002"/>
    <cellStyle name="Normal 113 3" xfId="49003"/>
    <cellStyle name="Normal 113 3 2" xfId="49004"/>
    <cellStyle name="Normal 113 3 2 2" xfId="49005"/>
    <cellStyle name="Normal 113 3 3" xfId="49006"/>
    <cellStyle name="Normal 113 4" xfId="49007"/>
    <cellStyle name="Normal 113 4 2" xfId="49008"/>
    <cellStyle name="Normal 113 5" xfId="49009"/>
    <cellStyle name="Normal 114" xfId="49010"/>
    <cellStyle name="Normal 114 2" xfId="49011"/>
    <cellStyle name="Normal 114 2 2" xfId="49012"/>
    <cellStyle name="Normal 114 2 3" xfId="49013"/>
    <cellStyle name="Normal 114 2 3 2" xfId="49014"/>
    <cellStyle name="Normal 114 2 3 2 2" xfId="49015"/>
    <cellStyle name="Normal 114 2 3 3" xfId="49016"/>
    <cellStyle name="Normal 114 2 4" xfId="49017"/>
    <cellStyle name="Normal 114 2 4 2" xfId="49018"/>
    <cellStyle name="Normal 114 2 4 2 2" xfId="49019"/>
    <cellStyle name="Normal 114 2 4 3" xfId="49020"/>
    <cellStyle name="Normal 114 3" xfId="49021"/>
    <cellStyle name="Normal 114 3 2" xfId="49022"/>
    <cellStyle name="Normal 114 3 2 2" xfId="49023"/>
    <cellStyle name="Normal 114 3 3" xfId="49024"/>
    <cellStyle name="Normal 114 4" xfId="49025"/>
    <cellStyle name="Normal 114 4 2" xfId="49026"/>
    <cellStyle name="Normal 114 5" xfId="49027"/>
    <cellStyle name="Normal 115" xfId="49028"/>
    <cellStyle name="Normal 115 2" xfId="49029"/>
    <cellStyle name="Normal 115 2 2" xfId="49030"/>
    <cellStyle name="Normal 115 2 3" xfId="49031"/>
    <cellStyle name="Normal 115 2 3 2" xfId="49032"/>
    <cellStyle name="Normal 115 2 3 2 2" xfId="49033"/>
    <cellStyle name="Normal 115 2 3 3" xfId="49034"/>
    <cellStyle name="Normal 115 2 4" xfId="49035"/>
    <cellStyle name="Normal 115 2 4 2" xfId="49036"/>
    <cellStyle name="Normal 115 2 4 2 2" xfId="49037"/>
    <cellStyle name="Normal 115 2 4 3" xfId="49038"/>
    <cellStyle name="Normal 115 3" xfId="49039"/>
    <cellStyle name="Normal 115 3 2" xfId="49040"/>
    <cellStyle name="Normal 115 3 2 2" xfId="49041"/>
    <cellStyle name="Normal 115 3 3" xfId="49042"/>
    <cellStyle name="Normal 115 4" xfId="49043"/>
    <cellStyle name="Normal 115 4 2" xfId="49044"/>
    <cellStyle name="Normal 115 5" xfId="49045"/>
    <cellStyle name="Normal 116" xfId="49046"/>
    <cellStyle name="Normal 116 2" xfId="49047"/>
    <cellStyle name="Normal 116 2 2" xfId="49048"/>
    <cellStyle name="Normal 116 2 3" xfId="49049"/>
    <cellStyle name="Normal 116 2 3 2" xfId="49050"/>
    <cellStyle name="Normal 116 2 3 2 2" xfId="49051"/>
    <cellStyle name="Normal 116 2 3 3" xfId="49052"/>
    <cellStyle name="Normal 116 2 4" xfId="49053"/>
    <cellStyle name="Normal 116 2 4 2" xfId="49054"/>
    <cellStyle name="Normal 116 2 4 2 2" xfId="49055"/>
    <cellStyle name="Normal 116 2 4 3" xfId="49056"/>
    <cellStyle name="Normal 116 3" xfId="49057"/>
    <cellStyle name="Normal 116 3 2" xfId="49058"/>
    <cellStyle name="Normal 116 3 2 2" xfId="49059"/>
    <cellStyle name="Normal 116 3 3" xfId="49060"/>
    <cellStyle name="Normal 116 4" xfId="49061"/>
    <cellStyle name="Normal 116 4 2" xfId="49062"/>
    <cellStyle name="Normal 116 5" xfId="49063"/>
    <cellStyle name="Normal 117" xfId="49064"/>
    <cellStyle name="Normal 117 2" xfId="49065"/>
    <cellStyle name="Normal 117 2 2" xfId="49066"/>
    <cellStyle name="Normal 117 3" xfId="49067"/>
    <cellStyle name="Normal 117 4" xfId="49068"/>
    <cellStyle name="Normal 117 4 2" xfId="49069"/>
    <cellStyle name="Normal 117 4 2 2" xfId="49070"/>
    <cellStyle name="Normal 117 4 3" xfId="49071"/>
    <cellStyle name="Normal 117 5" xfId="49072"/>
    <cellStyle name="Normal 117 5 2" xfId="49073"/>
    <cellStyle name="Normal 117 5 2 2" xfId="49074"/>
    <cellStyle name="Normal 117 5 3" xfId="49075"/>
    <cellStyle name="Normal 118" xfId="49076"/>
    <cellStyle name="Normal 118 2" xfId="49077"/>
    <cellStyle name="Normal 118 2 2" xfId="49078"/>
    <cellStyle name="Normal 118 3" xfId="49079"/>
    <cellStyle name="Normal 118 4" xfId="49080"/>
    <cellStyle name="Normal 118 4 2" xfId="49081"/>
    <cellStyle name="Normal 118 4 2 2" xfId="49082"/>
    <cellStyle name="Normal 118 4 3" xfId="49083"/>
    <cellStyle name="Normal 118 5" xfId="49084"/>
    <cellStyle name="Normal 118 5 2" xfId="49085"/>
    <cellStyle name="Normal 118 5 2 2" xfId="49086"/>
    <cellStyle name="Normal 118 5 3" xfId="49087"/>
    <cellStyle name="Normal 119" xfId="49088"/>
    <cellStyle name="Normal 119 2" xfId="49089"/>
    <cellStyle name="Normal 119 2 2" xfId="49090"/>
    <cellStyle name="Normal 119 3" xfId="49091"/>
    <cellStyle name="Normal 119 4" xfId="49092"/>
    <cellStyle name="Normal 119 4 2" xfId="49093"/>
    <cellStyle name="Normal 119 4 2 2" xfId="49094"/>
    <cellStyle name="Normal 119 4 3" xfId="49095"/>
    <cellStyle name="Normal 119 5" xfId="49096"/>
    <cellStyle name="Normal 119 5 2" xfId="49097"/>
    <cellStyle name="Normal 119 5 2 2" xfId="49098"/>
    <cellStyle name="Normal 119 5 3" xfId="49099"/>
    <cellStyle name="Normal 12" xfId="49100"/>
    <cellStyle name="Normal 12 2" xfId="49101"/>
    <cellStyle name="Normal 12 2 2" xfId="49102"/>
    <cellStyle name="Normal 12 2 2 2" xfId="49103"/>
    <cellStyle name="Normal 12 2 2 2 2" xfId="49104"/>
    <cellStyle name="Normal 12 2 2 3" xfId="49105"/>
    <cellStyle name="Normal 12 2 3" xfId="49106"/>
    <cellStyle name="Normal 12 2 3 2" xfId="49107"/>
    <cellStyle name="Normal 12 2 3 2 2" xfId="49108"/>
    <cellStyle name="Normal 12 2 3 3" xfId="49109"/>
    <cellStyle name="Normal 12 2 3 3 2" xfId="49110"/>
    <cellStyle name="Normal 12 2 3 4" xfId="49111"/>
    <cellStyle name="Normal 12 2 4" xfId="49112"/>
    <cellStyle name="Normal 12 2 4 2" xfId="49113"/>
    <cellStyle name="Normal 12 2 5" xfId="49114"/>
    <cellStyle name="Normal 12 2 5 2" xfId="49115"/>
    <cellStyle name="Normal 12 3" xfId="49116"/>
    <cellStyle name="Normal 12 3 2" xfId="49117"/>
    <cellStyle name="Normal 12 3 2 2" xfId="49118"/>
    <cellStyle name="Normal 12 3 2 2 2" xfId="49119"/>
    <cellStyle name="Normal 12 3 2 3" xfId="49120"/>
    <cellStyle name="Normal 12 3 2 4" xfId="49121"/>
    <cellStyle name="Normal 12 3 3" xfId="49122"/>
    <cellStyle name="Normal 12 3 3 2" xfId="49123"/>
    <cellStyle name="Normal 12 3 4" xfId="49124"/>
    <cellStyle name="Normal 12 3 5" xfId="49125"/>
    <cellStyle name="Normal 12 4" xfId="49126"/>
    <cellStyle name="Normal 12 4 2" xfId="49127"/>
    <cellStyle name="Normal 12 4 2 2" xfId="49128"/>
    <cellStyle name="Normal 12 4 3" xfId="49129"/>
    <cellStyle name="Normal 12 4 3 2" xfId="49130"/>
    <cellStyle name="Normal 12 4 4" xfId="49131"/>
    <cellStyle name="Normal 12 5" xfId="49132"/>
    <cellStyle name="Normal 12 5 2" xfId="49133"/>
    <cellStyle name="Normal 12 6" xfId="49134"/>
    <cellStyle name="Normal 12 6 2" xfId="49135"/>
    <cellStyle name="Normal 12 7" xfId="49136"/>
    <cellStyle name="Normal 12 7 2" xfId="49137"/>
    <cellStyle name="Normal 12 8" xfId="49138"/>
    <cellStyle name="Normal 12 9" xfId="49139"/>
    <cellStyle name="Normal 12_2011 CBR Rev Calc by schedule" xfId="49140"/>
    <cellStyle name="Normal 120" xfId="49141"/>
    <cellStyle name="Normal 120 2" xfId="49142"/>
    <cellStyle name="Normal 120 2 2" xfId="49143"/>
    <cellStyle name="Normal 120 3" xfId="49144"/>
    <cellStyle name="Normal 120 4" xfId="49145"/>
    <cellStyle name="Normal 120 4 2" xfId="49146"/>
    <cellStyle name="Normal 120 4 2 2" xfId="49147"/>
    <cellStyle name="Normal 120 4 3" xfId="49148"/>
    <cellStyle name="Normal 120 5" xfId="49149"/>
    <cellStyle name="Normal 120 5 2" xfId="49150"/>
    <cellStyle name="Normal 120 5 2 2" xfId="49151"/>
    <cellStyle name="Normal 120 5 3" xfId="49152"/>
    <cellStyle name="Normal 121" xfId="49153"/>
    <cellStyle name="Normal 121 2" xfId="49154"/>
    <cellStyle name="Normal 121 3" xfId="49155"/>
    <cellStyle name="Normal 121 3 2" xfId="49156"/>
    <cellStyle name="Normal 121 3 2 2" xfId="49157"/>
    <cellStyle name="Normal 121 3 3" xfId="49158"/>
    <cellStyle name="Normal 122" xfId="49159"/>
    <cellStyle name="Normal 122 2" xfId="49160"/>
    <cellStyle name="Normal 122 3" xfId="49161"/>
    <cellStyle name="Normal 122 3 2" xfId="49162"/>
    <cellStyle name="Normal 122 3 2 2" xfId="49163"/>
    <cellStyle name="Normal 122 3 3" xfId="49164"/>
    <cellStyle name="Normal 123" xfId="49165"/>
    <cellStyle name="Normal 123 2" xfId="49166"/>
    <cellStyle name="Normal 123 3" xfId="49167"/>
    <cellStyle name="Normal 123 3 2" xfId="49168"/>
    <cellStyle name="Normal 123 3 2 2" xfId="49169"/>
    <cellStyle name="Normal 123 3 3" xfId="49170"/>
    <cellStyle name="Normal 124" xfId="49171"/>
    <cellStyle name="Normal 124 2" xfId="49172"/>
    <cellStyle name="Normal 124 3" xfId="49173"/>
    <cellStyle name="Normal 124 3 2" xfId="49174"/>
    <cellStyle name="Normal 124 4" xfId="49175"/>
    <cellStyle name="Normal 125" xfId="49176"/>
    <cellStyle name="Normal 125 2" xfId="49177"/>
    <cellStyle name="Normal 125 3" xfId="49178"/>
    <cellStyle name="Normal 125 3 2" xfId="49179"/>
    <cellStyle name="Normal 125 4" xfId="49180"/>
    <cellStyle name="Normal 126" xfId="49181"/>
    <cellStyle name="Normal 126 2" xfId="49182"/>
    <cellStyle name="Normal 126 3" xfId="49183"/>
    <cellStyle name="Normal 126 3 2" xfId="49184"/>
    <cellStyle name="Normal 126 4" xfId="49185"/>
    <cellStyle name="Normal 127" xfId="49186"/>
    <cellStyle name="Normal 127 2" xfId="49187"/>
    <cellStyle name="Normal 127 2 2" xfId="49188"/>
    <cellStyle name="Normal 127 2 2 2" xfId="49189"/>
    <cellStyle name="Normal 127 2 3" xfId="49190"/>
    <cellStyle name="Normal 127 3" xfId="49191"/>
    <cellStyle name="Normal 127 4" xfId="49192"/>
    <cellStyle name="Normal 127 4 2" xfId="49193"/>
    <cellStyle name="Normal 127 5" xfId="49194"/>
    <cellStyle name="Normal 128" xfId="49195"/>
    <cellStyle name="Normal 128 2" xfId="49196"/>
    <cellStyle name="Normal 128 2 2" xfId="49197"/>
    <cellStyle name="Normal 128 2 2 2" xfId="49198"/>
    <cellStyle name="Normal 128 2 3" xfId="49199"/>
    <cellStyle name="Normal 128 3" xfId="49200"/>
    <cellStyle name="Normal 128 4" xfId="49201"/>
    <cellStyle name="Normal 128 4 2" xfId="49202"/>
    <cellStyle name="Normal 128 5" xfId="49203"/>
    <cellStyle name="Normal 129" xfId="49204"/>
    <cellStyle name="Normal 129 2" xfId="49205"/>
    <cellStyle name="Normal 129 2 2" xfId="49206"/>
    <cellStyle name="Normal 129 2 2 2" xfId="49207"/>
    <cellStyle name="Normal 129 2 3" xfId="49208"/>
    <cellStyle name="Normal 129 3" xfId="49209"/>
    <cellStyle name="Normal 129 4" xfId="49210"/>
    <cellStyle name="Normal 129 4 2" xfId="49211"/>
    <cellStyle name="Normal 129 5" xfId="49212"/>
    <cellStyle name="Normal 13" xfId="49213"/>
    <cellStyle name="Normal 13 2" xfId="49214"/>
    <cellStyle name="Normal 13 2 2" xfId="49215"/>
    <cellStyle name="Normal 13 2 2 2" xfId="49216"/>
    <cellStyle name="Normal 13 2 2 2 2" xfId="49217"/>
    <cellStyle name="Normal 13 2 2 3" xfId="49218"/>
    <cellStyle name="Normal 13 2 2 4" xfId="49219"/>
    <cellStyle name="Normal 13 2 3" xfId="49220"/>
    <cellStyle name="Normal 13 2 3 2" xfId="49221"/>
    <cellStyle name="Normal 13 2 3 2 2" xfId="49222"/>
    <cellStyle name="Normal 13 2 3 3" xfId="49223"/>
    <cellStyle name="Normal 13 2 3 3 2" xfId="49224"/>
    <cellStyle name="Normal 13 2 3 4" xfId="49225"/>
    <cellStyle name="Normal 13 2 4" xfId="49226"/>
    <cellStyle name="Normal 13 2 4 2" xfId="49227"/>
    <cellStyle name="Normal 13 2 5" xfId="49228"/>
    <cellStyle name="Normal 13 2 5 2" xfId="49229"/>
    <cellStyle name="Normal 13 2 6" xfId="49230"/>
    <cellStyle name="Normal 13 3" xfId="49231"/>
    <cellStyle name="Normal 13 3 2" xfId="49232"/>
    <cellStyle name="Normal 13 3 2 2" xfId="49233"/>
    <cellStyle name="Normal 13 3 3" xfId="49234"/>
    <cellStyle name="Normal 13 3 3 2" xfId="49235"/>
    <cellStyle name="Normal 13 3 4" xfId="49236"/>
    <cellStyle name="Normal 13 4" xfId="49237"/>
    <cellStyle name="Normal 13 4 2" xfId="49238"/>
    <cellStyle name="Normal 13 4 2 2" xfId="49239"/>
    <cellStyle name="Normal 13 4 3" xfId="49240"/>
    <cellStyle name="Normal 13 4 3 2" xfId="49241"/>
    <cellStyle name="Normal 13 4 4" xfId="49242"/>
    <cellStyle name="Normal 13 5" xfId="49243"/>
    <cellStyle name="Normal 13 5 2" xfId="49244"/>
    <cellStyle name="Normal 13 5 2 2" xfId="49245"/>
    <cellStyle name="Normal 13 5 3" xfId="49246"/>
    <cellStyle name="Normal 13 6" xfId="49247"/>
    <cellStyle name="Normal 13 6 2" xfId="49248"/>
    <cellStyle name="Normal 13 7" xfId="49249"/>
    <cellStyle name="Normal 13 7 2" xfId="49250"/>
    <cellStyle name="Normal 13 8" xfId="49251"/>
    <cellStyle name="Normal 13_2011 CBR Rev Calc by schedule" xfId="49252"/>
    <cellStyle name="Normal 130" xfId="49253"/>
    <cellStyle name="Normal 130 2" xfId="49254"/>
    <cellStyle name="Normal 130 2 2" xfId="49255"/>
    <cellStyle name="Normal 130 2 2 2" xfId="49256"/>
    <cellStyle name="Normal 130 2 3" xfId="49257"/>
    <cellStyle name="Normal 130 3" xfId="49258"/>
    <cellStyle name="Normal 130 4" xfId="49259"/>
    <cellStyle name="Normal 130 4 2" xfId="49260"/>
    <cellStyle name="Normal 130 5" xfId="49261"/>
    <cellStyle name="Normal 131" xfId="49262"/>
    <cellStyle name="Normal 131 2" xfId="49263"/>
    <cellStyle name="Normal 131 2 2" xfId="49264"/>
    <cellStyle name="Normal 131 2 2 2" xfId="49265"/>
    <cellStyle name="Normal 131 2 3" xfId="49266"/>
    <cellStyle name="Normal 131 3" xfId="49267"/>
    <cellStyle name="Normal 131 4" xfId="49268"/>
    <cellStyle name="Normal 131 4 2" xfId="49269"/>
    <cellStyle name="Normal 131 5" xfId="49270"/>
    <cellStyle name="Normal 132" xfId="49271"/>
    <cellStyle name="Normal 132 2" xfId="49272"/>
    <cellStyle name="Normal 132 2 2" xfId="49273"/>
    <cellStyle name="Normal 132 2 2 2" xfId="49274"/>
    <cellStyle name="Normal 132 2 3" xfId="49275"/>
    <cellStyle name="Normal 132 3" xfId="49276"/>
    <cellStyle name="Normal 132 3 2" xfId="49277"/>
    <cellStyle name="Normal 132 3 2 2" xfId="49278"/>
    <cellStyle name="Normal 132 3 2 2 2" xfId="49279"/>
    <cellStyle name="Normal 132 3 2 3" xfId="49280"/>
    <cellStyle name="Normal 132 3 3" xfId="49281"/>
    <cellStyle name="Normal 132 3 3 2" xfId="49282"/>
    <cellStyle name="Normal 132 3 3 2 2" xfId="49283"/>
    <cellStyle name="Normal 132 3 3 3" xfId="49284"/>
    <cellStyle name="Normal 132 3 4" xfId="49285"/>
    <cellStyle name="Normal 132 3 4 2" xfId="49286"/>
    <cellStyle name="Normal 132 3 5" xfId="49287"/>
    <cellStyle name="Normal 132 4" xfId="49288"/>
    <cellStyle name="Normal 132 4 2" xfId="49289"/>
    <cellStyle name="Normal 132 4 2 2" xfId="49290"/>
    <cellStyle name="Normal 132 4 2 2 2" xfId="49291"/>
    <cellStyle name="Normal 132 4 2 3" xfId="49292"/>
    <cellStyle name="Normal 132 4 3" xfId="49293"/>
    <cellStyle name="Normal 132 4 3 2" xfId="49294"/>
    <cellStyle name="Normal 132 4 3 2 2" xfId="49295"/>
    <cellStyle name="Normal 132 4 3 3" xfId="49296"/>
    <cellStyle name="Normal 132 4 4" xfId="49297"/>
    <cellStyle name="Normal 132 4 4 2" xfId="49298"/>
    <cellStyle name="Normal 132 4 5" xfId="49299"/>
    <cellStyle name="Normal 132 5" xfId="49300"/>
    <cellStyle name="Normal 132 5 2" xfId="49301"/>
    <cellStyle name="Normal 132 6" xfId="49302"/>
    <cellStyle name="Normal 132 6 2" xfId="49303"/>
    <cellStyle name="Normal 132 7" xfId="49304"/>
    <cellStyle name="Normal 133" xfId="49305"/>
    <cellStyle name="Normal 133 2" xfId="49306"/>
    <cellStyle name="Normal 133 2 2" xfId="49307"/>
    <cellStyle name="Normal 133 2 2 2" xfId="49308"/>
    <cellStyle name="Normal 133 2 3" xfId="49309"/>
    <cellStyle name="Normal 133 3" xfId="49310"/>
    <cellStyle name="Normal 133 3 2" xfId="49311"/>
    <cellStyle name="Normal 133 3 2 2" xfId="49312"/>
    <cellStyle name="Normal 133 3 2 2 2" xfId="49313"/>
    <cellStyle name="Normal 133 3 2 3" xfId="49314"/>
    <cellStyle name="Normal 133 3 3" xfId="49315"/>
    <cellStyle name="Normal 133 3 3 2" xfId="49316"/>
    <cellStyle name="Normal 133 3 3 2 2" xfId="49317"/>
    <cellStyle name="Normal 133 3 3 3" xfId="49318"/>
    <cellStyle name="Normal 133 3 4" xfId="49319"/>
    <cellStyle name="Normal 133 3 4 2" xfId="49320"/>
    <cellStyle name="Normal 133 3 5" xfId="49321"/>
    <cellStyle name="Normal 133 4" xfId="49322"/>
    <cellStyle name="Normal 133 4 2" xfId="49323"/>
    <cellStyle name="Normal 133 4 2 2" xfId="49324"/>
    <cellStyle name="Normal 133 4 2 2 2" xfId="49325"/>
    <cellStyle name="Normal 133 4 2 3" xfId="49326"/>
    <cellStyle name="Normal 133 4 3" xfId="49327"/>
    <cellStyle name="Normal 133 4 3 2" xfId="49328"/>
    <cellStyle name="Normal 133 4 3 2 2" xfId="49329"/>
    <cellStyle name="Normal 133 4 3 3" xfId="49330"/>
    <cellStyle name="Normal 133 4 4" xfId="49331"/>
    <cellStyle name="Normal 133 4 4 2" xfId="49332"/>
    <cellStyle name="Normal 133 4 5" xfId="49333"/>
    <cellStyle name="Normal 133 5" xfId="49334"/>
    <cellStyle name="Normal 133 5 2" xfId="49335"/>
    <cellStyle name="Normal 133 6" xfId="49336"/>
    <cellStyle name="Normal 133 6 2" xfId="49337"/>
    <cellStyle name="Normal 133 7" xfId="49338"/>
    <cellStyle name="Normal 134" xfId="49339"/>
    <cellStyle name="Normal 134 2" xfId="49340"/>
    <cellStyle name="Normal 134 2 2" xfId="49341"/>
    <cellStyle name="Normal 134 2 2 2" xfId="49342"/>
    <cellStyle name="Normal 134 2 3" xfId="49343"/>
    <cellStyle name="Normal 134 3" xfId="49344"/>
    <cellStyle name="Normal 134 3 2" xfId="49345"/>
    <cellStyle name="Normal 134 3 2 2" xfId="49346"/>
    <cellStyle name="Normal 134 3 2 2 2" xfId="49347"/>
    <cellStyle name="Normal 134 3 2 3" xfId="49348"/>
    <cellStyle name="Normal 134 3 3" xfId="49349"/>
    <cellStyle name="Normal 134 3 3 2" xfId="49350"/>
    <cellStyle name="Normal 134 3 3 2 2" xfId="49351"/>
    <cellStyle name="Normal 134 3 3 3" xfId="49352"/>
    <cellStyle name="Normal 134 3 4" xfId="49353"/>
    <cellStyle name="Normal 134 3 4 2" xfId="49354"/>
    <cellStyle name="Normal 134 3 5" xfId="49355"/>
    <cellStyle name="Normal 134 4" xfId="49356"/>
    <cellStyle name="Normal 134 4 2" xfId="49357"/>
    <cellStyle name="Normal 134 4 2 2" xfId="49358"/>
    <cellStyle name="Normal 134 4 2 2 2" xfId="49359"/>
    <cellStyle name="Normal 134 4 2 3" xfId="49360"/>
    <cellStyle name="Normal 134 4 3" xfId="49361"/>
    <cellStyle name="Normal 134 4 3 2" xfId="49362"/>
    <cellStyle name="Normal 134 4 3 2 2" xfId="49363"/>
    <cellStyle name="Normal 134 4 3 3" xfId="49364"/>
    <cellStyle name="Normal 134 4 4" xfId="49365"/>
    <cellStyle name="Normal 134 4 4 2" xfId="49366"/>
    <cellStyle name="Normal 134 4 5" xfId="49367"/>
    <cellStyle name="Normal 134 5" xfId="49368"/>
    <cellStyle name="Normal 134 5 2" xfId="49369"/>
    <cellStyle name="Normal 134 6" xfId="49370"/>
    <cellStyle name="Normal 134 6 2" xfId="49371"/>
    <cellStyle name="Normal 134 7" xfId="49372"/>
    <cellStyle name="Normal 134 8" xfId="49373"/>
    <cellStyle name="Normal 135" xfId="49374"/>
    <cellStyle name="Normal 135 2" xfId="49375"/>
    <cellStyle name="Normal 135 2 2" xfId="49376"/>
    <cellStyle name="Normal 135 3" xfId="49377"/>
    <cellStyle name="Normal 136" xfId="49378"/>
    <cellStyle name="Normal 136 2" xfId="49379"/>
    <cellStyle name="Normal 136 2 2" xfId="49380"/>
    <cellStyle name="Normal 136 3" xfId="49381"/>
    <cellStyle name="Normal 137" xfId="49382"/>
    <cellStyle name="Normal 137 2" xfId="49383"/>
    <cellStyle name="Normal 137 2 2" xfId="49384"/>
    <cellStyle name="Normal 138" xfId="49385"/>
    <cellStyle name="Normal 138 2" xfId="49386"/>
    <cellStyle name="Normal 138 2 2" xfId="49387"/>
    <cellStyle name="Normal 139" xfId="49388"/>
    <cellStyle name="Normal 139 2" xfId="49389"/>
    <cellStyle name="Normal 139 2 2" xfId="49390"/>
    <cellStyle name="Normal 14" xfId="49391"/>
    <cellStyle name="Normal 14 2" xfId="49392"/>
    <cellStyle name="Normal 14 2 2" xfId="49393"/>
    <cellStyle name="Normal 14 2 2 2" xfId="49394"/>
    <cellStyle name="Normal 14 2 2 2 2" xfId="49395"/>
    <cellStyle name="Normal 14 2 3" xfId="49396"/>
    <cellStyle name="Normal 14 2 3 2" xfId="49397"/>
    <cellStyle name="Normal 14 2 3 2 2" xfId="49398"/>
    <cellStyle name="Normal 14 2 3 3" xfId="49399"/>
    <cellStyle name="Normal 14 2 3 3 2" xfId="49400"/>
    <cellStyle name="Normal 14 2 3 4" xfId="49401"/>
    <cellStyle name="Normal 14 2 4" xfId="49402"/>
    <cellStyle name="Normal 14 2 4 2" xfId="49403"/>
    <cellStyle name="Normal 14 3" xfId="49404"/>
    <cellStyle name="Normal 14 3 2" xfId="49405"/>
    <cellStyle name="Normal 14 3 2 2" xfId="49406"/>
    <cellStyle name="Normal 14 3 2 2 2" xfId="49407"/>
    <cellStyle name="Normal 14 3 3" xfId="49408"/>
    <cellStyle name="Normal 14 3 3 2" xfId="49409"/>
    <cellStyle name="Normal 14 4" xfId="49410"/>
    <cellStyle name="Normal 14 4 2" xfId="49411"/>
    <cellStyle name="Normal 14 4 2 2" xfId="49412"/>
    <cellStyle name="Normal 14 4 3" xfId="49413"/>
    <cellStyle name="Normal 14 4 3 2" xfId="49414"/>
    <cellStyle name="Normal 14 4 4" xfId="49415"/>
    <cellStyle name="Normal 14 5" xfId="49416"/>
    <cellStyle name="Normal 14 5 2" xfId="49417"/>
    <cellStyle name="Normal 14 6" xfId="49418"/>
    <cellStyle name="Normal 14_2011 CBR Rev Calc by schedule" xfId="49419"/>
    <cellStyle name="Normal 140" xfId="49420"/>
    <cellStyle name="Normal 140 2" xfId="49421"/>
    <cellStyle name="Normal 140 2 2" xfId="49422"/>
    <cellStyle name="Normal 141" xfId="49423"/>
    <cellStyle name="Normal 141 2" xfId="49424"/>
    <cellStyle name="Normal 141 2 2" xfId="49425"/>
    <cellStyle name="Normal 142" xfId="49426"/>
    <cellStyle name="Normal 142 2" xfId="49427"/>
    <cellStyle name="Normal 142 3" xfId="49428"/>
    <cellStyle name="Normal 142 3 2" xfId="49429"/>
    <cellStyle name="Normal 143" xfId="49430"/>
    <cellStyle name="Normal 143 2" xfId="49431"/>
    <cellStyle name="Normal 144" xfId="49432"/>
    <cellStyle name="Normal 145" xfId="49433"/>
    <cellStyle name="Normal 145 2" xfId="49434"/>
    <cellStyle name="Normal 146" xfId="49435"/>
    <cellStyle name="Normal 146 2" xfId="49436"/>
    <cellStyle name="Normal 147" xfId="49437"/>
    <cellStyle name="Normal 147 2" xfId="49438"/>
    <cellStyle name="Normal 148" xfId="49439"/>
    <cellStyle name="Normal 148 2" xfId="49440"/>
    <cellStyle name="Normal 149" xfId="49441"/>
    <cellStyle name="Normal 149 2" xfId="49442"/>
    <cellStyle name="Normal 15" xfId="49443"/>
    <cellStyle name="Normal 15 2" xfId="49444"/>
    <cellStyle name="Normal 15 2 2" xfId="49445"/>
    <cellStyle name="Normal 15 2 2 2" xfId="49446"/>
    <cellStyle name="Normal 15 2 2 2 2" xfId="49447"/>
    <cellStyle name="Normal 15 2 2 3" xfId="49448"/>
    <cellStyle name="Normal 15 2 3" xfId="49449"/>
    <cellStyle name="Normal 15 2 3 2" xfId="49450"/>
    <cellStyle name="Normal 15 2 3 2 2" xfId="49451"/>
    <cellStyle name="Normal 15 2 3 3" xfId="49452"/>
    <cellStyle name="Normal 15 2 3 3 2" xfId="49453"/>
    <cellStyle name="Normal 15 2 3 4" xfId="49454"/>
    <cellStyle name="Normal 15 2 4" xfId="49455"/>
    <cellStyle name="Normal 15 2 4 2" xfId="49456"/>
    <cellStyle name="Normal 15 3" xfId="49457"/>
    <cellStyle name="Normal 15 3 2" xfId="49458"/>
    <cellStyle name="Normal 15 3 2 2" xfId="49459"/>
    <cellStyle name="Normal 15 3 3" xfId="49460"/>
    <cellStyle name="Normal 15 3 3 2" xfId="49461"/>
    <cellStyle name="Normal 15 3 4" xfId="49462"/>
    <cellStyle name="Normal 15 4" xfId="49463"/>
    <cellStyle name="Normal 15 4 2" xfId="49464"/>
    <cellStyle name="Normal 15 4 2 2" xfId="49465"/>
    <cellStyle name="Normal 15 4 3" xfId="49466"/>
    <cellStyle name="Normal 15 4 3 2" xfId="49467"/>
    <cellStyle name="Normal 15 4 4" xfId="49468"/>
    <cellStyle name="Normal 15 5" xfId="49469"/>
    <cellStyle name="Normal 15 5 2" xfId="49470"/>
    <cellStyle name="Normal 15 6" xfId="49471"/>
    <cellStyle name="Normal 15 6 2" xfId="49472"/>
    <cellStyle name="Normal 15 7" xfId="49473"/>
    <cellStyle name="Normal 15 7 2" xfId="49474"/>
    <cellStyle name="Normal 15 8" xfId="49475"/>
    <cellStyle name="Normal 15_2011 CBR Rev Calc by schedule" xfId="49476"/>
    <cellStyle name="Normal 150" xfId="49477"/>
    <cellStyle name="Normal 150 2" xfId="49478"/>
    <cellStyle name="Normal 150 3" xfId="49479"/>
    <cellStyle name="Normal 151" xfId="49480"/>
    <cellStyle name="Normal 151 2" xfId="49481"/>
    <cellStyle name="Normal 151 3" xfId="49482"/>
    <cellStyle name="Normal 152" xfId="49483"/>
    <cellStyle name="Normal 153" xfId="49484"/>
    <cellStyle name="Normal 154" xfId="49485"/>
    <cellStyle name="Normal 155" xfId="49486"/>
    <cellStyle name="Normal 16" xfId="49487"/>
    <cellStyle name="Normal 16 2" xfId="49488"/>
    <cellStyle name="Normal 16 2 2" xfId="49489"/>
    <cellStyle name="Normal 16 2 2 2" xfId="49490"/>
    <cellStyle name="Normal 16 2 2 2 2" xfId="49491"/>
    <cellStyle name="Normal 16 2 2 3" xfId="49492"/>
    <cellStyle name="Normal 16 2 3" xfId="49493"/>
    <cellStyle name="Normal 16 2 3 2" xfId="49494"/>
    <cellStyle name="Normal 16 2 3 2 2" xfId="49495"/>
    <cellStyle name="Normal 16 2 3 3" xfId="49496"/>
    <cellStyle name="Normal 16 2 3 3 2" xfId="49497"/>
    <cellStyle name="Normal 16 2 3 4" xfId="49498"/>
    <cellStyle name="Normal 16 2 4" xfId="49499"/>
    <cellStyle name="Normal 16 2 4 2" xfId="49500"/>
    <cellStyle name="Normal 16 2 5" xfId="49501"/>
    <cellStyle name="Normal 16 2 5 2" xfId="49502"/>
    <cellStyle name="Normal 16 2 6" xfId="49503"/>
    <cellStyle name="Normal 16 3" xfId="49504"/>
    <cellStyle name="Normal 16 3 2" xfId="49505"/>
    <cellStyle name="Normal 16 3 2 2" xfId="49506"/>
    <cellStyle name="Normal 16 3 3" xfId="49507"/>
    <cellStyle name="Normal 16 3 3 2" xfId="49508"/>
    <cellStyle name="Normal 16 3 4" xfId="49509"/>
    <cellStyle name="Normal 16 4" xfId="49510"/>
    <cellStyle name="Normal 16 4 2" xfId="49511"/>
    <cellStyle name="Normal 16 4 2 2" xfId="49512"/>
    <cellStyle name="Normal 16 4 3" xfId="49513"/>
    <cellStyle name="Normal 16 4 3 2" xfId="49514"/>
    <cellStyle name="Normal 16 4 4" xfId="49515"/>
    <cellStyle name="Normal 16 5" xfId="49516"/>
    <cellStyle name="Normal 16 5 2" xfId="49517"/>
    <cellStyle name="Normal 16 6" xfId="49518"/>
    <cellStyle name="Normal 16 6 2" xfId="49519"/>
    <cellStyle name="Normal 16 7" xfId="49520"/>
    <cellStyle name="Normal 16 7 2" xfId="49521"/>
    <cellStyle name="Normal 16 8" xfId="49522"/>
    <cellStyle name="Normal 16_2011 CBR Rev Calc by schedule" xfId="49523"/>
    <cellStyle name="Normal 17" xfId="49524"/>
    <cellStyle name="Normal 17 2" xfId="49525"/>
    <cellStyle name="Normal 17 2 2" xfId="49526"/>
    <cellStyle name="Normal 17 2 2 2" xfId="49527"/>
    <cellStyle name="Normal 17 2 2 2 2" xfId="49528"/>
    <cellStyle name="Normal 17 2 2 3" xfId="49529"/>
    <cellStyle name="Normal 17 2 3" xfId="49530"/>
    <cellStyle name="Normal 17 2 3 2" xfId="49531"/>
    <cellStyle name="Normal 17 2 3 2 2" xfId="49532"/>
    <cellStyle name="Normal 17 2 3 3" xfId="49533"/>
    <cellStyle name="Normal 17 2 3 3 2" xfId="49534"/>
    <cellStyle name="Normal 17 2 3 4" xfId="49535"/>
    <cellStyle name="Normal 17 2 4" xfId="49536"/>
    <cellStyle name="Normal 17 2 4 2" xfId="49537"/>
    <cellStyle name="Normal 17 2 5" xfId="49538"/>
    <cellStyle name="Normal 17 2 5 2" xfId="49539"/>
    <cellStyle name="Normal 17 2 6" xfId="49540"/>
    <cellStyle name="Normal 17 3" xfId="49541"/>
    <cellStyle name="Normal 17 3 2" xfId="49542"/>
    <cellStyle name="Normal 17 3 2 2" xfId="49543"/>
    <cellStyle name="Normal 17 3 3" xfId="49544"/>
    <cellStyle name="Normal 17 4" xfId="49545"/>
    <cellStyle name="Normal 17 4 2" xfId="49546"/>
    <cellStyle name="Normal 17 4 2 2" xfId="49547"/>
    <cellStyle name="Normal 17 4 3" xfId="49548"/>
    <cellStyle name="Normal 17 4 3 2" xfId="49549"/>
    <cellStyle name="Normal 17 4 4" xfId="49550"/>
    <cellStyle name="Normal 17 5" xfId="49551"/>
    <cellStyle name="Normal 17 5 2" xfId="49552"/>
    <cellStyle name="Normal 17 6" xfId="49553"/>
    <cellStyle name="Normal 18" xfId="49554"/>
    <cellStyle name="Normal 18 2" xfId="49555"/>
    <cellStyle name="Normal 18 2 2" xfId="49556"/>
    <cellStyle name="Normal 18 2 2 2" xfId="49557"/>
    <cellStyle name="Normal 18 2 2 2 2" xfId="49558"/>
    <cellStyle name="Normal 18 2 2 3" xfId="49559"/>
    <cellStyle name="Normal 18 2 3" xfId="49560"/>
    <cellStyle name="Normal 18 2 3 2" xfId="49561"/>
    <cellStyle name="Normal 18 2 3 2 2" xfId="49562"/>
    <cellStyle name="Normal 18 2 3 3" xfId="49563"/>
    <cellStyle name="Normal 18 2 3 3 2" xfId="49564"/>
    <cellStyle name="Normal 18 2 3 4" xfId="49565"/>
    <cellStyle name="Normal 18 2 4" xfId="49566"/>
    <cellStyle name="Normal 18 2 4 2" xfId="49567"/>
    <cellStyle name="Normal 18 2 5" xfId="49568"/>
    <cellStyle name="Normal 18 2 5 2" xfId="49569"/>
    <cellStyle name="Normal 18 2 6" xfId="49570"/>
    <cellStyle name="Normal 18 3" xfId="49571"/>
    <cellStyle name="Normal 18 3 2" xfId="49572"/>
    <cellStyle name="Normal 18 3 2 2" xfId="49573"/>
    <cellStyle name="Normal 18 3 3" xfId="49574"/>
    <cellStyle name="Normal 18 4" xfId="49575"/>
    <cellStyle name="Normal 18 4 2" xfId="49576"/>
    <cellStyle name="Normal 18 4 2 2" xfId="49577"/>
    <cellStyle name="Normal 18 4 3" xfId="49578"/>
    <cellStyle name="Normal 18 4 3 2" xfId="49579"/>
    <cellStyle name="Normal 18 4 4" xfId="49580"/>
    <cellStyle name="Normal 18 5" xfId="49581"/>
    <cellStyle name="Normal 18 5 2" xfId="49582"/>
    <cellStyle name="Normal 18 6" xfId="49583"/>
    <cellStyle name="Normal 19" xfId="49584"/>
    <cellStyle name="Normal 19 2" xfId="49585"/>
    <cellStyle name="Normal 19 2 2" xfId="49586"/>
    <cellStyle name="Normal 19 2 2 2" xfId="49587"/>
    <cellStyle name="Normal 19 2 2 2 2" xfId="49588"/>
    <cellStyle name="Normal 19 2 2 3" xfId="49589"/>
    <cellStyle name="Normal 19 2 3" xfId="49590"/>
    <cellStyle name="Normal 19 2 3 2" xfId="49591"/>
    <cellStyle name="Normal 19 2 3 2 2" xfId="49592"/>
    <cellStyle name="Normal 19 2 3 3" xfId="49593"/>
    <cellStyle name="Normal 19 2 3 3 2" xfId="49594"/>
    <cellStyle name="Normal 19 2 3 4" xfId="49595"/>
    <cellStyle name="Normal 19 2 4" xfId="49596"/>
    <cellStyle name="Normal 19 2 4 2" xfId="49597"/>
    <cellStyle name="Normal 19 2 5" xfId="49598"/>
    <cellStyle name="Normal 19 2 5 2" xfId="49599"/>
    <cellStyle name="Normal 19 2 6" xfId="49600"/>
    <cellStyle name="Normal 19 3" xfId="49601"/>
    <cellStyle name="Normal 19 3 2" xfId="49602"/>
    <cellStyle name="Normal 19 3 2 2" xfId="49603"/>
    <cellStyle name="Normal 19 3 3" xfId="49604"/>
    <cellStyle name="Normal 19 4" xfId="49605"/>
    <cellStyle name="Normal 19 4 2" xfId="49606"/>
    <cellStyle name="Normal 19 4 2 2" xfId="49607"/>
    <cellStyle name="Normal 19 4 3" xfId="49608"/>
    <cellStyle name="Normal 19 4 3 2" xfId="49609"/>
    <cellStyle name="Normal 19 4 4" xfId="49610"/>
    <cellStyle name="Normal 19 5" xfId="49611"/>
    <cellStyle name="Normal 19 5 2" xfId="49612"/>
    <cellStyle name="Normal 19 6" xfId="49613"/>
    <cellStyle name="Normal 2" xfId="49614"/>
    <cellStyle name="Normal 2 10" xfId="49615"/>
    <cellStyle name="Normal 2 10 2" xfId="49616"/>
    <cellStyle name="Normal 2 10 2 2" xfId="49617"/>
    <cellStyle name="Normal 2 10 2 2 2" xfId="49618"/>
    <cellStyle name="Normal 2 10 2 3" xfId="49619"/>
    <cellStyle name="Normal 2 10 3" xfId="49620"/>
    <cellStyle name="Normal 2 10 3 2" xfId="49621"/>
    <cellStyle name="Normal 2 10 4" xfId="49622"/>
    <cellStyle name="Normal 2 10 4 2" xfId="49623"/>
    <cellStyle name="Normal 2 10 5" xfId="49624"/>
    <cellStyle name="Normal 2 10 5 2" xfId="49625"/>
    <cellStyle name="Normal 2 10 6" xfId="49626"/>
    <cellStyle name="Normal 2 11" xfId="49627"/>
    <cellStyle name="Normal 2 11 2" xfId="49628"/>
    <cellStyle name="Normal 2 11 2 2" xfId="49629"/>
    <cellStyle name="Normal 2 11 2 2 2" xfId="49630"/>
    <cellStyle name="Normal 2 11 2 3" xfId="49631"/>
    <cellStyle name="Normal 2 11 3" xfId="49632"/>
    <cellStyle name="Normal 2 11 3 2" xfId="49633"/>
    <cellStyle name="Normal 2 11 4" xfId="49634"/>
    <cellStyle name="Normal 2 11 4 2" xfId="49635"/>
    <cellStyle name="Normal 2 11 5" xfId="49636"/>
    <cellStyle name="Normal 2 11 5 2" xfId="49637"/>
    <cellStyle name="Normal 2 11 6" xfId="49638"/>
    <cellStyle name="Normal 2 12" xfId="49639"/>
    <cellStyle name="Normal 2 12 2" xfId="49640"/>
    <cellStyle name="Normal 2 12 2 2" xfId="49641"/>
    <cellStyle name="Normal 2 12 2 2 2" xfId="49642"/>
    <cellStyle name="Normal 2 12 2 3" xfId="49643"/>
    <cellStyle name="Normal 2 12 3" xfId="49644"/>
    <cellStyle name="Normal 2 12 3 2" xfId="49645"/>
    <cellStyle name="Normal 2 12 3 2 2" xfId="49646"/>
    <cellStyle name="Normal 2 12 3 3" xfId="49647"/>
    <cellStyle name="Normal 2 12 4" xfId="49648"/>
    <cellStyle name="Normal 2 12 4 2" xfId="49649"/>
    <cellStyle name="Normal 2 12 5" xfId="49650"/>
    <cellStyle name="Normal 2 12 5 2" xfId="49651"/>
    <cellStyle name="Normal 2 12 6" xfId="49652"/>
    <cellStyle name="Normal 2 12 6 2" xfId="49653"/>
    <cellStyle name="Normal 2 12 7" xfId="49654"/>
    <cellStyle name="Normal 2 13" xfId="49655"/>
    <cellStyle name="Normal 2 13 2" xfId="49656"/>
    <cellStyle name="Normal 2 13 2 2" xfId="49657"/>
    <cellStyle name="Normal 2 13 2 2 2" xfId="49658"/>
    <cellStyle name="Normal 2 13 2 3" xfId="49659"/>
    <cellStyle name="Normal 2 13 3" xfId="49660"/>
    <cellStyle name="Normal 2 13 3 2" xfId="49661"/>
    <cellStyle name="Normal 2 13 3 2 2" xfId="49662"/>
    <cellStyle name="Normal 2 13 4" xfId="49663"/>
    <cellStyle name="Normal 2 13 4 2" xfId="49664"/>
    <cellStyle name="Normal 2 13 5" xfId="49665"/>
    <cellStyle name="Normal 2 13 6" xfId="49666"/>
    <cellStyle name="Normal 2 13 6 2" xfId="49667"/>
    <cellStyle name="Normal 2 13 7" xfId="49668"/>
    <cellStyle name="Normal 2 13 8" xfId="49669"/>
    <cellStyle name="Normal 2 14" xfId="49670"/>
    <cellStyle name="Normal 2 14 2" xfId="49671"/>
    <cellStyle name="Normal 2 14 2 2" xfId="49672"/>
    <cellStyle name="Normal 2 15" xfId="49673"/>
    <cellStyle name="Normal 2 15 2" xfId="49674"/>
    <cellStyle name="Normal 2 15 2 2" xfId="49675"/>
    <cellStyle name="Normal 2 15 3" xfId="49676"/>
    <cellStyle name="Normal 2 15 3 2" xfId="49677"/>
    <cellStyle name="Normal 2 15 4" xfId="49678"/>
    <cellStyle name="Normal 2 16" xfId="49679"/>
    <cellStyle name="Normal 2 16 2" xfId="49680"/>
    <cellStyle name="Normal 2 16 2 2" xfId="49681"/>
    <cellStyle name="Normal 2 17" xfId="49682"/>
    <cellStyle name="Normal 2 17 2" xfId="49683"/>
    <cellStyle name="Normal 2 18" xfId="49684"/>
    <cellStyle name="Normal 2 19" xfId="49685"/>
    <cellStyle name="Normal 2 2" xfId="49686"/>
    <cellStyle name="Normal 2 2 10" xfId="49687"/>
    <cellStyle name="Normal 2 2 10 2" xfId="49688"/>
    <cellStyle name="Normal 2 2 10 2 2" xfId="49689"/>
    <cellStyle name="Normal 2 2 10 3" xfId="49690"/>
    <cellStyle name="Normal 2 2 11" xfId="49691"/>
    <cellStyle name="Normal 2 2 11 2" xfId="49692"/>
    <cellStyle name="Normal 2 2 12" xfId="49693"/>
    <cellStyle name="Normal 2 2 13" xfId="49694"/>
    <cellStyle name="Normal 2 2 14" xfId="49695"/>
    <cellStyle name="Normal 2 2 15" xfId="49696"/>
    <cellStyle name="Normal 2 2 2" xfId="49697"/>
    <cellStyle name="Normal 2 2 2 2" xfId="49698"/>
    <cellStyle name="Normal 2 2 2 2 2" xfId="49699"/>
    <cellStyle name="Normal 2 2 2 2 2 2" xfId="49700"/>
    <cellStyle name="Normal 2 2 2 2 2 2 2" xfId="49701"/>
    <cellStyle name="Normal 2 2 2 2 2 2 2 2" xfId="49702"/>
    <cellStyle name="Normal 2 2 2 2 2 3" xfId="49703"/>
    <cellStyle name="Normal 2 2 2 2 2 3 2" xfId="49704"/>
    <cellStyle name="Normal 2 2 2 2 2 4" xfId="49705"/>
    <cellStyle name="Normal 2 2 2 2 2 4 2" xfId="49706"/>
    <cellStyle name="Normal 2 2 2 2 2 5" xfId="49707"/>
    <cellStyle name="Normal 2 2 2 2 3" xfId="49708"/>
    <cellStyle name="Normal 2 2 2 2 3 2" xfId="49709"/>
    <cellStyle name="Normal 2 2 2 2 3 2 2" xfId="49710"/>
    <cellStyle name="Normal 2 2 2 2 3 2 2 2" xfId="49711"/>
    <cellStyle name="Normal 2 2 2 2 3 3" xfId="49712"/>
    <cellStyle name="Normal 2 2 2 2 3 3 2" xfId="49713"/>
    <cellStyle name="Normal 2 2 2 2 3 4" xfId="49714"/>
    <cellStyle name="Normal 2 2 2 2 3 4 2" xfId="49715"/>
    <cellStyle name="Normal 2 2 2 2 3 5" xfId="49716"/>
    <cellStyle name="Normal 2 2 2 2 4" xfId="49717"/>
    <cellStyle name="Normal 2 2 2 2 4 2" xfId="49718"/>
    <cellStyle name="Normal 2 2 2 2 4 2 2" xfId="49719"/>
    <cellStyle name="Normal 2 2 2 2 5" xfId="49720"/>
    <cellStyle name="Normal 2 2 2 2 5 2" xfId="49721"/>
    <cellStyle name="Normal 2 2 2 2 5 2 2" xfId="49722"/>
    <cellStyle name="Normal 2 2 2 2 5 3" xfId="49723"/>
    <cellStyle name="Normal 2 2 2 2 5 3 2" xfId="49724"/>
    <cellStyle name="Normal 2 2 2 2 5 4" xfId="49725"/>
    <cellStyle name="Normal 2 2 2 2 6" xfId="49726"/>
    <cellStyle name="Normal 2 2 2 2 6 2" xfId="49727"/>
    <cellStyle name="Normal 2 2 2 2 7" xfId="49728"/>
    <cellStyle name="Normal 2 2 2 3" xfId="49729"/>
    <cellStyle name="Normal 2 2 2 3 2" xfId="49730"/>
    <cellStyle name="Normal 2 2 2 3 2 2" xfId="49731"/>
    <cellStyle name="Normal 2 2 2 3 2 2 2" xfId="49732"/>
    <cellStyle name="Normal 2 2 2 3 2 2 2 2" xfId="49733"/>
    <cellStyle name="Normal 2 2 2 3 2 3" xfId="49734"/>
    <cellStyle name="Normal 2 2 2 3 2 3 2" xfId="49735"/>
    <cellStyle name="Normal 2 2 2 3 2 4" xfId="49736"/>
    <cellStyle name="Normal 2 2 2 3 2 4 2" xfId="49737"/>
    <cellStyle name="Normal 2 2 2 3 2 5" xfId="49738"/>
    <cellStyle name="Normal 2 2 2 3 3" xfId="49739"/>
    <cellStyle name="Normal 2 2 2 3 3 2" xfId="49740"/>
    <cellStyle name="Normal 2 2 2 3 3 2 2" xfId="49741"/>
    <cellStyle name="Normal 2 2 2 3 3 2 2 2" xfId="49742"/>
    <cellStyle name="Normal 2 2 2 3 3 3" xfId="49743"/>
    <cellStyle name="Normal 2 2 2 3 3 3 2" xfId="49744"/>
    <cellStyle name="Normal 2 2 2 3 3 4" xfId="49745"/>
    <cellStyle name="Normal 2 2 2 3 3 4 2" xfId="49746"/>
    <cellStyle name="Normal 2 2 2 3 3 5" xfId="49747"/>
    <cellStyle name="Normal 2 2 2 3 4" xfId="49748"/>
    <cellStyle name="Normal 2 2 2 3 4 2" xfId="49749"/>
    <cellStyle name="Normal 2 2 2 3 4 2 2" xfId="49750"/>
    <cellStyle name="Normal 2 2 2 3 5" xfId="49751"/>
    <cellStyle name="Normal 2 2 2 3 5 2" xfId="49752"/>
    <cellStyle name="Normal 2 2 2 3 6" xfId="49753"/>
    <cellStyle name="Normal 2 2 2 3 7" xfId="49754"/>
    <cellStyle name="Normal 2 2 2 3 7 2" xfId="49755"/>
    <cellStyle name="Normal 2 2 2 3 8" xfId="49756"/>
    <cellStyle name="Normal 2 2 2 4" xfId="49757"/>
    <cellStyle name="Normal 2 2 2 4 2" xfId="49758"/>
    <cellStyle name="Normal 2 2 2 4 2 2" xfId="49759"/>
    <cellStyle name="Normal 2 2 2 4 2 2 2" xfId="49760"/>
    <cellStyle name="Normal 2 2 2 4 3" xfId="49761"/>
    <cellStyle name="Normal 2 2 2 4 3 2" xfId="49762"/>
    <cellStyle name="Normal 2 2 2 4 4" xfId="49763"/>
    <cellStyle name="Normal 2 2 2 4 4 2" xfId="49764"/>
    <cellStyle name="Normal 2 2 2 4 5" xfId="49765"/>
    <cellStyle name="Normal 2 2 2 5" xfId="49766"/>
    <cellStyle name="Normal 2 2 2 5 2" xfId="49767"/>
    <cellStyle name="Normal 2 2 2 5 2 2" xfId="49768"/>
    <cellStyle name="Normal 2 2 2 5 2 2 2" xfId="49769"/>
    <cellStyle name="Normal 2 2 2 5 3" xfId="49770"/>
    <cellStyle name="Normal 2 2 2 5 3 2" xfId="49771"/>
    <cellStyle name="Normal 2 2 2 5 4" xfId="49772"/>
    <cellStyle name="Normal 2 2 2 5 4 2" xfId="49773"/>
    <cellStyle name="Normal 2 2 2 5 5" xfId="49774"/>
    <cellStyle name="Normal 2 2 2 6" xfId="49775"/>
    <cellStyle name="Normal 2 2 2 6 2" xfId="49776"/>
    <cellStyle name="Normal 2 2 2 6 2 2" xfId="49777"/>
    <cellStyle name="Normal 2 2 2 7" xfId="49778"/>
    <cellStyle name="Normal 2 2 2 7 2" xfId="49779"/>
    <cellStyle name="Normal 2 2 2 7 2 2" xfId="49780"/>
    <cellStyle name="Normal 2 2 2 7 3" xfId="49781"/>
    <cellStyle name="Normal 2 2 2 7 3 2" xfId="49782"/>
    <cellStyle name="Normal 2 2 2 7 4" xfId="49783"/>
    <cellStyle name="Normal 2 2 2 8" xfId="49784"/>
    <cellStyle name="Normal 2 2 2 8 2" xfId="49785"/>
    <cellStyle name="Normal 2 2 2 9" xfId="49786"/>
    <cellStyle name="Normal 2 2 2_12PCORC Wind Vestas and Royalties" xfId="49787"/>
    <cellStyle name="Normal 2 2 3" xfId="49788"/>
    <cellStyle name="Normal 2 2 3 2" xfId="49789"/>
    <cellStyle name="Normal 2 2 3 2 2" xfId="49790"/>
    <cellStyle name="Normal 2 2 3 2 2 2" xfId="49791"/>
    <cellStyle name="Normal 2 2 3 2 2 2 2" xfId="49792"/>
    <cellStyle name="Normal 2 2 3 2 3" xfId="49793"/>
    <cellStyle name="Normal 2 2 3 2 3 2" xfId="49794"/>
    <cellStyle name="Normal 2 2 3 2 3 2 2" xfId="49795"/>
    <cellStyle name="Normal 2 2 3 2 3 3" xfId="49796"/>
    <cellStyle name="Normal 2 2 3 2 3 3 2" xfId="49797"/>
    <cellStyle name="Normal 2 2 3 2 3 4" xfId="49798"/>
    <cellStyle name="Normal 2 2 3 2 4" xfId="49799"/>
    <cellStyle name="Normal 2 2 3 2 4 2" xfId="49800"/>
    <cellStyle name="Normal 2 2 3 2 5" xfId="49801"/>
    <cellStyle name="Normal 2 2 3 3" xfId="49802"/>
    <cellStyle name="Normal 2 2 3 3 2" xfId="49803"/>
    <cellStyle name="Normal 2 2 3 3 2 2" xfId="49804"/>
    <cellStyle name="Normal 2 2 3 3 2 2 2" xfId="49805"/>
    <cellStyle name="Normal 2 2 3 3 3" xfId="49806"/>
    <cellStyle name="Normal 2 2 3 3 3 2" xfId="49807"/>
    <cellStyle name="Normal 2 2 3 3 4" xfId="49808"/>
    <cellStyle name="Normal 2 2 3 3 4 2" xfId="49809"/>
    <cellStyle name="Normal 2 2 3 3 5" xfId="49810"/>
    <cellStyle name="Normal 2 2 3 4" xfId="49811"/>
    <cellStyle name="Normal 2 2 3 4 2" xfId="49812"/>
    <cellStyle name="Normal 2 2 3 4 2 2" xfId="49813"/>
    <cellStyle name="Normal 2 2 3 5" xfId="49814"/>
    <cellStyle name="Normal 2 2 3 5 2" xfId="49815"/>
    <cellStyle name="Normal 2 2 3 5 2 2" xfId="49816"/>
    <cellStyle name="Normal 2 2 3 5 3" xfId="49817"/>
    <cellStyle name="Normal 2 2 3 5 3 2" xfId="49818"/>
    <cellStyle name="Normal 2 2 3 5 4" xfId="49819"/>
    <cellStyle name="Normal 2 2 3 6" xfId="49820"/>
    <cellStyle name="Normal 2 2 3 6 2" xfId="49821"/>
    <cellStyle name="Normal 2 2 3 7" xfId="49822"/>
    <cellStyle name="Normal 2 2 4" xfId="49823"/>
    <cellStyle name="Normal 2 2 4 2" xfId="49824"/>
    <cellStyle name="Normal 2 2 4 2 2" xfId="49825"/>
    <cellStyle name="Normal 2 2 4 2 2 2" xfId="49826"/>
    <cellStyle name="Normal 2 2 4 3" xfId="49827"/>
    <cellStyle name="Normal 2 2 4 3 2" xfId="49828"/>
    <cellStyle name="Normal 2 2 4 3 2 2" xfId="49829"/>
    <cellStyle name="Normal 2 2 4 3 3" xfId="49830"/>
    <cellStyle name="Normal 2 2 4 3 3 2" xfId="49831"/>
    <cellStyle name="Normal 2 2 4 3 4" xfId="49832"/>
    <cellStyle name="Normal 2 2 4 4" xfId="49833"/>
    <cellStyle name="Normal 2 2 4 4 2" xfId="49834"/>
    <cellStyle name="Normal 2 2 5" xfId="49835"/>
    <cellStyle name="Normal 2 2 5 2" xfId="49836"/>
    <cellStyle name="Normal 2 2 5 2 2" xfId="49837"/>
    <cellStyle name="Normal 2 2 5 3" xfId="49838"/>
    <cellStyle name="Normal 2 2 6" xfId="49839"/>
    <cellStyle name="Normal 2 2 6 2" xfId="49840"/>
    <cellStyle name="Normal 2 2 6 2 2" xfId="49841"/>
    <cellStyle name="Normal 2 2 6 3" xfId="49842"/>
    <cellStyle name="Normal 2 2 7" xfId="49843"/>
    <cellStyle name="Normal 2 2 7 2" xfId="49844"/>
    <cellStyle name="Normal 2 2 7 2 2" xfId="49845"/>
    <cellStyle name="Normal 2 2 7 3" xfId="49846"/>
    <cellStyle name="Normal 2 2 7 3 2" xfId="49847"/>
    <cellStyle name="Normal 2 2 7 4" xfId="49848"/>
    <cellStyle name="Normal 2 2 8" xfId="49849"/>
    <cellStyle name="Normal 2 2 8 2" xfId="49850"/>
    <cellStyle name="Normal 2 2 8 2 2" xfId="49851"/>
    <cellStyle name="Normal 2 2 8 3" xfId="49852"/>
    <cellStyle name="Normal 2 2 9" xfId="49853"/>
    <cellStyle name="Normal 2 2 9 2" xfId="49854"/>
    <cellStyle name="Normal 2 2 9 2 2" xfId="49855"/>
    <cellStyle name="Normal 2 2 9 3" xfId="49856"/>
    <cellStyle name="Normal 2 2_ Price Inputs" xfId="49857"/>
    <cellStyle name="Normal 2 20" xfId="49858"/>
    <cellStyle name="Normal 2 21" xfId="49859"/>
    <cellStyle name="Normal 2 3" xfId="49860"/>
    <cellStyle name="Normal 2 3 2" xfId="49861"/>
    <cellStyle name="Normal 2 3 2 2" xfId="49862"/>
    <cellStyle name="Normal 2 3 2 2 2" xfId="49863"/>
    <cellStyle name="Normal 2 3 2 2 2 2" xfId="49864"/>
    <cellStyle name="Normal 2 3 2 2 3" xfId="49865"/>
    <cellStyle name="Normal 2 3 2 3" xfId="49866"/>
    <cellStyle name="Normal 2 3 2 3 2" xfId="49867"/>
    <cellStyle name="Normal 2 3 2 3 2 2" xfId="49868"/>
    <cellStyle name="Normal 2 3 2 3 3" xfId="49869"/>
    <cellStyle name="Normal 2 3 2 3 3 2" xfId="49870"/>
    <cellStyle name="Normal 2 3 2 3 4" xfId="49871"/>
    <cellStyle name="Normal 2 3 2 4" xfId="49872"/>
    <cellStyle name="Normal 2 3 2 4 2" xfId="49873"/>
    <cellStyle name="Normal 2 3 2 5" xfId="49874"/>
    <cellStyle name="Normal 2 3 3" xfId="49875"/>
    <cellStyle name="Normal 2 3 3 2" xfId="49876"/>
    <cellStyle name="Normal 2 3 3 2 2" xfId="49877"/>
    <cellStyle name="Normal 2 3 3 2 2 2" xfId="49878"/>
    <cellStyle name="Normal 2 3 3 2 3" xfId="49879"/>
    <cellStyle name="Normal 2 3 3 3" xfId="49880"/>
    <cellStyle name="Normal 2 3 3 3 2" xfId="49881"/>
    <cellStyle name="Normal 2 3 3 3 2 2" xfId="49882"/>
    <cellStyle name="Normal 2 3 3 3 3" xfId="49883"/>
    <cellStyle name="Normal 2 3 3 3 3 2" xfId="49884"/>
    <cellStyle name="Normal 2 3 3 3 4" xfId="49885"/>
    <cellStyle name="Normal 2 3 3 4" xfId="49886"/>
    <cellStyle name="Normal 2 3 3 4 2" xfId="49887"/>
    <cellStyle name="Normal 2 3 4" xfId="49888"/>
    <cellStyle name="Normal 2 3 4 2" xfId="49889"/>
    <cellStyle name="Normal 2 3 4 2 2" xfId="49890"/>
    <cellStyle name="Normal 2 3 5" xfId="49891"/>
    <cellStyle name="Normal 2 3 5 2" xfId="49892"/>
    <cellStyle name="Normal 2 3 5 2 2" xfId="49893"/>
    <cellStyle name="Normal 2 3 5 3" xfId="49894"/>
    <cellStyle name="Normal 2 3 5 3 2" xfId="49895"/>
    <cellStyle name="Normal 2 3 5 4" xfId="49896"/>
    <cellStyle name="Normal 2 3 6" xfId="49897"/>
    <cellStyle name="Normal 2 3 6 2" xfId="49898"/>
    <cellStyle name="Normal 2 3 7" xfId="49899"/>
    <cellStyle name="Normal 2 4" xfId="49900"/>
    <cellStyle name="Normal 2 4 2" xfId="49901"/>
    <cellStyle name="Normal 2 4 2 2" xfId="49902"/>
    <cellStyle name="Normal 2 4 2 2 2" xfId="49903"/>
    <cellStyle name="Normal 2 4 2 2 2 2" xfId="49904"/>
    <cellStyle name="Normal 2 4 2 2 3" xfId="49905"/>
    <cellStyle name="Normal 2 4 2 3" xfId="49906"/>
    <cellStyle name="Normal 2 4 2 3 2" xfId="49907"/>
    <cellStyle name="Normal 2 4 2 3 2 2" xfId="49908"/>
    <cellStyle name="Normal 2 4 2 3 3" xfId="49909"/>
    <cellStyle name="Normal 2 4 2 3 3 2" xfId="49910"/>
    <cellStyle name="Normal 2 4 2 3 4" xfId="49911"/>
    <cellStyle name="Normal 2 4 2 4" xfId="49912"/>
    <cellStyle name="Normal 2 4 2 4 2" xfId="49913"/>
    <cellStyle name="Normal 2 4 2 5" xfId="49914"/>
    <cellStyle name="Normal 2 4 3" xfId="49915"/>
    <cellStyle name="Normal 2 4 3 2" xfId="49916"/>
    <cellStyle name="Normal 2 4 3 2 2" xfId="49917"/>
    <cellStyle name="Normal 2 4 3 2 2 2" xfId="49918"/>
    <cellStyle name="Normal 2 4 3 3" xfId="49919"/>
    <cellStyle name="Normal 2 4 3 3 2" xfId="49920"/>
    <cellStyle name="Normal 2 4 3 4" xfId="49921"/>
    <cellStyle name="Normal 2 4 3 4 2" xfId="49922"/>
    <cellStyle name="Normal 2 4 3 5" xfId="49923"/>
    <cellStyle name="Normal 2 4 4" xfId="49924"/>
    <cellStyle name="Normal 2 4 4 2" xfId="49925"/>
    <cellStyle name="Normal 2 4 4 2 2" xfId="49926"/>
    <cellStyle name="Normal 2 4 5" xfId="49927"/>
    <cellStyle name="Normal 2 4 5 2" xfId="49928"/>
    <cellStyle name="Normal 2 4 5 2 2" xfId="49929"/>
    <cellStyle name="Normal 2 4 5 3" xfId="49930"/>
    <cellStyle name="Normal 2 4 5 3 2" xfId="49931"/>
    <cellStyle name="Normal 2 4 5 4" xfId="49932"/>
    <cellStyle name="Normal 2 4 6" xfId="49933"/>
    <cellStyle name="Normal 2 4 6 2" xfId="49934"/>
    <cellStyle name="Normal 2 4 7" xfId="49935"/>
    <cellStyle name="Normal 2 5" xfId="49936"/>
    <cellStyle name="Normal 2 5 2" xfId="49937"/>
    <cellStyle name="Normal 2 5 2 2" xfId="49938"/>
    <cellStyle name="Normal 2 5 2 2 2" xfId="49939"/>
    <cellStyle name="Normal 2 5 2 2 2 2" xfId="49940"/>
    <cellStyle name="Normal 2 5 2 2 3" xfId="49941"/>
    <cellStyle name="Normal 2 5 2 3" xfId="49942"/>
    <cellStyle name="Normal 2 5 2 3 2" xfId="49943"/>
    <cellStyle name="Normal 2 5 2 3 2 2" xfId="49944"/>
    <cellStyle name="Normal 2 5 2 3 3" xfId="49945"/>
    <cellStyle name="Normal 2 5 2 3 3 2" xfId="49946"/>
    <cellStyle name="Normal 2 5 2 3 4" xfId="49947"/>
    <cellStyle name="Normal 2 5 2 4" xfId="49948"/>
    <cellStyle name="Normal 2 5 2 4 2" xfId="49949"/>
    <cellStyle name="Normal 2 5 2 5" xfId="49950"/>
    <cellStyle name="Normal 2 5 3" xfId="49951"/>
    <cellStyle name="Normal 2 5 3 2" xfId="49952"/>
    <cellStyle name="Normal 2 5 3 2 2" xfId="49953"/>
    <cellStyle name="Normal 2 5 3 2 2 2" xfId="49954"/>
    <cellStyle name="Normal 2 5 3 3" xfId="49955"/>
    <cellStyle name="Normal 2 5 3 3 2" xfId="49956"/>
    <cellStyle name="Normal 2 5 3 4" xfId="49957"/>
    <cellStyle name="Normal 2 5 3 4 2" xfId="49958"/>
    <cellStyle name="Normal 2 5 3 5" xfId="49959"/>
    <cellStyle name="Normal 2 5 4" xfId="49960"/>
    <cellStyle name="Normal 2 5 4 2" xfId="49961"/>
    <cellStyle name="Normal 2 5 4 2 2" xfId="49962"/>
    <cellStyle name="Normal 2 5 5" xfId="49963"/>
    <cellStyle name="Normal 2 5 5 2" xfId="49964"/>
    <cellStyle name="Normal 2 5 5 2 2" xfId="49965"/>
    <cellStyle name="Normal 2 5 5 3" xfId="49966"/>
    <cellStyle name="Normal 2 5 5 3 2" xfId="49967"/>
    <cellStyle name="Normal 2 5 5 4" xfId="49968"/>
    <cellStyle name="Normal 2 5 6" xfId="49969"/>
    <cellStyle name="Normal 2 5 6 2" xfId="49970"/>
    <cellStyle name="Normal 2 5 7" xfId="49971"/>
    <cellStyle name="Normal 2 6" xfId="49972"/>
    <cellStyle name="Normal 2 6 2" xfId="49973"/>
    <cellStyle name="Normal 2 6 2 2" xfId="49974"/>
    <cellStyle name="Normal 2 6 2 2 2" xfId="49975"/>
    <cellStyle name="Normal 2 6 2 2 2 2" xfId="49976"/>
    <cellStyle name="Normal 2 6 2 3" xfId="49977"/>
    <cellStyle name="Normal 2 6 2 3 2" xfId="49978"/>
    <cellStyle name="Normal 2 6 2 3 2 2" xfId="49979"/>
    <cellStyle name="Normal 2 6 2 3 3" xfId="49980"/>
    <cellStyle name="Normal 2 6 2 3 3 2" xfId="49981"/>
    <cellStyle name="Normal 2 6 2 3 4" xfId="49982"/>
    <cellStyle name="Normal 2 6 2 4" xfId="49983"/>
    <cellStyle name="Normal 2 6 2 4 2" xfId="49984"/>
    <cellStyle name="Normal 2 6 3" xfId="49985"/>
    <cellStyle name="Normal 2 6 3 2" xfId="49986"/>
    <cellStyle name="Normal 2 6 3 2 2" xfId="49987"/>
    <cellStyle name="Normal 2 6 4" xfId="49988"/>
    <cellStyle name="Normal 2 6 4 2" xfId="49989"/>
    <cellStyle name="Normal 2 6 4 2 2" xfId="49990"/>
    <cellStyle name="Normal 2 6 4 3" xfId="49991"/>
    <cellStyle name="Normal 2 6 4 3 2" xfId="49992"/>
    <cellStyle name="Normal 2 6 4 4" xfId="49993"/>
    <cellStyle name="Normal 2 6 5" xfId="49994"/>
    <cellStyle name="Normal 2 6 5 2" xfId="49995"/>
    <cellStyle name="Normal 2 6 6" xfId="49996"/>
    <cellStyle name="Normal 2 6 7" xfId="49997"/>
    <cellStyle name="Normal 2 6 8" xfId="49998"/>
    <cellStyle name="Normal 2 6 9" xfId="49999"/>
    <cellStyle name="Normal 2 7" xfId="50000"/>
    <cellStyle name="Normal 2 7 2" xfId="50001"/>
    <cellStyle name="Normal 2 7 2 2" xfId="50002"/>
    <cellStyle name="Normal 2 7 2 2 2" xfId="50003"/>
    <cellStyle name="Normal 2 7 2 2 2 2" xfId="50004"/>
    <cellStyle name="Normal 2 7 2 2 3" xfId="50005"/>
    <cellStyle name="Normal 2 7 2 3" xfId="50006"/>
    <cellStyle name="Normal 2 7 2 3 2" xfId="50007"/>
    <cellStyle name="Normal 2 7 2 4" xfId="50008"/>
    <cellStyle name="Normal 2 7 3" xfId="50009"/>
    <cellStyle name="Normal 2 7 3 2" xfId="50010"/>
    <cellStyle name="Normal 2 7 3 2 2" xfId="50011"/>
    <cellStyle name="Normal 2 7 3 3" xfId="50012"/>
    <cellStyle name="Normal 2 7 3 3 2" xfId="50013"/>
    <cellStyle name="Normal 2 7 3 4" xfId="50014"/>
    <cellStyle name="Normal 2 7 4" xfId="50015"/>
    <cellStyle name="Normal 2 7 4 2" xfId="50016"/>
    <cellStyle name="Normal 2 7 4 2 2" xfId="50017"/>
    <cellStyle name="Normal 2 7 5" xfId="50018"/>
    <cellStyle name="Normal 2 7 5 2" xfId="50019"/>
    <cellStyle name="Normal 2 7 6" xfId="50020"/>
    <cellStyle name="Normal 2 8" xfId="50021"/>
    <cellStyle name="Normal 2 8 2" xfId="50022"/>
    <cellStyle name="Normal 2 8 2 2" xfId="50023"/>
    <cellStyle name="Normal 2 8 2 2 2" xfId="50024"/>
    <cellStyle name="Normal 2 8 2 2 2 2" xfId="50025"/>
    <cellStyle name="Normal 2 8 2 2 3" xfId="50026"/>
    <cellStyle name="Normal 2 8 2 3" xfId="50027"/>
    <cellStyle name="Normal 2 8 2 3 2" xfId="50028"/>
    <cellStyle name="Normal 2 8 2 4" xfId="50029"/>
    <cellStyle name="Normal 2 8 2 5" xfId="50030"/>
    <cellStyle name="Normal 2 8 3" xfId="50031"/>
    <cellStyle name="Normal 2 8 3 2" xfId="50032"/>
    <cellStyle name="Normal 2 8 3 2 2" xfId="50033"/>
    <cellStyle name="Normal 2 8 3 3" xfId="50034"/>
    <cellStyle name="Normal 2 8 3 3 2" xfId="50035"/>
    <cellStyle name="Normal 2 8 3 4" xfId="50036"/>
    <cellStyle name="Normal 2 8 4" xfId="50037"/>
    <cellStyle name="Normal 2 8 4 2" xfId="50038"/>
    <cellStyle name="Normal 2 8 5" xfId="50039"/>
    <cellStyle name="Normal 2 8 6" xfId="50040"/>
    <cellStyle name="Normal 2 9" xfId="50041"/>
    <cellStyle name="Normal 2 9 2" xfId="50042"/>
    <cellStyle name="Normal 2 9 2 2" xfId="50043"/>
    <cellStyle name="Normal 2 9 2 2 2" xfId="50044"/>
    <cellStyle name="Normal 2 9 2 3" xfId="50045"/>
    <cellStyle name="Normal 2 9 3" xfId="50046"/>
    <cellStyle name="Normal 2 9 3 2" xfId="50047"/>
    <cellStyle name="Normal 2 9 4" xfId="50048"/>
    <cellStyle name="Normal 2 9 4 2" xfId="50049"/>
    <cellStyle name="Normal 2 9 5" xfId="50050"/>
    <cellStyle name="Normal 2 9 5 2" xfId="50051"/>
    <cellStyle name="Normal 2 9 6" xfId="50052"/>
    <cellStyle name="Normal 2_16.37E Wild Horse Expansion DeferralRevwrkingfile SF" xfId="50053"/>
    <cellStyle name="Normal 20" xfId="50054"/>
    <cellStyle name="Normal 20 10" xfId="50055"/>
    <cellStyle name="Normal 20 10 2" xfId="50056"/>
    <cellStyle name="Normal 20 10 2 2" xfId="50057"/>
    <cellStyle name="Normal 20 10 2 2 2" xfId="50058"/>
    <cellStyle name="Normal 20 10 2 3" xfId="50059"/>
    <cellStyle name="Normal 20 10 3" xfId="50060"/>
    <cellStyle name="Normal 20 10 3 2" xfId="50061"/>
    <cellStyle name="Normal 20 10 3 2 2" xfId="50062"/>
    <cellStyle name="Normal 20 10 3 3" xfId="50063"/>
    <cellStyle name="Normal 20 10 4" xfId="50064"/>
    <cellStyle name="Normal 20 10 4 2" xfId="50065"/>
    <cellStyle name="Normal 20 10 5" xfId="50066"/>
    <cellStyle name="Normal 20 10 6" xfId="50067"/>
    <cellStyle name="Normal 20 11" xfId="50068"/>
    <cellStyle name="Normal 20 11 2" xfId="50069"/>
    <cellStyle name="Normal 20 11 2 2" xfId="50070"/>
    <cellStyle name="Normal 20 11 3" xfId="50071"/>
    <cellStyle name="Normal 20 12" xfId="50072"/>
    <cellStyle name="Normal 20 12 2" xfId="50073"/>
    <cellStyle name="Normal 20 12 2 2" xfId="50074"/>
    <cellStyle name="Normal 20 12 3" xfId="50075"/>
    <cellStyle name="Normal 20 13" xfId="50076"/>
    <cellStyle name="Normal 20 13 2" xfId="50077"/>
    <cellStyle name="Normal 20 14" xfId="50078"/>
    <cellStyle name="Normal 20 15" xfId="50079"/>
    <cellStyle name="Normal 20 2" xfId="50080"/>
    <cellStyle name="Normal 20 2 2" xfId="50081"/>
    <cellStyle name="Normal 20 2 2 2" xfId="50082"/>
    <cellStyle name="Normal 20 2 2 2 2" xfId="50083"/>
    <cellStyle name="Normal 20 2 2 3" xfId="50084"/>
    <cellStyle name="Normal 20 2 3" xfId="50085"/>
    <cellStyle name="Normal 20 2 3 2" xfId="50086"/>
    <cellStyle name="Normal 20 2 3 2 2" xfId="50087"/>
    <cellStyle name="Normal 20 2 3 3" xfId="50088"/>
    <cellStyle name="Normal 20 2 3 3 2" xfId="50089"/>
    <cellStyle name="Normal 20 2 3 4" xfId="50090"/>
    <cellStyle name="Normal 20 2 4" xfId="50091"/>
    <cellStyle name="Normal 20 2 4 2" xfId="50092"/>
    <cellStyle name="Normal 20 2 5" xfId="50093"/>
    <cellStyle name="Normal 20 3" xfId="50094"/>
    <cellStyle name="Normal 20 3 2" xfId="50095"/>
    <cellStyle name="Normal 20 3 2 2" xfId="50096"/>
    <cellStyle name="Normal 20 3 2 2 2" xfId="50097"/>
    <cellStyle name="Normal 20 3 2 2 2 2" xfId="50098"/>
    <cellStyle name="Normal 20 3 2 2 3" xfId="50099"/>
    <cellStyle name="Normal 20 3 2 3" xfId="50100"/>
    <cellStyle name="Normal 20 3 2 3 2" xfId="50101"/>
    <cellStyle name="Normal 20 3 2 4" xfId="50102"/>
    <cellStyle name="Normal 20 3 3" xfId="50103"/>
    <cellStyle name="Normal 20 3 3 2" xfId="50104"/>
    <cellStyle name="Normal 20 3 3 2 2" xfId="50105"/>
    <cellStyle name="Normal 20 3 3 2 2 2" xfId="50106"/>
    <cellStyle name="Normal 20 3 3 2 2 2 2" xfId="50107"/>
    <cellStyle name="Normal 20 3 3 2 2 3" xfId="50108"/>
    <cellStyle name="Normal 20 3 3 2 3" xfId="50109"/>
    <cellStyle name="Normal 20 3 3 2 3 2" xfId="50110"/>
    <cellStyle name="Normal 20 3 3 2 4" xfId="50111"/>
    <cellStyle name="Normal 20 3 3 3" xfId="50112"/>
    <cellStyle name="Normal 20 3 3 3 2" xfId="50113"/>
    <cellStyle name="Normal 20 3 3 3 2 2" xfId="50114"/>
    <cellStyle name="Normal 20 3 3 3 3" xfId="50115"/>
    <cellStyle name="Normal 20 3 3 4" xfId="50116"/>
    <cellStyle name="Normal 20 3 3 4 2" xfId="50117"/>
    <cellStyle name="Normal 20 3 3 5" xfId="50118"/>
    <cellStyle name="Normal 20 3 4" xfId="50119"/>
    <cellStyle name="Normal 20 3 4 2" xfId="50120"/>
    <cellStyle name="Normal 20 3 4 2 2" xfId="50121"/>
    <cellStyle name="Normal 20 3 4 2 2 2" xfId="50122"/>
    <cellStyle name="Normal 20 3 4 2 3" xfId="50123"/>
    <cellStyle name="Normal 20 3 4 3" xfId="50124"/>
    <cellStyle name="Normal 20 3 4 3 2" xfId="50125"/>
    <cellStyle name="Normal 20 3 4 4" xfId="50126"/>
    <cellStyle name="Normal 20 3 5" xfId="50127"/>
    <cellStyle name="Normal 20 3 5 2" xfId="50128"/>
    <cellStyle name="Normal 20 3 5 2 2" xfId="50129"/>
    <cellStyle name="Normal 20 3 5 3" xfId="50130"/>
    <cellStyle name="Normal 20 3 6" xfId="50131"/>
    <cellStyle name="Normal 20 3 6 2" xfId="50132"/>
    <cellStyle name="Normal 20 3 7" xfId="50133"/>
    <cellStyle name="Normal 20 4" xfId="50134"/>
    <cellStyle name="Normal 20 4 10" xfId="50135"/>
    <cellStyle name="Normal 20 4 10 2" xfId="50136"/>
    <cellStyle name="Normal 20 4 11" xfId="50137"/>
    <cellStyle name="Normal 20 4 12" xfId="50138"/>
    <cellStyle name="Normal 20 4 2" xfId="50139"/>
    <cellStyle name="Normal 20 4 2 2" xfId="50140"/>
    <cellStyle name="Normal 20 4 2 2 2" xfId="50141"/>
    <cellStyle name="Normal 20 4 2 2 2 2" xfId="50142"/>
    <cellStyle name="Normal 20 4 2 2 2 2 2" xfId="50143"/>
    <cellStyle name="Normal 20 4 2 2 2 2 2 2" xfId="50144"/>
    <cellStyle name="Normal 20 4 2 2 2 2 2 2 2" xfId="50145"/>
    <cellStyle name="Normal 20 4 2 2 2 2 2 3" xfId="50146"/>
    <cellStyle name="Normal 20 4 2 2 2 2 3" xfId="50147"/>
    <cellStyle name="Normal 20 4 2 2 2 2 3 2" xfId="50148"/>
    <cellStyle name="Normal 20 4 2 2 2 2 3 2 2" xfId="50149"/>
    <cellStyle name="Normal 20 4 2 2 2 2 3 3" xfId="50150"/>
    <cellStyle name="Normal 20 4 2 2 2 2 4" xfId="50151"/>
    <cellStyle name="Normal 20 4 2 2 2 2 4 2" xfId="50152"/>
    <cellStyle name="Normal 20 4 2 2 2 2 5" xfId="50153"/>
    <cellStyle name="Normal 20 4 2 2 2 3" xfId="50154"/>
    <cellStyle name="Normal 20 4 2 2 2 3 2" xfId="50155"/>
    <cellStyle name="Normal 20 4 2 2 2 3 2 2" xfId="50156"/>
    <cellStyle name="Normal 20 4 2 2 2 3 3" xfId="50157"/>
    <cellStyle name="Normal 20 4 2 2 2 4" xfId="50158"/>
    <cellStyle name="Normal 20 4 2 2 2 4 2" xfId="50159"/>
    <cellStyle name="Normal 20 4 2 2 2 4 2 2" xfId="50160"/>
    <cellStyle name="Normal 20 4 2 2 2 4 3" xfId="50161"/>
    <cellStyle name="Normal 20 4 2 2 2 5" xfId="50162"/>
    <cellStyle name="Normal 20 4 2 2 2 5 2" xfId="50163"/>
    <cellStyle name="Normal 20 4 2 2 2 6" xfId="50164"/>
    <cellStyle name="Normal 20 4 2 2 3" xfId="50165"/>
    <cellStyle name="Normal 20 4 2 2 3 2" xfId="50166"/>
    <cellStyle name="Normal 20 4 2 2 3 2 2" xfId="50167"/>
    <cellStyle name="Normal 20 4 2 2 3 2 2 2" xfId="50168"/>
    <cellStyle name="Normal 20 4 2 2 3 2 3" xfId="50169"/>
    <cellStyle name="Normal 20 4 2 2 3 3" xfId="50170"/>
    <cellStyle name="Normal 20 4 2 2 3 3 2" xfId="50171"/>
    <cellStyle name="Normal 20 4 2 2 3 3 2 2" xfId="50172"/>
    <cellStyle name="Normal 20 4 2 2 3 3 3" xfId="50173"/>
    <cellStyle name="Normal 20 4 2 2 3 4" xfId="50174"/>
    <cellStyle name="Normal 20 4 2 2 3 4 2" xfId="50175"/>
    <cellStyle name="Normal 20 4 2 2 3 5" xfId="50176"/>
    <cellStyle name="Normal 20 4 2 2 4" xfId="50177"/>
    <cellStyle name="Normal 20 4 2 2 4 2" xfId="50178"/>
    <cellStyle name="Normal 20 4 2 2 4 2 2" xfId="50179"/>
    <cellStyle name="Normal 20 4 2 2 4 3" xfId="50180"/>
    <cellStyle name="Normal 20 4 2 2 5" xfId="50181"/>
    <cellStyle name="Normal 20 4 2 2 5 2" xfId="50182"/>
    <cellStyle name="Normal 20 4 2 2 5 2 2" xfId="50183"/>
    <cellStyle name="Normal 20 4 2 2 5 3" xfId="50184"/>
    <cellStyle name="Normal 20 4 2 2 6" xfId="50185"/>
    <cellStyle name="Normal 20 4 2 2 6 2" xfId="50186"/>
    <cellStyle name="Normal 20 4 2 2 7" xfId="50187"/>
    <cellStyle name="Normal 20 4 2 2 8" xfId="50188"/>
    <cellStyle name="Normal 20 4 2 3" xfId="50189"/>
    <cellStyle name="Normal 20 4 2 3 2" xfId="50190"/>
    <cellStyle name="Normal 20 4 2 3 2 2" xfId="50191"/>
    <cellStyle name="Normal 20 4 2 3 2 2 2" xfId="50192"/>
    <cellStyle name="Normal 20 4 2 3 2 2 2 2" xfId="50193"/>
    <cellStyle name="Normal 20 4 2 3 2 2 3" xfId="50194"/>
    <cellStyle name="Normal 20 4 2 3 2 3" xfId="50195"/>
    <cellStyle name="Normal 20 4 2 3 2 3 2" xfId="50196"/>
    <cellStyle name="Normal 20 4 2 3 2 3 2 2" xfId="50197"/>
    <cellStyle name="Normal 20 4 2 3 2 3 3" xfId="50198"/>
    <cellStyle name="Normal 20 4 2 3 2 4" xfId="50199"/>
    <cellStyle name="Normal 20 4 2 3 2 4 2" xfId="50200"/>
    <cellStyle name="Normal 20 4 2 3 2 5" xfId="50201"/>
    <cellStyle name="Normal 20 4 2 3 3" xfId="50202"/>
    <cellStyle name="Normal 20 4 2 3 3 2" xfId="50203"/>
    <cellStyle name="Normal 20 4 2 3 3 2 2" xfId="50204"/>
    <cellStyle name="Normal 20 4 2 3 3 3" xfId="50205"/>
    <cellStyle name="Normal 20 4 2 3 4" xfId="50206"/>
    <cellStyle name="Normal 20 4 2 3 4 2" xfId="50207"/>
    <cellStyle name="Normal 20 4 2 3 4 2 2" xfId="50208"/>
    <cellStyle name="Normal 20 4 2 3 4 3" xfId="50209"/>
    <cellStyle name="Normal 20 4 2 3 5" xfId="50210"/>
    <cellStyle name="Normal 20 4 2 3 5 2" xfId="50211"/>
    <cellStyle name="Normal 20 4 2 3 6" xfId="50212"/>
    <cellStyle name="Normal 20 4 2 4" xfId="50213"/>
    <cellStyle name="Normal 20 4 2 4 2" xfId="50214"/>
    <cellStyle name="Normal 20 4 2 4 2 2" xfId="50215"/>
    <cellStyle name="Normal 20 4 2 4 2 2 2" xfId="50216"/>
    <cellStyle name="Normal 20 4 2 4 2 3" xfId="50217"/>
    <cellStyle name="Normal 20 4 2 4 3" xfId="50218"/>
    <cellStyle name="Normal 20 4 2 4 3 2" xfId="50219"/>
    <cellStyle name="Normal 20 4 2 4 3 2 2" xfId="50220"/>
    <cellStyle name="Normal 20 4 2 4 3 3" xfId="50221"/>
    <cellStyle name="Normal 20 4 2 4 4" xfId="50222"/>
    <cellStyle name="Normal 20 4 2 4 4 2" xfId="50223"/>
    <cellStyle name="Normal 20 4 2 4 5" xfId="50224"/>
    <cellStyle name="Normal 20 4 2 5" xfId="50225"/>
    <cellStyle name="Normal 20 4 2 5 2" xfId="50226"/>
    <cellStyle name="Normal 20 4 2 5 2 2" xfId="50227"/>
    <cellStyle name="Normal 20 4 2 5 3" xfId="50228"/>
    <cellStyle name="Normal 20 4 2 6" xfId="50229"/>
    <cellStyle name="Normal 20 4 2 6 2" xfId="50230"/>
    <cellStyle name="Normal 20 4 2 6 2 2" xfId="50231"/>
    <cellStyle name="Normal 20 4 2 6 3" xfId="50232"/>
    <cellStyle name="Normal 20 4 2 7" xfId="50233"/>
    <cellStyle name="Normal 20 4 2 7 2" xfId="50234"/>
    <cellStyle name="Normal 20 4 2 8" xfId="50235"/>
    <cellStyle name="Normal 20 4 2 9" xfId="50236"/>
    <cellStyle name="Normal 20 4 3" xfId="50237"/>
    <cellStyle name="Normal 20 4 3 2" xfId="50238"/>
    <cellStyle name="Normal 20 4 3 2 2" xfId="50239"/>
    <cellStyle name="Normal 20 4 3 2 2 2" xfId="50240"/>
    <cellStyle name="Normal 20 4 3 2 2 2 2" xfId="50241"/>
    <cellStyle name="Normal 20 4 3 2 2 2 2 2" xfId="50242"/>
    <cellStyle name="Normal 20 4 3 2 2 2 3" xfId="50243"/>
    <cellStyle name="Normal 20 4 3 2 2 3" xfId="50244"/>
    <cellStyle name="Normal 20 4 3 2 2 3 2" xfId="50245"/>
    <cellStyle name="Normal 20 4 3 2 2 3 2 2" xfId="50246"/>
    <cellStyle name="Normal 20 4 3 2 2 3 3" xfId="50247"/>
    <cellStyle name="Normal 20 4 3 2 2 4" xfId="50248"/>
    <cellStyle name="Normal 20 4 3 2 2 4 2" xfId="50249"/>
    <cellStyle name="Normal 20 4 3 2 2 5" xfId="50250"/>
    <cellStyle name="Normal 20 4 3 2 3" xfId="50251"/>
    <cellStyle name="Normal 20 4 3 2 3 2" xfId="50252"/>
    <cellStyle name="Normal 20 4 3 2 3 2 2" xfId="50253"/>
    <cellStyle name="Normal 20 4 3 2 3 3" xfId="50254"/>
    <cellStyle name="Normal 20 4 3 2 4" xfId="50255"/>
    <cellStyle name="Normal 20 4 3 2 4 2" xfId="50256"/>
    <cellStyle name="Normal 20 4 3 2 4 2 2" xfId="50257"/>
    <cellStyle name="Normal 20 4 3 2 4 3" xfId="50258"/>
    <cellStyle name="Normal 20 4 3 2 5" xfId="50259"/>
    <cellStyle name="Normal 20 4 3 2 5 2" xfId="50260"/>
    <cellStyle name="Normal 20 4 3 2 6" xfId="50261"/>
    <cellStyle name="Normal 20 4 3 2 7" xfId="50262"/>
    <cellStyle name="Normal 20 4 3 3" xfId="50263"/>
    <cellStyle name="Normal 20 4 3 3 2" xfId="50264"/>
    <cellStyle name="Normal 20 4 3 3 2 2" xfId="50265"/>
    <cellStyle name="Normal 20 4 3 3 2 2 2" xfId="50266"/>
    <cellStyle name="Normal 20 4 3 3 2 3" xfId="50267"/>
    <cellStyle name="Normal 20 4 3 3 3" xfId="50268"/>
    <cellStyle name="Normal 20 4 3 3 3 2" xfId="50269"/>
    <cellStyle name="Normal 20 4 3 3 3 2 2" xfId="50270"/>
    <cellStyle name="Normal 20 4 3 3 3 3" xfId="50271"/>
    <cellStyle name="Normal 20 4 3 3 4" xfId="50272"/>
    <cellStyle name="Normal 20 4 3 3 4 2" xfId="50273"/>
    <cellStyle name="Normal 20 4 3 3 5" xfId="50274"/>
    <cellStyle name="Normal 20 4 3 4" xfId="50275"/>
    <cellStyle name="Normal 20 4 3 4 2" xfId="50276"/>
    <cellStyle name="Normal 20 4 3 4 2 2" xfId="50277"/>
    <cellStyle name="Normal 20 4 3 4 3" xfId="50278"/>
    <cellStyle name="Normal 20 4 3 5" xfId="50279"/>
    <cellStyle name="Normal 20 4 3 5 2" xfId="50280"/>
    <cellStyle name="Normal 20 4 3 5 2 2" xfId="50281"/>
    <cellStyle name="Normal 20 4 3 5 3" xfId="50282"/>
    <cellStyle name="Normal 20 4 3 6" xfId="50283"/>
    <cellStyle name="Normal 20 4 3 6 2" xfId="50284"/>
    <cellStyle name="Normal 20 4 3 7" xfId="50285"/>
    <cellStyle name="Normal 20 4 3 8" xfId="50286"/>
    <cellStyle name="Normal 20 4 4" xfId="50287"/>
    <cellStyle name="Normal 20 4 4 2" xfId="50288"/>
    <cellStyle name="Normal 20 4 4 2 2" xfId="50289"/>
    <cellStyle name="Normal 20 4 4 2 2 2" xfId="50290"/>
    <cellStyle name="Normal 20 4 4 2 2 2 2" xfId="50291"/>
    <cellStyle name="Normal 20 4 4 2 2 2 2 2" xfId="50292"/>
    <cellStyle name="Normal 20 4 4 2 2 2 3" xfId="50293"/>
    <cellStyle name="Normal 20 4 4 2 2 3" xfId="50294"/>
    <cellStyle name="Normal 20 4 4 2 2 3 2" xfId="50295"/>
    <cellStyle name="Normal 20 4 4 2 2 3 2 2" xfId="50296"/>
    <cellStyle name="Normal 20 4 4 2 2 3 3" xfId="50297"/>
    <cellStyle name="Normal 20 4 4 2 2 4" xfId="50298"/>
    <cellStyle name="Normal 20 4 4 2 2 4 2" xfId="50299"/>
    <cellStyle name="Normal 20 4 4 2 2 5" xfId="50300"/>
    <cellStyle name="Normal 20 4 4 2 3" xfId="50301"/>
    <cellStyle name="Normal 20 4 4 2 3 2" xfId="50302"/>
    <cellStyle name="Normal 20 4 4 2 3 2 2" xfId="50303"/>
    <cellStyle name="Normal 20 4 4 2 3 3" xfId="50304"/>
    <cellStyle name="Normal 20 4 4 2 4" xfId="50305"/>
    <cellStyle name="Normal 20 4 4 2 4 2" xfId="50306"/>
    <cellStyle name="Normal 20 4 4 2 4 2 2" xfId="50307"/>
    <cellStyle name="Normal 20 4 4 2 4 3" xfId="50308"/>
    <cellStyle name="Normal 20 4 4 2 5" xfId="50309"/>
    <cellStyle name="Normal 20 4 4 2 5 2" xfId="50310"/>
    <cellStyle name="Normal 20 4 4 2 6" xfId="50311"/>
    <cellStyle name="Normal 20 4 4 3" xfId="50312"/>
    <cellStyle name="Normal 20 4 4 3 2" xfId="50313"/>
    <cellStyle name="Normal 20 4 4 3 2 2" xfId="50314"/>
    <cellStyle name="Normal 20 4 4 3 2 2 2" xfId="50315"/>
    <cellStyle name="Normal 20 4 4 3 2 3" xfId="50316"/>
    <cellStyle name="Normal 20 4 4 3 3" xfId="50317"/>
    <cellStyle name="Normal 20 4 4 3 3 2" xfId="50318"/>
    <cellStyle name="Normal 20 4 4 3 3 2 2" xfId="50319"/>
    <cellStyle name="Normal 20 4 4 3 3 3" xfId="50320"/>
    <cellStyle name="Normal 20 4 4 3 4" xfId="50321"/>
    <cellStyle name="Normal 20 4 4 3 4 2" xfId="50322"/>
    <cellStyle name="Normal 20 4 4 3 5" xfId="50323"/>
    <cellStyle name="Normal 20 4 4 4" xfId="50324"/>
    <cellStyle name="Normal 20 4 4 4 2" xfId="50325"/>
    <cellStyle name="Normal 20 4 4 4 2 2" xfId="50326"/>
    <cellStyle name="Normal 20 4 4 4 3" xfId="50327"/>
    <cellStyle name="Normal 20 4 4 5" xfId="50328"/>
    <cellStyle name="Normal 20 4 4 5 2" xfId="50329"/>
    <cellStyle name="Normal 20 4 4 5 2 2" xfId="50330"/>
    <cellStyle name="Normal 20 4 4 5 3" xfId="50331"/>
    <cellStyle name="Normal 20 4 4 6" xfId="50332"/>
    <cellStyle name="Normal 20 4 4 6 2" xfId="50333"/>
    <cellStyle name="Normal 20 4 4 7" xfId="50334"/>
    <cellStyle name="Normal 20 4 4 8" xfId="50335"/>
    <cellStyle name="Normal 20 4 5" xfId="50336"/>
    <cellStyle name="Normal 20 4 5 2" xfId="50337"/>
    <cellStyle name="Normal 20 4 5 2 2" xfId="50338"/>
    <cellStyle name="Normal 20 4 5 2 2 2" xfId="50339"/>
    <cellStyle name="Normal 20 4 5 2 2 2 2" xfId="50340"/>
    <cellStyle name="Normal 20 4 5 2 2 2 2 2" xfId="50341"/>
    <cellStyle name="Normal 20 4 5 2 2 2 3" xfId="50342"/>
    <cellStyle name="Normal 20 4 5 2 2 3" xfId="50343"/>
    <cellStyle name="Normal 20 4 5 2 2 3 2" xfId="50344"/>
    <cellStyle name="Normal 20 4 5 2 2 3 2 2" xfId="50345"/>
    <cellStyle name="Normal 20 4 5 2 2 3 3" xfId="50346"/>
    <cellStyle name="Normal 20 4 5 2 2 4" xfId="50347"/>
    <cellStyle name="Normal 20 4 5 2 2 4 2" xfId="50348"/>
    <cellStyle name="Normal 20 4 5 2 2 5" xfId="50349"/>
    <cellStyle name="Normal 20 4 5 2 3" xfId="50350"/>
    <cellStyle name="Normal 20 4 5 2 3 2" xfId="50351"/>
    <cellStyle name="Normal 20 4 5 2 3 2 2" xfId="50352"/>
    <cellStyle name="Normal 20 4 5 2 3 3" xfId="50353"/>
    <cellStyle name="Normal 20 4 5 2 4" xfId="50354"/>
    <cellStyle name="Normal 20 4 5 2 4 2" xfId="50355"/>
    <cellStyle name="Normal 20 4 5 2 4 2 2" xfId="50356"/>
    <cellStyle name="Normal 20 4 5 2 4 3" xfId="50357"/>
    <cellStyle name="Normal 20 4 5 2 5" xfId="50358"/>
    <cellStyle name="Normal 20 4 5 2 5 2" xfId="50359"/>
    <cellStyle name="Normal 20 4 5 2 6" xfId="50360"/>
    <cellStyle name="Normal 20 4 5 3" xfId="50361"/>
    <cellStyle name="Normal 20 4 5 3 2" xfId="50362"/>
    <cellStyle name="Normal 20 4 5 3 2 2" xfId="50363"/>
    <cellStyle name="Normal 20 4 5 3 2 2 2" xfId="50364"/>
    <cellStyle name="Normal 20 4 5 3 2 3" xfId="50365"/>
    <cellStyle name="Normal 20 4 5 3 3" xfId="50366"/>
    <cellStyle name="Normal 20 4 5 3 3 2" xfId="50367"/>
    <cellStyle name="Normal 20 4 5 3 3 2 2" xfId="50368"/>
    <cellStyle name="Normal 20 4 5 3 3 3" xfId="50369"/>
    <cellStyle name="Normal 20 4 5 3 4" xfId="50370"/>
    <cellStyle name="Normal 20 4 5 3 4 2" xfId="50371"/>
    <cellStyle name="Normal 20 4 5 3 5" xfId="50372"/>
    <cellStyle name="Normal 20 4 5 4" xfId="50373"/>
    <cellStyle name="Normal 20 4 5 4 2" xfId="50374"/>
    <cellStyle name="Normal 20 4 5 4 2 2" xfId="50375"/>
    <cellStyle name="Normal 20 4 5 4 3" xfId="50376"/>
    <cellStyle name="Normal 20 4 5 5" xfId="50377"/>
    <cellStyle name="Normal 20 4 5 5 2" xfId="50378"/>
    <cellStyle name="Normal 20 4 5 5 2 2" xfId="50379"/>
    <cellStyle name="Normal 20 4 5 5 3" xfId="50380"/>
    <cellStyle name="Normal 20 4 5 6" xfId="50381"/>
    <cellStyle name="Normal 20 4 5 6 2" xfId="50382"/>
    <cellStyle name="Normal 20 4 5 7" xfId="50383"/>
    <cellStyle name="Normal 20 4 6" xfId="50384"/>
    <cellStyle name="Normal 20 4 6 2" xfId="50385"/>
    <cellStyle name="Normal 20 4 6 2 2" xfId="50386"/>
    <cellStyle name="Normal 20 4 6 2 2 2" xfId="50387"/>
    <cellStyle name="Normal 20 4 6 2 2 2 2" xfId="50388"/>
    <cellStyle name="Normal 20 4 6 2 2 3" xfId="50389"/>
    <cellStyle name="Normal 20 4 6 2 3" xfId="50390"/>
    <cellStyle name="Normal 20 4 6 2 3 2" xfId="50391"/>
    <cellStyle name="Normal 20 4 6 2 3 2 2" xfId="50392"/>
    <cellStyle name="Normal 20 4 6 2 3 3" xfId="50393"/>
    <cellStyle name="Normal 20 4 6 2 4" xfId="50394"/>
    <cellStyle name="Normal 20 4 6 2 4 2" xfId="50395"/>
    <cellStyle name="Normal 20 4 6 2 5" xfId="50396"/>
    <cellStyle name="Normal 20 4 6 3" xfId="50397"/>
    <cellStyle name="Normal 20 4 6 3 2" xfId="50398"/>
    <cellStyle name="Normal 20 4 6 3 2 2" xfId="50399"/>
    <cellStyle name="Normal 20 4 6 3 3" xfId="50400"/>
    <cellStyle name="Normal 20 4 6 4" xfId="50401"/>
    <cellStyle name="Normal 20 4 6 4 2" xfId="50402"/>
    <cellStyle name="Normal 20 4 6 4 2 2" xfId="50403"/>
    <cellStyle name="Normal 20 4 6 4 3" xfId="50404"/>
    <cellStyle name="Normal 20 4 6 5" xfId="50405"/>
    <cellStyle name="Normal 20 4 6 5 2" xfId="50406"/>
    <cellStyle name="Normal 20 4 6 6" xfId="50407"/>
    <cellStyle name="Normal 20 4 7" xfId="50408"/>
    <cellStyle name="Normal 20 4 7 2" xfId="50409"/>
    <cellStyle name="Normal 20 4 7 2 2" xfId="50410"/>
    <cellStyle name="Normal 20 4 7 2 2 2" xfId="50411"/>
    <cellStyle name="Normal 20 4 7 2 3" xfId="50412"/>
    <cellStyle name="Normal 20 4 7 3" xfId="50413"/>
    <cellStyle name="Normal 20 4 7 3 2" xfId="50414"/>
    <cellStyle name="Normal 20 4 7 3 2 2" xfId="50415"/>
    <cellStyle name="Normal 20 4 7 3 3" xfId="50416"/>
    <cellStyle name="Normal 20 4 7 4" xfId="50417"/>
    <cellStyle name="Normal 20 4 7 4 2" xfId="50418"/>
    <cellStyle name="Normal 20 4 7 5" xfId="50419"/>
    <cellStyle name="Normal 20 4 8" xfId="50420"/>
    <cellStyle name="Normal 20 4 8 2" xfId="50421"/>
    <cellStyle name="Normal 20 4 8 2 2" xfId="50422"/>
    <cellStyle name="Normal 20 4 8 3" xfId="50423"/>
    <cellStyle name="Normal 20 4 9" xfId="50424"/>
    <cellStyle name="Normal 20 4 9 2" xfId="50425"/>
    <cellStyle name="Normal 20 4 9 2 2" xfId="50426"/>
    <cellStyle name="Normal 20 4 9 3" xfId="50427"/>
    <cellStyle name="Normal 20 5" xfId="50428"/>
    <cellStyle name="Normal 20 5 2" xfId="50429"/>
    <cellStyle name="Normal 20 5 2 2" xfId="50430"/>
    <cellStyle name="Normal 20 5 2 2 2" xfId="50431"/>
    <cellStyle name="Normal 20 5 2 2 2 2" xfId="50432"/>
    <cellStyle name="Normal 20 5 2 2 2 2 2" xfId="50433"/>
    <cellStyle name="Normal 20 5 2 2 2 2 2 2" xfId="50434"/>
    <cellStyle name="Normal 20 5 2 2 2 2 3" xfId="50435"/>
    <cellStyle name="Normal 20 5 2 2 2 3" xfId="50436"/>
    <cellStyle name="Normal 20 5 2 2 2 3 2" xfId="50437"/>
    <cellStyle name="Normal 20 5 2 2 2 3 2 2" xfId="50438"/>
    <cellStyle name="Normal 20 5 2 2 2 3 3" xfId="50439"/>
    <cellStyle name="Normal 20 5 2 2 2 4" xfId="50440"/>
    <cellStyle name="Normal 20 5 2 2 2 4 2" xfId="50441"/>
    <cellStyle name="Normal 20 5 2 2 2 5" xfId="50442"/>
    <cellStyle name="Normal 20 5 2 2 3" xfId="50443"/>
    <cellStyle name="Normal 20 5 2 2 3 2" xfId="50444"/>
    <cellStyle name="Normal 20 5 2 2 3 2 2" xfId="50445"/>
    <cellStyle name="Normal 20 5 2 2 3 3" xfId="50446"/>
    <cellStyle name="Normal 20 5 2 2 4" xfId="50447"/>
    <cellStyle name="Normal 20 5 2 2 4 2" xfId="50448"/>
    <cellStyle name="Normal 20 5 2 2 4 2 2" xfId="50449"/>
    <cellStyle name="Normal 20 5 2 2 4 3" xfId="50450"/>
    <cellStyle name="Normal 20 5 2 2 5" xfId="50451"/>
    <cellStyle name="Normal 20 5 2 2 5 2" xfId="50452"/>
    <cellStyle name="Normal 20 5 2 2 6" xfId="50453"/>
    <cellStyle name="Normal 20 5 2 2 7" xfId="50454"/>
    <cellStyle name="Normal 20 5 2 3" xfId="50455"/>
    <cellStyle name="Normal 20 5 2 3 2" xfId="50456"/>
    <cellStyle name="Normal 20 5 2 3 2 2" xfId="50457"/>
    <cellStyle name="Normal 20 5 2 3 2 2 2" xfId="50458"/>
    <cellStyle name="Normal 20 5 2 3 2 3" xfId="50459"/>
    <cellStyle name="Normal 20 5 2 3 3" xfId="50460"/>
    <cellStyle name="Normal 20 5 2 3 3 2" xfId="50461"/>
    <cellStyle name="Normal 20 5 2 3 3 2 2" xfId="50462"/>
    <cellStyle name="Normal 20 5 2 3 3 3" xfId="50463"/>
    <cellStyle name="Normal 20 5 2 3 4" xfId="50464"/>
    <cellStyle name="Normal 20 5 2 3 4 2" xfId="50465"/>
    <cellStyle name="Normal 20 5 2 3 5" xfId="50466"/>
    <cellStyle name="Normal 20 5 2 4" xfId="50467"/>
    <cellStyle name="Normal 20 5 2 4 2" xfId="50468"/>
    <cellStyle name="Normal 20 5 2 4 2 2" xfId="50469"/>
    <cellStyle name="Normal 20 5 2 4 3" xfId="50470"/>
    <cellStyle name="Normal 20 5 2 5" xfId="50471"/>
    <cellStyle name="Normal 20 5 2 5 2" xfId="50472"/>
    <cellStyle name="Normal 20 5 2 5 2 2" xfId="50473"/>
    <cellStyle name="Normal 20 5 2 5 3" xfId="50474"/>
    <cellStyle name="Normal 20 5 2 6" xfId="50475"/>
    <cellStyle name="Normal 20 5 2 6 2" xfId="50476"/>
    <cellStyle name="Normal 20 5 2 7" xfId="50477"/>
    <cellStyle name="Normal 20 5 2 8" xfId="50478"/>
    <cellStyle name="Normal 20 5 3" xfId="50479"/>
    <cellStyle name="Normal 20 5 3 2" xfId="50480"/>
    <cellStyle name="Normal 20 5 3 2 2" xfId="50481"/>
    <cellStyle name="Normal 20 5 3 2 2 2" xfId="50482"/>
    <cellStyle name="Normal 20 5 3 2 2 2 2" xfId="50483"/>
    <cellStyle name="Normal 20 5 3 2 2 3" xfId="50484"/>
    <cellStyle name="Normal 20 5 3 2 3" xfId="50485"/>
    <cellStyle name="Normal 20 5 3 2 3 2" xfId="50486"/>
    <cellStyle name="Normal 20 5 3 2 3 2 2" xfId="50487"/>
    <cellStyle name="Normal 20 5 3 2 3 3" xfId="50488"/>
    <cellStyle name="Normal 20 5 3 2 4" xfId="50489"/>
    <cellStyle name="Normal 20 5 3 2 4 2" xfId="50490"/>
    <cellStyle name="Normal 20 5 3 2 5" xfId="50491"/>
    <cellStyle name="Normal 20 5 3 3" xfId="50492"/>
    <cellStyle name="Normal 20 5 3 3 2" xfId="50493"/>
    <cellStyle name="Normal 20 5 3 3 2 2" xfId="50494"/>
    <cellStyle name="Normal 20 5 3 3 3" xfId="50495"/>
    <cellStyle name="Normal 20 5 3 4" xfId="50496"/>
    <cellStyle name="Normal 20 5 3 4 2" xfId="50497"/>
    <cellStyle name="Normal 20 5 3 4 2 2" xfId="50498"/>
    <cellStyle name="Normal 20 5 3 4 3" xfId="50499"/>
    <cellStyle name="Normal 20 5 3 5" xfId="50500"/>
    <cellStyle name="Normal 20 5 3 5 2" xfId="50501"/>
    <cellStyle name="Normal 20 5 3 6" xfId="50502"/>
    <cellStyle name="Normal 20 5 4" xfId="50503"/>
    <cellStyle name="Normal 20 5 4 2" xfId="50504"/>
    <cellStyle name="Normal 20 5 4 2 2" xfId="50505"/>
    <cellStyle name="Normal 20 5 4 2 2 2" xfId="50506"/>
    <cellStyle name="Normal 20 5 4 2 3" xfId="50507"/>
    <cellStyle name="Normal 20 5 4 3" xfId="50508"/>
    <cellStyle name="Normal 20 5 4 3 2" xfId="50509"/>
    <cellStyle name="Normal 20 5 4 3 2 2" xfId="50510"/>
    <cellStyle name="Normal 20 5 4 3 3" xfId="50511"/>
    <cellStyle name="Normal 20 5 4 4" xfId="50512"/>
    <cellStyle name="Normal 20 5 4 4 2" xfId="50513"/>
    <cellStyle name="Normal 20 5 4 5" xfId="50514"/>
    <cellStyle name="Normal 20 5 5" xfId="50515"/>
    <cellStyle name="Normal 20 5 5 2" xfId="50516"/>
    <cellStyle name="Normal 20 5 5 2 2" xfId="50517"/>
    <cellStyle name="Normal 20 5 5 3" xfId="50518"/>
    <cellStyle name="Normal 20 5 6" xfId="50519"/>
    <cellStyle name="Normal 20 5 6 2" xfId="50520"/>
    <cellStyle name="Normal 20 5 6 2 2" xfId="50521"/>
    <cellStyle name="Normal 20 5 6 3" xfId="50522"/>
    <cellStyle name="Normal 20 5 7" xfId="50523"/>
    <cellStyle name="Normal 20 5 7 2" xfId="50524"/>
    <cellStyle name="Normal 20 5 8" xfId="50525"/>
    <cellStyle name="Normal 20 5 9" xfId="50526"/>
    <cellStyle name="Normal 20 6" xfId="50527"/>
    <cellStyle name="Normal 20 6 2" xfId="50528"/>
    <cellStyle name="Normal 20 6 2 2" xfId="50529"/>
    <cellStyle name="Normal 20 6 2 2 2" xfId="50530"/>
    <cellStyle name="Normal 20 6 2 2 2 2" xfId="50531"/>
    <cellStyle name="Normal 20 6 2 2 2 2 2" xfId="50532"/>
    <cellStyle name="Normal 20 6 2 2 2 3" xfId="50533"/>
    <cellStyle name="Normal 20 6 2 2 3" xfId="50534"/>
    <cellStyle name="Normal 20 6 2 2 3 2" xfId="50535"/>
    <cellStyle name="Normal 20 6 2 2 3 2 2" xfId="50536"/>
    <cellStyle name="Normal 20 6 2 2 3 3" xfId="50537"/>
    <cellStyle name="Normal 20 6 2 2 4" xfId="50538"/>
    <cellStyle name="Normal 20 6 2 2 4 2" xfId="50539"/>
    <cellStyle name="Normal 20 6 2 2 5" xfId="50540"/>
    <cellStyle name="Normal 20 6 2 3" xfId="50541"/>
    <cellStyle name="Normal 20 6 2 3 2" xfId="50542"/>
    <cellStyle name="Normal 20 6 2 3 2 2" xfId="50543"/>
    <cellStyle name="Normal 20 6 2 3 3" xfId="50544"/>
    <cellStyle name="Normal 20 6 2 4" xfId="50545"/>
    <cellStyle name="Normal 20 6 2 4 2" xfId="50546"/>
    <cellStyle name="Normal 20 6 2 4 2 2" xfId="50547"/>
    <cellStyle name="Normal 20 6 2 4 3" xfId="50548"/>
    <cellStyle name="Normal 20 6 2 5" xfId="50549"/>
    <cellStyle name="Normal 20 6 2 5 2" xfId="50550"/>
    <cellStyle name="Normal 20 6 2 6" xfId="50551"/>
    <cellStyle name="Normal 20 6 2 7" xfId="50552"/>
    <cellStyle name="Normal 20 6 3" xfId="50553"/>
    <cellStyle name="Normal 20 6 3 2" xfId="50554"/>
    <cellStyle name="Normal 20 6 3 2 2" xfId="50555"/>
    <cellStyle name="Normal 20 6 3 2 2 2" xfId="50556"/>
    <cellStyle name="Normal 20 6 3 2 3" xfId="50557"/>
    <cellStyle name="Normal 20 6 3 3" xfId="50558"/>
    <cellStyle name="Normal 20 6 3 3 2" xfId="50559"/>
    <cellStyle name="Normal 20 6 3 3 2 2" xfId="50560"/>
    <cellStyle name="Normal 20 6 3 3 3" xfId="50561"/>
    <cellStyle name="Normal 20 6 3 4" xfId="50562"/>
    <cellStyle name="Normal 20 6 3 4 2" xfId="50563"/>
    <cellStyle name="Normal 20 6 3 5" xfId="50564"/>
    <cellStyle name="Normal 20 6 4" xfId="50565"/>
    <cellStyle name="Normal 20 6 4 2" xfId="50566"/>
    <cellStyle name="Normal 20 6 4 2 2" xfId="50567"/>
    <cellStyle name="Normal 20 6 4 3" xfId="50568"/>
    <cellStyle name="Normal 20 6 5" xfId="50569"/>
    <cellStyle name="Normal 20 6 5 2" xfId="50570"/>
    <cellStyle name="Normal 20 6 5 2 2" xfId="50571"/>
    <cellStyle name="Normal 20 6 5 3" xfId="50572"/>
    <cellStyle name="Normal 20 6 6" xfId="50573"/>
    <cellStyle name="Normal 20 6 6 2" xfId="50574"/>
    <cellStyle name="Normal 20 6 7" xfId="50575"/>
    <cellStyle name="Normal 20 6 8" xfId="50576"/>
    <cellStyle name="Normal 20 7" xfId="50577"/>
    <cellStyle name="Normal 20 7 2" xfId="50578"/>
    <cellStyle name="Normal 20 7 2 2" xfId="50579"/>
    <cellStyle name="Normal 20 7 2 2 2" xfId="50580"/>
    <cellStyle name="Normal 20 7 2 2 2 2" xfId="50581"/>
    <cellStyle name="Normal 20 7 2 2 2 2 2" xfId="50582"/>
    <cellStyle name="Normal 20 7 2 2 2 3" xfId="50583"/>
    <cellStyle name="Normal 20 7 2 2 3" xfId="50584"/>
    <cellStyle name="Normal 20 7 2 2 3 2" xfId="50585"/>
    <cellStyle name="Normal 20 7 2 2 3 2 2" xfId="50586"/>
    <cellStyle name="Normal 20 7 2 2 3 3" xfId="50587"/>
    <cellStyle name="Normal 20 7 2 2 4" xfId="50588"/>
    <cellStyle name="Normal 20 7 2 2 4 2" xfId="50589"/>
    <cellStyle name="Normal 20 7 2 2 5" xfId="50590"/>
    <cellStyle name="Normal 20 7 2 3" xfId="50591"/>
    <cellStyle name="Normal 20 7 2 3 2" xfId="50592"/>
    <cellStyle name="Normal 20 7 2 3 2 2" xfId="50593"/>
    <cellStyle name="Normal 20 7 2 3 3" xfId="50594"/>
    <cellStyle name="Normal 20 7 2 4" xfId="50595"/>
    <cellStyle name="Normal 20 7 2 4 2" xfId="50596"/>
    <cellStyle name="Normal 20 7 2 4 2 2" xfId="50597"/>
    <cellStyle name="Normal 20 7 2 4 3" xfId="50598"/>
    <cellStyle name="Normal 20 7 2 5" xfId="50599"/>
    <cellStyle name="Normal 20 7 2 5 2" xfId="50600"/>
    <cellStyle name="Normal 20 7 2 6" xfId="50601"/>
    <cellStyle name="Normal 20 7 3" xfId="50602"/>
    <cellStyle name="Normal 20 7 3 2" xfId="50603"/>
    <cellStyle name="Normal 20 7 3 2 2" xfId="50604"/>
    <cellStyle name="Normal 20 7 3 2 2 2" xfId="50605"/>
    <cellStyle name="Normal 20 7 3 2 3" xfId="50606"/>
    <cellStyle name="Normal 20 7 3 3" xfId="50607"/>
    <cellStyle name="Normal 20 7 3 3 2" xfId="50608"/>
    <cellStyle name="Normal 20 7 3 3 2 2" xfId="50609"/>
    <cellStyle name="Normal 20 7 3 3 3" xfId="50610"/>
    <cellStyle name="Normal 20 7 3 4" xfId="50611"/>
    <cellStyle name="Normal 20 7 3 4 2" xfId="50612"/>
    <cellStyle name="Normal 20 7 3 5" xfId="50613"/>
    <cellStyle name="Normal 20 7 4" xfId="50614"/>
    <cellStyle name="Normal 20 7 4 2" xfId="50615"/>
    <cellStyle name="Normal 20 7 4 2 2" xfId="50616"/>
    <cellStyle name="Normal 20 7 4 3" xfId="50617"/>
    <cellStyle name="Normal 20 7 5" xfId="50618"/>
    <cellStyle name="Normal 20 7 5 2" xfId="50619"/>
    <cellStyle name="Normal 20 7 5 2 2" xfId="50620"/>
    <cellStyle name="Normal 20 7 5 3" xfId="50621"/>
    <cellStyle name="Normal 20 7 6" xfId="50622"/>
    <cellStyle name="Normal 20 7 6 2" xfId="50623"/>
    <cellStyle name="Normal 20 7 7" xfId="50624"/>
    <cellStyle name="Normal 20 7 8" xfId="50625"/>
    <cellStyle name="Normal 20 8" xfId="50626"/>
    <cellStyle name="Normal 20 8 2" xfId="50627"/>
    <cellStyle name="Normal 20 8 2 2" xfId="50628"/>
    <cellStyle name="Normal 20 8 2 2 2" xfId="50629"/>
    <cellStyle name="Normal 20 8 2 2 2 2" xfId="50630"/>
    <cellStyle name="Normal 20 8 2 2 2 2 2" xfId="50631"/>
    <cellStyle name="Normal 20 8 2 2 2 3" xfId="50632"/>
    <cellStyle name="Normal 20 8 2 2 3" xfId="50633"/>
    <cellStyle name="Normal 20 8 2 2 3 2" xfId="50634"/>
    <cellStyle name="Normal 20 8 2 2 3 2 2" xfId="50635"/>
    <cellStyle name="Normal 20 8 2 2 3 3" xfId="50636"/>
    <cellStyle name="Normal 20 8 2 2 4" xfId="50637"/>
    <cellStyle name="Normal 20 8 2 2 4 2" xfId="50638"/>
    <cellStyle name="Normal 20 8 2 2 5" xfId="50639"/>
    <cellStyle name="Normal 20 8 2 3" xfId="50640"/>
    <cellStyle name="Normal 20 8 2 3 2" xfId="50641"/>
    <cellStyle name="Normal 20 8 2 3 2 2" xfId="50642"/>
    <cellStyle name="Normal 20 8 2 3 3" xfId="50643"/>
    <cellStyle name="Normal 20 8 2 4" xfId="50644"/>
    <cellStyle name="Normal 20 8 2 4 2" xfId="50645"/>
    <cellStyle name="Normal 20 8 2 4 2 2" xfId="50646"/>
    <cellStyle name="Normal 20 8 2 4 3" xfId="50647"/>
    <cellStyle name="Normal 20 8 2 5" xfId="50648"/>
    <cellStyle name="Normal 20 8 2 5 2" xfId="50649"/>
    <cellStyle name="Normal 20 8 2 6" xfId="50650"/>
    <cellStyle name="Normal 20 8 3" xfId="50651"/>
    <cellStyle name="Normal 20 8 3 2" xfId="50652"/>
    <cellStyle name="Normal 20 8 3 2 2" xfId="50653"/>
    <cellStyle name="Normal 20 8 3 2 2 2" xfId="50654"/>
    <cellStyle name="Normal 20 8 3 2 3" xfId="50655"/>
    <cellStyle name="Normal 20 8 3 3" xfId="50656"/>
    <cellStyle name="Normal 20 8 3 3 2" xfId="50657"/>
    <cellStyle name="Normal 20 8 3 3 2 2" xfId="50658"/>
    <cellStyle name="Normal 20 8 3 3 3" xfId="50659"/>
    <cellStyle name="Normal 20 8 3 4" xfId="50660"/>
    <cellStyle name="Normal 20 8 3 4 2" xfId="50661"/>
    <cellStyle name="Normal 20 8 3 5" xfId="50662"/>
    <cellStyle name="Normal 20 8 4" xfId="50663"/>
    <cellStyle name="Normal 20 8 4 2" xfId="50664"/>
    <cellStyle name="Normal 20 8 4 2 2" xfId="50665"/>
    <cellStyle name="Normal 20 8 4 3" xfId="50666"/>
    <cellStyle name="Normal 20 8 5" xfId="50667"/>
    <cellStyle name="Normal 20 8 5 2" xfId="50668"/>
    <cellStyle name="Normal 20 8 5 2 2" xfId="50669"/>
    <cellStyle name="Normal 20 8 5 3" xfId="50670"/>
    <cellStyle name="Normal 20 8 6" xfId="50671"/>
    <cellStyle name="Normal 20 8 6 2" xfId="50672"/>
    <cellStyle name="Normal 20 8 7" xfId="50673"/>
    <cellStyle name="Normal 20 8 8" xfId="50674"/>
    <cellStyle name="Normal 20 9" xfId="50675"/>
    <cellStyle name="Normal 20 9 2" xfId="50676"/>
    <cellStyle name="Normal 20 9 2 2" xfId="50677"/>
    <cellStyle name="Normal 20 9 2 2 2" xfId="50678"/>
    <cellStyle name="Normal 20 9 2 2 2 2" xfId="50679"/>
    <cellStyle name="Normal 20 9 2 2 3" xfId="50680"/>
    <cellStyle name="Normal 20 9 2 3" xfId="50681"/>
    <cellStyle name="Normal 20 9 2 3 2" xfId="50682"/>
    <cellStyle name="Normal 20 9 2 3 2 2" xfId="50683"/>
    <cellStyle name="Normal 20 9 2 3 3" xfId="50684"/>
    <cellStyle name="Normal 20 9 2 4" xfId="50685"/>
    <cellStyle name="Normal 20 9 2 4 2" xfId="50686"/>
    <cellStyle name="Normal 20 9 2 5" xfId="50687"/>
    <cellStyle name="Normal 20 9 3" xfId="50688"/>
    <cellStyle name="Normal 20 9 3 2" xfId="50689"/>
    <cellStyle name="Normal 20 9 3 2 2" xfId="50690"/>
    <cellStyle name="Normal 20 9 3 3" xfId="50691"/>
    <cellStyle name="Normal 20 9 4" xfId="50692"/>
    <cellStyle name="Normal 20 9 4 2" xfId="50693"/>
    <cellStyle name="Normal 20 9 4 2 2" xfId="50694"/>
    <cellStyle name="Normal 20 9 4 3" xfId="50695"/>
    <cellStyle name="Normal 20 9 5" xfId="50696"/>
    <cellStyle name="Normal 20 9 5 2" xfId="50697"/>
    <cellStyle name="Normal 20 9 6" xfId="50698"/>
    <cellStyle name="Normal 20 9 7" xfId="50699"/>
    <cellStyle name="Normal 21" xfId="50700"/>
    <cellStyle name="Normal 21 10" xfId="50701"/>
    <cellStyle name="Normal 21 10 2" xfId="50702"/>
    <cellStyle name="Normal 21 10 2 2" xfId="50703"/>
    <cellStyle name="Normal 21 10 3" xfId="50704"/>
    <cellStyle name="Normal 21 11" xfId="50705"/>
    <cellStyle name="Normal 21 11 2" xfId="50706"/>
    <cellStyle name="Normal 21 12" xfId="50707"/>
    <cellStyle name="Normal 21 13" xfId="50708"/>
    <cellStyle name="Normal 21 2" xfId="50709"/>
    <cellStyle name="Normal 21 2 10" xfId="50710"/>
    <cellStyle name="Normal 21 2 10 2" xfId="50711"/>
    <cellStyle name="Normal 21 2 11" xfId="50712"/>
    <cellStyle name="Normal 21 2 12" xfId="50713"/>
    <cellStyle name="Normal 21 2 2" xfId="50714"/>
    <cellStyle name="Normal 21 2 2 2" xfId="50715"/>
    <cellStyle name="Normal 21 2 2 2 2" xfId="50716"/>
    <cellStyle name="Normal 21 2 2 2 2 2" xfId="50717"/>
    <cellStyle name="Normal 21 2 2 2 2 2 2" xfId="50718"/>
    <cellStyle name="Normal 21 2 2 2 2 2 2 2" xfId="50719"/>
    <cellStyle name="Normal 21 2 2 2 2 2 2 2 2" xfId="50720"/>
    <cellStyle name="Normal 21 2 2 2 2 2 2 3" xfId="50721"/>
    <cellStyle name="Normal 21 2 2 2 2 2 3" xfId="50722"/>
    <cellStyle name="Normal 21 2 2 2 2 2 3 2" xfId="50723"/>
    <cellStyle name="Normal 21 2 2 2 2 2 3 2 2" xfId="50724"/>
    <cellStyle name="Normal 21 2 2 2 2 2 3 3" xfId="50725"/>
    <cellStyle name="Normal 21 2 2 2 2 2 4" xfId="50726"/>
    <cellStyle name="Normal 21 2 2 2 2 2 4 2" xfId="50727"/>
    <cellStyle name="Normal 21 2 2 2 2 2 5" xfId="50728"/>
    <cellStyle name="Normal 21 2 2 2 2 2 6" xfId="50729"/>
    <cellStyle name="Normal 21 2 2 2 2 3" xfId="50730"/>
    <cellStyle name="Normal 21 2 2 2 2 3 2" xfId="50731"/>
    <cellStyle name="Normal 21 2 2 2 2 3 2 2" xfId="50732"/>
    <cellStyle name="Normal 21 2 2 2 2 3 3" xfId="50733"/>
    <cellStyle name="Normal 21 2 2 2 2 4" xfId="50734"/>
    <cellStyle name="Normal 21 2 2 2 2 4 2" xfId="50735"/>
    <cellStyle name="Normal 21 2 2 2 2 4 2 2" xfId="50736"/>
    <cellStyle name="Normal 21 2 2 2 2 4 3" xfId="50737"/>
    <cellStyle name="Normal 21 2 2 2 2 5" xfId="50738"/>
    <cellStyle name="Normal 21 2 2 2 2 5 2" xfId="50739"/>
    <cellStyle name="Normal 21 2 2 2 2 6" xfId="50740"/>
    <cellStyle name="Normal 21 2 2 2 2 7" xfId="50741"/>
    <cellStyle name="Normal 21 2 2 2 3" xfId="50742"/>
    <cellStyle name="Normal 21 2 2 2 3 2" xfId="50743"/>
    <cellStyle name="Normal 21 2 2 2 3 2 2" xfId="50744"/>
    <cellStyle name="Normal 21 2 2 2 3 2 2 2" xfId="50745"/>
    <cellStyle name="Normal 21 2 2 2 3 2 3" xfId="50746"/>
    <cellStyle name="Normal 21 2 2 2 3 2 4" xfId="50747"/>
    <cellStyle name="Normal 21 2 2 2 3 3" xfId="50748"/>
    <cellStyle name="Normal 21 2 2 2 3 3 2" xfId="50749"/>
    <cellStyle name="Normal 21 2 2 2 3 3 2 2" xfId="50750"/>
    <cellStyle name="Normal 21 2 2 2 3 3 3" xfId="50751"/>
    <cellStyle name="Normal 21 2 2 2 3 4" xfId="50752"/>
    <cellStyle name="Normal 21 2 2 2 3 4 2" xfId="50753"/>
    <cellStyle name="Normal 21 2 2 2 3 5" xfId="50754"/>
    <cellStyle name="Normal 21 2 2 2 3 6" xfId="50755"/>
    <cellStyle name="Normal 21 2 2 2 4" xfId="50756"/>
    <cellStyle name="Normal 21 2 2 2 4 2" xfId="50757"/>
    <cellStyle name="Normal 21 2 2 2 4 2 2" xfId="50758"/>
    <cellStyle name="Normal 21 2 2 2 4 3" xfId="50759"/>
    <cellStyle name="Normal 21 2 2 2 4 4" xfId="50760"/>
    <cellStyle name="Normal 21 2 2 2 5" xfId="50761"/>
    <cellStyle name="Normal 21 2 2 2 5 2" xfId="50762"/>
    <cellStyle name="Normal 21 2 2 2 5 2 2" xfId="50763"/>
    <cellStyle name="Normal 21 2 2 2 5 3" xfId="50764"/>
    <cellStyle name="Normal 21 2 2 2 6" xfId="50765"/>
    <cellStyle name="Normal 21 2 2 2 6 2" xfId="50766"/>
    <cellStyle name="Normal 21 2 2 2 7" xfId="50767"/>
    <cellStyle name="Normal 21 2 2 2 8" xfId="50768"/>
    <cellStyle name="Normal 21 2 2 3" xfId="50769"/>
    <cellStyle name="Normal 21 2 2 3 2" xfId="50770"/>
    <cellStyle name="Normal 21 2 2 3 2 2" xfId="50771"/>
    <cellStyle name="Normal 21 2 2 3 2 2 2" xfId="50772"/>
    <cellStyle name="Normal 21 2 2 3 2 2 2 2" xfId="50773"/>
    <cellStyle name="Normal 21 2 2 3 2 2 3" xfId="50774"/>
    <cellStyle name="Normal 21 2 2 3 2 3" xfId="50775"/>
    <cellStyle name="Normal 21 2 2 3 2 3 2" xfId="50776"/>
    <cellStyle name="Normal 21 2 2 3 2 3 2 2" xfId="50777"/>
    <cellStyle name="Normal 21 2 2 3 2 3 3" xfId="50778"/>
    <cellStyle name="Normal 21 2 2 3 2 4" xfId="50779"/>
    <cellStyle name="Normal 21 2 2 3 2 4 2" xfId="50780"/>
    <cellStyle name="Normal 21 2 2 3 2 5" xfId="50781"/>
    <cellStyle name="Normal 21 2 2 3 2 6" xfId="50782"/>
    <cellStyle name="Normal 21 2 2 3 3" xfId="50783"/>
    <cellStyle name="Normal 21 2 2 3 3 2" xfId="50784"/>
    <cellStyle name="Normal 21 2 2 3 3 2 2" xfId="50785"/>
    <cellStyle name="Normal 21 2 2 3 3 3" xfId="50786"/>
    <cellStyle name="Normal 21 2 2 3 4" xfId="50787"/>
    <cellStyle name="Normal 21 2 2 3 4 2" xfId="50788"/>
    <cellStyle name="Normal 21 2 2 3 4 2 2" xfId="50789"/>
    <cellStyle name="Normal 21 2 2 3 4 3" xfId="50790"/>
    <cellStyle name="Normal 21 2 2 3 5" xfId="50791"/>
    <cellStyle name="Normal 21 2 2 3 5 2" xfId="50792"/>
    <cellStyle name="Normal 21 2 2 3 6" xfId="50793"/>
    <cellStyle name="Normal 21 2 2 3 7" xfId="50794"/>
    <cellStyle name="Normal 21 2 2 4" xfId="50795"/>
    <cellStyle name="Normal 21 2 2 4 2" xfId="50796"/>
    <cellStyle name="Normal 21 2 2 4 2 2" xfId="50797"/>
    <cellStyle name="Normal 21 2 2 4 2 2 2" xfId="50798"/>
    <cellStyle name="Normal 21 2 2 4 2 3" xfId="50799"/>
    <cellStyle name="Normal 21 2 2 4 3" xfId="50800"/>
    <cellStyle name="Normal 21 2 2 4 3 2" xfId="50801"/>
    <cellStyle name="Normal 21 2 2 4 3 2 2" xfId="50802"/>
    <cellStyle name="Normal 21 2 2 4 3 3" xfId="50803"/>
    <cellStyle name="Normal 21 2 2 4 4" xfId="50804"/>
    <cellStyle name="Normal 21 2 2 4 4 2" xfId="50805"/>
    <cellStyle name="Normal 21 2 2 4 5" xfId="50806"/>
    <cellStyle name="Normal 21 2 2 4 6" xfId="50807"/>
    <cellStyle name="Normal 21 2 2 5" xfId="50808"/>
    <cellStyle name="Normal 21 2 2 5 2" xfId="50809"/>
    <cellStyle name="Normal 21 2 2 5 2 2" xfId="50810"/>
    <cellStyle name="Normal 21 2 2 5 3" xfId="50811"/>
    <cellStyle name="Normal 21 2 2 6" xfId="50812"/>
    <cellStyle name="Normal 21 2 2 6 2" xfId="50813"/>
    <cellStyle name="Normal 21 2 2 6 2 2" xfId="50814"/>
    <cellStyle name="Normal 21 2 2 6 3" xfId="50815"/>
    <cellStyle name="Normal 21 2 2 7" xfId="50816"/>
    <cellStyle name="Normal 21 2 2 7 2" xfId="50817"/>
    <cellStyle name="Normal 21 2 2 8" xfId="50818"/>
    <cellStyle name="Normal 21 2 2 9" xfId="50819"/>
    <cellStyle name="Normal 21 2 3" xfId="50820"/>
    <cellStyle name="Normal 21 2 3 2" xfId="50821"/>
    <cellStyle name="Normal 21 2 3 2 2" xfId="50822"/>
    <cellStyle name="Normal 21 2 3 2 2 2" xfId="50823"/>
    <cellStyle name="Normal 21 2 3 2 2 2 2" xfId="50824"/>
    <cellStyle name="Normal 21 2 3 2 2 2 2 2" xfId="50825"/>
    <cellStyle name="Normal 21 2 3 2 2 2 3" xfId="50826"/>
    <cellStyle name="Normal 21 2 3 2 2 3" xfId="50827"/>
    <cellStyle name="Normal 21 2 3 2 2 3 2" xfId="50828"/>
    <cellStyle name="Normal 21 2 3 2 2 3 2 2" xfId="50829"/>
    <cellStyle name="Normal 21 2 3 2 2 3 3" xfId="50830"/>
    <cellStyle name="Normal 21 2 3 2 2 4" xfId="50831"/>
    <cellStyle name="Normal 21 2 3 2 2 4 2" xfId="50832"/>
    <cellStyle name="Normal 21 2 3 2 2 5" xfId="50833"/>
    <cellStyle name="Normal 21 2 3 2 3" xfId="50834"/>
    <cellStyle name="Normal 21 2 3 2 3 2" xfId="50835"/>
    <cellStyle name="Normal 21 2 3 2 3 2 2" xfId="50836"/>
    <cellStyle name="Normal 21 2 3 2 3 3" xfId="50837"/>
    <cellStyle name="Normal 21 2 3 2 4" xfId="50838"/>
    <cellStyle name="Normal 21 2 3 2 4 2" xfId="50839"/>
    <cellStyle name="Normal 21 2 3 2 4 2 2" xfId="50840"/>
    <cellStyle name="Normal 21 2 3 2 4 3" xfId="50841"/>
    <cellStyle name="Normal 21 2 3 2 5" xfId="50842"/>
    <cellStyle name="Normal 21 2 3 2 5 2" xfId="50843"/>
    <cellStyle name="Normal 21 2 3 2 6" xfId="50844"/>
    <cellStyle name="Normal 21 2 3 2 7" xfId="50845"/>
    <cellStyle name="Normal 21 2 3 3" xfId="50846"/>
    <cellStyle name="Normal 21 2 3 3 2" xfId="50847"/>
    <cellStyle name="Normal 21 2 3 3 2 2" xfId="50848"/>
    <cellStyle name="Normal 21 2 3 3 2 2 2" xfId="50849"/>
    <cellStyle name="Normal 21 2 3 3 2 3" xfId="50850"/>
    <cellStyle name="Normal 21 2 3 3 3" xfId="50851"/>
    <cellStyle name="Normal 21 2 3 3 3 2" xfId="50852"/>
    <cellStyle name="Normal 21 2 3 3 3 2 2" xfId="50853"/>
    <cellStyle name="Normal 21 2 3 3 3 3" xfId="50854"/>
    <cellStyle name="Normal 21 2 3 3 4" xfId="50855"/>
    <cellStyle name="Normal 21 2 3 3 4 2" xfId="50856"/>
    <cellStyle name="Normal 21 2 3 3 5" xfId="50857"/>
    <cellStyle name="Normal 21 2 3 4" xfId="50858"/>
    <cellStyle name="Normal 21 2 3 4 2" xfId="50859"/>
    <cellStyle name="Normal 21 2 3 4 2 2" xfId="50860"/>
    <cellStyle name="Normal 21 2 3 4 3" xfId="50861"/>
    <cellStyle name="Normal 21 2 3 5" xfId="50862"/>
    <cellStyle name="Normal 21 2 3 5 2" xfId="50863"/>
    <cellStyle name="Normal 21 2 3 5 2 2" xfId="50864"/>
    <cellStyle name="Normal 21 2 3 5 3" xfId="50865"/>
    <cellStyle name="Normal 21 2 3 6" xfId="50866"/>
    <cellStyle name="Normal 21 2 3 6 2" xfId="50867"/>
    <cellStyle name="Normal 21 2 3 7" xfId="50868"/>
    <cellStyle name="Normal 21 2 3 8" xfId="50869"/>
    <cellStyle name="Normal 21 2 4" xfId="50870"/>
    <cellStyle name="Normal 21 2 4 2" xfId="50871"/>
    <cellStyle name="Normal 21 2 4 2 2" xfId="50872"/>
    <cellStyle name="Normal 21 2 4 2 2 2" xfId="50873"/>
    <cellStyle name="Normal 21 2 4 2 2 2 2" xfId="50874"/>
    <cellStyle name="Normal 21 2 4 2 2 2 2 2" xfId="50875"/>
    <cellStyle name="Normal 21 2 4 2 2 2 3" xfId="50876"/>
    <cellStyle name="Normal 21 2 4 2 2 3" xfId="50877"/>
    <cellStyle name="Normal 21 2 4 2 2 3 2" xfId="50878"/>
    <cellStyle name="Normal 21 2 4 2 2 3 2 2" xfId="50879"/>
    <cellStyle name="Normal 21 2 4 2 2 3 3" xfId="50880"/>
    <cellStyle name="Normal 21 2 4 2 2 4" xfId="50881"/>
    <cellStyle name="Normal 21 2 4 2 2 4 2" xfId="50882"/>
    <cellStyle name="Normal 21 2 4 2 2 5" xfId="50883"/>
    <cellStyle name="Normal 21 2 4 2 2 6" xfId="50884"/>
    <cellStyle name="Normal 21 2 4 2 3" xfId="50885"/>
    <cellStyle name="Normal 21 2 4 2 3 2" xfId="50886"/>
    <cellStyle name="Normal 21 2 4 2 3 2 2" xfId="50887"/>
    <cellStyle name="Normal 21 2 4 2 3 3" xfId="50888"/>
    <cellStyle name="Normal 21 2 4 2 4" xfId="50889"/>
    <cellStyle name="Normal 21 2 4 2 4 2" xfId="50890"/>
    <cellStyle name="Normal 21 2 4 2 4 2 2" xfId="50891"/>
    <cellStyle name="Normal 21 2 4 2 4 3" xfId="50892"/>
    <cellStyle name="Normal 21 2 4 2 5" xfId="50893"/>
    <cellStyle name="Normal 21 2 4 2 5 2" xfId="50894"/>
    <cellStyle name="Normal 21 2 4 2 6" xfId="50895"/>
    <cellStyle name="Normal 21 2 4 2 7" xfId="50896"/>
    <cellStyle name="Normal 21 2 4 3" xfId="50897"/>
    <cellStyle name="Normal 21 2 4 3 2" xfId="50898"/>
    <cellStyle name="Normal 21 2 4 3 2 2" xfId="50899"/>
    <cellStyle name="Normal 21 2 4 3 2 2 2" xfId="50900"/>
    <cellStyle name="Normal 21 2 4 3 2 3" xfId="50901"/>
    <cellStyle name="Normal 21 2 4 3 3" xfId="50902"/>
    <cellStyle name="Normal 21 2 4 3 3 2" xfId="50903"/>
    <cellStyle name="Normal 21 2 4 3 3 2 2" xfId="50904"/>
    <cellStyle name="Normal 21 2 4 3 3 3" xfId="50905"/>
    <cellStyle name="Normal 21 2 4 3 4" xfId="50906"/>
    <cellStyle name="Normal 21 2 4 3 4 2" xfId="50907"/>
    <cellStyle name="Normal 21 2 4 3 5" xfId="50908"/>
    <cellStyle name="Normal 21 2 4 3 6" xfId="50909"/>
    <cellStyle name="Normal 21 2 4 4" xfId="50910"/>
    <cellStyle name="Normal 21 2 4 4 2" xfId="50911"/>
    <cellStyle name="Normal 21 2 4 4 2 2" xfId="50912"/>
    <cellStyle name="Normal 21 2 4 4 3" xfId="50913"/>
    <cellStyle name="Normal 21 2 4 5" xfId="50914"/>
    <cellStyle name="Normal 21 2 4 5 2" xfId="50915"/>
    <cellStyle name="Normal 21 2 4 5 2 2" xfId="50916"/>
    <cellStyle name="Normal 21 2 4 5 3" xfId="50917"/>
    <cellStyle name="Normal 21 2 4 6" xfId="50918"/>
    <cellStyle name="Normal 21 2 4 6 2" xfId="50919"/>
    <cellStyle name="Normal 21 2 4 7" xfId="50920"/>
    <cellStyle name="Normal 21 2 4 8" xfId="50921"/>
    <cellStyle name="Normal 21 2 5" xfId="50922"/>
    <cellStyle name="Normal 21 2 5 2" xfId="50923"/>
    <cellStyle name="Normal 21 2 5 2 2" xfId="50924"/>
    <cellStyle name="Normal 21 2 5 2 2 2" xfId="50925"/>
    <cellStyle name="Normal 21 2 5 2 2 2 2" xfId="50926"/>
    <cellStyle name="Normal 21 2 5 2 2 2 2 2" xfId="50927"/>
    <cellStyle name="Normal 21 2 5 2 2 2 3" xfId="50928"/>
    <cellStyle name="Normal 21 2 5 2 2 3" xfId="50929"/>
    <cellStyle name="Normal 21 2 5 2 2 3 2" xfId="50930"/>
    <cellStyle name="Normal 21 2 5 2 2 3 2 2" xfId="50931"/>
    <cellStyle name="Normal 21 2 5 2 2 3 3" xfId="50932"/>
    <cellStyle name="Normal 21 2 5 2 2 4" xfId="50933"/>
    <cellStyle name="Normal 21 2 5 2 2 4 2" xfId="50934"/>
    <cellStyle name="Normal 21 2 5 2 2 5" xfId="50935"/>
    <cellStyle name="Normal 21 2 5 2 3" xfId="50936"/>
    <cellStyle name="Normal 21 2 5 2 3 2" xfId="50937"/>
    <cellStyle name="Normal 21 2 5 2 3 2 2" xfId="50938"/>
    <cellStyle name="Normal 21 2 5 2 3 3" xfId="50939"/>
    <cellStyle name="Normal 21 2 5 2 4" xfId="50940"/>
    <cellStyle name="Normal 21 2 5 2 4 2" xfId="50941"/>
    <cellStyle name="Normal 21 2 5 2 4 2 2" xfId="50942"/>
    <cellStyle name="Normal 21 2 5 2 4 3" xfId="50943"/>
    <cellStyle name="Normal 21 2 5 2 5" xfId="50944"/>
    <cellStyle name="Normal 21 2 5 2 5 2" xfId="50945"/>
    <cellStyle name="Normal 21 2 5 2 6" xfId="50946"/>
    <cellStyle name="Normal 21 2 5 3" xfId="50947"/>
    <cellStyle name="Normal 21 2 5 3 2" xfId="50948"/>
    <cellStyle name="Normal 21 2 5 3 2 2" xfId="50949"/>
    <cellStyle name="Normal 21 2 5 3 2 2 2" xfId="50950"/>
    <cellStyle name="Normal 21 2 5 3 2 3" xfId="50951"/>
    <cellStyle name="Normal 21 2 5 3 3" xfId="50952"/>
    <cellStyle name="Normal 21 2 5 3 3 2" xfId="50953"/>
    <cellStyle name="Normal 21 2 5 3 3 2 2" xfId="50954"/>
    <cellStyle name="Normal 21 2 5 3 3 3" xfId="50955"/>
    <cellStyle name="Normal 21 2 5 3 4" xfId="50956"/>
    <cellStyle name="Normal 21 2 5 3 4 2" xfId="50957"/>
    <cellStyle name="Normal 21 2 5 3 5" xfId="50958"/>
    <cellStyle name="Normal 21 2 5 4" xfId="50959"/>
    <cellStyle name="Normal 21 2 5 4 2" xfId="50960"/>
    <cellStyle name="Normal 21 2 5 4 2 2" xfId="50961"/>
    <cellStyle name="Normal 21 2 5 4 3" xfId="50962"/>
    <cellStyle name="Normal 21 2 5 5" xfId="50963"/>
    <cellStyle name="Normal 21 2 5 5 2" xfId="50964"/>
    <cellStyle name="Normal 21 2 5 5 2 2" xfId="50965"/>
    <cellStyle name="Normal 21 2 5 5 3" xfId="50966"/>
    <cellStyle name="Normal 21 2 5 6" xfId="50967"/>
    <cellStyle name="Normal 21 2 5 6 2" xfId="50968"/>
    <cellStyle name="Normal 21 2 5 7" xfId="50969"/>
    <cellStyle name="Normal 21 2 5 8" xfId="50970"/>
    <cellStyle name="Normal 21 2 6" xfId="50971"/>
    <cellStyle name="Normal 21 2 6 2" xfId="50972"/>
    <cellStyle name="Normal 21 2 6 2 2" xfId="50973"/>
    <cellStyle name="Normal 21 2 6 2 2 2" xfId="50974"/>
    <cellStyle name="Normal 21 2 6 2 2 2 2" xfId="50975"/>
    <cellStyle name="Normal 21 2 6 2 2 3" xfId="50976"/>
    <cellStyle name="Normal 21 2 6 2 3" xfId="50977"/>
    <cellStyle name="Normal 21 2 6 2 3 2" xfId="50978"/>
    <cellStyle name="Normal 21 2 6 2 3 2 2" xfId="50979"/>
    <cellStyle name="Normal 21 2 6 2 3 3" xfId="50980"/>
    <cellStyle name="Normal 21 2 6 2 4" xfId="50981"/>
    <cellStyle name="Normal 21 2 6 2 4 2" xfId="50982"/>
    <cellStyle name="Normal 21 2 6 2 5" xfId="50983"/>
    <cellStyle name="Normal 21 2 6 2 6" xfId="50984"/>
    <cellStyle name="Normal 21 2 6 3" xfId="50985"/>
    <cellStyle name="Normal 21 2 6 3 2" xfId="50986"/>
    <cellStyle name="Normal 21 2 6 3 2 2" xfId="50987"/>
    <cellStyle name="Normal 21 2 6 3 3" xfId="50988"/>
    <cellStyle name="Normal 21 2 6 4" xfId="50989"/>
    <cellStyle name="Normal 21 2 6 4 2" xfId="50990"/>
    <cellStyle name="Normal 21 2 6 4 2 2" xfId="50991"/>
    <cellStyle name="Normal 21 2 6 4 3" xfId="50992"/>
    <cellStyle name="Normal 21 2 6 5" xfId="50993"/>
    <cellStyle name="Normal 21 2 6 5 2" xfId="50994"/>
    <cellStyle name="Normal 21 2 6 6" xfId="50995"/>
    <cellStyle name="Normal 21 2 6 7" xfId="50996"/>
    <cellStyle name="Normal 21 2 7" xfId="50997"/>
    <cellStyle name="Normal 21 2 7 2" xfId="50998"/>
    <cellStyle name="Normal 21 2 7 2 2" xfId="50999"/>
    <cellStyle name="Normal 21 2 7 2 2 2" xfId="51000"/>
    <cellStyle name="Normal 21 2 7 2 3" xfId="51001"/>
    <cellStyle name="Normal 21 2 7 3" xfId="51002"/>
    <cellStyle name="Normal 21 2 7 3 2" xfId="51003"/>
    <cellStyle name="Normal 21 2 7 3 2 2" xfId="51004"/>
    <cellStyle name="Normal 21 2 7 3 3" xfId="51005"/>
    <cellStyle name="Normal 21 2 7 4" xfId="51006"/>
    <cellStyle name="Normal 21 2 7 4 2" xfId="51007"/>
    <cellStyle name="Normal 21 2 7 5" xfId="51008"/>
    <cellStyle name="Normal 21 2 7 6" xfId="51009"/>
    <cellStyle name="Normal 21 2 8" xfId="51010"/>
    <cellStyle name="Normal 21 2 8 2" xfId="51011"/>
    <cellStyle name="Normal 21 2 8 2 2" xfId="51012"/>
    <cellStyle name="Normal 21 2 8 3" xfId="51013"/>
    <cellStyle name="Normal 21 2 9" xfId="51014"/>
    <cellStyle name="Normal 21 2 9 2" xfId="51015"/>
    <cellStyle name="Normal 21 2 9 2 2" xfId="51016"/>
    <cellStyle name="Normal 21 2 9 3" xfId="51017"/>
    <cellStyle name="Normal 21 3" xfId="51018"/>
    <cellStyle name="Normal 21 3 2" xfId="51019"/>
    <cellStyle name="Normal 21 3 2 2" xfId="51020"/>
    <cellStyle name="Normal 21 3 2 2 2" xfId="51021"/>
    <cellStyle name="Normal 21 3 2 2 2 2" xfId="51022"/>
    <cellStyle name="Normal 21 3 2 2 2 2 2" xfId="51023"/>
    <cellStyle name="Normal 21 3 2 2 2 2 2 2" xfId="51024"/>
    <cellStyle name="Normal 21 3 2 2 2 2 3" xfId="51025"/>
    <cellStyle name="Normal 21 3 2 2 2 3" xfId="51026"/>
    <cellStyle name="Normal 21 3 2 2 2 3 2" xfId="51027"/>
    <cellStyle name="Normal 21 3 2 2 2 3 2 2" xfId="51028"/>
    <cellStyle name="Normal 21 3 2 2 2 3 3" xfId="51029"/>
    <cellStyle name="Normal 21 3 2 2 2 4" xfId="51030"/>
    <cellStyle name="Normal 21 3 2 2 2 4 2" xfId="51031"/>
    <cellStyle name="Normal 21 3 2 2 2 5" xfId="51032"/>
    <cellStyle name="Normal 21 3 2 2 2 6" xfId="51033"/>
    <cellStyle name="Normal 21 3 2 2 3" xfId="51034"/>
    <cellStyle name="Normal 21 3 2 2 3 2" xfId="51035"/>
    <cellStyle name="Normal 21 3 2 2 3 2 2" xfId="51036"/>
    <cellStyle name="Normal 21 3 2 2 3 3" xfId="51037"/>
    <cellStyle name="Normal 21 3 2 2 4" xfId="51038"/>
    <cellStyle name="Normal 21 3 2 2 4 2" xfId="51039"/>
    <cellStyle name="Normal 21 3 2 2 4 2 2" xfId="51040"/>
    <cellStyle name="Normal 21 3 2 2 4 3" xfId="51041"/>
    <cellStyle name="Normal 21 3 2 2 5" xfId="51042"/>
    <cellStyle name="Normal 21 3 2 2 5 2" xfId="51043"/>
    <cellStyle name="Normal 21 3 2 2 6" xfId="51044"/>
    <cellStyle name="Normal 21 3 2 2 7" xfId="51045"/>
    <cellStyle name="Normal 21 3 2 3" xfId="51046"/>
    <cellStyle name="Normal 21 3 2 3 2" xfId="51047"/>
    <cellStyle name="Normal 21 3 2 3 2 2" xfId="51048"/>
    <cellStyle name="Normal 21 3 2 3 2 2 2" xfId="51049"/>
    <cellStyle name="Normal 21 3 2 3 2 3" xfId="51050"/>
    <cellStyle name="Normal 21 3 2 3 3" xfId="51051"/>
    <cellStyle name="Normal 21 3 2 3 3 2" xfId="51052"/>
    <cellStyle name="Normal 21 3 2 3 3 2 2" xfId="51053"/>
    <cellStyle name="Normal 21 3 2 3 3 3" xfId="51054"/>
    <cellStyle name="Normal 21 3 2 3 4" xfId="51055"/>
    <cellStyle name="Normal 21 3 2 3 4 2" xfId="51056"/>
    <cellStyle name="Normal 21 3 2 3 5" xfId="51057"/>
    <cellStyle name="Normal 21 3 2 4" xfId="51058"/>
    <cellStyle name="Normal 21 3 2 4 2" xfId="51059"/>
    <cellStyle name="Normal 21 3 2 4 2 2" xfId="51060"/>
    <cellStyle name="Normal 21 3 2 4 3" xfId="51061"/>
    <cellStyle name="Normal 21 3 2 5" xfId="51062"/>
    <cellStyle name="Normal 21 3 2 5 2" xfId="51063"/>
    <cellStyle name="Normal 21 3 2 5 2 2" xfId="51064"/>
    <cellStyle name="Normal 21 3 2 5 3" xfId="51065"/>
    <cellStyle name="Normal 21 3 2 6" xfId="51066"/>
    <cellStyle name="Normal 21 3 2 6 2" xfId="51067"/>
    <cellStyle name="Normal 21 3 2 7" xfId="51068"/>
    <cellStyle name="Normal 21 3 2 8" xfId="51069"/>
    <cellStyle name="Normal 21 3 3" xfId="51070"/>
    <cellStyle name="Normal 21 3 3 2" xfId="51071"/>
    <cellStyle name="Normal 21 3 3 2 2" xfId="51072"/>
    <cellStyle name="Normal 21 3 3 2 2 2" xfId="51073"/>
    <cellStyle name="Normal 21 3 3 2 2 2 2" xfId="51074"/>
    <cellStyle name="Normal 21 3 3 2 2 3" xfId="51075"/>
    <cellStyle name="Normal 21 3 3 2 3" xfId="51076"/>
    <cellStyle name="Normal 21 3 3 2 3 2" xfId="51077"/>
    <cellStyle name="Normal 21 3 3 2 3 2 2" xfId="51078"/>
    <cellStyle name="Normal 21 3 3 2 3 3" xfId="51079"/>
    <cellStyle name="Normal 21 3 3 2 4" xfId="51080"/>
    <cellStyle name="Normal 21 3 3 2 4 2" xfId="51081"/>
    <cellStyle name="Normal 21 3 3 2 5" xfId="51082"/>
    <cellStyle name="Normal 21 3 3 2 6" xfId="51083"/>
    <cellStyle name="Normal 21 3 3 3" xfId="51084"/>
    <cellStyle name="Normal 21 3 3 3 2" xfId="51085"/>
    <cellStyle name="Normal 21 3 3 3 2 2" xfId="51086"/>
    <cellStyle name="Normal 21 3 3 3 3" xfId="51087"/>
    <cellStyle name="Normal 21 3 3 4" xfId="51088"/>
    <cellStyle name="Normal 21 3 3 4 2" xfId="51089"/>
    <cellStyle name="Normal 21 3 3 4 2 2" xfId="51090"/>
    <cellStyle name="Normal 21 3 3 4 3" xfId="51091"/>
    <cellStyle name="Normal 21 3 3 5" xfId="51092"/>
    <cellStyle name="Normal 21 3 3 5 2" xfId="51093"/>
    <cellStyle name="Normal 21 3 3 6" xfId="51094"/>
    <cellStyle name="Normal 21 3 3 7" xfId="51095"/>
    <cellStyle name="Normal 21 3 4" xfId="51096"/>
    <cellStyle name="Normal 21 3 4 2" xfId="51097"/>
    <cellStyle name="Normal 21 3 4 2 2" xfId="51098"/>
    <cellStyle name="Normal 21 3 4 2 2 2" xfId="51099"/>
    <cellStyle name="Normal 21 3 4 2 2 3" xfId="51100"/>
    <cellStyle name="Normal 21 3 4 2 3" xfId="51101"/>
    <cellStyle name="Normal 21 3 4 2 4" xfId="51102"/>
    <cellStyle name="Normal 21 3 4 3" xfId="51103"/>
    <cellStyle name="Normal 21 3 4 3 2" xfId="51104"/>
    <cellStyle name="Normal 21 3 4 3 2 2" xfId="51105"/>
    <cellStyle name="Normal 21 3 4 3 3" xfId="51106"/>
    <cellStyle name="Normal 21 3 4 3 4" xfId="51107"/>
    <cellStyle name="Normal 21 3 4 4" xfId="51108"/>
    <cellStyle name="Normal 21 3 4 4 2" xfId="51109"/>
    <cellStyle name="Normal 21 3 4 5" xfId="51110"/>
    <cellStyle name="Normal 21 3 4 6" xfId="51111"/>
    <cellStyle name="Normal 21 3 5" xfId="51112"/>
    <cellStyle name="Normal 21 3 5 2" xfId="51113"/>
    <cellStyle name="Normal 21 3 5 2 2" xfId="51114"/>
    <cellStyle name="Normal 21 3 5 2 3" xfId="51115"/>
    <cellStyle name="Normal 21 3 5 3" xfId="51116"/>
    <cellStyle name="Normal 21 3 5 4" xfId="51117"/>
    <cellStyle name="Normal 21 3 6" xfId="51118"/>
    <cellStyle name="Normal 21 3 6 2" xfId="51119"/>
    <cellStyle name="Normal 21 3 6 2 2" xfId="51120"/>
    <cellStyle name="Normal 21 3 6 3" xfId="51121"/>
    <cellStyle name="Normal 21 3 6 4" xfId="51122"/>
    <cellStyle name="Normal 21 3 7" xfId="51123"/>
    <cellStyle name="Normal 21 3 7 2" xfId="51124"/>
    <cellStyle name="Normal 21 3 8" xfId="51125"/>
    <cellStyle name="Normal 21 3 9" xfId="51126"/>
    <cellStyle name="Normal 21 4" xfId="51127"/>
    <cellStyle name="Normal 21 4 2" xfId="51128"/>
    <cellStyle name="Normal 21 4 2 2" xfId="51129"/>
    <cellStyle name="Normal 21 4 2 2 2" xfId="51130"/>
    <cellStyle name="Normal 21 4 2 2 2 2" xfId="51131"/>
    <cellStyle name="Normal 21 4 2 2 2 2 2" xfId="51132"/>
    <cellStyle name="Normal 21 4 2 2 2 3" xfId="51133"/>
    <cellStyle name="Normal 21 4 2 2 3" xfId="51134"/>
    <cellStyle name="Normal 21 4 2 2 3 2" xfId="51135"/>
    <cellStyle name="Normal 21 4 2 2 3 2 2" xfId="51136"/>
    <cellStyle name="Normal 21 4 2 2 3 3" xfId="51137"/>
    <cellStyle name="Normal 21 4 2 2 4" xfId="51138"/>
    <cellStyle name="Normal 21 4 2 2 4 2" xfId="51139"/>
    <cellStyle name="Normal 21 4 2 2 5" xfId="51140"/>
    <cellStyle name="Normal 21 4 2 2 6" xfId="51141"/>
    <cellStyle name="Normal 21 4 2 3" xfId="51142"/>
    <cellStyle name="Normal 21 4 2 3 2" xfId="51143"/>
    <cellStyle name="Normal 21 4 2 3 2 2" xfId="51144"/>
    <cellStyle name="Normal 21 4 2 3 3" xfId="51145"/>
    <cellStyle name="Normal 21 4 2 4" xfId="51146"/>
    <cellStyle name="Normal 21 4 2 4 2" xfId="51147"/>
    <cellStyle name="Normal 21 4 2 4 2 2" xfId="51148"/>
    <cellStyle name="Normal 21 4 2 4 3" xfId="51149"/>
    <cellStyle name="Normal 21 4 2 5" xfId="51150"/>
    <cellStyle name="Normal 21 4 2 5 2" xfId="51151"/>
    <cellStyle name="Normal 21 4 2 6" xfId="51152"/>
    <cellStyle name="Normal 21 4 2 7" xfId="51153"/>
    <cellStyle name="Normal 21 4 3" xfId="51154"/>
    <cellStyle name="Normal 21 4 3 2" xfId="51155"/>
    <cellStyle name="Normal 21 4 3 2 2" xfId="51156"/>
    <cellStyle name="Normal 21 4 3 2 2 2" xfId="51157"/>
    <cellStyle name="Normal 21 4 3 2 3" xfId="51158"/>
    <cellStyle name="Normal 21 4 3 3" xfId="51159"/>
    <cellStyle name="Normal 21 4 3 3 2" xfId="51160"/>
    <cellStyle name="Normal 21 4 3 3 2 2" xfId="51161"/>
    <cellStyle name="Normal 21 4 3 3 3" xfId="51162"/>
    <cellStyle name="Normal 21 4 3 4" xfId="51163"/>
    <cellStyle name="Normal 21 4 3 4 2" xfId="51164"/>
    <cellStyle name="Normal 21 4 3 5" xfId="51165"/>
    <cellStyle name="Normal 21 4 4" xfId="51166"/>
    <cellStyle name="Normal 21 4 4 2" xfId="51167"/>
    <cellStyle name="Normal 21 4 4 2 2" xfId="51168"/>
    <cellStyle name="Normal 21 4 4 3" xfId="51169"/>
    <cellStyle name="Normal 21 4 5" xfId="51170"/>
    <cellStyle name="Normal 21 4 5 2" xfId="51171"/>
    <cellStyle name="Normal 21 4 5 2 2" xfId="51172"/>
    <cellStyle name="Normal 21 4 5 3" xfId="51173"/>
    <cellStyle name="Normal 21 4 6" xfId="51174"/>
    <cellStyle name="Normal 21 4 6 2" xfId="51175"/>
    <cellStyle name="Normal 21 4 7" xfId="51176"/>
    <cellStyle name="Normal 21 4 8" xfId="51177"/>
    <cellStyle name="Normal 21 5" xfId="51178"/>
    <cellStyle name="Normal 21 5 2" xfId="51179"/>
    <cellStyle name="Normal 21 5 2 2" xfId="51180"/>
    <cellStyle name="Normal 21 5 2 2 2" xfId="51181"/>
    <cellStyle name="Normal 21 5 2 2 2 2" xfId="51182"/>
    <cellStyle name="Normal 21 5 2 2 2 2 2" xfId="51183"/>
    <cellStyle name="Normal 21 5 2 2 2 3" xfId="51184"/>
    <cellStyle name="Normal 21 5 2 2 3" xfId="51185"/>
    <cellStyle name="Normal 21 5 2 2 3 2" xfId="51186"/>
    <cellStyle name="Normal 21 5 2 2 3 2 2" xfId="51187"/>
    <cellStyle name="Normal 21 5 2 2 3 3" xfId="51188"/>
    <cellStyle name="Normal 21 5 2 2 4" xfId="51189"/>
    <cellStyle name="Normal 21 5 2 2 4 2" xfId="51190"/>
    <cellStyle name="Normal 21 5 2 2 5" xfId="51191"/>
    <cellStyle name="Normal 21 5 2 2 6" xfId="51192"/>
    <cellStyle name="Normal 21 5 2 3" xfId="51193"/>
    <cellStyle name="Normal 21 5 2 3 2" xfId="51194"/>
    <cellStyle name="Normal 21 5 2 3 2 2" xfId="51195"/>
    <cellStyle name="Normal 21 5 2 3 3" xfId="51196"/>
    <cellStyle name="Normal 21 5 2 4" xfId="51197"/>
    <cellStyle name="Normal 21 5 2 4 2" xfId="51198"/>
    <cellStyle name="Normal 21 5 2 4 2 2" xfId="51199"/>
    <cellStyle name="Normal 21 5 2 4 3" xfId="51200"/>
    <cellStyle name="Normal 21 5 2 5" xfId="51201"/>
    <cellStyle name="Normal 21 5 2 5 2" xfId="51202"/>
    <cellStyle name="Normal 21 5 2 6" xfId="51203"/>
    <cellStyle name="Normal 21 5 2 7" xfId="51204"/>
    <cellStyle name="Normal 21 5 3" xfId="51205"/>
    <cellStyle name="Normal 21 5 3 2" xfId="51206"/>
    <cellStyle name="Normal 21 5 3 2 2" xfId="51207"/>
    <cellStyle name="Normal 21 5 3 2 2 2" xfId="51208"/>
    <cellStyle name="Normal 21 5 3 2 3" xfId="51209"/>
    <cellStyle name="Normal 21 5 3 2 4" xfId="51210"/>
    <cellStyle name="Normal 21 5 3 3" xfId="51211"/>
    <cellStyle name="Normal 21 5 3 3 2" xfId="51212"/>
    <cellStyle name="Normal 21 5 3 3 2 2" xfId="51213"/>
    <cellStyle name="Normal 21 5 3 3 3" xfId="51214"/>
    <cellStyle name="Normal 21 5 3 4" xfId="51215"/>
    <cellStyle name="Normal 21 5 3 4 2" xfId="51216"/>
    <cellStyle name="Normal 21 5 3 5" xfId="51217"/>
    <cellStyle name="Normal 21 5 3 6" xfId="51218"/>
    <cellStyle name="Normal 21 5 4" xfId="51219"/>
    <cellStyle name="Normal 21 5 4 2" xfId="51220"/>
    <cellStyle name="Normal 21 5 4 2 2" xfId="51221"/>
    <cellStyle name="Normal 21 5 4 3" xfId="51222"/>
    <cellStyle name="Normal 21 5 4 4" xfId="51223"/>
    <cellStyle name="Normal 21 5 5" xfId="51224"/>
    <cellStyle name="Normal 21 5 5 2" xfId="51225"/>
    <cellStyle name="Normal 21 5 5 2 2" xfId="51226"/>
    <cellStyle name="Normal 21 5 5 3" xfId="51227"/>
    <cellStyle name="Normal 21 5 6" xfId="51228"/>
    <cellStyle name="Normal 21 5 6 2" xfId="51229"/>
    <cellStyle name="Normal 21 5 7" xfId="51230"/>
    <cellStyle name="Normal 21 5 8" xfId="51231"/>
    <cellStyle name="Normal 21 6" xfId="51232"/>
    <cellStyle name="Normal 21 6 2" xfId="51233"/>
    <cellStyle name="Normal 21 6 2 2" xfId="51234"/>
    <cellStyle name="Normal 21 6 2 2 2" xfId="51235"/>
    <cellStyle name="Normal 21 6 2 2 2 2" xfId="51236"/>
    <cellStyle name="Normal 21 6 2 2 2 2 2" xfId="51237"/>
    <cellStyle name="Normal 21 6 2 2 2 3" xfId="51238"/>
    <cellStyle name="Normal 21 6 2 2 3" xfId="51239"/>
    <cellStyle name="Normal 21 6 2 2 3 2" xfId="51240"/>
    <cellStyle name="Normal 21 6 2 2 3 2 2" xfId="51241"/>
    <cellStyle name="Normal 21 6 2 2 3 3" xfId="51242"/>
    <cellStyle name="Normal 21 6 2 2 4" xfId="51243"/>
    <cellStyle name="Normal 21 6 2 2 4 2" xfId="51244"/>
    <cellStyle name="Normal 21 6 2 2 5" xfId="51245"/>
    <cellStyle name="Normal 21 6 2 3" xfId="51246"/>
    <cellStyle name="Normal 21 6 2 3 2" xfId="51247"/>
    <cellStyle name="Normal 21 6 2 3 2 2" xfId="51248"/>
    <cellStyle name="Normal 21 6 2 3 3" xfId="51249"/>
    <cellStyle name="Normal 21 6 2 4" xfId="51250"/>
    <cellStyle name="Normal 21 6 2 4 2" xfId="51251"/>
    <cellStyle name="Normal 21 6 2 4 2 2" xfId="51252"/>
    <cellStyle name="Normal 21 6 2 4 3" xfId="51253"/>
    <cellStyle name="Normal 21 6 2 5" xfId="51254"/>
    <cellStyle name="Normal 21 6 2 5 2" xfId="51255"/>
    <cellStyle name="Normal 21 6 2 6" xfId="51256"/>
    <cellStyle name="Normal 21 6 2 7" xfId="51257"/>
    <cellStyle name="Normal 21 6 3" xfId="51258"/>
    <cellStyle name="Normal 21 6 3 2" xfId="51259"/>
    <cellStyle name="Normal 21 6 3 2 2" xfId="51260"/>
    <cellStyle name="Normal 21 6 3 2 2 2" xfId="51261"/>
    <cellStyle name="Normal 21 6 3 2 3" xfId="51262"/>
    <cellStyle name="Normal 21 6 3 3" xfId="51263"/>
    <cellStyle name="Normal 21 6 3 3 2" xfId="51264"/>
    <cellStyle name="Normal 21 6 3 3 2 2" xfId="51265"/>
    <cellStyle name="Normal 21 6 3 3 3" xfId="51266"/>
    <cellStyle name="Normal 21 6 3 4" xfId="51267"/>
    <cellStyle name="Normal 21 6 3 4 2" xfId="51268"/>
    <cellStyle name="Normal 21 6 3 5" xfId="51269"/>
    <cellStyle name="Normal 21 6 4" xfId="51270"/>
    <cellStyle name="Normal 21 6 4 2" xfId="51271"/>
    <cellStyle name="Normal 21 6 4 2 2" xfId="51272"/>
    <cellStyle name="Normal 21 6 4 3" xfId="51273"/>
    <cellStyle name="Normal 21 6 5" xfId="51274"/>
    <cellStyle name="Normal 21 6 5 2" xfId="51275"/>
    <cellStyle name="Normal 21 6 5 2 2" xfId="51276"/>
    <cellStyle name="Normal 21 6 5 3" xfId="51277"/>
    <cellStyle name="Normal 21 6 6" xfId="51278"/>
    <cellStyle name="Normal 21 6 6 2" xfId="51279"/>
    <cellStyle name="Normal 21 6 7" xfId="51280"/>
    <cellStyle name="Normal 21 6 8" xfId="51281"/>
    <cellStyle name="Normal 21 7" xfId="51282"/>
    <cellStyle name="Normal 21 7 2" xfId="51283"/>
    <cellStyle name="Normal 21 7 2 2" xfId="51284"/>
    <cellStyle name="Normal 21 7 2 2 2" xfId="51285"/>
    <cellStyle name="Normal 21 7 2 2 2 2" xfId="51286"/>
    <cellStyle name="Normal 21 7 2 2 3" xfId="51287"/>
    <cellStyle name="Normal 21 7 2 3" xfId="51288"/>
    <cellStyle name="Normal 21 7 2 3 2" xfId="51289"/>
    <cellStyle name="Normal 21 7 2 3 2 2" xfId="51290"/>
    <cellStyle name="Normal 21 7 2 3 3" xfId="51291"/>
    <cellStyle name="Normal 21 7 2 4" xfId="51292"/>
    <cellStyle name="Normal 21 7 2 4 2" xfId="51293"/>
    <cellStyle name="Normal 21 7 2 5" xfId="51294"/>
    <cellStyle name="Normal 21 7 3" xfId="51295"/>
    <cellStyle name="Normal 21 7 3 2" xfId="51296"/>
    <cellStyle name="Normal 21 7 3 2 2" xfId="51297"/>
    <cellStyle name="Normal 21 7 3 3" xfId="51298"/>
    <cellStyle name="Normal 21 7 4" xfId="51299"/>
    <cellStyle name="Normal 21 7 4 2" xfId="51300"/>
    <cellStyle name="Normal 21 7 4 2 2" xfId="51301"/>
    <cellStyle name="Normal 21 7 4 3" xfId="51302"/>
    <cellStyle name="Normal 21 7 5" xfId="51303"/>
    <cellStyle name="Normal 21 7 5 2" xfId="51304"/>
    <cellStyle name="Normal 21 7 6" xfId="51305"/>
    <cellStyle name="Normal 21 7 7" xfId="51306"/>
    <cellStyle name="Normal 21 8" xfId="51307"/>
    <cellStyle name="Normal 21 8 2" xfId="51308"/>
    <cellStyle name="Normal 21 8 2 2" xfId="51309"/>
    <cellStyle name="Normal 21 8 2 2 2" xfId="51310"/>
    <cellStyle name="Normal 21 8 2 3" xfId="51311"/>
    <cellStyle name="Normal 21 8 3" xfId="51312"/>
    <cellStyle name="Normal 21 8 3 2" xfId="51313"/>
    <cellStyle name="Normal 21 8 3 2 2" xfId="51314"/>
    <cellStyle name="Normal 21 8 3 3" xfId="51315"/>
    <cellStyle name="Normal 21 8 4" xfId="51316"/>
    <cellStyle name="Normal 21 8 4 2" xfId="51317"/>
    <cellStyle name="Normal 21 8 5" xfId="51318"/>
    <cellStyle name="Normal 21 9" xfId="51319"/>
    <cellStyle name="Normal 21 9 2" xfId="51320"/>
    <cellStyle name="Normal 21 9 2 2" xfId="51321"/>
    <cellStyle name="Normal 21 9 3" xfId="51322"/>
    <cellStyle name="Normal 21_4 31E Reg Asset  Liab and EXH D" xfId="51323"/>
    <cellStyle name="Normal 22" xfId="51324"/>
    <cellStyle name="Normal 22 10" xfId="51325"/>
    <cellStyle name="Normal 22 10 2" xfId="51326"/>
    <cellStyle name="Normal 22 10 2 2" xfId="51327"/>
    <cellStyle name="Normal 22 10 3" xfId="51328"/>
    <cellStyle name="Normal 22 11" xfId="51329"/>
    <cellStyle name="Normal 22 11 2" xfId="51330"/>
    <cellStyle name="Normal 22 12" xfId="51331"/>
    <cellStyle name="Normal 22 13" xfId="51332"/>
    <cellStyle name="Normal 22 2" xfId="51333"/>
    <cellStyle name="Normal 22 2 10" xfId="51334"/>
    <cellStyle name="Normal 22 2 10 2" xfId="51335"/>
    <cellStyle name="Normal 22 2 11" xfId="51336"/>
    <cellStyle name="Normal 22 2 12" xfId="51337"/>
    <cellStyle name="Normal 22 2 2" xfId="51338"/>
    <cellStyle name="Normal 22 2 2 2" xfId="51339"/>
    <cellStyle name="Normal 22 2 2 2 2" xfId="51340"/>
    <cellStyle name="Normal 22 2 2 2 2 2" xfId="51341"/>
    <cellStyle name="Normal 22 2 2 2 2 2 2" xfId="51342"/>
    <cellStyle name="Normal 22 2 2 2 2 2 2 2" xfId="51343"/>
    <cellStyle name="Normal 22 2 2 2 2 2 2 2 2" xfId="51344"/>
    <cellStyle name="Normal 22 2 2 2 2 2 2 3" xfId="51345"/>
    <cellStyle name="Normal 22 2 2 2 2 2 3" xfId="51346"/>
    <cellStyle name="Normal 22 2 2 2 2 2 3 2" xfId="51347"/>
    <cellStyle name="Normal 22 2 2 2 2 2 3 2 2" xfId="51348"/>
    <cellStyle name="Normal 22 2 2 2 2 2 3 3" xfId="51349"/>
    <cellStyle name="Normal 22 2 2 2 2 2 4" xfId="51350"/>
    <cellStyle name="Normal 22 2 2 2 2 2 4 2" xfId="51351"/>
    <cellStyle name="Normal 22 2 2 2 2 2 5" xfId="51352"/>
    <cellStyle name="Normal 22 2 2 2 2 2 6" xfId="51353"/>
    <cellStyle name="Normal 22 2 2 2 2 3" xfId="51354"/>
    <cellStyle name="Normal 22 2 2 2 2 3 2" xfId="51355"/>
    <cellStyle name="Normal 22 2 2 2 2 3 2 2" xfId="51356"/>
    <cellStyle name="Normal 22 2 2 2 2 3 3" xfId="51357"/>
    <cellStyle name="Normal 22 2 2 2 2 4" xfId="51358"/>
    <cellStyle name="Normal 22 2 2 2 2 4 2" xfId="51359"/>
    <cellStyle name="Normal 22 2 2 2 2 4 2 2" xfId="51360"/>
    <cellStyle name="Normal 22 2 2 2 2 4 3" xfId="51361"/>
    <cellStyle name="Normal 22 2 2 2 2 5" xfId="51362"/>
    <cellStyle name="Normal 22 2 2 2 2 5 2" xfId="51363"/>
    <cellStyle name="Normal 22 2 2 2 2 6" xfId="51364"/>
    <cellStyle name="Normal 22 2 2 2 2 7" xfId="51365"/>
    <cellStyle name="Normal 22 2 2 2 3" xfId="51366"/>
    <cellStyle name="Normal 22 2 2 2 3 2" xfId="51367"/>
    <cellStyle name="Normal 22 2 2 2 3 2 2" xfId="51368"/>
    <cellStyle name="Normal 22 2 2 2 3 2 2 2" xfId="51369"/>
    <cellStyle name="Normal 22 2 2 2 3 2 3" xfId="51370"/>
    <cellStyle name="Normal 22 2 2 2 3 2 4" xfId="51371"/>
    <cellStyle name="Normal 22 2 2 2 3 3" xfId="51372"/>
    <cellStyle name="Normal 22 2 2 2 3 3 2" xfId="51373"/>
    <cellStyle name="Normal 22 2 2 2 3 3 2 2" xfId="51374"/>
    <cellStyle name="Normal 22 2 2 2 3 3 3" xfId="51375"/>
    <cellStyle name="Normal 22 2 2 2 3 4" xfId="51376"/>
    <cellStyle name="Normal 22 2 2 2 3 4 2" xfId="51377"/>
    <cellStyle name="Normal 22 2 2 2 3 5" xfId="51378"/>
    <cellStyle name="Normal 22 2 2 2 3 6" xfId="51379"/>
    <cellStyle name="Normal 22 2 2 2 4" xfId="51380"/>
    <cellStyle name="Normal 22 2 2 2 4 2" xfId="51381"/>
    <cellStyle name="Normal 22 2 2 2 4 2 2" xfId="51382"/>
    <cellStyle name="Normal 22 2 2 2 4 3" xfId="51383"/>
    <cellStyle name="Normal 22 2 2 2 4 4" xfId="51384"/>
    <cellStyle name="Normal 22 2 2 2 5" xfId="51385"/>
    <cellStyle name="Normal 22 2 2 2 5 2" xfId="51386"/>
    <cellStyle name="Normal 22 2 2 2 5 2 2" xfId="51387"/>
    <cellStyle name="Normal 22 2 2 2 5 3" xfId="51388"/>
    <cellStyle name="Normal 22 2 2 2 6" xfId="51389"/>
    <cellStyle name="Normal 22 2 2 2 6 2" xfId="51390"/>
    <cellStyle name="Normal 22 2 2 2 7" xfId="51391"/>
    <cellStyle name="Normal 22 2 2 2 8" xfId="51392"/>
    <cellStyle name="Normal 22 2 2 3" xfId="51393"/>
    <cellStyle name="Normal 22 2 2 3 2" xfId="51394"/>
    <cellStyle name="Normal 22 2 2 3 2 2" xfId="51395"/>
    <cellStyle name="Normal 22 2 2 3 2 2 2" xfId="51396"/>
    <cellStyle name="Normal 22 2 2 3 2 2 2 2" xfId="51397"/>
    <cellStyle name="Normal 22 2 2 3 2 2 3" xfId="51398"/>
    <cellStyle name="Normal 22 2 2 3 2 3" xfId="51399"/>
    <cellStyle name="Normal 22 2 2 3 2 3 2" xfId="51400"/>
    <cellStyle name="Normal 22 2 2 3 2 3 2 2" xfId="51401"/>
    <cellStyle name="Normal 22 2 2 3 2 3 3" xfId="51402"/>
    <cellStyle name="Normal 22 2 2 3 2 4" xfId="51403"/>
    <cellStyle name="Normal 22 2 2 3 2 4 2" xfId="51404"/>
    <cellStyle name="Normal 22 2 2 3 2 5" xfId="51405"/>
    <cellStyle name="Normal 22 2 2 3 2 6" xfId="51406"/>
    <cellStyle name="Normal 22 2 2 3 3" xfId="51407"/>
    <cellStyle name="Normal 22 2 2 3 3 2" xfId="51408"/>
    <cellStyle name="Normal 22 2 2 3 3 2 2" xfId="51409"/>
    <cellStyle name="Normal 22 2 2 3 3 3" xfId="51410"/>
    <cellStyle name="Normal 22 2 2 3 4" xfId="51411"/>
    <cellStyle name="Normal 22 2 2 3 4 2" xfId="51412"/>
    <cellStyle name="Normal 22 2 2 3 4 2 2" xfId="51413"/>
    <cellStyle name="Normal 22 2 2 3 4 3" xfId="51414"/>
    <cellStyle name="Normal 22 2 2 3 5" xfId="51415"/>
    <cellStyle name="Normal 22 2 2 3 5 2" xfId="51416"/>
    <cellStyle name="Normal 22 2 2 3 6" xfId="51417"/>
    <cellStyle name="Normal 22 2 2 3 7" xfId="51418"/>
    <cellStyle name="Normal 22 2 2 4" xfId="51419"/>
    <cellStyle name="Normal 22 2 2 4 2" xfId="51420"/>
    <cellStyle name="Normal 22 2 2 4 2 2" xfId="51421"/>
    <cellStyle name="Normal 22 2 2 4 2 2 2" xfId="51422"/>
    <cellStyle name="Normal 22 2 2 4 2 3" xfId="51423"/>
    <cellStyle name="Normal 22 2 2 4 3" xfId="51424"/>
    <cellStyle name="Normal 22 2 2 4 3 2" xfId="51425"/>
    <cellStyle name="Normal 22 2 2 4 3 2 2" xfId="51426"/>
    <cellStyle name="Normal 22 2 2 4 3 3" xfId="51427"/>
    <cellStyle name="Normal 22 2 2 4 4" xfId="51428"/>
    <cellStyle name="Normal 22 2 2 4 4 2" xfId="51429"/>
    <cellStyle name="Normal 22 2 2 4 5" xfId="51430"/>
    <cellStyle name="Normal 22 2 2 4 6" xfId="51431"/>
    <cellStyle name="Normal 22 2 2 5" xfId="51432"/>
    <cellStyle name="Normal 22 2 2 5 2" xfId="51433"/>
    <cellStyle name="Normal 22 2 2 5 2 2" xfId="51434"/>
    <cellStyle name="Normal 22 2 2 5 3" xfId="51435"/>
    <cellStyle name="Normal 22 2 2 6" xfId="51436"/>
    <cellStyle name="Normal 22 2 2 6 2" xfId="51437"/>
    <cellStyle name="Normal 22 2 2 6 2 2" xfId="51438"/>
    <cellStyle name="Normal 22 2 2 6 3" xfId="51439"/>
    <cellStyle name="Normal 22 2 2 7" xfId="51440"/>
    <cellStyle name="Normal 22 2 2 7 2" xfId="51441"/>
    <cellStyle name="Normal 22 2 2 8" xfId="51442"/>
    <cellStyle name="Normal 22 2 2 9" xfId="51443"/>
    <cellStyle name="Normal 22 2 3" xfId="51444"/>
    <cellStyle name="Normal 22 2 3 2" xfId="51445"/>
    <cellStyle name="Normal 22 2 3 2 2" xfId="51446"/>
    <cellStyle name="Normal 22 2 3 2 2 2" xfId="51447"/>
    <cellStyle name="Normal 22 2 3 2 2 2 2" xfId="51448"/>
    <cellStyle name="Normal 22 2 3 2 2 2 2 2" xfId="51449"/>
    <cellStyle name="Normal 22 2 3 2 2 2 3" xfId="51450"/>
    <cellStyle name="Normal 22 2 3 2 2 3" xfId="51451"/>
    <cellStyle name="Normal 22 2 3 2 2 3 2" xfId="51452"/>
    <cellStyle name="Normal 22 2 3 2 2 3 2 2" xfId="51453"/>
    <cellStyle name="Normal 22 2 3 2 2 3 3" xfId="51454"/>
    <cellStyle name="Normal 22 2 3 2 2 4" xfId="51455"/>
    <cellStyle name="Normal 22 2 3 2 2 4 2" xfId="51456"/>
    <cellStyle name="Normal 22 2 3 2 2 5" xfId="51457"/>
    <cellStyle name="Normal 22 2 3 2 3" xfId="51458"/>
    <cellStyle name="Normal 22 2 3 2 3 2" xfId="51459"/>
    <cellStyle name="Normal 22 2 3 2 3 2 2" xfId="51460"/>
    <cellStyle name="Normal 22 2 3 2 3 3" xfId="51461"/>
    <cellStyle name="Normal 22 2 3 2 4" xfId="51462"/>
    <cellStyle name="Normal 22 2 3 2 4 2" xfId="51463"/>
    <cellStyle name="Normal 22 2 3 2 4 2 2" xfId="51464"/>
    <cellStyle name="Normal 22 2 3 2 4 3" xfId="51465"/>
    <cellStyle name="Normal 22 2 3 2 5" xfId="51466"/>
    <cellStyle name="Normal 22 2 3 2 5 2" xfId="51467"/>
    <cellStyle name="Normal 22 2 3 2 6" xfId="51468"/>
    <cellStyle name="Normal 22 2 3 2 7" xfId="51469"/>
    <cellStyle name="Normal 22 2 3 3" xfId="51470"/>
    <cellStyle name="Normal 22 2 3 3 2" xfId="51471"/>
    <cellStyle name="Normal 22 2 3 3 2 2" xfId="51472"/>
    <cellStyle name="Normal 22 2 3 3 2 2 2" xfId="51473"/>
    <cellStyle name="Normal 22 2 3 3 2 3" xfId="51474"/>
    <cellStyle name="Normal 22 2 3 3 3" xfId="51475"/>
    <cellStyle name="Normal 22 2 3 3 3 2" xfId="51476"/>
    <cellStyle name="Normal 22 2 3 3 3 2 2" xfId="51477"/>
    <cellStyle name="Normal 22 2 3 3 3 3" xfId="51478"/>
    <cellStyle name="Normal 22 2 3 3 4" xfId="51479"/>
    <cellStyle name="Normal 22 2 3 3 4 2" xfId="51480"/>
    <cellStyle name="Normal 22 2 3 3 5" xfId="51481"/>
    <cellStyle name="Normal 22 2 3 4" xfId="51482"/>
    <cellStyle name="Normal 22 2 3 4 2" xfId="51483"/>
    <cellStyle name="Normal 22 2 3 4 2 2" xfId="51484"/>
    <cellStyle name="Normal 22 2 3 4 3" xfId="51485"/>
    <cellStyle name="Normal 22 2 3 5" xfId="51486"/>
    <cellStyle name="Normal 22 2 3 5 2" xfId="51487"/>
    <cellStyle name="Normal 22 2 3 5 2 2" xfId="51488"/>
    <cellStyle name="Normal 22 2 3 5 3" xfId="51489"/>
    <cellStyle name="Normal 22 2 3 6" xfId="51490"/>
    <cellStyle name="Normal 22 2 3 6 2" xfId="51491"/>
    <cellStyle name="Normal 22 2 3 7" xfId="51492"/>
    <cellStyle name="Normal 22 2 3 8" xfId="51493"/>
    <cellStyle name="Normal 22 2 4" xfId="51494"/>
    <cellStyle name="Normal 22 2 4 2" xfId="51495"/>
    <cellStyle name="Normal 22 2 4 2 2" xfId="51496"/>
    <cellStyle name="Normal 22 2 4 2 2 2" xfId="51497"/>
    <cellStyle name="Normal 22 2 4 2 2 2 2" xfId="51498"/>
    <cellStyle name="Normal 22 2 4 2 2 2 2 2" xfId="51499"/>
    <cellStyle name="Normal 22 2 4 2 2 2 3" xfId="51500"/>
    <cellStyle name="Normal 22 2 4 2 2 3" xfId="51501"/>
    <cellStyle name="Normal 22 2 4 2 2 3 2" xfId="51502"/>
    <cellStyle name="Normal 22 2 4 2 2 3 2 2" xfId="51503"/>
    <cellStyle name="Normal 22 2 4 2 2 3 3" xfId="51504"/>
    <cellStyle name="Normal 22 2 4 2 2 4" xfId="51505"/>
    <cellStyle name="Normal 22 2 4 2 2 4 2" xfId="51506"/>
    <cellStyle name="Normal 22 2 4 2 2 5" xfId="51507"/>
    <cellStyle name="Normal 22 2 4 2 2 6" xfId="51508"/>
    <cellStyle name="Normal 22 2 4 2 3" xfId="51509"/>
    <cellStyle name="Normal 22 2 4 2 3 2" xfId="51510"/>
    <cellStyle name="Normal 22 2 4 2 3 2 2" xfId="51511"/>
    <cellStyle name="Normal 22 2 4 2 3 3" xfId="51512"/>
    <cellStyle name="Normal 22 2 4 2 4" xfId="51513"/>
    <cellStyle name="Normal 22 2 4 2 4 2" xfId="51514"/>
    <cellStyle name="Normal 22 2 4 2 4 2 2" xfId="51515"/>
    <cellStyle name="Normal 22 2 4 2 4 3" xfId="51516"/>
    <cellStyle name="Normal 22 2 4 2 5" xfId="51517"/>
    <cellStyle name="Normal 22 2 4 2 5 2" xfId="51518"/>
    <cellStyle name="Normal 22 2 4 2 6" xfId="51519"/>
    <cellStyle name="Normal 22 2 4 2 7" xfId="51520"/>
    <cellStyle name="Normal 22 2 4 3" xfId="51521"/>
    <cellStyle name="Normal 22 2 4 3 2" xfId="51522"/>
    <cellStyle name="Normal 22 2 4 3 2 2" xfId="51523"/>
    <cellStyle name="Normal 22 2 4 3 2 2 2" xfId="51524"/>
    <cellStyle name="Normal 22 2 4 3 2 3" xfId="51525"/>
    <cellStyle name="Normal 22 2 4 3 3" xfId="51526"/>
    <cellStyle name="Normal 22 2 4 3 3 2" xfId="51527"/>
    <cellStyle name="Normal 22 2 4 3 3 2 2" xfId="51528"/>
    <cellStyle name="Normal 22 2 4 3 3 3" xfId="51529"/>
    <cellStyle name="Normal 22 2 4 3 4" xfId="51530"/>
    <cellStyle name="Normal 22 2 4 3 4 2" xfId="51531"/>
    <cellStyle name="Normal 22 2 4 3 5" xfId="51532"/>
    <cellStyle name="Normal 22 2 4 3 6" xfId="51533"/>
    <cellStyle name="Normal 22 2 4 4" xfId="51534"/>
    <cellStyle name="Normal 22 2 4 4 2" xfId="51535"/>
    <cellStyle name="Normal 22 2 4 4 2 2" xfId="51536"/>
    <cellStyle name="Normal 22 2 4 4 3" xfId="51537"/>
    <cellStyle name="Normal 22 2 4 5" xfId="51538"/>
    <cellStyle name="Normal 22 2 4 5 2" xfId="51539"/>
    <cellStyle name="Normal 22 2 4 5 2 2" xfId="51540"/>
    <cellStyle name="Normal 22 2 4 5 3" xfId="51541"/>
    <cellStyle name="Normal 22 2 4 6" xfId="51542"/>
    <cellStyle name="Normal 22 2 4 6 2" xfId="51543"/>
    <cellStyle name="Normal 22 2 4 7" xfId="51544"/>
    <cellStyle name="Normal 22 2 4 8" xfId="51545"/>
    <cellStyle name="Normal 22 2 5" xfId="51546"/>
    <cellStyle name="Normal 22 2 5 2" xfId="51547"/>
    <cellStyle name="Normal 22 2 5 2 2" xfId="51548"/>
    <cellStyle name="Normal 22 2 5 2 2 2" xfId="51549"/>
    <cellStyle name="Normal 22 2 5 2 2 2 2" xfId="51550"/>
    <cellStyle name="Normal 22 2 5 2 2 2 2 2" xfId="51551"/>
    <cellStyle name="Normal 22 2 5 2 2 2 3" xfId="51552"/>
    <cellStyle name="Normal 22 2 5 2 2 3" xfId="51553"/>
    <cellStyle name="Normal 22 2 5 2 2 3 2" xfId="51554"/>
    <cellStyle name="Normal 22 2 5 2 2 3 2 2" xfId="51555"/>
    <cellStyle name="Normal 22 2 5 2 2 3 3" xfId="51556"/>
    <cellStyle name="Normal 22 2 5 2 2 4" xfId="51557"/>
    <cellStyle name="Normal 22 2 5 2 2 4 2" xfId="51558"/>
    <cellStyle name="Normal 22 2 5 2 2 5" xfId="51559"/>
    <cellStyle name="Normal 22 2 5 2 3" xfId="51560"/>
    <cellStyle name="Normal 22 2 5 2 3 2" xfId="51561"/>
    <cellStyle name="Normal 22 2 5 2 3 2 2" xfId="51562"/>
    <cellStyle name="Normal 22 2 5 2 3 3" xfId="51563"/>
    <cellStyle name="Normal 22 2 5 2 4" xfId="51564"/>
    <cellStyle name="Normal 22 2 5 2 4 2" xfId="51565"/>
    <cellStyle name="Normal 22 2 5 2 4 2 2" xfId="51566"/>
    <cellStyle name="Normal 22 2 5 2 4 3" xfId="51567"/>
    <cellStyle name="Normal 22 2 5 2 5" xfId="51568"/>
    <cellStyle name="Normal 22 2 5 2 5 2" xfId="51569"/>
    <cellStyle name="Normal 22 2 5 2 6" xfId="51570"/>
    <cellStyle name="Normal 22 2 5 2 7" xfId="51571"/>
    <cellStyle name="Normal 22 2 5 3" xfId="51572"/>
    <cellStyle name="Normal 22 2 5 3 2" xfId="51573"/>
    <cellStyle name="Normal 22 2 5 3 2 2" xfId="51574"/>
    <cellStyle name="Normal 22 2 5 3 2 2 2" xfId="51575"/>
    <cellStyle name="Normal 22 2 5 3 2 3" xfId="51576"/>
    <cellStyle name="Normal 22 2 5 3 3" xfId="51577"/>
    <cellStyle name="Normal 22 2 5 3 3 2" xfId="51578"/>
    <cellStyle name="Normal 22 2 5 3 3 2 2" xfId="51579"/>
    <cellStyle name="Normal 22 2 5 3 3 3" xfId="51580"/>
    <cellStyle name="Normal 22 2 5 3 4" xfId="51581"/>
    <cellStyle name="Normal 22 2 5 3 4 2" xfId="51582"/>
    <cellStyle name="Normal 22 2 5 3 5" xfId="51583"/>
    <cellStyle name="Normal 22 2 5 4" xfId="51584"/>
    <cellStyle name="Normal 22 2 5 4 2" xfId="51585"/>
    <cellStyle name="Normal 22 2 5 4 2 2" xfId="51586"/>
    <cellStyle name="Normal 22 2 5 4 3" xfId="51587"/>
    <cellStyle name="Normal 22 2 5 5" xfId="51588"/>
    <cellStyle name="Normal 22 2 5 5 2" xfId="51589"/>
    <cellStyle name="Normal 22 2 5 5 2 2" xfId="51590"/>
    <cellStyle name="Normal 22 2 5 5 3" xfId="51591"/>
    <cellStyle name="Normal 22 2 5 6" xfId="51592"/>
    <cellStyle name="Normal 22 2 5 6 2" xfId="51593"/>
    <cellStyle name="Normal 22 2 5 7" xfId="51594"/>
    <cellStyle name="Normal 22 2 5 8" xfId="51595"/>
    <cellStyle name="Normal 22 2 6" xfId="51596"/>
    <cellStyle name="Normal 22 2 6 2" xfId="51597"/>
    <cellStyle name="Normal 22 2 6 2 2" xfId="51598"/>
    <cellStyle name="Normal 22 2 6 2 2 2" xfId="51599"/>
    <cellStyle name="Normal 22 2 6 2 2 2 2" xfId="51600"/>
    <cellStyle name="Normal 22 2 6 2 2 3" xfId="51601"/>
    <cellStyle name="Normal 22 2 6 2 3" xfId="51602"/>
    <cellStyle name="Normal 22 2 6 2 3 2" xfId="51603"/>
    <cellStyle name="Normal 22 2 6 2 3 2 2" xfId="51604"/>
    <cellStyle name="Normal 22 2 6 2 3 3" xfId="51605"/>
    <cellStyle name="Normal 22 2 6 2 4" xfId="51606"/>
    <cellStyle name="Normal 22 2 6 2 4 2" xfId="51607"/>
    <cellStyle name="Normal 22 2 6 2 5" xfId="51608"/>
    <cellStyle name="Normal 22 2 6 3" xfId="51609"/>
    <cellStyle name="Normal 22 2 6 3 2" xfId="51610"/>
    <cellStyle name="Normal 22 2 6 3 2 2" xfId="51611"/>
    <cellStyle name="Normal 22 2 6 3 3" xfId="51612"/>
    <cellStyle name="Normal 22 2 6 4" xfId="51613"/>
    <cellStyle name="Normal 22 2 6 4 2" xfId="51614"/>
    <cellStyle name="Normal 22 2 6 4 2 2" xfId="51615"/>
    <cellStyle name="Normal 22 2 6 4 3" xfId="51616"/>
    <cellStyle name="Normal 22 2 6 5" xfId="51617"/>
    <cellStyle name="Normal 22 2 6 5 2" xfId="51618"/>
    <cellStyle name="Normal 22 2 6 6" xfId="51619"/>
    <cellStyle name="Normal 22 2 6 7" xfId="51620"/>
    <cellStyle name="Normal 22 2 7" xfId="51621"/>
    <cellStyle name="Normal 22 2 7 2" xfId="51622"/>
    <cellStyle name="Normal 22 2 7 2 2" xfId="51623"/>
    <cellStyle name="Normal 22 2 7 2 2 2" xfId="51624"/>
    <cellStyle name="Normal 22 2 7 2 3" xfId="51625"/>
    <cellStyle name="Normal 22 2 7 3" xfId="51626"/>
    <cellStyle name="Normal 22 2 7 3 2" xfId="51627"/>
    <cellStyle name="Normal 22 2 7 3 2 2" xfId="51628"/>
    <cellStyle name="Normal 22 2 7 3 3" xfId="51629"/>
    <cellStyle name="Normal 22 2 7 4" xfId="51630"/>
    <cellStyle name="Normal 22 2 7 4 2" xfId="51631"/>
    <cellStyle name="Normal 22 2 7 5" xfId="51632"/>
    <cellStyle name="Normal 22 2 8" xfId="51633"/>
    <cellStyle name="Normal 22 2 8 2" xfId="51634"/>
    <cellStyle name="Normal 22 2 8 2 2" xfId="51635"/>
    <cellStyle name="Normal 22 2 8 3" xfId="51636"/>
    <cellStyle name="Normal 22 2 9" xfId="51637"/>
    <cellStyle name="Normal 22 2 9 2" xfId="51638"/>
    <cellStyle name="Normal 22 2 9 2 2" xfId="51639"/>
    <cellStyle name="Normal 22 2 9 3" xfId="51640"/>
    <cellStyle name="Normal 22 3" xfId="51641"/>
    <cellStyle name="Normal 22 3 2" xfId="51642"/>
    <cellStyle name="Normal 22 3 2 2" xfId="51643"/>
    <cellStyle name="Normal 22 3 2 2 2" xfId="51644"/>
    <cellStyle name="Normal 22 3 2 2 2 2" xfId="51645"/>
    <cellStyle name="Normal 22 3 2 2 2 2 2" xfId="51646"/>
    <cellStyle name="Normal 22 3 2 2 2 2 2 2" xfId="51647"/>
    <cellStyle name="Normal 22 3 2 2 2 2 3" xfId="51648"/>
    <cellStyle name="Normal 22 3 2 2 2 3" xfId="51649"/>
    <cellStyle name="Normal 22 3 2 2 2 3 2" xfId="51650"/>
    <cellStyle name="Normal 22 3 2 2 2 3 2 2" xfId="51651"/>
    <cellStyle name="Normal 22 3 2 2 2 3 3" xfId="51652"/>
    <cellStyle name="Normal 22 3 2 2 2 4" xfId="51653"/>
    <cellStyle name="Normal 22 3 2 2 2 4 2" xfId="51654"/>
    <cellStyle name="Normal 22 3 2 2 2 5" xfId="51655"/>
    <cellStyle name="Normal 22 3 2 2 2 6" xfId="51656"/>
    <cellStyle name="Normal 22 3 2 2 3" xfId="51657"/>
    <cellStyle name="Normal 22 3 2 2 3 2" xfId="51658"/>
    <cellStyle name="Normal 22 3 2 2 3 2 2" xfId="51659"/>
    <cellStyle name="Normal 22 3 2 2 3 3" xfId="51660"/>
    <cellStyle name="Normal 22 3 2 2 4" xfId="51661"/>
    <cellStyle name="Normal 22 3 2 2 4 2" xfId="51662"/>
    <cellStyle name="Normal 22 3 2 2 4 2 2" xfId="51663"/>
    <cellStyle name="Normal 22 3 2 2 4 3" xfId="51664"/>
    <cellStyle name="Normal 22 3 2 2 5" xfId="51665"/>
    <cellStyle name="Normal 22 3 2 2 5 2" xfId="51666"/>
    <cellStyle name="Normal 22 3 2 2 6" xfId="51667"/>
    <cellStyle name="Normal 22 3 2 2 7" xfId="51668"/>
    <cellStyle name="Normal 22 3 2 3" xfId="51669"/>
    <cellStyle name="Normal 22 3 2 3 2" xfId="51670"/>
    <cellStyle name="Normal 22 3 2 3 2 2" xfId="51671"/>
    <cellStyle name="Normal 22 3 2 3 2 2 2" xfId="51672"/>
    <cellStyle name="Normal 22 3 2 3 2 3" xfId="51673"/>
    <cellStyle name="Normal 22 3 2 3 3" xfId="51674"/>
    <cellStyle name="Normal 22 3 2 3 3 2" xfId="51675"/>
    <cellStyle name="Normal 22 3 2 3 3 2 2" xfId="51676"/>
    <cellStyle name="Normal 22 3 2 3 3 3" xfId="51677"/>
    <cellStyle name="Normal 22 3 2 3 4" xfId="51678"/>
    <cellStyle name="Normal 22 3 2 3 4 2" xfId="51679"/>
    <cellStyle name="Normal 22 3 2 3 5" xfId="51680"/>
    <cellStyle name="Normal 22 3 2 4" xfId="51681"/>
    <cellStyle name="Normal 22 3 2 4 2" xfId="51682"/>
    <cellStyle name="Normal 22 3 2 4 2 2" xfId="51683"/>
    <cellStyle name="Normal 22 3 2 4 3" xfId="51684"/>
    <cellStyle name="Normal 22 3 2 5" xfId="51685"/>
    <cellStyle name="Normal 22 3 2 5 2" xfId="51686"/>
    <cellStyle name="Normal 22 3 2 5 2 2" xfId="51687"/>
    <cellStyle name="Normal 22 3 2 5 3" xfId="51688"/>
    <cellStyle name="Normal 22 3 2 6" xfId="51689"/>
    <cellStyle name="Normal 22 3 2 6 2" xfId="51690"/>
    <cellStyle name="Normal 22 3 2 7" xfId="51691"/>
    <cellStyle name="Normal 22 3 2 8" xfId="51692"/>
    <cellStyle name="Normal 22 3 3" xfId="51693"/>
    <cellStyle name="Normal 22 3 3 2" xfId="51694"/>
    <cellStyle name="Normal 22 3 3 2 2" xfId="51695"/>
    <cellStyle name="Normal 22 3 3 2 2 2" xfId="51696"/>
    <cellStyle name="Normal 22 3 3 2 2 2 2" xfId="51697"/>
    <cellStyle name="Normal 22 3 3 2 2 3" xfId="51698"/>
    <cellStyle name="Normal 22 3 3 2 3" xfId="51699"/>
    <cellStyle name="Normal 22 3 3 2 3 2" xfId="51700"/>
    <cellStyle name="Normal 22 3 3 2 3 2 2" xfId="51701"/>
    <cellStyle name="Normal 22 3 3 2 3 3" xfId="51702"/>
    <cellStyle name="Normal 22 3 3 2 4" xfId="51703"/>
    <cellStyle name="Normal 22 3 3 2 4 2" xfId="51704"/>
    <cellStyle name="Normal 22 3 3 2 5" xfId="51705"/>
    <cellStyle name="Normal 22 3 3 2 6" xfId="51706"/>
    <cellStyle name="Normal 22 3 3 3" xfId="51707"/>
    <cellStyle name="Normal 22 3 3 3 2" xfId="51708"/>
    <cellStyle name="Normal 22 3 3 3 2 2" xfId="51709"/>
    <cellStyle name="Normal 22 3 3 3 3" xfId="51710"/>
    <cellStyle name="Normal 22 3 3 4" xfId="51711"/>
    <cellStyle name="Normal 22 3 3 4 2" xfId="51712"/>
    <cellStyle name="Normal 22 3 3 4 2 2" xfId="51713"/>
    <cellStyle name="Normal 22 3 3 4 3" xfId="51714"/>
    <cellStyle name="Normal 22 3 3 5" xfId="51715"/>
    <cellStyle name="Normal 22 3 3 5 2" xfId="51716"/>
    <cellStyle name="Normal 22 3 3 6" xfId="51717"/>
    <cellStyle name="Normal 22 3 3 7" xfId="51718"/>
    <cellStyle name="Normal 22 3 4" xfId="51719"/>
    <cellStyle name="Normal 22 3 4 2" xfId="51720"/>
    <cellStyle name="Normal 22 3 4 2 2" xfId="51721"/>
    <cellStyle name="Normal 22 3 4 2 2 2" xfId="51722"/>
    <cellStyle name="Normal 22 3 4 2 2 3" xfId="51723"/>
    <cellStyle name="Normal 22 3 4 2 3" xfId="51724"/>
    <cellStyle name="Normal 22 3 4 2 4" xfId="51725"/>
    <cellStyle name="Normal 22 3 4 3" xfId="51726"/>
    <cellStyle name="Normal 22 3 4 3 2" xfId="51727"/>
    <cellStyle name="Normal 22 3 4 3 2 2" xfId="51728"/>
    <cellStyle name="Normal 22 3 4 3 3" xfId="51729"/>
    <cellStyle name="Normal 22 3 4 3 4" xfId="51730"/>
    <cellStyle name="Normal 22 3 4 4" xfId="51731"/>
    <cellStyle name="Normal 22 3 4 4 2" xfId="51732"/>
    <cellStyle name="Normal 22 3 4 5" xfId="51733"/>
    <cellStyle name="Normal 22 3 4 6" xfId="51734"/>
    <cellStyle name="Normal 22 3 5" xfId="51735"/>
    <cellStyle name="Normal 22 3 5 2" xfId="51736"/>
    <cellStyle name="Normal 22 3 5 2 2" xfId="51737"/>
    <cellStyle name="Normal 22 3 5 2 3" xfId="51738"/>
    <cellStyle name="Normal 22 3 5 3" xfId="51739"/>
    <cellStyle name="Normal 22 3 5 4" xfId="51740"/>
    <cellStyle name="Normal 22 3 6" xfId="51741"/>
    <cellStyle name="Normal 22 3 6 2" xfId="51742"/>
    <cellStyle name="Normal 22 3 6 2 2" xfId="51743"/>
    <cellStyle name="Normal 22 3 6 3" xfId="51744"/>
    <cellStyle name="Normal 22 3 6 4" xfId="51745"/>
    <cellStyle name="Normal 22 3 7" xfId="51746"/>
    <cellStyle name="Normal 22 3 7 2" xfId="51747"/>
    <cellStyle name="Normal 22 3 8" xfId="51748"/>
    <cellStyle name="Normal 22 3 9" xfId="51749"/>
    <cellStyle name="Normal 22 4" xfId="51750"/>
    <cellStyle name="Normal 22 4 2" xfId="51751"/>
    <cellStyle name="Normal 22 4 2 2" xfId="51752"/>
    <cellStyle name="Normal 22 4 2 2 2" xfId="51753"/>
    <cellStyle name="Normal 22 4 2 2 2 2" xfId="51754"/>
    <cellStyle name="Normal 22 4 2 2 2 2 2" xfId="51755"/>
    <cellStyle name="Normal 22 4 2 2 2 3" xfId="51756"/>
    <cellStyle name="Normal 22 4 2 2 3" xfId="51757"/>
    <cellStyle name="Normal 22 4 2 2 3 2" xfId="51758"/>
    <cellStyle name="Normal 22 4 2 2 3 2 2" xfId="51759"/>
    <cellStyle name="Normal 22 4 2 2 3 3" xfId="51760"/>
    <cellStyle name="Normal 22 4 2 2 4" xfId="51761"/>
    <cellStyle name="Normal 22 4 2 2 4 2" xfId="51762"/>
    <cellStyle name="Normal 22 4 2 2 5" xfId="51763"/>
    <cellStyle name="Normal 22 4 2 2 6" xfId="51764"/>
    <cellStyle name="Normal 22 4 2 3" xfId="51765"/>
    <cellStyle name="Normal 22 4 2 3 2" xfId="51766"/>
    <cellStyle name="Normal 22 4 2 3 2 2" xfId="51767"/>
    <cellStyle name="Normal 22 4 2 3 3" xfId="51768"/>
    <cellStyle name="Normal 22 4 2 4" xfId="51769"/>
    <cellStyle name="Normal 22 4 2 4 2" xfId="51770"/>
    <cellStyle name="Normal 22 4 2 4 2 2" xfId="51771"/>
    <cellStyle name="Normal 22 4 2 4 3" xfId="51772"/>
    <cellStyle name="Normal 22 4 2 5" xfId="51773"/>
    <cellStyle name="Normal 22 4 2 5 2" xfId="51774"/>
    <cellStyle name="Normal 22 4 2 6" xfId="51775"/>
    <cellStyle name="Normal 22 4 2 7" xfId="51776"/>
    <cellStyle name="Normal 22 4 3" xfId="51777"/>
    <cellStyle name="Normal 22 4 3 2" xfId="51778"/>
    <cellStyle name="Normal 22 4 3 2 2" xfId="51779"/>
    <cellStyle name="Normal 22 4 3 2 2 2" xfId="51780"/>
    <cellStyle name="Normal 22 4 3 2 3" xfId="51781"/>
    <cellStyle name="Normal 22 4 3 3" xfId="51782"/>
    <cellStyle name="Normal 22 4 3 3 2" xfId="51783"/>
    <cellStyle name="Normal 22 4 3 3 2 2" xfId="51784"/>
    <cellStyle name="Normal 22 4 3 3 3" xfId="51785"/>
    <cellStyle name="Normal 22 4 3 4" xfId="51786"/>
    <cellStyle name="Normal 22 4 3 4 2" xfId="51787"/>
    <cellStyle name="Normal 22 4 3 5" xfId="51788"/>
    <cellStyle name="Normal 22 4 4" xfId="51789"/>
    <cellStyle name="Normal 22 4 4 2" xfId="51790"/>
    <cellStyle name="Normal 22 4 4 2 2" xfId="51791"/>
    <cellStyle name="Normal 22 4 4 3" xfId="51792"/>
    <cellStyle name="Normal 22 4 5" xfId="51793"/>
    <cellStyle name="Normal 22 4 5 2" xfId="51794"/>
    <cellStyle name="Normal 22 4 5 2 2" xfId="51795"/>
    <cellStyle name="Normal 22 4 5 3" xfId="51796"/>
    <cellStyle name="Normal 22 4 6" xfId="51797"/>
    <cellStyle name="Normal 22 4 6 2" xfId="51798"/>
    <cellStyle name="Normal 22 4 7" xfId="51799"/>
    <cellStyle name="Normal 22 4 8" xfId="51800"/>
    <cellStyle name="Normal 22 5" xfId="51801"/>
    <cellStyle name="Normal 22 5 2" xfId="51802"/>
    <cellStyle name="Normal 22 5 2 2" xfId="51803"/>
    <cellStyle name="Normal 22 5 2 2 2" xfId="51804"/>
    <cellStyle name="Normal 22 5 2 2 2 2" xfId="51805"/>
    <cellStyle name="Normal 22 5 2 2 2 2 2" xfId="51806"/>
    <cellStyle name="Normal 22 5 2 2 2 3" xfId="51807"/>
    <cellStyle name="Normal 22 5 2 2 3" xfId="51808"/>
    <cellStyle name="Normal 22 5 2 2 3 2" xfId="51809"/>
    <cellStyle name="Normal 22 5 2 2 3 2 2" xfId="51810"/>
    <cellStyle name="Normal 22 5 2 2 3 3" xfId="51811"/>
    <cellStyle name="Normal 22 5 2 2 4" xfId="51812"/>
    <cellStyle name="Normal 22 5 2 2 4 2" xfId="51813"/>
    <cellStyle name="Normal 22 5 2 2 5" xfId="51814"/>
    <cellStyle name="Normal 22 5 2 2 6" xfId="51815"/>
    <cellStyle name="Normal 22 5 2 3" xfId="51816"/>
    <cellStyle name="Normal 22 5 2 3 2" xfId="51817"/>
    <cellStyle name="Normal 22 5 2 3 2 2" xfId="51818"/>
    <cellStyle name="Normal 22 5 2 3 3" xfId="51819"/>
    <cellStyle name="Normal 22 5 2 4" xfId="51820"/>
    <cellStyle name="Normal 22 5 2 4 2" xfId="51821"/>
    <cellStyle name="Normal 22 5 2 4 2 2" xfId="51822"/>
    <cellStyle name="Normal 22 5 2 4 3" xfId="51823"/>
    <cellStyle name="Normal 22 5 2 5" xfId="51824"/>
    <cellStyle name="Normal 22 5 2 5 2" xfId="51825"/>
    <cellStyle name="Normal 22 5 2 6" xfId="51826"/>
    <cellStyle name="Normal 22 5 2 7" xfId="51827"/>
    <cellStyle name="Normal 22 5 3" xfId="51828"/>
    <cellStyle name="Normal 22 5 3 2" xfId="51829"/>
    <cellStyle name="Normal 22 5 3 2 2" xfId="51830"/>
    <cellStyle name="Normal 22 5 3 2 2 2" xfId="51831"/>
    <cellStyle name="Normal 22 5 3 2 3" xfId="51832"/>
    <cellStyle name="Normal 22 5 3 2 4" xfId="51833"/>
    <cellStyle name="Normal 22 5 3 3" xfId="51834"/>
    <cellStyle name="Normal 22 5 3 3 2" xfId="51835"/>
    <cellStyle name="Normal 22 5 3 3 2 2" xfId="51836"/>
    <cellStyle name="Normal 22 5 3 3 3" xfId="51837"/>
    <cellStyle name="Normal 22 5 3 4" xfId="51838"/>
    <cellStyle name="Normal 22 5 3 4 2" xfId="51839"/>
    <cellStyle name="Normal 22 5 3 5" xfId="51840"/>
    <cellStyle name="Normal 22 5 3 6" xfId="51841"/>
    <cellStyle name="Normal 22 5 4" xfId="51842"/>
    <cellStyle name="Normal 22 5 4 2" xfId="51843"/>
    <cellStyle name="Normal 22 5 4 2 2" xfId="51844"/>
    <cellStyle name="Normal 22 5 4 3" xfId="51845"/>
    <cellStyle name="Normal 22 5 4 4" xfId="51846"/>
    <cellStyle name="Normal 22 5 5" xfId="51847"/>
    <cellStyle name="Normal 22 5 5 2" xfId="51848"/>
    <cellStyle name="Normal 22 5 5 2 2" xfId="51849"/>
    <cellStyle name="Normal 22 5 5 3" xfId="51850"/>
    <cellStyle name="Normal 22 5 6" xfId="51851"/>
    <cellStyle name="Normal 22 5 6 2" xfId="51852"/>
    <cellStyle name="Normal 22 5 7" xfId="51853"/>
    <cellStyle name="Normal 22 5 8" xfId="51854"/>
    <cellStyle name="Normal 22 6" xfId="51855"/>
    <cellStyle name="Normal 22 6 2" xfId="51856"/>
    <cellStyle name="Normal 22 6 2 2" xfId="51857"/>
    <cellStyle name="Normal 22 6 2 2 2" xfId="51858"/>
    <cellStyle name="Normal 22 6 2 2 2 2" xfId="51859"/>
    <cellStyle name="Normal 22 6 2 2 2 2 2" xfId="51860"/>
    <cellStyle name="Normal 22 6 2 2 2 3" xfId="51861"/>
    <cellStyle name="Normal 22 6 2 2 3" xfId="51862"/>
    <cellStyle name="Normal 22 6 2 2 3 2" xfId="51863"/>
    <cellStyle name="Normal 22 6 2 2 3 2 2" xfId="51864"/>
    <cellStyle name="Normal 22 6 2 2 3 3" xfId="51865"/>
    <cellStyle name="Normal 22 6 2 2 4" xfId="51866"/>
    <cellStyle name="Normal 22 6 2 2 4 2" xfId="51867"/>
    <cellStyle name="Normal 22 6 2 2 5" xfId="51868"/>
    <cellStyle name="Normal 22 6 2 2 6" xfId="51869"/>
    <cellStyle name="Normal 22 6 2 3" xfId="51870"/>
    <cellStyle name="Normal 22 6 2 3 2" xfId="51871"/>
    <cellStyle name="Normal 22 6 2 3 2 2" xfId="51872"/>
    <cellStyle name="Normal 22 6 2 3 3" xfId="51873"/>
    <cellStyle name="Normal 22 6 2 4" xfId="51874"/>
    <cellStyle name="Normal 22 6 2 4 2" xfId="51875"/>
    <cellStyle name="Normal 22 6 2 4 2 2" xfId="51876"/>
    <cellStyle name="Normal 22 6 2 4 3" xfId="51877"/>
    <cellStyle name="Normal 22 6 2 5" xfId="51878"/>
    <cellStyle name="Normal 22 6 2 5 2" xfId="51879"/>
    <cellStyle name="Normal 22 6 2 6" xfId="51880"/>
    <cellStyle name="Normal 22 6 2 7" xfId="51881"/>
    <cellStyle name="Normal 22 6 3" xfId="51882"/>
    <cellStyle name="Normal 22 6 3 2" xfId="51883"/>
    <cellStyle name="Normal 22 6 3 2 2" xfId="51884"/>
    <cellStyle name="Normal 22 6 3 2 2 2" xfId="51885"/>
    <cellStyle name="Normal 22 6 3 2 3" xfId="51886"/>
    <cellStyle name="Normal 22 6 3 3" xfId="51887"/>
    <cellStyle name="Normal 22 6 3 3 2" xfId="51888"/>
    <cellStyle name="Normal 22 6 3 3 2 2" xfId="51889"/>
    <cellStyle name="Normal 22 6 3 3 3" xfId="51890"/>
    <cellStyle name="Normal 22 6 3 4" xfId="51891"/>
    <cellStyle name="Normal 22 6 3 4 2" xfId="51892"/>
    <cellStyle name="Normal 22 6 3 5" xfId="51893"/>
    <cellStyle name="Normal 22 6 4" xfId="51894"/>
    <cellStyle name="Normal 22 6 4 2" xfId="51895"/>
    <cellStyle name="Normal 22 6 4 2 2" xfId="51896"/>
    <cellStyle name="Normal 22 6 4 3" xfId="51897"/>
    <cellStyle name="Normal 22 6 5" xfId="51898"/>
    <cellStyle name="Normal 22 6 5 2" xfId="51899"/>
    <cellStyle name="Normal 22 6 5 2 2" xfId="51900"/>
    <cellStyle name="Normal 22 6 5 3" xfId="51901"/>
    <cellStyle name="Normal 22 6 6" xfId="51902"/>
    <cellStyle name="Normal 22 6 6 2" xfId="51903"/>
    <cellStyle name="Normal 22 6 7" xfId="51904"/>
    <cellStyle name="Normal 22 6 8" xfId="51905"/>
    <cellStyle name="Normal 22 7" xfId="51906"/>
    <cellStyle name="Normal 22 7 2" xfId="51907"/>
    <cellStyle name="Normal 22 7 2 2" xfId="51908"/>
    <cellStyle name="Normal 22 7 2 2 2" xfId="51909"/>
    <cellStyle name="Normal 22 7 2 2 2 2" xfId="51910"/>
    <cellStyle name="Normal 22 7 2 2 3" xfId="51911"/>
    <cellStyle name="Normal 22 7 2 3" xfId="51912"/>
    <cellStyle name="Normal 22 7 2 3 2" xfId="51913"/>
    <cellStyle name="Normal 22 7 2 3 2 2" xfId="51914"/>
    <cellStyle name="Normal 22 7 2 3 3" xfId="51915"/>
    <cellStyle name="Normal 22 7 2 4" xfId="51916"/>
    <cellStyle name="Normal 22 7 2 4 2" xfId="51917"/>
    <cellStyle name="Normal 22 7 2 5" xfId="51918"/>
    <cellStyle name="Normal 22 7 2 6" xfId="51919"/>
    <cellStyle name="Normal 22 7 3" xfId="51920"/>
    <cellStyle name="Normal 22 7 3 2" xfId="51921"/>
    <cellStyle name="Normal 22 7 3 2 2" xfId="51922"/>
    <cellStyle name="Normal 22 7 3 3" xfId="51923"/>
    <cellStyle name="Normal 22 7 4" xfId="51924"/>
    <cellStyle name="Normal 22 7 4 2" xfId="51925"/>
    <cellStyle name="Normal 22 7 4 2 2" xfId="51926"/>
    <cellStyle name="Normal 22 7 4 3" xfId="51927"/>
    <cellStyle name="Normal 22 7 5" xfId="51928"/>
    <cellStyle name="Normal 22 7 5 2" xfId="51929"/>
    <cellStyle name="Normal 22 7 6" xfId="51930"/>
    <cellStyle name="Normal 22 7 7" xfId="51931"/>
    <cellStyle name="Normal 22 8" xfId="51932"/>
    <cellStyle name="Normal 22 8 2" xfId="51933"/>
    <cellStyle name="Normal 22 8 2 2" xfId="51934"/>
    <cellStyle name="Normal 22 8 2 2 2" xfId="51935"/>
    <cellStyle name="Normal 22 8 2 3" xfId="51936"/>
    <cellStyle name="Normal 22 8 3" xfId="51937"/>
    <cellStyle name="Normal 22 8 3 2" xfId="51938"/>
    <cellStyle name="Normal 22 8 3 2 2" xfId="51939"/>
    <cellStyle name="Normal 22 8 3 3" xfId="51940"/>
    <cellStyle name="Normal 22 8 4" xfId="51941"/>
    <cellStyle name="Normal 22 8 4 2" xfId="51942"/>
    <cellStyle name="Normal 22 8 5" xfId="51943"/>
    <cellStyle name="Normal 22 8 6" xfId="51944"/>
    <cellStyle name="Normal 22 9" xfId="51945"/>
    <cellStyle name="Normal 22 9 2" xfId="51946"/>
    <cellStyle name="Normal 22 9 2 2" xfId="51947"/>
    <cellStyle name="Normal 22 9 3" xfId="51948"/>
    <cellStyle name="Normal 22 9 4" xfId="51949"/>
    <cellStyle name="Normal 23" xfId="51950"/>
    <cellStyle name="Normal 23 10" xfId="51951"/>
    <cellStyle name="Normal 23 10 2" xfId="51952"/>
    <cellStyle name="Normal 23 10 2 2" xfId="51953"/>
    <cellStyle name="Normal 23 10 3" xfId="51954"/>
    <cellStyle name="Normal 23 11" xfId="51955"/>
    <cellStyle name="Normal 23 11 2" xfId="51956"/>
    <cellStyle name="Normal 23 11 2 2" xfId="51957"/>
    <cellStyle name="Normal 23 11 3" xfId="51958"/>
    <cellStyle name="Normal 23 12" xfId="51959"/>
    <cellStyle name="Normal 23 12 2" xfId="51960"/>
    <cellStyle name="Normal 23 13" xfId="51961"/>
    <cellStyle name="Normal 23 14" xfId="51962"/>
    <cellStyle name="Normal 23 2" xfId="51963"/>
    <cellStyle name="Normal 23 2 2" xfId="51964"/>
    <cellStyle name="Normal 23 2 2 2" xfId="51965"/>
    <cellStyle name="Normal 23 2 2 2 2" xfId="51966"/>
    <cellStyle name="Normal 23 2 2 2 2 2" xfId="51967"/>
    <cellStyle name="Normal 23 2 2 2 3" xfId="51968"/>
    <cellStyle name="Normal 23 2 2 2 3 2" xfId="51969"/>
    <cellStyle name="Normal 23 2 2 2 4" xfId="51970"/>
    <cellStyle name="Normal 23 2 2 3" xfId="51971"/>
    <cellStyle name="Normal 23 2 2 3 2" xfId="51972"/>
    <cellStyle name="Normal 23 2 2 4" xfId="51973"/>
    <cellStyle name="Normal 23 2 3" xfId="51974"/>
    <cellStyle name="Normal 23 2 3 2" xfId="51975"/>
    <cellStyle name="Normal 23 2 3 3" xfId="51976"/>
    <cellStyle name="Normal 23 2 4" xfId="51977"/>
    <cellStyle name="Normal 23 2 4 2" xfId="51978"/>
    <cellStyle name="Normal 23 2 4 2 2" xfId="51979"/>
    <cellStyle name="Normal 23 2 4 3" xfId="51980"/>
    <cellStyle name="Normal 23 2 5" xfId="51981"/>
    <cellStyle name="Normal 23 2 5 2" xfId="51982"/>
    <cellStyle name="Normal 23 2 6" xfId="51983"/>
    <cellStyle name="Normal 23 3" xfId="51984"/>
    <cellStyle name="Normal 23 3 10" xfId="51985"/>
    <cellStyle name="Normal 23 3 10 2" xfId="51986"/>
    <cellStyle name="Normal 23 3 11" xfId="51987"/>
    <cellStyle name="Normal 23 3 12" xfId="51988"/>
    <cellStyle name="Normal 23 3 2" xfId="51989"/>
    <cellStyle name="Normal 23 3 2 2" xfId="51990"/>
    <cellStyle name="Normal 23 3 2 2 2" xfId="51991"/>
    <cellStyle name="Normal 23 3 2 2 2 2" xfId="51992"/>
    <cellStyle name="Normal 23 3 2 2 2 2 2" xfId="51993"/>
    <cellStyle name="Normal 23 3 2 2 2 2 2 2" xfId="51994"/>
    <cellStyle name="Normal 23 3 2 2 2 2 2 2 2" xfId="51995"/>
    <cellStyle name="Normal 23 3 2 2 2 2 2 3" xfId="51996"/>
    <cellStyle name="Normal 23 3 2 2 2 2 3" xfId="51997"/>
    <cellStyle name="Normal 23 3 2 2 2 2 3 2" xfId="51998"/>
    <cellStyle name="Normal 23 3 2 2 2 2 3 2 2" xfId="51999"/>
    <cellStyle name="Normal 23 3 2 2 2 2 3 3" xfId="52000"/>
    <cellStyle name="Normal 23 3 2 2 2 2 4" xfId="52001"/>
    <cellStyle name="Normal 23 3 2 2 2 2 4 2" xfId="52002"/>
    <cellStyle name="Normal 23 3 2 2 2 2 5" xfId="52003"/>
    <cellStyle name="Normal 23 3 2 2 2 3" xfId="52004"/>
    <cellStyle name="Normal 23 3 2 2 2 3 2" xfId="52005"/>
    <cellStyle name="Normal 23 3 2 2 2 3 2 2" xfId="52006"/>
    <cellStyle name="Normal 23 3 2 2 2 3 3" xfId="52007"/>
    <cellStyle name="Normal 23 3 2 2 2 4" xfId="52008"/>
    <cellStyle name="Normal 23 3 2 2 2 4 2" xfId="52009"/>
    <cellStyle name="Normal 23 3 2 2 2 4 2 2" xfId="52010"/>
    <cellStyle name="Normal 23 3 2 2 2 4 3" xfId="52011"/>
    <cellStyle name="Normal 23 3 2 2 2 5" xfId="52012"/>
    <cellStyle name="Normal 23 3 2 2 2 5 2" xfId="52013"/>
    <cellStyle name="Normal 23 3 2 2 2 6" xfId="52014"/>
    <cellStyle name="Normal 23 3 2 2 3" xfId="52015"/>
    <cellStyle name="Normal 23 3 2 2 3 2" xfId="52016"/>
    <cellStyle name="Normal 23 3 2 2 3 2 2" xfId="52017"/>
    <cellStyle name="Normal 23 3 2 2 3 2 2 2" xfId="52018"/>
    <cellStyle name="Normal 23 3 2 2 3 2 3" xfId="52019"/>
    <cellStyle name="Normal 23 3 2 2 3 3" xfId="52020"/>
    <cellStyle name="Normal 23 3 2 2 3 3 2" xfId="52021"/>
    <cellStyle name="Normal 23 3 2 2 3 3 2 2" xfId="52022"/>
    <cellStyle name="Normal 23 3 2 2 3 3 3" xfId="52023"/>
    <cellStyle name="Normal 23 3 2 2 3 4" xfId="52024"/>
    <cellStyle name="Normal 23 3 2 2 3 4 2" xfId="52025"/>
    <cellStyle name="Normal 23 3 2 2 3 5" xfId="52026"/>
    <cellStyle name="Normal 23 3 2 2 4" xfId="52027"/>
    <cellStyle name="Normal 23 3 2 2 4 2" xfId="52028"/>
    <cellStyle name="Normal 23 3 2 2 4 2 2" xfId="52029"/>
    <cellStyle name="Normal 23 3 2 2 4 3" xfId="52030"/>
    <cellStyle name="Normal 23 3 2 2 5" xfId="52031"/>
    <cellStyle name="Normal 23 3 2 2 5 2" xfId="52032"/>
    <cellStyle name="Normal 23 3 2 2 5 2 2" xfId="52033"/>
    <cellStyle name="Normal 23 3 2 2 5 3" xfId="52034"/>
    <cellStyle name="Normal 23 3 2 2 6" xfId="52035"/>
    <cellStyle name="Normal 23 3 2 2 6 2" xfId="52036"/>
    <cellStyle name="Normal 23 3 2 2 7" xfId="52037"/>
    <cellStyle name="Normal 23 3 2 2 8" xfId="52038"/>
    <cellStyle name="Normal 23 3 2 3" xfId="52039"/>
    <cellStyle name="Normal 23 3 2 3 2" xfId="52040"/>
    <cellStyle name="Normal 23 3 2 3 2 2" xfId="52041"/>
    <cellStyle name="Normal 23 3 2 3 2 2 2" xfId="52042"/>
    <cellStyle name="Normal 23 3 2 3 2 2 2 2" xfId="52043"/>
    <cellStyle name="Normal 23 3 2 3 2 2 3" xfId="52044"/>
    <cellStyle name="Normal 23 3 2 3 2 3" xfId="52045"/>
    <cellStyle name="Normal 23 3 2 3 2 3 2" xfId="52046"/>
    <cellStyle name="Normal 23 3 2 3 2 3 2 2" xfId="52047"/>
    <cellStyle name="Normal 23 3 2 3 2 3 3" xfId="52048"/>
    <cellStyle name="Normal 23 3 2 3 2 4" xfId="52049"/>
    <cellStyle name="Normal 23 3 2 3 2 4 2" xfId="52050"/>
    <cellStyle name="Normal 23 3 2 3 2 5" xfId="52051"/>
    <cellStyle name="Normal 23 3 2 3 3" xfId="52052"/>
    <cellStyle name="Normal 23 3 2 3 3 2" xfId="52053"/>
    <cellStyle name="Normal 23 3 2 3 3 2 2" xfId="52054"/>
    <cellStyle name="Normal 23 3 2 3 3 3" xfId="52055"/>
    <cellStyle name="Normal 23 3 2 3 4" xfId="52056"/>
    <cellStyle name="Normal 23 3 2 3 4 2" xfId="52057"/>
    <cellStyle name="Normal 23 3 2 3 4 2 2" xfId="52058"/>
    <cellStyle name="Normal 23 3 2 3 4 3" xfId="52059"/>
    <cellStyle name="Normal 23 3 2 3 5" xfId="52060"/>
    <cellStyle name="Normal 23 3 2 3 5 2" xfId="52061"/>
    <cellStyle name="Normal 23 3 2 3 6" xfId="52062"/>
    <cellStyle name="Normal 23 3 2 4" xfId="52063"/>
    <cellStyle name="Normal 23 3 2 4 2" xfId="52064"/>
    <cellStyle name="Normal 23 3 2 4 2 2" xfId="52065"/>
    <cellStyle name="Normal 23 3 2 4 2 2 2" xfId="52066"/>
    <cellStyle name="Normal 23 3 2 4 2 3" xfId="52067"/>
    <cellStyle name="Normal 23 3 2 4 3" xfId="52068"/>
    <cellStyle name="Normal 23 3 2 4 3 2" xfId="52069"/>
    <cellStyle name="Normal 23 3 2 4 3 2 2" xfId="52070"/>
    <cellStyle name="Normal 23 3 2 4 3 3" xfId="52071"/>
    <cellStyle name="Normal 23 3 2 4 4" xfId="52072"/>
    <cellStyle name="Normal 23 3 2 4 4 2" xfId="52073"/>
    <cellStyle name="Normal 23 3 2 4 5" xfId="52074"/>
    <cellStyle name="Normal 23 3 2 5" xfId="52075"/>
    <cellStyle name="Normal 23 3 2 5 2" xfId="52076"/>
    <cellStyle name="Normal 23 3 2 5 2 2" xfId="52077"/>
    <cellStyle name="Normal 23 3 2 5 3" xfId="52078"/>
    <cellStyle name="Normal 23 3 2 6" xfId="52079"/>
    <cellStyle name="Normal 23 3 2 6 2" xfId="52080"/>
    <cellStyle name="Normal 23 3 2 6 2 2" xfId="52081"/>
    <cellStyle name="Normal 23 3 2 6 3" xfId="52082"/>
    <cellStyle name="Normal 23 3 2 7" xfId="52083"/>
    <cellStyle name="Normal 23 3 2 7 2" xfId="52084"/>
    <cellStyle name="Normal 23 3 2 8" xfId="52085"/>
    <cellStyle name="Normal 23 3 2 9" xfId="52086"/>
    <cellStyle name="Normal 23 3 3" xfId="52087"/>
    <cellStyle name="Normal 23 3 3 2" xfId="52088"/>
    <cellStyle name="Normal 23 3 3 2 2" xfId="52089"/>
    <cellStyle name="Normal 23 3 3 2 2 2" xfId="52090"/>
    <cellStyle name="Normal 23 3 3 2 2 2 2" xfId="52091"/>
    <cellStyle name="Normal 23 3 3 2 2 2 2 2" xfId="52092"/>
    <cellStyle name="Normal 23 3 3 2 2 2 3" xfId="52093"/>
    <cellStyle name="Normal 23 3 3 2 2 3" xfId="52094"/>
    <cellStyle name="Normal 23 3 3 2 2 3 2" xfId="52095"/>
    <cellStyle name="Normal 23 3 3 2 2 3 2 2" xfId="52096"/>
    <cellStyle name="Normal 23 3 3 2 2 3 3" xfId="52097"/>
    <cellStyle name="Normal 23 3 3 2 2 4" xfId="52098"/>
    <cellStyle name="Normal 23 3 3 2 2 4 2" xfId="52099"/>
    <cellStyle name="Normal 23 3 3 2 2 5" xfId="52100"/>
    <cellStyle name="Normal 23 3 3 2 2 6" xfId="52101"/>
    <cellStyle name="Normal 23 3 3 2 3" xfId="52102"/>
    <cellStyle name="Normal 23 3 3 2 3 2" xfId="52103"/>
    <cellStyle name="Normal 23 3 3 2 3 2 2" xfId="52104"/>
    <cellStyle name="Normal 23 3 3 2 3 3" xfId="52105"/>
    <cellStyle name="Normal 23 3 3 2 4" xfId="52106"/>
    <cellStyle name="Normal 23 3 3 2 4 2" xfId="52107"/>
    <cellStyle name="Normal 23 3 3 2 4 2 2" xfId="52108"/>
    <cellStyle name="Normal 23 3 3 2 4 3" xfId="52109"/>
    <cellStyle name="Normal 23 3 3 2 5" xfId="52110"/>
    <cellStyle name="Normal 23 3 3 2 5 2" xfId="52111"/>
    <cellStyle name="Normal 23 3 3 2 6" xfId="52112"/>
    <cellStyle name="Normal 23 3 3 2 7" xfId="52113"/>
    <cellStyle name="Normal 23 3 3 3" xfId="52114"/>
    <cellStyle name="Normal 23 3 3 3 2" xfId="52115"/>
    <cellStyle name="Normal 23 3 3 3 2 2" xfId="52116"/>
    <cellStyle name="Normal 23 3 3 3 2 2 2" xfId="52117"/>
    <cellStyle name="Normal 23 3 3 3 2 3" xfId="52118"/>
    <cellStyle name="Normal 23 3 3 3 3" xfId="52119"/>
    <cellStyle name="Normal 23 3 3 3 3 2" xfId="52120"/>
    <cellStyle name="Normal 23 3 3 3 3 2 2" xfId="52121"/>
    <cellStyle name="Normal 23 3 3 3 3 3" xfId="52122"/>
    <cellStyle name="Normal 23 3 3 3 4" xfId="52123"/>
    <cellStyle name="Normal 23 3 3 3 4 2" xfId="52124"/>
    <cellStyle name="Normal 23 3 3 3 5" xfId="52125"/>
    <cellStyle name="Normal 23 3 3 3 6" xfId="52126"/>
    <cellStyle name="Normal 23 3 3 4" xfId="52127"/>
    <cellStyle name="Normal 23 3 3 4 2" xfId="52128"/>
    <cellStyle name="Normal 23 3 3 4 2 2" xfId="52129"/>
    <cellStyle name="Normal 23 3 3 4 3" xfId="52130"/>
    <cellStyle name="Normal 23 3 3 5" xfId="52131"/>
    <cellStyle name="Normal 23 3 3 5 2" xfId="52132"/>
    <cellStyle name="Normal 23 3 3 5 2 2" xfId="52133"/>
    <cellStyle name="Normal 23 3 3 5 3" xfId="52134"/>
    <cellStyle name="Normal 23 3 3 6" xfId="52135"/>
    <cellStyle name="Normal 23 3 3 6 2" xfId="52136"/>
    <cellStyle name="Normal 23 3 3 7" xfId="52137"/>
    <cellStyle name="Normal 23 3 3 8" xfId="52138"/>
    <cellStyle name="Normal 23 3 4" xfId="52139"/>
    <cellStyle name="Normal 23 3 4 2" xfId="52140"/>
    <cellStyle name="Normal 23 3 4 2 2" xfId="52141"/>
    <cellStyle name="Normal 23 3 4 2 2 2" xfId="52142"/>
    <cellStyle name="Normal 23 3 4 2 2 2 2" xfId="52143"/>
    <cellStyle name="Normal 23 3 4 2 2 2 2 2" xfId="52144"/>
    <cellStyle name="Normal 23 3 4 2 2 2 3" xfId="52145"/>
    <cellStyle name="Normal 23 3 4 2 2 3" xfId="52146"/>
    <cellStyle name="Normal 23 3 4 2 2 3 2" xfId="52147"/>
    <cellStyle name="Normal 23 3 4 2 2 3 2 2" xfId="52148"/>
    <cellStyle name="Normal 23 3 4 2 2 3 3" xfId="52149"/>
    <cellStyle name="Normal 23 3 4 2 2 4" xfId="52150"/>
    <cellStyle name="Normal 23 3 4 2 2 4 2" xfId="52151"/>
    <cellStyle name="Normal 23 3 4 2 2 5" xfId="52152"/>
    <cellStyle name="Normal 23 3 4 2 3" xfId="52153"/>
    <cellStyle name="Normal 23 3 4 2 3 2" xfId="52154"/>
    <cellStyle name="Normal 23 3 4 2 3 2 2" xfId="52155"/>
    <cellStyle name="Normal 23 3 4 2 3 3" xfId="52156"/>
    <cellStyle name="Normal 23 3 4 2 4" xfId="52157"/>
    <cellStyle name="Normal 23 3 4 2 4 2" xfId="52158"/>
    <cellStyle name="Normal 23 3 4 2 4 2 2" xfId="52159"/>
    <cellStyle name="Normal 23 3 4 2 4 3" xfId="52160"/>
    <cellStyle name="Normal 23 3 4 2 5" xfId="52161"/>
    <cellStyle name="Normal 23 3 4 2 5 2" xfId="52162"/>
    <cellStyle name="Normal 23 3 4 2 6" xfId="52163"/>
    <cellStyle name="Normal 23 3 4 2 7" xfId="52164"/>
    <cellStyle name="Normal 23 3 4 3" xfId="52165"/>
    <cellStyle name="Normal 23 3 4 3 2" xfId="52166"/>
    <cellStyle name="Normal 23 3 4 3 2 2" xfId="52167"/>
    <cellStyle name="Normal 23 3 4 3 2 2 2" xfId="52168"/>
    <cellStyle name="Normal 23 3 4 3 2 3" xfId="52169"/>
    <cellStyle name="Normal 23 3 4 3 3" xfId="52170"/>
    <cellStyle name="Normal 23 3 4 3 3 2" xfId="52171"/>
    <cellStyle name="Normal 23 3 4 3 3 2 2" xfId="52172"/>
    <cellStyle name="Normal 23 3 4 3 3 3" xfId="52173"/>
    <cellStyle name="Normal 23 3 4 3 4" xfId="52174"/>
    <cellStyle name="Normal 23 3 4 3 4 2" xfId="52175"/>
    <cellStyle name="Normal 23 3 4 3 5" xfId="52176"/>
    <cellStyle name="Normal 23 3 4 4" xfId="52177"/>
    <cellStyle name="Normal 23 3 4 4 2" xfId="52178"/>
    <cellStyle name="Normal 23 3 4 4 2 2" xfId="52179"/>
    <cellStyle name="Normal 23 3 4 4 3" xfId="52180"/>
    <cellStyle name="Normal 23 3 4 5" xfId="52181"/>
    <cellStyle name="Normal 23 3 4 5 2" xfId="52182"/>
    <cellStyle name="Normal 23 3 4 5 2 2" xfId="52183"/>
    <cellStyle name="Normal 23 3 4 5 3" xfId="52184"/>
    <cellStyle name="Normal 23 3 4 6" xfId="52185"/>
    <cellStyle name="Normal 23 3 4 6 2" xfId="52186"/>
    <cellStyle name="Normal 23 3 4 7" xfId="52187"/>
    <cellStyle name="Normal 23 3 4 8" xfId="52188"/>
    <cellStyle name="Normal 23 3 5" xfId="52189"/>
    <cellStyle name="Normal 23 3 5 2" xfId="52190"/>
    <cellStyle name="Normal 23 3 5 2 2" xfId="52191"/>
    <cellStyle name="Normal 23 3 5 2 2 2" xfId="52192"/>
    <cellStyle name="Normal 23 3 5 2 2 2 2" xfId="52193"/>
    <cellStyle name="Normal 23 3 5 2 2 2 2 2" xfId="52194"/>
    <cellStyle name="Normal 23 3 5 2 2 2 3" xfId="52195"/>
    <cellStyle name="Normal 23 3 5 2 2 3" xfId="52196"/>
    <cellStyle name="Normal 23 3 5 2 2 3 2" xfId="52197"/>
    <cellStyle name="Normal 23 3 5 2 2 3 2 2" xfId="52198"/>
    <cellStyle name="Normal 23 3 5 2 2 3 3" xfId="52199"/>
    <cellStyle name="Normal 23 3 5 2 2 4" xfId="52200"/>
    <cellStyle name="Normal 23 3 5 2 2 4 2" xfId="52201"/>
    <cellStyle name="Normal 23 3 5 2 2 5" xfId="52202"/>
    <cellStyle name="Normal 23 3 5 2 3" xfId="52203"/>
    <cellStyle name="Normal 23 3 5 2 3 2" xfId="52204"/>
    <cellStyle name="Normal 23 3 5 2 3 2 2" xfId="52205"/>
    <cellStyle name="Normal 23 3 5 2 3 3" xfId="52206"/>
    <cellStyle name="Normal 23 3 5 2 4" xfId="52207"/>
    <cellStyle name="Normal 23 3 5 2 4 2" xfId="52208"/>
    <cellStyle name="Normal 23 3 5 2 4 2 2" xfId="52209"/>
    <cellStyle name="Normal 23 3 5 2 4 3" xfId="52210"/>
    <cellStyle name="Normal 23 3 5 2 5" xfId="52211"/>
    <cellStyle name="Normal 23 3 5 2 5 2" xfId="52212"/>
    <cellStyle name="Normal 23 3 5 2 6" xfId="52213"/>
    <cellStyle name="Normal 23 3 5 3" xfId="52214"/>
    <cellStyle name="Normal 23 3 5 3 2" xfId="52215"/>
    <cellStyle name="Normal 23 3 5 3 2 2" xfId="52216"/>
    <cellStyle name="Normal 23 3 5 3 2 2 2" xfId="52217"/>
    <cellStyle name="Normal 23 3 5 3 2 3" xfId="52218"/>
    <cellStyle name="Normal 23 3 5 3 3" xfId="52219"/>
    <cellStyle name="Normal 23 3 5 3 3 2" xfId="52220"/>
    <cellStyle name="Normal 23 3 5 3 3 2 2" xfId="52221"/>
    <cellStyle name="Normal 23 3 5 3 3 3" xfId="52222"/>
    <cellStyle name="Normal 23 3 5 3 4" xfId="52223"/>
    <cellStyle name="Normal 23 3 5 3 4 2" xfId="52224"/>
    <cellStyle name="Normal 23 3 5 3 5" xfId="52225"/>
    <cellStyle name="Normal 23 3 5 4" xfId="52226"/>
    <cellStyle name="Normal 23 3 5 4 2" xfId="52227"/>
    <cellStyle name="Normal 23 3 5 4 2 2" xfId="52228"/>
    <cellStyle name="Normal 23 3 5 4 3" xfId="52229"/>
    <cellStyle name="Normal 23 3 5 5" xfId="52230"/>
    <cellStyle name="Normal 23 3 5 5 2" xfId="52231"/>
    <cellStyle name="Normal 23 3 5 5 2 2" xfId="52232"/>
    <cellStyle name="Normal 23 3 5 5 3" xfId="52233"/>
    <cellStyle name="Normal 23 3 5 6" xfId="52234"/>
    <cellStyle name="Normal 23 3 5 6 2" xfId="52235"/>
    <cellStyle name="Normal 23 3 5 7" xfId="52236"/>
    <cellStyle name="Normal 23 3 5 8" xfId="52237"/>
    <cellStyle name="Normal 23 3 6" xfId="52238"/>
    <cellStyle name="Normal 23 3 6 2" xfId="52239"/>
    <cellStyle name="Normal 23 3 6 2 2" xfId="52240"/>
    <cellStyle name="Normal 23 3 6 2 2 2" xfId="52241"/>
    <cellStyle name="Normal 23 3 6 2 2 2 2" xfId="52242"/>
    <cellStyle name="Normal 23 3 6 2 2 3" xfId="52243"/>
    <cellStyle name="Normal 23 3 6 2 3" xfId="52244"/>
    <cellStyle name="Normal 23 3 6 2 3 2" xfId="52245"/>
    <cellStyle name="Normal 23 3 6 2 3 2 2" xfId="52246"/>
    <cellStyle name="Normal 23 3 6 2 3 3" xfId="52247"/>
    <cellStyle name="Normal 23 3 6 2 4" xfId="52248"/>
    <cellStyle name="Normal 23 3 6 2 4 2" xfId="52249"/>
    <cellStyle name="Normal 23 3 6 2 5" xfId="52250"/>
    <cellStyle name="Normal 23 3 6 3" xfId="52251"/>
    <cellStyle name="Normal 23 3 6 3 2" xfId="52252"/>
    <cellStyle name="Normal 23 3 6 3 2 2" xfId="52253"/>
    <cellStyle name="Normal 23 3 6 3 3" xfId="52254"/>
    <cellStyle name="Normal 23 3 6 4" xfId="52255"/>
    <cellStyle name="Normal 23 3 6 4 2" xfId="52256"/>
    <cellStyle name="Normal 23 3 6 4 2 2" xfId="52257"/>
    <cellStyle name="Normal 23 3 6 4 3" xfId="52258"/>
    <cellStyle name="Normal 23 3 6 5" xfId="52259"/>
    <cellStyle name="Normal 23 3 6 5 2" xfId="52260"/>
    <cellStyle name="Normal 23 3 6 6" xfId="52261"/>
    <cellStyle name="Normal 23 3 7" xfId="52262"/>
    <cellStyle name="Normal 23 3 7 2" xfId="52263"/>
    <cellStyle name="Normal 23 3 7 2 2" xfId="52264"/>
    <cellStyle name="Normal 23 3 7 2 2 2" xfId="52265"/>
    <cellStyle name="Normal 23 3 7 2 3" xfId="52266"/>
    <cellStyle name="Normal 23 3 7 3" xfId="52267"/>
    <cellStyle name="Normal 23 3 7 3 2" xfId="52268"/>
    <cellStyle name="Normal 23 3 7 3 2 2" xfId="52269"/>
    <cellStyle name="Normal 23 3 7 3 3" xfId="52270"/>
    <cellStyle name="Normal 23 3 7 4" xfId="52271"/>
    <cellStyle name="Normal 23 3 7 4 2" xfId="52272"/>
    <cellStyle name="Normal 23 3 7 5" xfId="52273"/>
    <cellStyle name="Normal 23 3 8" xfId="52274"/>
    <cellStyle name="Normal 23 3 8 2" xfId="52275"/>
    <cellStyle name="Normal 23 3 8 2 2" xfId="52276"/>
    <cellStyle name="Normal 23 3 8 3" xfId="52277"/>
    <cellStyle name="Normal 23 3 9" xfId="52278"/>
    <cellStyle name="Normal 23 3 9 2" xfId="52279"/>
    <cellStyle name="Normal 23 3 9 2 2" xfId="52280"/>
    <cellStyle name="Normal 23 3 9 3" xfId="52281"/>
    <cellStyle name="Normal 23 4" xfId="52282"/>
    <cellStyle name="Normal 23 4 2" xfId="52283"/>
    <cellStyle name="Normal 23 4 2 2" xfId="52284"/>
    <cellStyle name="Normal 23 4 2 2 2" xfId="52285"/>
    <cellStyle name="Normal 23 4 2 2 2 2" xfId="52286"/>
    <cellStyle name="Normal 23 4 2 2 2 2 2" xfId="52287"/>
    <cellStyle name="Normal 23 4 2 2 2 2 2 2" xfId="52288"/>
    <cellStyle name="Normal 23 4 2 2 2 2 3" xfId="52289"/>
    <cellStyle name="Normal 23 4 2 2 2 3" xfId="52290"/>
    <cellStyle name="Normal 23 4 2 2 2 3 2" xfId="52291"/>
    <cellStyle name="Normal 23 4 2 2 2 3 2 2" xfId="52292"/>
    <cellStyle name="Normal 23 4 2 2 2 3 3" xfId="52293"/>
    <cellStyle name="Normal 23 4 2 2 2 4" xfId="52294"/>
    <cellStyle name="Normal 23 4 2 2 2 4 2" xfId="52295"/>
    <cellStyle name="Normal 23 4 2 2 2 5" xfId="52296"/>
    <cellStyle name="Normal 23 4 2 2 3" xfId="52297"/>
    <cellStyle name="Normal 23 4 2 2 3 2" xfId="52298"/>
    <cellStyle name="Normal 23 4 2 2 3 2 2" xfId="52299"/>
    <cellStyle name="Normal 23 4 2 2 3 3" xfId="52300"/>
    <cellStyle name="Normal 23 4 2 2 4" xfId="52301"/>
    <cellStyle name="Normal 23 4 2 2 4 2" xfId="52302"/>
    <cellStyle name="Normal 23 4 2 2 4 2 2" xfId="52303"/>
    <cellStyle name="Normal 23 4 2 2 4 3" xfId="52304"/>
    <cellStyle name="Normal 23 4 2 2 5" xfId="52305"/>
    <cellStyle name="Normal 23 4 2 2 5 2" xfId="52306"/>
    <cellStyle name="Normal 23 4 2 2 6" xfId="52307"/>
    <cellStyle name="Normal 23 4 2 2 7" xfId="52308"/>
    <cellStyle name="Normal 23 4 2 3" xfId="52309"/>
    <cellStyle name="Normal 23 4 2 3 2" xfId="52310"/>
    <cellStyle name="Normal 23 4 2 3 2 2" xfId="52311"/>
    <cellStyle name="Normal 23 4 2 3 2 2 2" xfId="52312"/>
    <cellStyle name="Normal 23 4 2 3 2 3" xfId="52313"/>
    <cellStyle name="Normal 23 4 2 3 3" xfId="52314"/>
    <cellStyle name="Normal 23 4 2 3 3 2" xfId="52315"/>
    <cellStyle name="Normal 23 4 2 3 3 2 2" xfId="52316"/>
    <cellStyle name="Normal 23 4 2 3 3 3" xfId="52317"/>
    <cellStyle name="Normal 23 4 2 3 4" xfId="52318"/>
    <cellStyle name="Normal 23 4 2 3 4 2" xfId="52319"/>
    <cellStyle name="Normal 23 4 2 3 5" xfId="52320"/>
    <cellStyle name="Normal 23 4 2 4" xfId="52321"/>
    <cellStyle name="Normal 23 4 2 4 2" xfId="52322"/>
    <cellStyle name="Normal 23 4 2 4 2 2" xfId="52323"/>
    <cellStyle name="Normal 23 4 2 4 3" xfId="52324"/>
    <cellStyle name="Normal 23 4 2 5" xfId="52325"/>
    <cellStyle name="Normal 23 4 2 5 2" xfId="52326"/>
    <cellStyle name="Normal 23 4 2 5 2 2" xfId="52327"/>
    <cellStyle name="Normal 23 4 2 5 3" xfId="52328"/>
    <cellStyle name="Normal 23 4 2 6" xfId="52329"/>
    <cellStyle name="Normal 23 4 2 6 2" xfId="52330"/>
    <cellStyle name="Normal 23 4 2 7" xfId="52331"/>
    <cellStyle name="Normal 23 4 2 8" xfId="52332"/>
    <cellStyle name="Normal 23 4 3" xfId="52333"/>
    <cellStyle name="Normal 23 4 3 2" xfId="52334"/>
    <cellStyle name="Normal 23 4 3 2 2" xfId="52335"/>
    <cellStyle name="Normal 23 4 3 2 2 2" xfId="52336"/>
    <cellStyle name="Normal 23 4 3 2 2 2 2" xfId="52337"/>
    <cellStyle name="Normal 23 4 3 2 2 3" xfId="52338"/>
    <cellStyle name="Normal 23 4 3 2 3" xfId="52339"/>
    <cellStyle name="Normal 23 4 3 2 3 2" xfId="52340"/>
    <cellStyle name="Normal 23 4 3 2 3 2 2" xfId="52341"/>
    <cellStyle name="Normal 23 4 3 2 3 3" xfId="52342"/>
    <cellStyle name="Normal 23 4 3 2 4" xfId="52343"/>
    <cellStyle name="Normal 23 4 3 2 4 2" xfId="52344"/>
    <cellStyle name="Normal 23 4 3 2 5" xfId="52345"/>
    <cellStyle name="Normal 23 4 3 3" xfId="52346"/>
    <cellStyle name="Normal 23 4 3 3 2" xfId="52347"/>
    <cellStyle name="Normal 23 4 3 3 2 2" xfId="52348"/>
    <cellStyle name="Normal 23 4 3 3 3" xfId="52349"/>
    <cellStyle name="Normal 23 4 3 4" xfId="52350"/>
    <cellStyle name="Normal 23 4 3 4 2" xfId="52351"/>
    <cellStyle name="Normal 23 4 3 4 2 2" xfId="52352"/>
    <cellStyle name="Normal 23 4 3 4 3" xfId="52353"/>
    <cellStyle name="Normal 23 4 3 5" xfId="52354"/>
    <cellStyle name="Normal 23 4 3 5 2" xfId="52355"/>
    <cellStyle name="Normal 23 4 3 6" xfId="52356"/>
    <cellStyle name="Normal 23 4 4" xfId="52357"/>
    <cellStyle name="Normal 23 4 4 2" xfId="52358"/>
    <cellStyle name="Normal 23 4 4 2 2" xfId="52359"/>
    <cellStyle name="Normal 23 4 4 2 2 2" xfId="52360"/>
    <cellStyle name="Normal 23 4 4 2 3" xfId="52361"/>
    <cellStyle name="Normal 23 4 4 3" xfId="52362"/>
    <cellStyle name="Normal 23 4 4 3 2" xfId="52363"/>
    <cellStyle name="Normal 23 4 4 3 2 2" xfId="52364"/>
    <cellStyle name="Normal 23 4 4 3 3" xfId="52365"/>
    <cellStyle name="Normal 23 4 4 4" xfId="52366"/>
    <cellStyle name="Normal 23 4 4 4 2" xfId="52367"/>
    <cellStyle name="Normal 23 4 4 5" xfId="52368"/>
    <cellStyle name="Normal 23 4 5" xfId="52369"/>
    <cellStyle name="Normal 23 4 5 2" xfId="52370"/>
    <cellStyle name="Normal 23 4 5 2 2" xfId="52371"/>
    <cellStyle name="Normal 23 4 5 3" xfId="52372"/>
    <cellStyle name="Normal 23 4 6" xfId="52373"/>
    <cellStyle name="Normal 23 4 6 2" xfId="52374"/>
    <cellStyle name="Normal 23 4 6 2 2" xfId="52375"/>
    <cellStyle name="Normal 23 4 6 3" xfId="52376"/>
    <cellStyle name="Normal 23 4 7" xfId="52377"/>
    <cellStyle name="Normal 23 4 7 2" xfId="52378"/>
    <cellStyle name="Normal 23 4 8" xfId="52379"/>
    <cellStyle name="Normal 23 4 9" xfId="52380"/>
    <cellStyle name="Normal 23 5" xfId="52381"/>
    <cellStyle name="Normal 23 5 2" xfId="52382"/>
    <cellStyle name="Normal 23 5 2 2" xfId="52383"/>
    <cellStyle name="Normal 23 5 2 2 2" xfId="52384"/>
    <cellStyle name="Normal 23 5 2 2 2 2" xfId="52385"/>
    <cellStyle name="Normal 23 5 2 2 2 2 2" xfId="52386"/>
    <cellStyle name="Normal 23 5 2 2 2 3" xfId="52387"/>
    <cellStyle name="Normal 23 5 2 2 3" xfId="52388"/>
    <cellStyle name="Normal 23 5 2 2 3 2" xfId="52389"/>
    <cellStyle name="Normal 23 5 2 2 3 2 2" xfId="52390"/>
    <cellStyle name="Normal 23 5 2 2 3 3" xfId="52391"/>
    <cellStyle name="Normal 23 5 2 2 4" xfId="52392"/>
    <cellStyle name="Normal 23 5 2 2 4 2" xfId="52393"/>
    <cellStyle name="Normal 23 5 2 2 5" xfId="52394"/>
    <cellStyle name="Normal 23 5 2 3" xfId="52395"/>
    <cellStyle name="Normal 23 5 2 3 2" xfId="52396"/>
    <cellStyle name="Normal 23 5 2 3 2 2" xfId="52397"/>
    <cellStyle name="Normal 23 5 2 3 3" xfId="52398"/>
    <cellStyle name="Normal 23 5 2 4" xfId="52399"/>
    <cellStyle name="Normal 23 5 2 4 2" xfId="52400"/>
    <cellStyle name="Normal 23 5 2 4 2 2" xfId="52401"/>
    <cellStyle name="Normal 23 5 2 4 3" xfId="52402"/>
    <cellStyle name="Normal 23 5 2 5" xfId="52403"/>
    <cellStyle name="Normal 23 5 2 5 2" xfId="52404"/>
    <cellStyle name="Normal 23 5 2 6" xfId="52405"/>
    <cellStyle name="Normal 23 5 2 7" xfId="52406"/>
    <cellStyle name="Normal 23 5 3" xfId="52407"/>
    <cellStyle name="Normal 23 5 3 2" xfId="52408"/>
    <cellStyle name="Normal 23 5 3 2 2" xfId="52409"/>
    <cellStyle name="Normal 23 5 3 2 2 2" xfId="52410"/>
    <cellStyle name="Normal 23 5 3 2 3" xfId="52411"/>
    <cellStyle name="Normal 23 5 3 3" xfId="52412"/>
    <cellStyle name="Normal 23 5 3 3 2" xfId="52413"/>
    <cellStyle name="Normal 23 5 3 3 2 2" xfId="52414"/>
    <cellStyle name="Normal 23 5 3 3 3" xfId="52415"/>
    <cellStyle name="Normal 23 5 3 4" xfId="52416"/>
    <cellStyle name="Normal 23 5 3 4 2" xfId="52417"/>
    <cellStyle name="Normal 23 5 3 5" xfId="52418"/>
    <cellStyle name="Normal 23 5 4" xfId="52419"/>
    <cellStyle name="Normal 23 5 4 2" xfId="52420"/>
    <cellStyle name="Normal 23 5 4 2 2" xfId="52421"/>
    <cellStyle name="Normal 23 5 4 3" xfId="52422"/>
    <cellStyle name="Normal 23 5 5" xfId="52423"/>
    <cellStyle name="Normal 23 5 5 2" xfId="52424"/>
    <cellStyle name="Normal 23 5 5 2 2" xfId="52425"/>
    <cellStyle name="Normal 23 5 5 3" xfId="52426"/>
    <cellStyle name="Normal 23 5 6" xfId="52427"/>
    <cellStyle name="Normal 23 5 6 2" xfId="52428"/>
    <cellStyle name="Normal 23 5 7" xfId="52429"/>
    <cellStyle name="Normal 23 5 8" xfId="52430"/>
    <cellStyle name="Normal 23 6" xfId="52431"/>
    <cellStyle name="Normal 23 6 2" xfId="52432"/>
    <cellStyle name="Normal 23 6 2 2" xfId="52433"/>
    <cellStyle name="Normal 23 6 2 2 2" xfId="52434"/>
    <cellStyle name="Normal 23 6 2 2 2 2" xfId="52435"/>
    <cellStyle name="Normal 23 6 2 2 2 2 2" xfId="52436"/>
    <cellStyle name="Normal 23 6 2 2 2 3" xfId="52437"/>
    <cellStyle name="Normal 23 6 2 2 3" xfId="52438"/>
    <cellStyle name="Normal 23 6 2 2 3 2" xfId="52439"/>
    <cellStyle name="Normal 23 6 2 2 3 2 2" xfId="52440"/>
    <cellStyle name="Normal 23 6 2 2 3 3" xfId="52441"/>
    <cellStyle name="Normal 23 6 2 2 4" xfId="52442"/>
    <cellStyle name="Normal 23 6 2 2 4 2" xfId="52443"/>
    <cellStyle name="Normal 23 6 2 2 5" xfId="52444"/>
    <cellStyle name="Normal 23 6 2 3" xfId="52445"/>
    <cellStyle name="Normal 23 6 2 3 2" xfId="52446"/>
    <cellStyle name="Normal 23 6 2 3 2 2" xfId="52447"/>
    <cellStyle name="Normal 23 6 2 3 3" xfId="52448"/>
    <cellStyle name="Normal 23 6 2 4" xfId="52449"/>
    <cellStyle name="Normal 23 6 2 4 2" xfId="52450"/>
    <cellStyle name="Normal 23 6 2 4 2 2" xfId="52451"/>
    <cellStyle name="Normal 23 6 2 4 3" xfId="52452"/>
    <cellStyle name="Normal 23 6 2 5" xfId="52453"/>
    <cellStyle name="Normal 23 6 2 5 2" xfId="52454"/>
    <cellStyle name="Normal 23 6 2 6" xfId="52455"/>
    <cellStyle name="Normal 23 6 3" xfId="52456"/>
    <cellStyle name="Normal 23 6 3 2" xfId="52457"/>
    <cellStyle name="Normal 23 6 3 2 2" xfId="52458"/>
    <cellStyle name="Normal 23 6 3 2 2 2" xfId="52459"/>
    <cellStyle name="Normal 23 6 3 2 3" xfId="52460"/>
    <cellStyle name="Normal 23 6 3 3" xfId="52461"/>
    <cellStyle name="Normal 23 6 3 3 2" xfId="52462"/>
    <cellStyle name="Normal 23 6 3 3 2 2" xfId="52463"/>
    <cellStyle name="Normal 23 6 3 3 3" xfId="52464"/>
    <cellStyle name="Normal 23 6 3 4" xfId="52465"/>
    <cellStyle name="Normal 23 6 3 4 2" xfId="52466"/>
    <cellStyle name="Normal 23 6 3 5" xfId="52467"/>
    <cellStyle name="Normal 23 6 4" xfId="52468"/>
    <cellStyle name="Normal 23 6 4 2" xfId="52469"/>
    <cellStyle name="Normal 23 6 4 2 2" xfId="52470"/>
    <cellStyle name="Normal 23 6 4 3" xfId="52471"/>
    <cellStyle name="Normal 23 6 5" xfId="52472"/>
    <cellStyle name="Normal 23 6 5 2" xfId="52473"/>
    <cellStyle name="Normal 23 6 5 2 2" xfId="52474"/>
    <cellStyle name="Normal 23 6 5 3" xfId="52475"/>
    <cellStyle name="Normal 23 6 6" xfId="52476"/>
    <cellStyle name="Normal 23 6 6 2" xfId="52477"/>
    <cellStyle name="Normal 23 6 7" xfId="52478"/>
    <cellStyle name="Normal 23 6 8" xfId="52479"/>
    <cellStyle name="Normal 23 7" xfId="52480"/>
    <cellStyle name="Normal 23 7 2" xfId="52481"/>
    <cellStyle name="Normal 23 7 2 2" xfId="52482"/>
    <cellStyle name="Normal 23 7 2 2 2" xfId="52483"/>
    <cellStyle name="Normal 23 7 2 2 2 2" xfId="52484"/>
    <cellStyle name="Normal 23 7 2 2 2 2 2" xfId="52485"/>
    <cellStyle name="Normal 23 7 2 2 2 3" xfId="52486"/>
    <cellStyle name="Normal 23 7 2 2 3" xfId="52487"/>
    <cellStyle name="Normal 23 7 2 2 3 2" xfId="52488"/>
    <cellStyle name="Normal 23 7 2 2 3 2 2" xfId="52489"/>
    <cellStyle name="Normal 23 7 2 2 3 3" xfId="52490"/>
    <cellStyle name="Normal 23 7 2 2 4" xfId="52491"/>
    <cellStyle name="Normal 23 7 2 2 4 2" xfId="52492"/>
    <cellStyle name="Normal 23 7 2 2 5" xfId="52493"/>
    <cellStyle name="Normal 23 7 2 3" xfId="52494"/>
    <cellStyle name="Normal 23 7 2 3 2" xfId="52495"/>
    <cellStyle name="Normal 23 7 2 3 2 2" xfId="52496"/>
    <cellStyle name="Normal 23 7 2 3 3" xfId="52497"/>
    <cellStyle name="Normal 23 7 2 4" xfId="52498"/>
    <cellStyle name="Normal 23 7 2 4 2" xfId="52499"/>
    <cellStyle name="Normal 23 7 2 4 2 2" xfId="52500"/>
    <cellStyle name="Normal 23 7 2 4 3" xfId="52501"/>
    <cellStyle name="Normal 23 7 2 5" xfId="52502"/>
    <cellStyle name="Normal 23 7 2 5 2" xfId="52503"/>
    <cellStyle name="Normal 23 7 2 6" xfId="52504"/>
    <cellStyle name="Normal 23 7 3" xfId="52505"/>
    <cellStyle name="Normal 23 7 3 2" xfId="52506"/>
    <cellStyle name="Normal 23 7 3 2 2" xfId="52507"/>
    <cellStyle name="Normal 23 7 3 2 2 2" xfId="52508"/>
    <cellStyle name="Normal 23 7 3 2 3" xfId="52509"/>
    <cellStyle name="Normal 23 7 3 3" xfId="52510"/>
    <cellStyle name="Normal 23 7 3 3 2" xfId="52511"/>
    <cellStyle name="Normal 23 7 3 3 2 2" xfId="52512"/>
    <cellStyle name="Normal 23 7 3 3 3" xfId="52513"/>
    <cellStyle name="Normal 23 7 3 4" xfId="52514"/>
    <cellStyle name="Normal 23 7 3 4 2" xfId="52515"/>
    <cellStyle name="Normal 23 7 3 5" xfId="52516"/>
    <cellStyle name="Normal 23 7 4" xfId="52517"/>
    <cellStyle name="Normal 23 7 4 2" xfId="52518"/>
    <cellStyle name="Normal 23 7 4 2 2" xfId="52519"/>
    <cellStyle name="Normal 23 7 4 3" xfId="52520"/>
    <cellStyle name="Normal 23 7 5" xfId="52521"/>
    <cellStyle name="Normal 23 7 5 2" xfId="52522"/>
    <cellStyle name="Normal 23 7 5 2 2" xfId="52523"/>
    <cellStyle name="Normal 23 7 5 3" xfId="52524"/>
    <cellStyle name="Normal 23 7 6" xfId="52525"/>
    <cellStyle name="Normal 23 7 6 2" xfId="52526"/>
    <cellStyle name="Normal 23 7 7" xfId="52527"/>
    <cellStyle name="Normal 23 8" xfId="52528"/>
    <cellStyle name="Normal 23 8 2" xfId="52529"/>
    <cellStyle name="Normal 23 8 2 2" xfId="52530"/>
    <cellStyle name="Normal 23 8 2 2 2" xfId="52531"/>
    <cellStyle name="Normal 23 8 2 2 2 2" xfId="52532"/>
    <cellStyle name="Normal 23 8 2 2 3" xfId="52533"/>
    <cellStyle name="Normal 23 8 2 3" xfId="52534"/>
    <cellStyle name="Normal 23 8 2 3 2" xfId="52535"/>
    <cellStyle name="Normal 23 8 2 3 2 2" xfId="52536"/>
    <cellStyle name="Normal 23 8 2 3 3" xfId="52537"/>
    <cellStyle name="Normal 23 8 2 4" xfId="52538"/>
    <cellStyle name="Normal 23 8 2 4 2" xfId="52539"/>
    <cellStyle name="Normal 23 8 2 5" xfId="52540"/>
    <cellStyle name="Normal 23 8 3" xfId="52541"/>
    <cellStyle name="Normal 23 8 3 2" xfId="52542"/>
    <cellStyle name="Normal 23 8 3 2 2" xfId="52543"/>
    <cellStyle name="Normal 23 8 3 3" xfId="52544"/>
    <cellStyle name="Normal 23 8 4" xfId="52545"/>
    <cellStyle name="Normal 23 8 4 2" xfId="52546"/>
    <cellStyle name="Normal 23 8 4 2 2" xfId="52547"/>
    <cellStyle name="Normal 23 8 4 3" xfId="52548"/>
    <cellStyle name="Normal 23 8 5" xfId="52549"/>
    <cellStyle name="Normal 23 8 5 2" xfId="52550"/>
    <cellStyle name="Normal 23 8 6" xfId="52551"/>
    <cellStyle name="Normal 23 9" xfId="52552"/>
    <cellStyle name="Normal 23 9 2" xfId="52553"/>
    <cellStyle name="Normal 23 9 2 2" xfId="52554"/>
    <cellStyle name="Normal 23 9 2 2 2" xfId="52555"/>
    <cellStyle name="Normal 23 9 2 3" xfId="52556"/>
    <cellStyle name="Normal 23 9 3" xfId="52557"/>
    <cellStyle name="Normal 23 9 3 2" xfId="52558"/>
    <cellStyle name="Normal 23 9 3 2 2" xfId="52559"/>
    <cellStyle name="Normal 23 9 3 3" xfId="52560"/>
    <cellStyle name="Normal 23 9 4" xfId="52561"/>
    <cellStyle name="Normal 23 9 4 2" xfId="52562"/>
    <cellStyle name="Normal 23 9 5" xfId="52563"/>
    <cellStyle name="Normal 24" xfId="52564"/>
    <cellStyle name="Normal 24 10" xfId="52565"/>
    <cellStyle name="Normal 24 10 2" xfId="52566"/>
    <cellStyle name="Normal 24 10 2 2" xfId="52567"/>
    <cellStyle name="Normal 24 10 2 2 2" xfId="52568"/>
    <cellStyle name="Normal 24 10 2 3" xfId="52569"/>
    <cellStyle name="Normal 24 10 3" xfId="52570"/>
    <cellStyle name="Normal 24 10 3 2" xfId="52571"/>
    <cellStyle name="Normal 24 10 3 2 2" xfId="52572"/>
    <cellStyle name="Normal 24 10 3 3" xfId="52573"/>
    <cellStyle name="Normal 24 10 4" xfId="52574"/>
    <cellStyle name="Normal 24 10 4 2" xfId="52575"/>
    <cellStyle name="Normal 24 10 5" xfId="52576"/>
    <cellStyle name="Normal 24 11" xfId="52577"/>
    <cellStyle name="Normal 24 11 2" xfId="52578"/>
    <cellStyle name="Normal 24 11 2 2" xfId="52579"/>
    <cellStyle name="Normal 24 11 3" xfId="52580"/>
    <cellStyle name="Normal 24 12" xfId="52581"/>
    <cellStyle name="Normal 24 12 2" xfId="52582"/>
    <cellStyle name="Normal 24 12 2 2" xfId="52583"/>
    <cellStyle name="Normal 24 12 3" xfId="52584"/>
    <cellStyle name="Normal 24 13" xfId="52585"/>
    <cellStyle name="Normal 24 13 2" xfId="52586"/>
    <cellStyle name="Normal 24 14" xfId="52587"/>
    <cellStyle name="Normal 24 15" xfId="52588"/>
    <cellStyle name="Normal 24 2" xfId="52589"/>
    <cellStyle name="Normal 24 2 2" xfId="52590"/>
    <cellStyle name="Normal 24 2 2 2" xfId="52591"/>
    <cellStyle name="Normal 24 2 2 2 2" xfId="52592"/>
    <cellStyle name="Normal 24 2 2 2 2 2" xfId="52593"/>
    <cellStyle name="Normal 24 2 2 2 3" xfId="52594"/>
    <cellStyle name="Normal 24 2 2 2 3 2" xfId="52595"/>
    <cellStyle name="Normal 24 2 2 2 4" xfId="52596"/>
    <cellStyle name="Normal 24 2 2 3" xfId="52597"/>
    <cellStyle name="Normal 24 2 2 3 2" xfId="52598"/>
    <cellStyle name="Normal 24 2 2 4" xfId="52599"/>
    <cellStyle name="Normal 24 2 3" xfId="52600"/>
    <cellStyle name="Normal 24 2 3 2" xfId="52601"/>
    <cellStyle name="Normal 24 2 3 2 2" xfId="52602"/>
    <cellStyle name="Normal 24 2 3 3" xfId="52603"/>
    <cellStyle name="Normal 24 2 3 3 2" xfId="52604"/>
    <cellStyle name="Normal 24 2 3 4" xfId="52605"/>
    <cellStyle name="Normal 24 2 4" xfId="52606"/>
    <cellStyle name="Normal 24 2 4 2" xfId="52607"/>
    <cellStyle name="Normal 24 2 4 2 2" xfId="52608"/>
    <cellStyle name="Normal 24 2 5" xfId="52609"/>
    <cellStyle name="Normal 24 2 5 2" xfId="52610"/>
    <cellStyle name="Normal 24 2 5 2 2" xfId="52611"/>
    <cellStyle name="Normal 24 2 6" xfId="52612"/>
    <cellStyle name="Normal 24 2 6 2" xfId="52613"/>
    <cellStyle name="Normal 24 2 7" xfId="52614"/>
    <cellStyle name="Normal 24 2 7 2" xfId="52615"/>
    <cellStyle name="Normal 24 2 7 2 2" xfId="52616"/>
    <cellStyle name="Normal 24 2 7 3" xfId="52617"/>
    <cellStyle name="Normal 24 2 8" xfId="52618"/>
    <cellStyle name="Normal 24 2 8 2" xfId="52619"/>
    <cellStyle name="Normal 24 2 9" xfId="52620"/>
    <cellStyle name="Normal 24 3" xfId="52621"/>
    <cellStyle name="Normal 24 3 2" xfId="52622"/>
    <cellStyle name="Normal 24 3 2 2" xfId="52623"/>
    <cellStyle name="Normal 24 3 2 2 2" xfId="52624"/>
    <cellStyle name="Normal 24 3 2 3" xfId="52625"/>
    <cellStyle name="Normal 24 3 3" xfId="52626"/>
    <cellStyle name="Normal 24 3 3 2" xfId="52627"/>
    <cellStyle name="Normal 24 3 3 2 2" xfId="52628"/>
    <cellStyle name="Normal 24 3 3 3" xfId="52629"/>
    <cellStyle name="Normal 24 3 3 3 2" xfId="52630"/>
    <cellStyle name="Normal 24 3 3 4" xfId="52631"/>
    <cellStyle name="Normal 24 3 4" xfId="52632"/>
    <cellStyle name="Normal 24 3 4 2" xfId="52633"/>
    <cellStyle name="Normal 24 3 5" xfId="52634"/>
    <cellStyle name="Normal 24 4" xfId="52635"/>
    <cellStyle name="Normal 24 4 10" xfId="52636"/>
    <cellStyle name="Normal 24 4 10 2" xfId="52637"/>
    <cellStyle name="Normal 24 4 11" xfId="52638"/>
    <cellStyle name="Normal 24 4 12" xfId="52639"/>
    <cellStyle name="Normal 24 4 2" xfId="52640"/>
    <cellStyle name="Normal 24 4 2 2" xfId="52641"/>
    <cellStyle name="Normal 24 4 2 2 2" xfId="52642"/>
    <cellStyle name="Normal 24 4 2 2 2 2" xfId="52643"/>
    <cellStyle name="Normal 24 4 2 2 2 2 2" xfId="52644"/>
    <cellStyle name="Normal 24 4 2 2 2 2 2 2" xfId="52645"/>
    <cellStyle name="Normal 24 4 2 2 2 2 2 2 2" xfId="52646"/>
    <cellStyle name="Normal 24 4 2 2 2 2 2 3" xfId="52647"/>
    <cellStyle name="Normal 24 4 2 2 2 2 3" xfId="52648"/>
    <cellStyle name="Normal 24 4 2 2 2 2 3 2" xfId="52649"/>
    <cellStyle name="Normal 24 4 2 2 2 2 3 2 2" xfId="52650"/>
    <cellStyle name="Normal 24 4 2 2 2 2 3 3" xfId="52651"/>
    <cellStyle name="Normal 24 4 2 2 2 2 4" xfId="52652"/>
    <cellStyle name="Normal 24 4 2 2 2 2 4 2" xfId="52653"/>
    <cellStyle name="Normal 24 4 2 2 2 2 5" xfId="52654"/>
    <cellStyle name="Normal 24 4 2 2 2 3" xfId="52655"/>
    <cellStyle name="Normal 24 4 2 2 2 3 2" xfId="52656"/>
    <cellStyle name="Normal 24 4 2 2 2 3 2 2" xfId="52657"/>
    <cellStyle name="Normal 24 4 2 2 2 3 3" xfId="52658"/>
    <cellStyle name="Normal 24 4 2 2 2 4" xfId="52659"/>
    <cellStyle name="Normal 24 4 2 2 2 4 2" xfId="52660"/>
    <cellStyle name="Normal 24 4 2 2 2 4 2 2" xfId="52661"/>
    <cellStyle name="Normal 24 4 2 2 2 4 3" xfId="52662"/>
    <cellStyle name="Normal 24 4 2 2 2 5" xfId="52663"/>
    <cellStyle name="Normal 24 4 2 2 2 5 2" xfId="52664"/>
    <cellStyle name="Normal 24 4 2 2 2 6" xfId="52665"/>
    <cellStyle name="Normal 24 4 2 2 3" xfId="52666"/>
    <cellStyle name="Normal 24 4 2 2 3 2" xfId="52667"/>
    <cellStyle name="Normal 24 4 2 2 3 2 2" xfId="52668"/>
    <cellStyle name="Normal 24 4 2 2 3 2 2 2" xfId="52669"/>
    <cellStyle name="Normal 24 4 2 2 3 2 3" xfId="52670"/>
    <cellStyle name="Normal 24 4 2 2 3 3" xfId="52671"/>
    <cellStyle name="Normal 24 4 2 2 3 3 2" xfId="52672"/>
    <cellStyle name="Normal 24 4 2 2 3 3 2 2" xfId="52673"/>
    <cellStyle name="Normal 24 4 2 2 3 3 3" xfId="52674"/>
    <cellStyle name="Normal 24 4 2 2 3 4" xfId="52675"/>
    <cellStyle name="Normal 24 4 2 2 3 4 2" xfId="52676"/>
    <cellStyle name="Normal 24 4 2 2 3 5" xfId="52677"/>
    <cellStyle name="Normal 24 4 2 2 4" xfId="52678"/>
    <cellStyle name="Normal 24 4 2 2 4 2" xfId="52679"/>
    <cellStyle name="Normal 24 4 2 2 4 2 2" xfId="52680"/>
    <cellStyle name="Normal 24 4 2 2 4 3" xfId="52681"/>
    <cellStyle name="Normal 24 4 2 2 5" xfId="52682"/>
    <cellStyle name="Normal 24 4 2 2 5 2" xfId="52683"/>
    <cellStyle name="Normal 24 4 2 2 5 2 2" xfId="52684"/>
    <cellStyle name="Normal 24 4 2 2 5 3" xfId="52685"/>
    <cellStyle name="Normal 24 4 2 2 6" xfId="52686"/>
    <cellStyle name="Normal 24 4 2 2 6 2" xfId="52687"/>
    <cellStyle name="Normal 24 4 2 2 7" xfId="52688"/>
    <cellStyle name="Normal 24 4 2 3" xfId="52689"/>
    <cellStyle name="Normal 24 4 2 3 2" xfId="52690"/>
    <cellStyle name="Normal 24 4 2 3 2 2" xfId="52691"/>
    <cellStyle name="Normal 24 4 2 3 2 2 2" xfId="52692"/>
    <cellStyle name="Normal 24 4 2 3 2 2 2 2" xfId="52693"/>
    <cellStyle name="Normal 24 4 2 3 2 2 3" xfId="52694"/>
    <cellStyle name="Normal 24 4 2 3 2 3" xfId="52695"/>
    <cellStyle name="Normal 24 4 2 3 2 3 2" xfId="52696"/>
    <cellStyle name="Normal 24 4 2 3 2 3 2 2" xfId="52697"/>
    <cellStyle name="Normal 24 4 2 3 2 3 3" xfId="52698"/>
    <cellStyle name="Normal 24 4 2 3 2 4" xfId="52699"/>
    <cellStyle name="Normal 24 4 2 3 2 4 2" xfId="52700"/>
    <cellStyle name="Normal 24 4 2 3 2 5" xfId="52701"/>
    <cellStyle name="Normal 24 4 2 3 3" xfId="52702"/>
    <cellStyle name="Normal 24 4 2 3 3 2" xfId="52703"/>
    <cellStyle name="Normal 24 4 2 3 3 2 2" xfId="52704"/>
    <cellStyle name="Normal 24 4 2 3 3 3" xfId="52705"/>
    <cellStyle name="Normal 24 4 2 3 4" xfId="52706"/>
    <cellStyle name="Normal 24 4 2 3 4 2" xfId="52707"/>
    <cellStyle name="Normal 24 4 2 3 4 2 2" xfId="52708"/>
    <cellStyle name="Normal 24 4 2 3 4 3" xfId="52709"/>
    <cellStyle name="Normal 24 4 2 3 5" xfId="52710"/>
    <cellStyle name="Normal 24 4 2 3 5 2" xfId="52711"/>
    <cellStyle name="Normal 24 4 2 3 6" xfId="52712"/>
    <cellStyle name="Normal 24 4 2 4" xfId="52713"/>
    <cellStyle name="Normal 24 4 2 4 2" xfId="52714"/>
    <cellStyle name="Normal 24 4 2 4 2 2" xfId="52715"/>
    <cellStyle name="Normal 24 4 2 4 2 2 2" xfId="52716"/>
    <cellStyle name="Normal 24 4 2 4 2 3" xfId="52717"/>
    <cellStyle name="Normal 24 4 2 4 3" xfId="52718"/>
    <cellStyle name="Normal 24 4 2 4 3 2" xfId="52719"/>
    <cellStyle name="Normal 24 4 2 4 3 2 2" xfId="52720"/>
    <cellStyle name="Normal 24 4 2 4 3 3" xfId="52721"/>
    <cellStyle name="Normal 24 4 2 4 4" xfId="52722"/>
    <cellStyle name="Normal 24 4 2 4 4 2" xfId="52723"/>
    <cellStyle name="Normal 24 4 2 4 5" xfId="52724"/>
    <cellStyle name="Normal 24 4 2 5" xfId="52725"/>
    <cellStyle name="Normal 24 4 2 5 2" xfId="52726"/>
    <cellStyle name="Normal 24 4 2 5 2 2" xfId="52727"/>
    <cellStyle name="Normal 24 4 2 5 3" xfId="52728"/>
    <cellStyle name="Normal 24 4 2 6" xfId="52729"/>
    <cellStyle name="Normal 24 4 2 6 2" xfId="52730"/>
    <cellStyle name="Normal 24 4 2 6 2 2" xfId="52731"/>
    <cellStyle name="Normal 24 4 2 6 3" xfId="52732"/>
    <cellStyle name="Normal 24 4 2 7" xfId="52733"/>
    <cellStyle name="Normal 24 4 2 7 2" xfId="52734"/>
    <cellStyle name="Normal 24 4 2 8" xfId="52735"/>
    <cellStyle name="Normal 24 4 2 9" xfId="52736"/>
    <cellStyle name="Normal 24 4 3" xfId="52737"/>
    <cellStyle name="Normal 24 4 3 2" xfId="52738"/>
    <cellStyle name="Normal 24 4 3 2 2" xfId="52739"/>
    <cellStyle name="Normal 24 4 3 2 2 2" xfId="52740"/>
    <cellStyle name="Normal 24 4 3 2 2 2 2" xfId="52741"/>
    <cellStyle name="Normal 24 4 3 2 2 2 2 2" xfId="52742"/>
    <cellStyle name="Normal 24 4 3 2 2 2 3" xfId="52743"/>
    <cellStyle name="Normal 24 4 3 2 2 3" xfId="52744"/>
    <cellStyle name="Normal 24 4 3 2 2 3 2" xfId="52745"/>
    <cellStyle name="Normal 24 4 3 2 2 3 2 2" xfId="52746"/>
    <cellStyle name="Normal 24 4 3 2 2 3 3" xfId="52747"/>
    <cellStyle name="Normal 24 4 3 2 2 4" xfId="52748"/>
    <cellStyle name="Normal 24 4 3 2 2 4 2" xfId="52749"/>
    <cellStyle name="Normal 24 4 3 2 2 5" xfId="52750"/>
    <cellStyle name="Normal 24 4 3 2 3" xfId="52751"/>
    <cellStyle name="Normal 24 4 3 2 3 2" xfId="52752"/>
    <cellStyle name="Normal 24 4 3 2 3 2 2" xfId="52753"/>
    <cellStyle name="Normal 24 4 3 2 3 3" xfId="52754"/>
    <cellStyle name="Normal 24 4 3 2 4" xfId="52755"/>
    <cellStyle name="Normal 24 4 3 2 4 2" xfId="52756"/>
    <cellStyle name="Normal 24 4 3 2 4 2 2" xfId="52757"/>
    <cellStyle name="Normal 24 4 3 2 4 3" xfId="52758"/>
    <cellStyle name="Normal 24 4 3 2 5" xfId="52759"/>
    <cellStyle name="Normal 24 4 3 2 5 2" xfId="52760"/>
    <cellStyle name="Normal 24 4 3 2 6" xfId="52761"/>
    <cellStyle name="Normal 24 4 3 3" xfId="52762"/>
    <cellStyle name="Normal 24 4 3 3 2" xfId="52763"/>
    <cellStyle name="Normal 24 4 3 3 2 2" xfId="52764"/>
    <cellStyle name="Normal 24 4 3 3 2 2 2" xfId="52765"/>
    <cellStyle name="Normal 24 4 3 3 2 3" xfId="52766"/>
    <cellStyle name="Normal 24 4 3 3 3" xfId="52767"/>
    <cellStyle name="Normal 24 4 3 3 3 2" xfId="52768"/>
    <cellStyle name="Normal 24 4 3 3 3 2 2" xfId="52769"/>
    <cellStyle name="Normal 24 4 3 3 3 3" xfId="52770"/>
    <cellStyle name="Normal 24 4 3 3 4" xfId="52771"/>
    <cellStyle name="Normal 24 4 3 3 4 2" xfId="52772"/>
    <cellStyle name="Normal 24 4 3 3 5" xfId="52773"/>
    <cellStyle name="Normal 24 4 3 4" xfId="52774"/>
    <cellStyle name="Normal 24 4 3 4 2" xfId="52775"/>
    <cellStyle name="Normal 24 4 3 4 2 2" xfId="52776"/>
    <cellStyle name="Normal 24 4 3 4 3" xfId="52777"/>
    <cellStyle name="Normal 24 4 3 5" xfId="52778"/>
    <cellStyle name="Normal 24 4 3 5 2" xfId="52779"/>
    <cellStyle name="Normal 24 4 3 5 2 2" xfId="52780"/>
    <cellStyle name="Normal 24 4 3 5 3" xfId="52781"/>
    <cellStyle name="Normal 24 4 3 6" xfId="52782"/>
    <cellStyle name="Normal 24 4 3 6 2" xfId="52783"/>
    <cellStyle name="Normal 24 4 3 7" xfId="52784"/>
    <cellStyle name="Normal 24 4 4" xfId="52785"/>
    <cellStyle name="Normal 24 4 4 2" xfId="52786"/>
    <cellStyle name="Normal 24 4 4 2 2" xfId="52787"/>
    <cellStyle name="Normal 24 4 4 2 2 2" xfId="52788"/>
    <cellStyle name="Normal 24 4 4 2 2 2 2" xfId="52789"/>
    <cellStyle name="Normal 24 4 4 2 2 2 2 2" xfId="52790"/>
    <cellStyle name="Normal 24 4 4 2 2 2 3" xfId="52791"/>
    <cellStyle name="Normal 24 4 4 2 2 3" xfId="52792"/>
    <cellStyle name="Normal 24 4 4 2 2 3 2" xfId="52793"/>
    <cellStyle name="Normal 24 4 4 2 2 3 2 2" xfId="52794"/>
    <cellStyle name="Normal 24 4 4 2 2 3 3" xfId="52795"/>
    <cellStyle name="Normal 24 4 4 2 2 4" xfId="52796"/>
    <cellStyle name="Normal 24 4 4 2 2 4 2" xfId="52797"/>
    <cellStyle name="Normal 24 4 4 2 2 5" xfId="52798"/>
    <cellStyle name="Normal 24 4 4 2 3" xfId="52799"/>
    <cellStyle name="Normal 24 4 4 2 3 2" xfId="52800"/>
    <cellStyle name="Normal 24 4 4 2 3 2 2" xfId="52801"/>
    <cellStyle name="Normal 24 4 4 2 3 3" xfId="52802"/>
    <cellStyle name="Normal 24 4 4 2 4" xfId="52803"/>
    <cellStyle name="Normal 24 4 4 2 4 2" xfId="52804"/>
    <cellStyle name="Normal 24 4 4 2 4 2 2" xfId="52805"/>
    <cellStyle name="Normal 24 4 4 2 4 3" xfId="52806"/>
    <cellStyle name="Normal 24 4 4 2 5" xfId="52807"/>
    <cellStyle name="Normal 24 4 4 2 5 2" xfId="52808"/>
    <cellStyle name="Normal 24 4 4 2 6" xfId="52809"/>
    <cellStyle name="Normal 24 4 4 3" xfId="52810"/>
    <cellStyle name="Normal 24 4 4 3 2" xfId="52811"/>
    <cellStyle name="Normal 24 4 4 3 2 2" xfId="52812"/>
    <cellStyle name="Normal 24 4 4 3 2 2 2" xfId="52813"/>
    <cellStyle name="Normal 24 4 4 3 2 3" xfId="52814"/>
    <cellStyle name="Normal 24 4 4 3 3" xfId="52815"/>
    <cellStyle name="Normal 24 4 4 3 3 2" xfId="52816"/>
    <cellStyle name="Normal 24 4 4 3 3 2 2" xfId="52817"/>
    <cellStyle name="Normal 24 4 4 3 3 3" xfId="52818"/>
    <cellStyle name="Normal 24 4 4 3 4" xfId="52819"/>
    <cellStyle name="Normal 24 4 4 3 4 2" xfId="52820"/>
    <cellStyle name="Normal 24 4 4 3 5" xfId="52821"/>
    <cellStyle name="Normal 24 4 4 4" xfId="52822"/>
    <cellStyle name="Normal 24 4 4 4 2" xfId="52823"/>
    <cellStyle name="Normal 24 4 4 4 2 2" xfId="52824"/>
    <cellStyle name="Normal 24 4 4 4 3" xfId="52825"/>
    <cellStyle name="Normal 24 4 4 5" xfId="52826"/>
    <cellStyle name="Normal 24 4 4 5 2" xfId="52827"/>
    <cellStyle name="Normal 24 4 4 5 2 2" xfId="52828"/>
    <cellStyle name="Normal 24 4 4 5 3" xfId="52829"/>
    <cellStyle name="Normal 24 4 4 6" xfId="52830"/>
    <cellStyle name="Normal 24 4 4 6 2" xfId="52831"/>
    <cellStyle name="Normal 24 4 4 7" xfId="52832"/>
    <cellStyle name="Normal 24 4 5" xfId="52833"/>
    <cellStyle name="Normal 24 4 5 2" xfId="52834"/>
    <cellStyle name="Normal 24 4 5 2 2" xfId="52835"/>
    <cellStyle name="Normal 24 4 5 2 2 2" xfId="52836"/>
    <cellStyle name="Normal 24 4 5 2 2 2 2" xfId="52837"/>
    <cellStyle name="Normal 24 4 5 2 2 2 2 2" xfId="52838"/>
    <cellStyle name="Normal 24 4 5 2 2 2 3" xfId="52839"/>
    <cellStyle name="Normal 24 4 5 2 2 3" xfId="52840"/>
    <cellStyle name="Normal 24 4 5 2 2 3 2" xfId="52841"/>
    <cellStyle name="Normal 24 4 5 2 2 3 2 2" xfId="52842"/>
    <cellStyle name="Normal 24 4 5 2 2 3 3" xfId="52843"/>
    <cellStyle name="Normal 24 4 5 2 2 4" xfId="52844"/>
    <cellStyle name="Normal 24 4 5 2 2 4 2" xfId="52845"/>
    <cellStyle name="Normal 24 4 5 2 2 5" xfId="52846"/>
    <cellStyle name="Normal 24 4 5 2 3" xfId="52847"/>
    <cellStyle name="Normal 24 4 5 2 3 2" xfId="52848"/>
    <cellStyle name="Normal 24 4 5 2 3 2 2" xfId="52849"/>
    <cellStyle name="Normal 24 4 5 2 3 3" xfId="52850"/>
    <cellStyle name="Normal 24 4 5 2 4" xfId="52851"/>
    <cellStyle name="Normal 24 4 5 2 4 2" xfId="52852"/>
    <cellStyle name="Normal 24 4 5 2 4 2 2" xfId="52853"/>
    <cellStyle name="Normal 24 4 5 2 4 3" xfId="52854"/>
    <cellStyle name="Normal 24 4 5 2 5" xfId="52855"/>
    <cellStyle name="Normal 24 4 5 2 5 2" xfId="52856"/>
    <cellStyle name="Normal 24 4 5 2 6" xfId="52857"/>
    <cellStyle name="Normal 24 4 5 3" xfId="52858"/>
    <cellStyle name="Normal 24 4 5 3 2" xfId="52859"/>
    <cellStyle name="Normal 24 4 5 3 2 2" xfId="52860"/>
    <cellStyle name="Normal 24 4 5 3 2 2 2" xfId="52861"/>
    <cellStyle name="Normal 24 4 5 3 2 3" xfId="52862"/>
    <cellStyle name="Normal 24 4 5 3 3" xfId="52863"/>
    <cellStyle name="Normal 24 4 5 3 3 2" xfId="52864"/>
    <cellStyle name="Normal 24 4 5 3 3 2 2" xfId="52865"/>
    <cellStyle name="Normal 24 4 5 3 3 3" xfId="52866"/>
    <cellStyle name="Normal 24 4 5 3 4" xfId="52867"/>
    <cellStyle name="Normal 24 4 5 3 4 2" xfId="52868"/>
    <cellStyle name="Normal 24 4 5 3 5" xfId="52869"/>
    <cellStyle name="Normal 24 4 5 4" xfId="52870"/>
    <cellStyle name="Normal 24 4 5 4 2" xfId="52871"/>
    <cellStyle name="Normal 24 4 5 4 2 2" xfId="52872"/>
    <cellStyle name="Normal 24 4 5 4 3" xfId="52873"/>
    <cellStyle name="Normal 24 4 5 5" xfId="52874"/>
    <cellStyle name="Normal 24 4 5 5 2" xfId="52875"/>
    <cellStyle name="Normal 24 4 5 5 2 2" xfId="52876"/>
    <cellStyle name="Normal 24 4 5 5 3" xfId="52877"/>
    <cellStyle name="Normal 24 4 5 6" xfId="52878"/>
    <cellStyle name="Normal 24 4 5 6 2" xfId="52879"/>
    <cellStyle name="Normal 24 4 5 7" xfId="52880"/>
    <cellStyle name="Normal 24 4 6" xfId="52881"/>
    <cellStyle name="Normal 24 4 6 2" xfId="52882"/>
    <cellStyle name="Normal 24 4 6 2 2" xfId="52883"/>
    <cellStyle name="Normal 24 4 6 2 2 2" xfId="52884"/>
    <cellStyle name="Normal 24 4 6 2 2 2 2" xfId="52885"/>
    <cellStyle name="Normal 24 4 6 2 2 3" xfId="52886"/>
    <cellStyle name="Normal 24 4 6 2 3" xfId="52887"/>
    <cellStyle name="Normal 24 4 6 2 3 2" xfId="52888"/>
    <cellStyle name="Normal 24 4 6 2 3 2 2" xfId="52889"/>
    <cellStyle name="Normal 24 4 6 2 3 3" xfId="52890"/>
    <cellStyle name="Normal 24 4 6 2 4" xfId="52891"/>
    <cellStyle name="Normal 24 4 6 2 4 2" xfId="52892"/>
    <cellStyle name="Normal 24 4 6 2 5" xfId="52893"/>
    <cellStyle name="Normal 24 4 6 3" xfId="52894"/>
    <cellStyle name="Normal 24 4 6 3 2" xfId="52895"/>
    <cellStyle name="Normal 24 4 6 3 2 2" xfId="52896"/>
    <cellStyle name="Normal 24 4 6 3 3" xfId="52897"/>
    <cellStyle name="Normal 24 4 6 4" xfId="52898"/>
    <cellStyle name="Normal 24 4 6 4 2" xfId="52899"/>
    <cellStyle name="Normal 24 4 6 4 2 2" xfId="52900"/>
    <cellStyle name="Normal 24 4 6 4 3" xfId="52901"/>
    <cellStyle name="Normal 24 4 6 5" xfId="52902"/>
    <cellStyle name="Normal 24 4 6 5 2" xfId="52903"/>
    <cellStyle name="Normal 24 4 6 6" xfId="52904"/>
    <cellStyle name="Normal 24 4 7" xfId="52905"/>
    <cellStyle name="Normal 24 4 7 2" xfId="52906"/>
    <cellStyle name="Normal 24 4 7 2 2" xfId="52907"/>
    <cellStyle name="Normal 24 4 7 2 2 2" xfId="52908"/>
    <cellStyle name="Normal 24 4 7 2 3" xfId="52909"/>
    <cellStyle name="Normal 24 4 7 3" xfId="52910"/>
    <cellStyle name="Normal 24 4 7 3 2" xfId="52911"/>
    <cellStyle name="Normal 24 4 7 3 2 2" xfId="52912"/>
    <cellStyle name="Normal 24 4 7 3 3" xfId="52913"/>
    <cellStyle name="Normal 24 4 7 4" xfId="52914"/>
    <cellStyle name="Normal 24 4 7 4 2" xfId="52915"/>
    <cellStyle name="Normal 24 4 7 5" xfId="52916"/>
    <cellStyle name="Normal 24 4 8" xfId="52917"/>
    <cellStyle name="Normal 24 4 8 2" xfId="52918"/>
    <cellStyle name="Normal 24 4 8 2 2" xfId="52919"/>
    <cellStyle name="Normal 24 4 8 3" xfId="52920"/>
    <cellStyle name="Normal 24 4 9" xfId="52921"/>
    <cellStyle name="Normal 24 4 9 2" xfId="52922"/>
    <cellStyle name="Normal 24 4 9 2 2" xfId="52923"/>
    <cellStyle name="Normal 24 4 9 3" xfId="52924"/>
    <cellStyle name="Normal 24 5" xfId="52925"/>
    <cellStyle name="Normal 24 5 2" xfId="52926"/>
    <cellStyle name="Normal 24 5 2 2" xfId="52927"/>
    <cellStyle name="Normal 24 5 2 2 2" xfId="52928"/>
    <cellStyle name="Normal 24 5 2 2 2 2" xfId="52929"/>
    <cellStyle name="Normal 24 5 2 2 2 2 2" xfId="52930"/>
    <cellStyle name="Normal 24 5 2 2 2 2 2 2" xfId="52931"/>
    <cellStyle name="Normal 24 5 2 2 2 2 3" xfId="52932"/>
    <cellStyle name="Normal 24 5 2 2 2 3" xfId="52933"/>
    <cellStyle name="Normal 24 5 2 2 2 3 2" xfId="52934"/>
    <cellStyle name="Normal 24 5 2 2 2 3 2 2" xfId="52935"/>
    <cellStyle name="Normal 24 5 2 2 2 3 3" xfId="52936"/>
    <cellStyle name="Normal 24 5 2 2 2 4" xfId="52937"/>
    <cellStyle name="Normal 24 5 2 2 2 4 2" xfId="52938"/>
    <cellStyle name="Normal 24 5 2 2 2 5" xfId="52939"/>
    <cellStyle name="Normal 24 5 2 2 3" xfId="52940"/>
    <cellStyle name="Normal 24 5 2 2 3 2" xfId="52941"/>
    <cellStyle name="Normal 24 5 2 2 3 2 2" xfId="52942"/>
    <cellStyle name="Normal 24 5 2 2 3 3" xfId="52943"/>
    <cellStyle name="Normal 24 5 2 2 4" xfId="52944"/>
    <cellStyle name="Normal 24 5 2 2 4 2" xfId="52945"/>
    <cellStyle name="Normal 24 5 2 2 4 2 2" xfId="52946"/>
    <cellStyle name="Normal 24 5 2 2 4 3" xfId="52947"/>
    <cellStyle name="Normal 24 5 2 2 5" xfId="52948"/>
    <cellStyle name="Normal 24 5 2 2 5 2" xfId="52949"/>
    <cellStyle name="Normal 24 5 2 2 6" xfId="52950"/>
    <cellStyle name="Normal 24 5 2 3" xfId="52951"/>
    <cellStyle name="Normal 24 5 2 3 2" xfId="52952"/>
    <cellStyle name="Normal 24 5 2 3 2 2" xfId="52953"/>
    <cellStyle name="Normal 24 5 2 3 2 2 2" xfId="52954"/>
    <cellStyle name="Normal 24 5 2 3 2 3" xfId="52955"/>
    <cellStyle name="Normal 24 5 2 3 3" xfId="52956"/>
    <cellStyle name="Normal 24 5 2 3 3 2" xfId="52957"/>
    <cellStyle name="Normal 24 5 2 3 3 2 2" xfId="52958"/>
    <cellStyle name="Normal 24 5 2 3 3 3" xfId="52959"/>
    <cellStyle name="Normal 24 5 2 3 4" xfId="52960"/>
    <cellStyle name="Normal 24 5 2 3 4 2" xfId="52961"/>
    <cellStyle name="Normal 24 5 2 3 5" xfId="52962"/>
    <cellStyle name="Normal 24 5 2 4" xfId="52963"/>
    <cellStyle name="Normal 24 5 2 4 2" xfId="52964"/>
    <cellStyle name="Normal 24 5 2 4 2 2" xfId="52965"/>
    <cellStyle name="Normal 24 5 2 4 3" xfId="52966"/>
    <cellStyle name="Normal 24 5 2 5" xfId="52967"/>
    <cellStyle name="Normal 24 5 2 5 2" xfId="52968"/>
    <cellStyle name="Normal 24 5 2 5 2 2" xfId="52969"/>
    <cellStyle name="Normal 24 5 2 5 3" xfId="52970"/>
    <cellStyle name="Normal 24 5 2 6" xfId="52971"/>
    <cellStyle name="Normal 24 5 2 6 2" xfId="52972"/>
    <cellStyle name="Normal 24 5 2 7" xfId="52973"/>
    <cellStyle name="Normal 24 5 3" xfId="52974"/>
    <cellStyle name="Normal 24 5 3 2" xfId="52975"/>
    <cellStyle name="Normal 24 5 3 2 2" xfId="52976"/>
    <cellStyle name="Normal 24 5 3 2 2 2" xfId="52977"/>
    <cellStyle name="Normal 24 5 3 2 2 2 2" xfId="52978"/>
    <cellStyle name="Normal 24 5 3 2 2 3" xfId="52979"/>
    <cellStyle name="Normal 24 5 3 2 3" xfId="52980"/>
    <cellStyle name="Normal 24 5 3 2 3 2" xfId="52981"/>
    <cellStyle name="Normal 24 5 3 2 3 2 2" xfId="52982"/>
    <cellStyle name="Normal 24 5 3 2 3 3" xfId="52983"/>
    <cellStyle name="Normal 24 5 3 2 4" xfId="52984"/>
    <cellStyle name="Normal 24 5 3 2 4 2" xfId="52985"/>
    <cellStyle name="Normal 24 5 3 2 5" xfId="52986"/>
    <cellStyle name="Normal 24 5 3 3" xfId="52987"/>
    <cellStyle name="Normal 24 5 3 3 2" xfId="52988"/>
    <cellStyle name="Normal 24 5 3 3 2 2" xfId="52989"/>
    <cellStyle name="Normal 24 5 3 3 3" xfId="52990"/>
    <cellStyle name="Normal 24 5 3 4" xfId="52991"/>
    <cellStyle name="Normal 24 5 3 4 2" xfId="52992"/>
    <cellStyle name="Normal 24 5 3 4 2 2" xfId="52993"/>
    <cellStyle name="Normal 24 5 3 4 3" xfId="52994"/>
    <cellStyle name="Normal 24 5 3 5" xfId="52995"/>
    <cellStyle name="Normal 24 5 3 5 2" xfId="52996"/>
    <cellStyle name="Normal 24 5 3 6" xfId="52997"/>
    <cellStyle name="Normal 24 5 4" xfId="52998"/>
    <cellStyle name="Normal 24 5 4 2" xfId="52999"/>
    <cellStyle name="Normal 24 5 4 2 2" xfId="53000"/>
    <cellStyle name="Normal 24 5 4 2 2 2" xfId="53001"/>
    <cellStyle name="Normal 24 5 4 2 3" xfId="53002"/>
    <cellStyle name="Normal 24 5 4 3" xfId="53003"/>
    <cellStyle name="Normal 24 5 4 3 2" xfId="53004"/>
    <cellStyle name="Normal 24 5 4 3 2 2" xfId="53005"/>
    <cellStyle name="Normal 24 5 4 3 3" xfId="53006"/>
    <cellStyle name="Normal 24 5 4 4" xfId="53007"/>
    <cellStyle name="Normal 24 5 4 4 2" xfId="53008"/>
    <cellStyle name="Normal 24 5 4 5" xfId="53009"/>
    <cellStyle name="Normal 24 5 5" xfId="53010"/>
    <cellStyle name="Normal 24 5 5 2" xfId="53011"/>
    <cellStyle name="Normal 24 5 5 2 2" xfId="53012"/>
    <cellStyle name="Normal 24 5 5 3" xfId="53013"/>
    <cellStyle name="Normal 24 5 6" xfId="53014"/>
    <cellStyle name="Normal 24 5 6 2" xfId="53015"/>
    <cellStyle name="Normal 24 5 6 2 2" xfId="53016"/>
    <cellStyle name="Normal 24 5 6 3" xfId="53017"/>
    <cellStyle name="Normal 24 5 7" xfId="53018"/>
    <cellStyle name="Normal 24 5 7 2" xfId="53019"/>
    <cellStyle name="Normal 24 5 8" xfId="53020"/>
    <cellStyle name="Normal 24 5 9" xfId="53021"/>
    <cellStyle name="Normal 24 6" xfId="53022"/>
    <cellStyle name="Normal 24 6 2" xfId="53023"/>
    <cellStyle name="Normal 24 6 2 2" xfId="53024"/>
    <cellStyle name="Normal 24 6 2 2 2" xfId="53025"/>
    <cellStyle name="Normal 24 6 2 2 2 2" xfId="53026"/>
    <cellStyle name="Normal 24 6 2 2 2 2 2" xfId="53027"/>
    <cellStyle name="Normal 24 6 2 2 2 3" xfId="53028"/>
    <cellStyle name="Normal 24 6 2 2 3" xfId="53029"/>
    <cellStyle name="Normal 24 6 2 2 3 2" xfId="53030"/>
    <cellStyle name="Normal 24 6 2 2 3 2 2" xfId="53031"/>
    <cellStyle name="Normal 24 6 2 2 3 3" xfId="53032"/>
    <cellStyle name="Normal 24 6 2 2 4" xfId="53033"/>
    <cellStyle name="Normal 24 6 2 2 4 2" xfId="53034"/>
    <cellStyle name="Normal 24 6 2 2 5" xfId="53035"/>
    <cellStyle name="Normal 24 6 2 3" xfId="53036"/>
    <cellStyle name="Normal 24 6 2 3 2" xfId="53037"/>
    <cellStyle name="Normal 24 6 2 3 2 2" xfId="53038"/>
    <cellStyle name="Normal 24 6 2 3 3" xfId="53039"/>
    <cellStyle name="Normal 24 6 2 4" xfId="53040"/>
    <cellStyle name="Normal 24 6 2 4 2" xfId="53041"/>
    <cellStyle name="Normal 24 6 2 4 2 2" xfId="53042"/>
    <cellStyle name="Normal 24 6 2 4 3" xfId="53043"/>
    <cellStyle name="Normal 24 6 2 5" xfId="53044"/>
    <cellStyle name="Normal 24 6 2 5 2" xfId="53045"/>
    <cellStyle name="Normal 24 6 2 6" xfId="53046"/>
    <cellStyle name="Normal 24 6 3" xfId="53047"/>
    <cellStyle name="Normal 24 6 3 2" xfId="53048"/>
    <cellStyle name="Normal 24 6 3 2 2" xfId="53049"/>
    <cellStyle name="Normal 24 6 3 2 2 2" xfId="53050"/>
    <cellStyle name="Normal 24 6 3 2 3" xfId="53051"/>
    <cellStyle name="Normal 24 6 3 3" xfId="53052"/>
    <cellStyle name="Normal 24 6 3 3 2" xfId="53053"/>
    <cellStyle name="Normal 24 6 3 3 2 2" xfId="53054"/>
    <cellStyle name="Normal 24 6 3 3 3" xfId="53055"/>
    <cellStyle name="Normal 24 6 3 4" xfId="53056"/>
    <cellStyle name="Normal 24 6 3 4 2" xfId="53057"/>
    <cellStyle name="Normal 24 6 3 5" xfId="53058"/>
    <cellStyle name="Normal 24 6 4" xfId="53059"/>
    <cellStyle name="Normal 24 6 4 2" xfId="53060"/>
    <cellStyle name="Normal 24 6 4 2 2" xfId="53061"/>
    <cellStyle name="Normal 24 6 4 3" xfId="53062"/>
    <cellStyle name="Normal 24 6 5" xfId="53063"/>
    <cellStyle name="Normal 24 6 5 2" xfId="53064"/>
    <cellStyle name="Normal 24 6 5 2 2" xfId="53065"/>
    <cellStyle name="Normal 24 6 5 3" xfId="53066"/>
    <cellStyle name="Normal 24 6 6" xfId="53067"/>
    <cellStyle name="Normal 24 6 6 2" xfId="53068"/>
    <cellStyle name="Normal 24 6 7" xfId="53069"/>
    <cellStyle name="Normal 24 7" xfId="53070"/>
    <cellStyle name="Normal 24 7 2" xfId="53071"/>
    <cellStyle name="Normal 24 7 2 2" xfId="53072"/>
    <cellStyle name="Normal 24 7 2 2 2" xfId="53073"/>
    <cellStyle name="Normal 24 7 2 2 2 2" xfId="53074"/>
    <cellStyle name="Normal 24 7 2 2 2 2 2" xfId="53075"/>
    <cellStyle name="Normal 24 7 2 2 2 3" xfId="53076"/>
    <cellStyle name="Normal 24 7 2 2 3" xfId="53077"/>
    <cellStyle name="Normal 24 7 2 2 3 2" xfId="53078"/>
    <cellStyle name="Normal 24 7 2 2 3 2 2" xfId="53079"/>
    <cellStyle name="Normal 24 7 2 2 3 3" xfId="53080"/>
    <cellStyle name="Normal 24 7 2 2 4" xfId="53081"/>
    <cellStyle name="Normal 24 7 2 2 4 2" xfId="53082"/>
    <cellStyle name="Normal 24 7 2 2 5" xfId="53083"/>
    <cellStyle name="Normal 24 7 2 3" xfId="53084"/>
    <cellStyle name="Normal 24 7 2 3 2" xfId="53085"/>
    <cellStyle name="Normal 24 7 2 3 2 2" xfId="53086"/>
    <cellStyle name="Normal 24 7 2 3 3" xfId="53087"/>
    <cellStyle name="Normal 24 7 2 4" xfId="53088"/>
    <cellStyle name="Normal 24 7 2 4 2" xfId="53089"/>
    <cellStyle name="Normal 24 7 2 4 2 2" xfId="53090"/>
    <cellStyle name="Normal 24 7 2 4 3" xfId="53091"/>
    <cellStyle name="Normal 24 7 2 5" xfId="53092"/>
    <cellStyle name="Normal 24 7 2 5 2" xfId="53093"/>
    <cellStyle name="Normal 24 7 2 6" xfId="53094"/>
    <cellStyle name="Normal 24 7 3" xfId="53095"/>
    <cellStyle name="Normal 24 7 3 2" xfId="53096"/>
    <cellStyle name="Normal 24 7 3 2 2" xfId="53097"/>
    <cellStyle name="Normal 24 7 3 2 2 2" xfId="53098"/>
    <cellStyle name="Normal 24 7 3 2 3" xfId="53099"/>
    <cellStyle name="Normal 24 7 3 3" xfId="53100"/>
    <cellStyle name="Normal 24 7 3 3 2" xfId="53101"/>
    <cellStyle name="Normal 24 7 3 3 2 2" xfId="53102"/>
    <cellStyle name="Normal 24 7 3 3 3" xfId="53103"/>
    <cellStyle name="Normal 24 7 3 4" xfId="53104"/>
    <cellStyle name="Normal 24 7 3 4 2" xfId="53105"/>
    <cellStyle name="Normal 24 7 3 5" xfId="53106"/>
    <cellStyle name="Normal 24 7 4" xfId="53107"/>
    <cellStyle name="Normal 24 7 4 2" xfId="53108"/>
    <cellStyle name="Normal 24 7 4 2 2" xfId="53109"/>
    <cellStyle name="Normal 24 7 4 3" xfId="53110"/>
    <cellStyle name="Normal 24 7 5" xfId="53111"/>
    <cellStyle name="Normal 24 7 5 2" xfId="53112"/>
    <cellStyle name="Normal 24 7 5 2 2" xfId="53113"/>
    <cellStyle name="Normal 24 7 5 3" xfId="53114"/>
    <cellStyle name="Normal 24 7 6" xfId="53115"/>
    <cellStyle name="Normal 24 7 6 2" xfId="53116"/>
    <cellStyle name="Normal 24 7 7" xfId="53117"/>
    <cellStyle name="Normal 24 8" xfId="53118"/>
    <cellStyle name="Normal 24 8 2" xfId="53119"/>
    <cellStyle name="Normal 24 8 2 2" xfId="53120"/>
    <cellStyle name="Normal 24 8 2 2 2" xfId="53121"/>
    <cellStyle name="Normal 24 8 2 2 2 2" xfId="53122"/>
    <cellStyle name="Normal 24 8 2 2 2 2 2" xfId="53123"/>
    <cellStyle name="Normal 24 8 2 2 2 3" xfId="53124"/>
    <cellStyle name="Normal 24 8 2 2 3" xfId="53125"/>
    <cellStyle name="Normal 24 8 2 2 3 2" xfId="53126"/>
    <cellStyle name="Normal 24 8 2 2 3 2 2" xfId="53127"/>
    <cellStyle name="Normal 24 8 2 2 3 3" xfId="53128"/>
    <cellStyle name="Normal 24 8 2 2 4" xfId="53129"/>
    <cellStyle name="Normal 24 8 2 2 4 2" xfId="53130"/>
    <cellStyle name="Normal 24 8 2 2 5" xfId="53131"/>
    <cellStyle name="Normal 24 8 2 3" xfId="53132"/>
    <cellStyle name="Normal 24 8 2 3 2" xfId="53133"/>
    <cellStyle name="Normal 24 8 2 3 2 2" xfId="53134"/>
    <cellStyle name="Normal 24 8 2 3 3" xfId="53135"/>
    <cellStyle name="Normal 24 8 2 4" xfId="53136"/>
    <cellStyle name="Normal 24 8 2 4 2" xfId="53137"/>
    <cellStyle name="Normal 24 8 2 4 2 2" xfId="53138"/>
    <cellStyle name="Normal 24 8 2 4 3" xfId="53139"/>
    <cellStyle name="Normal 24 8 2 5" xfId="53140"/>
    <cellStyle name="Normal 24 8 2 5 2" xfId="53141"/>
    <cellStyle name="Normal 24 8 2 6" xfId="53142"/>
    <cellStyle name="Normal 24 8 3" xfId="53143"/>
    <cellStyle name="Normal 24 8 3 2" xfId="53144"/>
    <cellStyle name="Normal 24 8 3 2 2" xfId="53145"/>
    <cellStyle name="Normal 24 8 3 2 2 2" xfId="53146"/>
    <cellStyle name="Normal 24 8 3 2 3" xfId="53147"/>
    <cellStyle name="Normal 24 8 3 3" xfId="53148"/>
    <cellStyle name="Normal 24 8 3 3 2" xfId="53149"/>
    <cellStyle name="Normal 24 8 3 3 2 2" xfId="53150"/>
    <cellStyle name="Normal 24 8 3 3 3" xfId="53151"/>
    <cellStyle name="Normal 24 8 3 4" xfId="53152"/>
    <cellStyle name="Normal 24 8 3 4 2" xfId="53153"/>
    <cellStyle name="Normal 24 8 3 5" xfId="53154"/>
    <cellStyle name="Normal 24 8 4" xfId="53155"/>
    <cellStyle name="Normal 24 8 4 2" xfId="53156"/>
    <cellStyle name="Normal 24 8 4 2 2" xfId="53157"/>
    <cellStyle name="Normal 24 8 4 3" xfId="53158"/>
    <cellStyle name="Normal 24 8 5" xfId="53159"/>
    <cellStyle name="Normal 24 8 5 2" xfId="53160"/>
    <cellStyle name="Normal 24 8 5 2 2" xfId="53161"/>
    <cellStyle name="Normal 24 8 5 3" xfId="53162"/>
    <cellStyle name="Normal 24 8 6" xfId="53163"/>
    <cellStyle name="Normal 24 8 6 2" xfId="53164"/>
    <cellStyle name="Normal 24 8 7" xfId="53165"/>
    <cellStyle name="Normal 24 9" xfId="53166"/>
    <cellStyle name="Normal 24 9 2" xfId="53167"/>
    <cellStyle name="Normal 24 9 2 2" xfId="53168"/>
    <cellStyle name="Normal 24 9 2 2 2" xfId="53169"/>
    <cellStyle name="Normal 24 9 2 2 2 2" xfId="53170"/>
    <cellStyle name="Normal 24 9 2 2 3" xfId="53171"/>
    <cellStyle name="Normal 24 9 2 3" xfId="53172"/>
    <cellStyle name="Normal 24 9 2 3 2" xfId="53173"/>
    <cellStyle name="Normal 24 9 2 3 2 2" xfId="53174"/>
    <cellStyle name="Normal 24 9 2 3 3" xfId="53175"/>
    <cellStyle name="Normal 24 9 2 4" xfId="53176"/>
    <cellStyle name="Normal 24 9 2 4 2" xfId="53177"/>
    <cellStyle name="Normal 24 9 2 5" xfId="53178"/>
    <cellStyle name="Normal 24 9 3" xfId="53179"/>
    <cellStyle name="Normal 24 9 3 2" xfId="53180"/>
    <cellStyle name="Normal 24 9 3 2 2" xfId="53181"/>
    <cellStyle name="Normal 24 9 3 3" xfId="53182"/>
    <cellStyle name="Normal 24 9 4" xfId="53183"/>
    <cellStyle name="Normal 24 9 4 2" xfId="53184"/>
    <cellStyle name="Normal 24 9 4 2 2" xfId="53185"/>
    <cellStyle name="Normal 24 9 4 3" xfId="53186"/>
    <cellStyle name="Normal 24 9 5" xfId="53187"/>
    <cellStyle name="Normal 24 9 5 2" xfId="53188"/>
    <cellStyle name="Normal 24 9 6" xfId="53189"/>
    <cellStyle name="Normal 24_PCA 11 -  Exhibit D Apr 2012 fr A Kellogg v2" xfId="53190"/>
    <cellStyle name="Normal 25" xfId="53191"/>
    <cellStyle name="Normal 25 10" xfId="53192"/>
    <cellStyle name="Normal 25 10 2" xfId="53193"/>
    <cellStyle name="Normal 25 10 2 2" xfId="53194"/>
    <cellStyle name="Normal 25 10 3" xfId="53195"/>
    <cellStyle name="Normal 25 11" xfId="53196"/>
    <cellStyle name="Normal 25 11 2" xfId="53197"/>
    <cellStyle name="Normal 25 11 2 2" xfId="53198"/>
    <cellStyle name="Normal 25 11 3" xfId="53199"/>
    <cellStyle name="Normal 25 12" xfId="53200"/>
    <cellStyle name="Normal 25 12 2" xfId="53201"/>
    <cellStyle name="Normal 25 13" xfId="53202"/>
    <cellStyle name="Normal 25 14" xfId="53203"/>
    <cellStyle name="Normal 25 2" xfId="53204"/>
    <cellStyle name="Normal 25 2 2" xfId="53205"/>
    <cellStyle name="Normal 25 2 2 2" xfId="53206"/>
    <cellStyle name="Normal 25 2 2 2 2" xfId="53207"/>
    <cellStyle name="Normal 25 2 2 2 2 2" xfId="53208"/>
    <cellStyle name="Normal 25 2 2 2 3" xfId="53209"/>
    <cellStyle name="Normal 25 2 2 2 3 2" xfId="53210"/>
    <cellStyle name="Normal 25 2 2 2 4" xfId="53211"/>
    <cellStyle name="Normal 25 2 2 3" xfId="53212"/>
    <cellStyle name="Normal 25 2 2 3 2" xfId="53213"/>
    <cellStyle name="Normal 25 2 2 4" xfId="53214"/>
    <cellStyle name="Normal 25 2 3" xfId="53215"/>
    <cellStyle name="Normal 25 2 3 2" xfId="53216"/>
    <cellStyle name="Normal 25 2 3 2 2" xfId="53217"/>
    <cellStyle name="Normal 25 2 3 3" xfId="53218"/>
    <cellStyle name="Normal 25 2 4" xfId="53219"/>
    <cellStyle name="Normal 25 2 4 2" xfId="53220"/>
    <cellStyle name="Normal 25 2 4 2 2" xfId="53221"/>
    <cellStyle name="Normal 25 2 5" xfId="53222"/>
    <cellStyle name="Normal 25 2 5 2" xfId="53223"/>
    <cellStyle name="Normal 25 2 6" xfId="53224"/>
    <cellStyle name="Normal 25 2 6 2" xfId="53225"/>
    <cellStyle name="Normal 25 2 6 2 2" xfId="53226"/>
    <cellStyle name="Normal 25 2 6 3" xfId="53227"/>
    <cellStyle name="Normal 25 2 7" xfId="53228"/>
    <cellStyle name="Normal 25 2 8" xfId="53229"/>
    <cellStyle name="Normal 25 2 8 2" xfId="53230"/>
    <cellStyle name="Normal 25 2 9" xfId="53231"/>
    <cellStyle name="Normal 25 3" xfId="53232"/>
    <cellStyle name="Normal 25 3 10" xfId="53233"/>
    <cellStyle name="Normal 25 3 10 2" xfId="53234"/>
    <cellStyle name="Normal 25 3 11" xfId="53235"/>
    <cellStyle name="Normal 25 3 12" xfId="53236"/>
    <cellStyle name="Normal 25 3 2" xfId="53237"/>
    <cellStyle name="Normal 25 3 2 2" xfId="53238"/>
    <cellStyle name="Normal 25 3 2 2 2" xfId="53239"/>
    <cellStyle name="Normal 25 3 2 2 2 2" xfId="53240"/>
    <cellStyle name="Normal 25 3 2 2 2 2 2" xfId="53241"/>
    <cellStyle name="Normal 25 3 2 2 2 2 2 2" xfId="53242"/>
    <cellStyle name="Normal 25 3 2 2 2 2 2 2 2" xfId="53243"/>
    <cellStyle name="Normal 25 3 2 2 2 2 2 3" xfId="53244"/>
    <cellStyle name="Normal 25 3 2 2 2 2 3" xfId="53245"/>
    <cellStyle name="Normal 25 3 2 2 2 2 3 2" xfId="53246"/>
    <cellStyle name="Normal 25 3 2 2 2 2 3 2 2" xfId="53247"/>
    <cellStyle name="Normal 25 3 2 2 2 2 3 3" xfId="53248"/>
    <cellStyle name="Normal 25 3 2 2 2 2 4" xfId="53249"/>
    <cellStyle name="Normal 25 3 2 2 2 2 4 2" xfId="53250"/>
    <cellStyle name="Normal 25 3 2 2 2 2 5" xfId="53251"/>
    <cellStyle name="Normal 25 3 2 2 2 3" xfId="53252"/>
    <cellStyle name="Normal 25 3 2 2 2 3 2" xfId="53253"/>
    <cellStyle name="Normal 25 3 2 2 2 3 2 2" xfId="53254"/>
    <cellStyle name="Normal 25 3 2 2 2 3 3" xfId="53255"/>
    <cellStyle name="Normal 25 3 2 2 2 4" xfId="53256"/>
    <cellStyle name="Normal 25 3 2 2 2 4 2" xfId="53257"/>
    <cellStyle name="Normal 25 3 2 2 2 4 2 2" xfId="53258"/>
    <cellStyle name="Normal 25 3 2 2 2 4 3" xfId="53259"/>
    <cellStyle name="Normal 25 3 2 2 2 5" xfId="53260"/>
    <cellStyle name="Normal 25 3 2 2 2 5 2" xfId="53261"/>
    <cellStyle name="Normal 25 3 2 2 2 6" xfId="53262"/>
    <cellStyle name="Normal 25 3 2 2 3" xfId="53263"/>
    <cellStyle name="Normal 25 3 2 2 3 2" xfId="53264"/>
    <cellStyle name="Normal 25 3 2 2 3 2 2" xfId="53265"/>
    <cellStyle name="Normal 25 3 2 2 3 2 2 2" xfId="53266"/>
    <cellStyle name="Normal 25 3 2 2 3 2 3" xfId="53267"/>
    <cellStyle name="Normal 25 3 2 2 3 3" xfId="53268"/>
    <cellStyle name="Normal 25 3 2 2 3 3 2" xfId="53269"/>
    <cellStyle name="Normal 25 3 2 2 3 3 2 2" xfId="53270"/>
    <cellStyle name="Normal 25 3 2 2 3 3 3" xfId="53271"/>
    <cellStyle name="Normal 25 3 2 2 3 4" xfId="53272"/>
    <cellStyle name="Normal 25 3 2 2 3 4 2" xfId="53273"/>
    <cellStyle name="Normal 25 3 2 2 3 5" xfId="53274"/>
    <cellStyle name="Normal 25 3 2 2 4" xfId="53275"/>
    <cellStyle name="Normal 25 3 2 2 4 2" xfId="53276"/>
    <cellStyle name="Normal 25 3 2 2 4 2 2" xfId="53277"/>
    <cellStyle name="Normal 25 3 2 2 4 3" xfId="53278"/>
    <cellStyle name="Normal 25 3 2 2 5" xfId="53279"/>
    <cellStyle name="Normal 25 3 2 2 5 2" xfId="53280"/>
    <cellStyle name="Normal 25 3 2 2 5 2 2" xfId="53281"/>
    <cellStyle name="Normal 25 3 2 2 5 3" xfId="53282"/>
    <cellStyle name="Normal 25 3 2 2 6" xfId="53283"/>
    <cellStyle name="Normal 25 3 2 2 6 2" xfId="53284"/>
    <cellStyle name="Normal 25 3 2 2 7" xfId="53285"/>
    <cellStyle name="Normal 25 3 2 2 8" xfId="53286"/>
    <cellStyle name="Normal 25 3 2 3" xfId="53287"/>
    <cellStyle name="Normal 25 3 2 3 2" xfId="53288"/>
    <cellStyle name="Normal 25 3 2 3 2 2" xfId="53289"/>
    <cellStyle name="Normal 25 3 2 3 2 2 2" xfId="53290"/>
    <cellStyle name="Normal 25 3 2 3 2 2 2 2" xfId="53291"/>
    <cellStyle name="Normal 25 3 2 3 2 2 3" xfId="53292"/>
    <cellStyle name="Normal 25 3 2 3 2 3" xfId="53293"/>
    <cellStyle name="Normal 25 3 2 3 2 3 2" xfId="53294"/>
    <cellStyle name="Normal 25 3 2 3 2 3 2 2" xfId="53295"/>
    <cellStyle name="Normal 25 3 2 3 2 3 3" xfId="53296"/>
    <cellStyle name="Normal 25 3 2 3 2 4" xfId="53297"/>
    <cellStyle name="Normal 25 3 2 3 2 4 2" xfId="53298"/>
    <cellStyle name="Normal 25 3 2 3 2 5" xfId="53299"/>
    <cellStyle name="Normal 25 3 2 3 3" xfId="53300"/>
    <cellStyle name="Normal 25 3 2 3 3 2" xfId="53301"/>
    <cellStyle name="Normal 25 3 2 3 3 2 2" xfId="53302"/>
    <cellStyle name="Normal 25 3 2 3 3 3" xfId="53303"/>
    <cellStyle name="Normal 25 3 2 3 4" xfId="53304"/>
    <cellStyle name="Normal 25 3 2 3 4 2" xfId="53305"/>
    <cellStyle name="Normal 25 3 2 3 4 2 2" xfId="53306"/>
    <cellStyle name="Normal 25 3 2 3 4 3" xfId="53307"/>
    <cellStyle name="Normal 25 3 2 3 5" xfId="53308"/>
    <cellStyle name="Normal 25 3 2 3 5 2" xfId="53309"/>
    <cellStyle name="Normal 25 3 2 3 6" xfId="53310"/>
    <cellStyle name="Normal 25 3 2 4" xfId="53311"/>
    <cellStyle name="Normal 25 3 2 4 2" xfId="53312"/>
    <cellStyle name="Normal 25 3 2 4 2 2" xfId="53313"/>
    <cellStyle name="Normal 25 3 2 4 2 2 2" xfId="53314"/>
    <cellStyle name="Normal 25 3 2 4 2 3" xfId="53315"/>
    <cellStyle name="Normal 25 3 2 4 3" xfId="53316"/>
    <cellStyle name="Normal 25 3 2 4 3 2" xfId="53317"/>
    <cellStyle name="Normal 25 3 2 4 3 2 2" xfId="53318"/>
    <cellStyle name="Normal 25 3 2 4 3 3" xfId="53319"/>
    <cellStyle name="Normal 25 3 2 4 4" xfId="53320"/>
    <cellStyle name="Normal 25 3 2 4 4 2" xfId="53321"/>
    <cellStyle name="Normal 25 3 2 4 5" xfId="53322"/>
    <cellStyle name="Normal 25 3 2 5" xfId="53323"/>
    <cellStyle name="Normal 25 3 2 5 2" xfId="53324"/>
    <cellStyle name="Normal 25 3 2 5 2 2" xfId="53325"/>
    <cellStyle name="Normal 25 3 2 5 3" xfId="53326"/>
    <cellStyle name="Normal 25 3 2 6" xfId="53327"/>
    <cellStyle name="Normal 25 3 2 6 2" xfId="53328"/>
    <cellStyle name="Normal 25 3 2 6 2 2" xfId="53329"/>
    <cellStyle name="Normal 25 3 2 6 3" xfId="53330"/>
    <cellStyle name="Normal 25 3 2 7" xfId="53331"/>
    <cellStyle name="Normal 25 3 2 7 2" xfId="53332"/>
    <cellStyle name="Normal 25 3 2 8" xfId="53333"/>
    <cellStyle name="Normal 25 3 2 9" xfId="53334"/>
    <cellStyle name="Normal 25 3 3" xfId="53335"/>
    <cellStyle name="Normal 25 3 3 2" xfId="53336"/>
    <cellStyle name="Normal 25 3 3 2 2" xfId="53337"/>
    <cellStyle name="Normal 25 3 3 2 2 2" xfId="53338"/>
    <cellStyle name="Normal 25 3 3 2 2 2 2" xfId="53339"/>
    <cellStyle name="Normal 25 3 3 2 2 2 2 2" xfId="53340"/>
    <cellStyle name="Normal 25 3 3 2 2 2 3" xfId="53341"/>
    <cellStyle name="Normal 25 3 3 2 2 3" xfId="53342"/>
    <cellStyle name="Normal 25 3 3 2 2 3 2" xfId="53343"/>
    <cellStyle name="Normal 25 3 3 2 2 3 2 2" xfId="53344"/>
    <cellStyle name="Normal 25 3 3 2 2 3 3" xfId="53345"/>
    <cellStyle name="Normal 25 3 3 2 2 4" xfId="53346"/>
    <cellStyle name="Normal 25 3 3 2 2 4 2" xfId="53347"/>
    <cellStyle name="Normal 25 3 3 2 2 5" xfId="53348"/>
    <cellStyle name="Normal 25 3 3 2 2 6" xfId="53349"/>
    <cellStyle name="Normal 25 3 3 2 3" xfId="53350"/>
    <cellStyle name="Normal 25 3 3 2 3 2" xfId="53351"/>
    <cellStyle name="Normal 25 3 3 2 3 2 2" xfId="53352"/>
    <cellStyle name="Normal 25 3 3 2 3 3" xfId="53353"/>
    <cellStyle name="Normal 25 3 3 2 4" xfId="53354"/>
    <cellStyle name="Normal 25 3 3 2 4 2" xfId="53355"/>
    <cellStyle name="Normal 25 3 3 2 4 2 2" xfId="53356"/>
    <cellStyle name="Normal 25 3 3 2 4 3" xfId="53357"/>
    <cellStyle name="Normal 25 3 3 2 5" xfId="53358"/>
    <cellStyle name="Normal 25 3 3 2 5 2" xfId="53359"/>
    <cellStyle name="Normal 25 3 3 2 6" xfId="53360"/>
    <cellStyle name="Normal 25 3 3 2 7" xfId="53361"/>
    <cellStyle name="Normal 25 3 3 3" xfId="53362"/>
    <cellStyle name="Normal 25 3 3 3 2" xfId="53363"/>
    <cellStyle name="Normal 25 3 3 3 2 2" xfId="53364"/>
    <cellStyle name="Normal 25 3 3 3 2 2 2" xfId="53365"/>
    <cellStyle name="Normal 25 3 3 3 2 3" xfId="53366"/>
    <cellStyle name="Normal 25 3 3 3 3" xfId="53367"/>
    <cellStyle name="Normal 25 3 3 3 3 2" xfId="53368"/>
    <cellStyle name="Normal 25 3 3 3 3 2 2" xfId="53369"/>
    <cellStyle name="Normal 25 3 3 3 3 3" xfId="53370"/>
    <cellStyle name="Normal 25 3 3 3 4" xfId="53371"/>
    <cellStyle name="Normal 25 3 3 3 4 2" xfId="53372"/>
    <cellStyle name="Normal 25 3 3 3 5" xfId="53373"/>
    <cellStyle name="Normal 25 3 3 3 6" xfId="53374"/>
    <cellStyle name="Normal 25 3 3 4" xfId="53375"/>
    <cellStyle name="Normal 25 3 3 4 2" xfId="53376"/>
    <cellStyle name="Normal 25 3 3 4 2 2" xfId="53377"/>
    <cellStyle name="Normal 25 3 3 4 3" xfId="53378"/>
    <cellStyle name="Normal 25 3 3 5" xfId="53379"/>
    <cellStyle name="Normal 25 3 3 5 2" xfId="53380"/>
    <cellStyle name="Normal 25 3 3 5 2 2" xfId="53381"/>
    <cellStyle name="Normal 25 3 3 5 3" xfId="53382"/>
    <cellStyle name="Normal 25 3 3 6" xfId="53383"/>
    <cellStyle name="Normal 25 3 3 6 2" xfId="53384"/>
    <cellStyle name="Normal 25 3 3 7" xfId="53385"/>
    <cellStyle name="Normal 25 3 3 8" xfId="53386"/>
    <cellStyle name="Normal 25 3 4" xfId="53387"/>
    <cellStyle name="Normal 25 3 4 2" xfId="53388"/>
    <cellStyle name="Normal 25 3 4 2 2" xfId="53389"/>
    <cellStyle name="Normal 25 3 4 2 2 2" xfId="53390"/>
    <cellStyle name="Normal 25 3 4 2 2 2 2" xfId="53391"/>
    <cellStyle name="Normal 25 3 4 2 2 2 2 2" xfId="53392"/>
    <cellStyle name="Normal 25 3 4 2 2 2 3" xfId="53393"/>
    <cellStyle name="Normal 25 3 4 2 2 3" xfId="53394"/>
    <cellStyle name="Normal 25 3 4 2 2 3 2" xfId="53395"/>
    <cellStyle name="Normal 25 3 4 2 2 3 2 2" xfId="53396"/>
    <cellStyle name="Normal 25 3 4 2 2 3 3" xfId="53397"/>
    <cellStyle name="Normal 25 3 4 2 2 4" xfId="53398"/>
    <cellStyle name="Normal 25 3 4 2 2 4 2" xfId="53399"/>
    <cellStyle name="Normal 25 3 4 2 2 5" xfId="53400"/>
    <cellStyle name="Normal 25 3 4 2 3" xfId="53401"/>
    <cellStyle name="Normal 25 3 4 2 3 2" xfId="53402"/>
    <cellStyle name="Normal 25 3 4 2 3 2 2" xfId="53403"/>
    <cellStyle name="Normal 25 3 4 2 3 3" xfId="53404"/>
    <cellStyle name="Normal 25 3 4 2 4" xfId="53405"/>
    <cellStyle name="Normal 25 3 4 2 4 2" xfId="53406"/>
    <cellStyle name="Normal 25 3 4 2 4 2 2" xfId="53407"/>
    <cellStyle name="Normal 25 3 4 2 4 3" xfId="53408"/>
    <cellStyle name="Normal 25 3 4 2 5" xfId="53409"/>
    <cellStyle name="Normal 25 3 4 2 5 2" xfId="53410"/>
    <cellStyle name="Normal 25 3 4 2 6" xfId="53411"/>
    <cellStyle name="Normal 25 3 4 2 7" xfId="53412"/>
    <cellStyle name="Normal 25 3 4 3" xfId="53413"/>
    <cellStyle name="Normal 25 3 4 3 2" xfId="53414"/>
    <cellStyle name="Normal 25 3 4 3 2 2" xfId="53415"/>
    <cellStyle name="Normal 25 3 4 3 2 2 2" xfId="53416"/>
    <cellStyle name="Normal 25 3 4 3 2 3" xfId="53417"/>
    <cellStyle name="Normal 25 3 4 3 3" xfId="53418"/>
    <cellStyle name="Normal 25 3 4 3 3 2" xfId="53419"/>
    <cellStyle name="Normal 25 3 4 3 3 2 2" xfId="53420"/>
    <cellStyle name="Normal 25 3 4 3 3 3" xfId="53421"/>
    <cellStyle name="Normal 25 3 4 3 4" xfId="53422"/>
    <cellStyle name="Normal 25 3 4 3 4 2" xfId="53423"/>
    <cellStyle name="Normal 25 3 4 3 5" xfId="53424"/>
    <cellStyle name="Normal 25 3 4 4" xfId="53425"/>
    <cellStyle name="Normal 25 3 4 4 2" xfId="53426"/>
    <cellStyle name="Normal 25 3 4 4 2 2" xfId="53427"/>
    <cellStyle name="Normal 25 3 4 4 3" xfId="53428"/>
    <cellStyle name="Normal 25 3 4 5" xfId="53429"/>
    <cellStyle name="Normal 25 3 4 5 2" xfId="53430"/>
    <cellStyle name="Normal 25 3 4 5 2 2" xfId="53431"/>
    <cellStyle name="Normal 25 3 4 5 3" xfId="53432"/>
    <cellStyle name="Normal 25 3 4 6" xfId="53433"/>
    <cellStyle name="Normal 25 3 4 6 2" xfId="53434"/>
    <cellStyle name="Normal 25 3 4 7" xfId="53435"/>
    <cellStyle name="Normal 25 3 4 8" xfId="53436"/>
    <cellStyle name="Normal 25 3 5" xfId="53437"/>
    <cellStyle name="Normal 25 3 5 2" xfId="53438"/>
    <cellStyle name="Normal 25 3 5 2 2" xfId="53439"/>
    <cellStyle name="Normal 25 3 5 2 2 2" xfId="53440"/>
    <cellStyle name="Normal 25 3 5 2 2 2 2" xfId="53441"/>
    <cellStyle name="Normal 25 3 5 2 2 2 2 2" xfId="53442"/>
    <cellStyle name="Normal 25 3 5 2 2 2 3" xfId="53443"/>
    <cellStyle name="Normal 25 3 5 2 2 3" xfId="53444"/>
    <cellStyle name="Normal 25 3 5 2 2 3 2" xfId="53445"/>
    <cellStyle name="Normal 25 3 5 2 2 3 2 2" xfId="53446"/>
    <cellStyle name="Normal 25 3 5 2 2 3 3" xfId="53447"/>
    <cellStyle name="Normal 25 3 5 2 2 4" xfId="53448"/>
    <cellStyle name="Normal 25 3 5 2 2 4 2" xfId="53449"/>
    <cellStyle name="Normal 25 3 5 2 2 5" xfId="53450"/>
    <cellStyle name="Normal 25 3 5 2 3" xfId="53451"/>
    <cellStyle name="Normal 25 3 5 2 3 2" xfId="53452"/>
    <cellStyle name="Normal 25 3 5 2 3 2 2" xfId="53453"/>
    <cellStyle name="Normal 25 3 5 2 3 3" xfId="53454"/>
    <cellStyle name="Normal 25 3 5 2 4" xfId="53455"/>
    <cellStyle name="Normal 25 3 5 2 4 2" xfId="53456"/>
    <cellStyle name="Normal 25 3 5 2 4 2 2" xfId="53457"/>
    <cellStyle name="Normal 25 3 5 2 4 3" xfId="53458"/>
    <cellStyle name="Normal 25 3 5 2 5" xfId="53459"/>
    <cellStyle name="Normal 25 3 5 2 5 2" xfId="53460"/>
    <cellStyle name="Normal 25 3 5 2 6" xfId="53461"/>
    <cellStyle name="Normal 25 3 5 3" xfId="53462"/>
    <cellStyle name="Normal 25 3 5 3 2" xfId="53463"/>
    <cellStyle name="Normal 25 3 5 3 2 2" xfId="53464"/>
    <cellStyle name="Normal 25 3 5 3 2 2 2" xfId="53465"/>
    <cellStyle name="Normal 25 3 5 3 2 3" xfId="53466"/>
    <cellStyle name="Normal 25 3 5 3 3" xfId="53467"/>
    <cellStyle name="Normal 25 3 5 3 3 2" xfId="53468"/>
    <cellStyle name="Normal 25 3 5 3 3 2 2" xfId="53469"/>
    <cellStyle name="Normal 25 3 5 3 3 3" xfId="53470"/>
    <cellStyle name="Normal 25 3 5 3 4" xfId="53471"/>
    <cellStyle name="Normal 25 3 5 3 4 2" xfId="53472"/>
    <cellStyle name="Normal 25 3 5 3 5" xfId="53473"/>
    <cellStyle name="Normal 25 3 5 4" xfId="53474"/>
    <cellStyle name="Normal 25 3 5 4 2" xfId="53475"/>
    <cellStyle name="Normal 25 3 5 4 2 2" xfId="53476"/>
    <cellStyle name="Normal 25 3 5 4 3" xfId="53477"/>
    <cellStyle name="Normal 25 3 5 5" xfId="53478"/>
    <cellStyle name="Normal 25 3 5 5 2" xfId="53479"/>
    <cellStyle name="Normal 25 3 5 5 2 2" xfId="53480"/>
    <cellStyle name="Normal 25 3 5 5 3" xfId="53481"/>
    <cellStyle name="Normal 25 3 5 6" xfId="53482"/>
    <cellStyle name="Normal 25 3 5 6 2" xfId="53483"/>
    <cellStyle name="Normal 25 3 5 7" xfId="53484"/>
    <cellStyle name="Normal 25 3 5 8" xfId="53485"/>
    <cellStyle name="Normal 25 3 6" xfId="53486"/>
    <cellStyle name="Normal 25 3 6 2" xfId="53487"/>
    <cellStyle name="Normal 25 3 6 2 2" xfId="53488"/>
    <cellStyle name="Normal 25 3 6 2 2 2" xfId="53489"/>
    <cellStyle name="Normal 25 3 6 2 2 2 2" xfId="53490"/>
    <cellStyle name="Normal 25 3 6 2 2 3" xfId="53491"/>
    <cellStyle name="Normal 25 3 6 2 3" xfId="53492"/>
    <cellStyle name="Normal 25 3 6 2 3 2" xfId="53493"/>
    <cellStyle name="Normal 25 3 6 2 3 2 2" xfId="53494"/>
    <cellStyle name="Normal 25 3 6 2 3 3" xfId="53495"/>
    <cellStyle name="Normal 25 3 6 2 4" xfId="53496"/>
    <cellStyle name="Normal 25 3 6 2 4 2" xfId="53497"/>
    <cellStyle name="Normal 25 3 6 2 5" xfId="53498"/>
    <cellStyle name="Normal 25 3 6 3" xfId="53499"/>
    <cellStyle name="Normal 25 3 6 3 2" xfId="53500"/>
    <cellStyle name="Normal 25 3 6 3 2 2" xfId="53501"/>
    <cellStyle name="Normal 25 3 6 3 3" xfId="53502"/>
    <cellStyle name="Normal 25 3 6 4" xfId="53503"/>
    <cellStyle name="Normal 25 3 6 4 2" xfId="53504"/>
    <cellStyle name="Normal 25 3 6 4 2 2" xfId="53505"/>
    <cellStyle name="Normal 25 3 6 4 3" xfId="53506"/>
    <cellStyle name="Normal 25 3 6 5" xfId="53507"/>
    <cellStyle name="Normal 25 3 6 5 2" xfId="53508"/>
    <cellStyle name="Normal 25 3 6 6" xfId="53509"/>
    <cellStyle name="Normal 25 3 7" xfId="53510"/>
    <cellStyle name="Normal 25 3 7 2" xfId="53511"/>
    <cellStyle name="Normal 25 3 7 2 2" xfId="53512"/>
    <cellStyle name="Normal 25 3 7 2 2 2" xfId="53513"/>
    <cellStyle name="Normal 25 3 7 2 3" xfId="53514"/>
    <cellStyle name="Normal 25 3 7 3" xfId="53515"/>
    <cellStyle name="Normal 25 3 7 3 2" xfId="53516"/>
    <cellStyle name="Normal 25 3 7 3 2 2" xfId="53517"/>
    <cellStyle name="Normal 25 3 7 3 3" xfId="53518"/>
    <cellStyle name="Normal 25 3 7 4" xfId="53519"/>
    <cellStyle name="Normal 25 3 7 4 2" xfId="53520"/>
    <cellStyle name="Normal 25 3 7 5" xfId="53521"/>
    <cellStyle name="Normal 25 3 8" xfId="53522"/>
    <cellStyle name="Normal 25 3 8 2" xfId="53523"/>
    <cellStyle name="Normal 25 3 8 2 2" xfId="53524"/>
    <cellStyle name="Normal 25 3 8 3" xfId="53525"/>
    <cellStyle name="Normal 25 3 9" xfId="53526"/>
    <cellStyle name="Normal 25 3 9 2" xfId="53527"/>
    <cellStyle name="Normal 25 3 9 2 2" xfId="53528"/>
    <cellStyle name="Normal 25 3 9 3" xfId="53529"/>
    <cellStyle name="Normal 25 4" xfId="53530"/>
    <cellStyle name="Normal 25 4 2" xfId="53531"/>
    <cellStyle name="Normal 25 4 2 2" xfId="53532"/>
    <cellStyle name="Normal 25 4 2 2 2" xfId="53533"/>
    <cellStyle name="Normal 25 4 2 2 2 2" xfId="53534"/>
    <cellStyle name="Normal 25 4 2 2 2 2 2" xfId="53535"/>
    <cellStyle name="Normal 25 4 2 2 2 2 2 2" xfId="53536"/>
    <cellStyle name="Normal 25 4 2 2 2 2 3" xfId="53537"/>
    <cellStyle name="Normal 25 4 2 2 2 3" xfId="53538"/>
    <cellStyle name="Normal 25 4 2 2 2 3 2" xfId="53539"/>
    <cellStyle name="Normal 25 4 2 2 2 3 2 2" xfId="53540"/>
    <cellStyle name="Normal 25 4 2 2 2 3 3" xfId="53541"/>
    <cellStyle name="Normal 25 4 2 2 2 4" xfId="53542"/>
    <cellStyle name="Normal 25 4 2 2 2 4 2" xfId="53543"/>
    <cellStyle name="Normal 25 4 2 2 2 5" xfId="53544"/>
    <cellStyle name="Normal 25 4 2 2 3" xfId="53545"/>
    <cellStyle name="Normal 25 4 2 2 3 2" xfId="53546"/>
    <cellStyle name="Normal 25 4 2 2 3 2 2" xfId="53547"/>
    <cellStyle name="Normal 25 4 2 2 3 3" xfId="53548"/>
    <cellStyle name="Normal 25 4 2 2 4" xfId="53549"/>
    <cellStyle name="Normal 25 4 2 2 4 2" xfId="53550"/>
    <cellStyle name="Normal 25 4 2 2 4 2 2" xfId="53551"/>
    <cellStyle name="Normal 25 4 2 2 4 3" xfId="53552"/>
    <cellStyle name="Normal 25 4 2 2 5" xfId="53553"/>
    <cellStyle name="Normal 25 4 2 2 5 2" xfId="53554"/>
    <cellStyle name="Normal 25 4 2 2 6" xfId="53555"/>
    <cellStyle name="Normal 25 4 2 2 7" xfId="53556"/>
    <cellStyle name="Normal 25 4 2 3" xfId="53557"/>
    <cellStyle name="Normal 25 4 2 3 2" xfId="53558"/>
    <cellStyle name="Normal 25 4 2 3 2 2" xfId="53559"/>
    <cellStyle name="Normal 25 4 2 3 2 2 2" xfId="53560"/>
    <cellStyle name="Normal 25 4 2 3 2 3" xfId="53561"/>
    <cellStyle name="Normal 25 4 2 3 3" xfId="53562"/>
    <cellStyle name="Normal 25 4 2 3 3 2" xfId="53563"/>
    <cellStyle name="Normal 25 4 2 3 3 2 2" xfId="53564"/>
    <cellStyle name="Normal 25 4 2 3 3 3" xfId="53565"/>
    <cellStyle name="Normal 25 4 2 3 4" xfId="53566"/>
    <cellStyle name="Normal 25 4 2 3 4 2" xfId="53567"/>
    <cellStyle name="Normal 25 4 2 3 5" xfId="53568"/>
    <cellStyle name="Normal 25 4 2 4" xfId="53569"/>
    <cellStyle name="Normal 25 4 2 4 2" xfId="53570"/>
    <cellStyle name="Normal 25 4 2 4 2 2" xfId="53571"/>
    <cellStyle name="Normal 25 4 2 4 3" xfId="53572"/>
    <cellStyle name="Normal 25 4 2 5" xfId="53573"/>
    <cellStyle name="Normal 25 4 2 5 2" xfId="53574"/>
    <cellStyle name="Normal 25 4 2 5 2 2" xfId="53575"/>
    <cellStyle name="Normal 25 4 2 5 3" xfId="53576"/>
    <cellStyle name="Normal 25 4 2 6" xfId="53577"/>
    <cellStyle name="Normal 25 4 2 6 2" xfId="53578"/>
    <cellStyle name="Normal 25 4 2 7" xfId="53579"/>
    <cellStyle name="Normal 25 4 2 8" xfId="53580"/>
    <cellStyle name="Normal 25 4 3" xfId="53581"/>
    <cellStyle name="Normal 25 4 3 2" xfId="53582"/>
    <cellStyle name="Normal 25 4 3 2 2" xfId="53583"/>
    <cellStyle name="Normal 25 4 3 2 2 2" xfId="53584"/>
    <cellStyle name="Normal 25 4 3 2 2 2 2" xfId="53585"/>
    <cellStyle name="Normal 25 4 3 2 2 3" xfId="53586"/>
    <cellStyle name="Normal 25 4 3 2 3" xfId="53587"/>
    <cellStyle name="Normal 25 4 3 2 3 2" xfId="53588"/>
    <cellStyle name="Normal 25 4 3 2 3 2 2" xfId="53589"/>
    <cellStyle name="Normal 25 4 3 2 3 3" xfId="53590"/>
    <cellStyle name="Normal 25 4 3 2 4" xfId="53591"/>
    <cellStyle name="Normal 25 4 3 2 4 2" xfId="53592"/>
    <cellStyle name="Normal 25 4 3 2 5" xfId="53593"/>
    <cellStyle name="Normal 25 4 3 3" xfId="53594"/>
    <cellStyle name="Normal 25 4 3 3 2" xfId="53595"/>
    <cellStyle name="Normal 25 4 3 3 2 2" xfId="53596"/>
    <cellStyle name="Normal 25 4 3 3 3" xfId="53597"/>
    <cellStyle name="Normal 25 4 3 4" xfId="53598"/>
    <cellStyle name="Normal 25 4 3 4 2" xfId="53599"/>
    <cellStyle name="Normal 25 4 3 4 2 2" xfId="53600"/>
    <cellStyle name="Normal 25 4 3 4 3" xfId="53601"/>
    <cellStyle name="Normal 25 4 3 5" xfId="53602"/>
    <cellStyle name="Normal 25 4 3 5 2" xfId="53603"/>
    <cellStyle name="Normal 25 4 3 6" xfId="53604"/>
    <cellStyle name="Normal 25 4 4" xfId="53605"/>
    <cellStyle name="Normal 25 4 4 2" xfId="53606"/>
    <cellStyle name="Normal 25 4 4 2 2" xfId="53607"/>
    <cellStyle name="Normal 25 4 4 2 2 2" xfId="53608"/>
    <cellStyle name="Normal 25 4 4 2 3" xfId="53609"/>
    <cellStyle name="Normal 25 4 4 3" xfId="53610"/>
    <cellStyle name="Normal 25 4 4 3 2" xfId="53611"/>
    <cellStyle name="Normal 25 4 4 3 2 2" xfId="53612"/>
    <cellStyle name="Normal 25 4 4 3 3" xfId="53613"/>
    <cellStyle name="Normal 25 4 4 4" xfId="53614"/>
    <cellStyle name="Normal 25 4 4 4 2" xfId="53615"/>
    <cellStyle name="Normal 25 4 4 5" xfId="53616"/>
    <cellStyle name="Normal 25 4 5" xfId="53617"/>
    <cellStyle name="Normal 25 4 5 2" xfId="53618"/>
    <cellStyle name="Normal 25 4 5 2 2" xfId="53619"/>
    <cellStyle name="Normal 25 4 5 3" xfId="53620"/>
    <cellStyle name="Normal 25 4 6" xfId="53621"/>
    <cellStyle name="Normal 25 4 6 2" xfId="53622"/>
    <cellStyle name="Normal 25 4 6 2 2" xfId="53623"/>
    <cellStyle name="Normal 25 4 6 3" xfId="53624"/>
    <cellStyle name="Normal 25 4 7" xfId="53625"/>
    <cellStyle name="Normal 25 4 7 2" xfId="53626"/>
    <cellStyle name="Normal 25 4 8" xfId="53627"/>
    <cellStyle name="Normal 25 4 9" xfId="53628"/>
    <cellStyle name="Normal 25 5" xfId="53629"/>
    <cellStyle name="Normal 25 5 2" xfId="53630"/>
    <cellStyle name="Normal 25 5 2 2" xfId="53631"/>
    <cellStyle name="Normal 25 5 2 2 2" xfId="53632"/>
    <cellStyle name="Normal 25 5 2 2 2 2" xfId="53633"/>
    <cellStyle name="Normal 25 5 2 2 2 2 2" xfId="53634"/>
    <cellStyle name="Normal 25 5 2 2 2 3" xfId="53635"/>
    <cellStyle name="Normal 25 5 2 2 3" xfId="53636"/>
    <cellStyle name="Normal 25 5 2 2 3 2" xfId="53637"/>
    <cellStyle name="Normal 25 5 2 2 3 2 2" xfId="53638"/>
    <cellStyle name="Normal 25 5 2 2 3 3" xfId="53639"/>
    <cellStyle name="Normal 25 5 2 2 4" xfId="53640"/>
    <cellStyle name="Normal 25 5 2 2 4 2" xfId="53641"/>
    <cellStyle name="Normal 25 5 2 2 5" xfId="53642"/>
    <cellStyle name="Normal 25 5 2 3" xfId="53643"/>
    <cellStyle name="Normal 25 5 2 3 2" xfId="53644"/>
    <cellStyle name="Normal 25 5 2 3 2 2" xfId="53645"/>
    <cellStyle name="Normal 25 5 2 3 3" xfId="53646"/>
    <cellStyle name="Normal 25 5 2 4" xfId="53647"/>
    <cellStyle name="Normal 25 5 2 4 2" xfId="53648"/>
    <cellStyle name="Normal 25 5 2 4 2 2" xfId="53649"/>
    <cellStyle name="Normal 25 5 2 4 3" xfId="53650"/>
    <cellStyle name="Normal 25 5 2 5" xfId="53651"/>
    <cellStyle name="Normal 25 5 2 5 2" xfId="53652"/>
    <cellStyle name="Normal 25 5 2 6" xfId="53653"/>
    <cellStyle name="Normal 25 5 2 7" xfId="53654"/>
    <cellStyle name="Normal 25 5 3" xfId="53655"/>
    <cellStyle name="Normal 25 5 3 2" xfId="53656"/>
    <cellStyle name="Normal 25 5 3 2 2" xfId="53657"/>
    <cellStyle name="Normal 25 5 3 2 2 2" xfId="53658"/>
    <cellStyle name="Normal 25 5 3 2 3" xfId="53659"/>
    <cellStyle name="Normal 25 5 3 3" xfId="53660"/>
    <cellStyle name="Normal 25 5 3 3 2" xfId="53661"/>
    <cellStyle name="Normal 25 5 3 3 2 2" xfId="53662"/>
    <cellStyle name="Normal 25 5 3 3 3" xfId="53663"/>
    <cellStyle name="Normal 25 5 3 4" xfId="53664"/>
    <cellStyle name="Normal 25 5 3 4 2" xfId="53665"/>
    <cellStyle name="Normal 25 5 3 5" xfId="53666"/>
    <cellStyle name="Normal 25 5 4" xfId="53667"/>
    <cellStyle name="Normal 25 5 4 2" xfId="53668"/>
    <cellStyle name="Normal 25 5 4 2 2" xfId="53669"/>
    <cellStyle name="Normal 25 5 4 3" xfId="53670"/>
    <cellStyle name="Normal 25 5 5" xfId="53671"/>
    <cellStyle name="Normal 25 5 5 2" xfId="53672"/>
    <cellStyle name="Normal 25 5 5 2 2" xfId="53673"/>
    <cellStyle name="Normal 25 5 5 3" xfId="53674"/>
    <cellStyle name="Normal 25 5 6" xfId="53675"/>
    <cellStyle name="Normal 25 5 6 2" xfId="53676"/>
    <cellStyle name="Normal 25 5 7" xfId="53677"/>
    <cellStyle name="Normal 25 5 8" xfId="53678"/>
    <cellStyle name="Normal 25 6" xfId="53679"/>
    <cellStyle name="Normal 25 6 2" xfId="53680"/>
    <cellStyle name="Normal 25 6 2 2" xfId="53681"/>
    <cellStyle name="Normal 25 6 2 2 2" xfId="53682"/>
    <cellStyle name="Normal 25 6 2 2 2 2" xfId="53683"/>
    <cellStyle name="Normal 25 6 2 2 2 2 2" xfId="53684"/>
    <cellStyle name="Normal 25 6 2 2 2 3" xfId="53685"/>
    <cellStyle name="Normal 25 6 2 2 3" xfId="53686"/>
    <cellStyle name="Normal 25 6 2 2 3 2" xfId="53687"/>
    <cellStyle name="Normal 25 6 2 2 3 2 2" xfId="53688"/>
    <cellStyle name="Normal 25 6 2 2 3 3" xfId="53689"/>
    <cellStyle name="Normal 25 6 2 2 4" xfId="53690"/>
    <cellStyle name="Normal 25 6 2 2 4 2" xfId="53691"/>
    <cellStyle name="Normal 25 6 2 2 5" xfId="53692"/>
    <cellStyle name="Normal 25 6 2 3" xfId="53693"/>
    <cellStyle name="Normal 25 6 2 3 2" xfId="53694"/>
    <cellStyle name="Normal 25 6 2 3 2 2" xfId="53695"/>
    <cellStyle name="Normal 25 6 2 3 3" xfId="53696"/>
    <cellStyle name="Normal 25 6 2 4" xfId="53697"/>
    <cellStyle name="Normal 25 6 2 4 2" xfId="53698"/>
    <cellStyle name="Normal 25 6 2 4 2 2" xfId="53699"/>
    <cellStyle name="Normal 25 6 2 4 3" xfId="53700"/>
    <cellStyle name="Normal 25 6 2 5" xfId="53701"/>
    <cellStyle name="Normal 25 6 2 5 2" xfId="53702"/>
    <cellStyle name="Normal 25 6 2 6" xfId="53703"/>
    <cellStyle name="Normal 25 6 3" xfId="53704"/>
    <cellStyle name="Normal 25 6 3 2" xfId="53705"/>
    <cellStyle name="Normal 25 6 3 2 2" xfId="53706"/>
    <cellStyle name="Normal 25 6 3 2 2 2" xfId="53707"/>
    <cellStyle name="Normal 25 6 3 2 3" xfId="53708"/>
    <cellStyle name="Normal 25 6 3 3" xfId="53709"/>
    <cellStyle name="Normal 25 6 3 3 2" xfId="53710"/>
    <cellStyle name="Normal 25 6 3 3 2 2" xfId="53711"/>
    <cellStyle name="Normal 25 6 3 3 3" xfId="53712"/>
    <cellStyle name="Normal 25 6 3 4" xfId="53713"/>
    <cellStyle name="Normal 25 6 3 4 2" xfId="53714"/>
    <cellStyle name="Normal 25 6 3 5" xfId="53715"/>
    <cellStyle name="Normal 25 6 4" xfId="53716"/>
    <cellStyle name="Normal 25 6 4 2" xfId="53717"/>
    <cellStyle name="Normal 25 6 4 2 2" xfId="53718"/>
    <cellStyle name="Normal 25 6 4 3" xfId="53719"/>
    <cellStyle name="Normal 25 6 5" xfId="53720"/>
    <cellStyle name="Normal 25 6 5 2" xfId="53721"/>
    <cellStyle name="Normal 25 6 5 2 2" xfId="53722"/>
    <cellStyle name="Normal 25 6 5 3" xfId="53723"/>
    <cellStyle name="Normal 25 6 6" xfId="53724"/>
    <cellStyle name="Normal 25 6 6 2" xfId="53725"/>
    <cellStyle name="Normal 25 6 7" xfId="53726"/>
    <cellStyle name="Normal 25 6 8" xfId="53727"/>
    <cellStyle name="Normal 25 7" xfId="53728"/>
    <cellStyle name="Normal 25 7 2" xfId="53729"/>
    <cellStyle name="Normal 25 7 2 2" xfId="53730"/>
    <cellStyle name="Normal 25 7 2 2 2" xfId="53731"/>
    <cellStyle name="Normal 25 7 2 2 2 2" xfId="53732"/>
    <cellStyle name="Normal 25 7 2 2 2 2 2" xfId="53733"/>
    <cellStyle name="Normal 25 7 2 2 2 3" xfId="53734"/>
    <cellStyle name="Normal 25 7 2 2 3" xfId="53735"/>
    <cellStyle name="Normal 25 7 2 2 3 2" xfId="53736"/>
    <cellStyle name="Normal 25 7 2 2 3 2 2" xfId="53737"/>
    <cellStyle name="Normal 25 7 2 2 3 3" xfId="53738"/>
    <cellStyle name="Normal 25 7 2 2 4" xfId="53739"/>
    <cellStyle name="Normal 25 7 2 2 4 2" xfId="53740"/>
    <cellStyle name="Normal 25 7 2 2 5" xfId="53741"/>
    <cellStyle name="Normal 25 7 2 3" xfId="53742"/>
    <cellStyle name="Normal 25 7 2 3 2" xfId="53743"/>
    <cellStyle name="Normal 25 7 2 3 2 2" xfId="53744"/>
    <cellStyle name="Normal 25 7 2 3 3" xfId="53745"/>
    <cellStyle name="Normal 25 7 2 4" xfId="53746"/>
    <cellStyle name="Normal 25 7 2 4 2" xfId="53747"/>
    <cellStyle name="Normal 25 7 2 4 2 2" xfId="53748"/>
    <cellStyle name="Normal 25 7 2 4 3" xfId="53749"/>
    <cellStyle name="Normal 25 7 2 5" xfId="53750"/>
    <cellStyle name="Normal 25 7 2 5 2" xfId="53751"/>
    <cellStyle name="Normal 25 7 2 6" xfId="53752"/>
    <cellStyle name="Normal 25 7 3" xfId="53753"/>
    <cellStyle name="Normal 25 7 3 2" xfId="53754"/>
    <cellStyle name="Normal 25 7 3 2 2" xfId="53755"/>
    <cellStyle name="Normal 25 7 3 2 2 2" xfId="53756"/>
    <cellStyle name="Normal 25 7 3 2 3" xfId="53757"/>
    <cellStyle name="Normal 25 7 3 3" xfId="53758"/>
    <cellStyle name="Normal 25 7 3 3 2" xfId="53759"/>
    <cellStyle name="Normal 25 7 3 3 2 2" xfId="53760"/>
    <cellStyle name="Normal 25 7 3 3 3" xfId="53761"/>
    <cellStyle name="Normal 25 7 3 4" xfId="53762"/>
    <cellStyle name="Normal 25 7 3 4 2" xfId="53763"/>
    <cellStyle name="Normal 25 7 3 5" xfId="53764"/>
    <cellStyle name="Normal 25 7 4" xfId="53765"/>
    <cellStyle name="Normal 25 7 4 2" xfId="53766"/>
    <cellStyle name="Normal 25 7 4 2 2" xfId="53767"/>
    <cellStyle name="Normal 25 7 4 3" xfId="53768"/>
    <cellStyle name="Normal 25 7 5" xfId="53769"/>
    <cellStyle name="Normal 25 7 5 2" xfId="53770"/>
    <cellStyle name="Normal 25 7 5 2 2" xfId="53771"/>
    <cellStyle name="Normal 25 7 5 3" xfId="53772"/>
    <cellStyle name="Normal 25 7 6" xfId="53773"/>
    <cellStyle name="Normal 25 7 6 2" xfId="53774"/>
    <cellStyle name="Normal 25 7 7" xfId="53775"/>
    <cellStyle name="Normal 25 7 8" xfId="53776"/>
    <cellStyle name="Normal 25 8" xfId="53777"/>
    <cellStyle name="Normal 25 8 2" xfId="53778"/>
    <cellStyle name="Normal 25 8 2 2" xfId="53779"/>
    <cellStyle name="Normal 25 8 2 2 2" xfId="53780"/>
    <cellStyle name="Normal 25 8 2 2 2 2" xfId="53781"/>
    <cellStyle name="Normal 25 8 2 2 3" xfId="53782"/>
    <cellStyle name="Normal 25 8 2 3" xfId="53783"/>
    <cellStyle name="Normal 25 8 2 3 2" xfId="53784"/>
    <cellStyle name="Normal 25 8 2 3 2 2" xfId="53785"/>
    <cellStyle name="Normal 25 8 2 3 3" xfId="53786"/>
    <cellStyle name="Normal 25 8 2 4" xfId="53787"/>
    <cellStyle name="Normal 25 8 2 4 2" xfId="53788"/>
    <cellStyle name="Normal 25 8 2 5" xfId="53789"/>
    <cellStyle name="Normal 25 8 3" xfId="53790"/>
    <cellStyle name="Normal 25 8 3 2" xfId="53791"/>
    <cellStyle name="Normal 25 8 3 2 2" xfId="53792"/>
    <cellStyle name="Normal 25 8 3 3" xfId="53793"/>
    <cellStyle name="Normal 25 8 4" xfId="53794"/>
    <cellStyle name="Normal 25 8 4 2" xfId="53795"/>
    <cellStyle name="Normal 25 8 4 2 2" xfId="53796"/>
    <cellStyle name="Normal 25 8 4 3" xfId="53797"/>
    <cellStyle name="Normal 25 8 5" xfId="53798"/>
    <cellStyle name="Normal 25 8 5 2" xfId="53799"/>
    <cellStyle name="Normal 25 8 6" xfId="53800"/>
    <cellStyle name="Normal 25 9" xfId="53801"/>
    <cellStyle name="Normal 25 9 2" xfId="53802"/>
    <cellStyle name="Normal 25 9 2 2" xfId="53803"/>
    <cellStyle name="Normal 25 9 2 2 2" xfId="53804"/>
    <cellStyle name="Normal 25 9 2 3" xfId="53805"/>
    <cellStyle name="Normal 25 9 3" xfId="53806"/>
    <cellStyle name="Normal 25 9 3 2" xfId="53807"/>
    <cellStyle name="Normal 25 9 3 2 2" xfId="53808"/>
    <cellStyle name="Normal 25 9 3 3" xfId="53809"/>
    <cellStyle name="Normal 25 9 4" xfId="53810"/>
    <cellStyle name="Normal 25 9 4 2" xfId="53811"/>
    <cellStyle name="Normal 25 9 5" xfId="53812"/>
    <cellStyle name="Normal 26" xfId="53813"/>
    <cellStyle name="Normal 26 10" xfId="53814"/>
    <cellStyle name="Normal 26 10 2" xfId="53815"/>
    <cellStyle name="Normal 26 10 2 2" xfId="53816"/>
    <cellStyle name="Normal 26 10 3" xfId="53817"/>
    <cellStyle name="Normal 26 11" xfId="53818"/>
    <cellStyle name="Normal 26 11 2" xfId="53819"/>
    <cellStyle name="Normal 26 11 2 2" xfId="53820"/>
    <cellStyle name="Normal 26 11 3" xfId="53821"/>
    <cellStyle name="Normal 26 12" xfId="53822"/>
    <cellStyle name="Normal 26 12 2" xfId="53823"/>
    <cellStyle name="Normal 26 13" xfId="53824"/>
    <cellStyle name="Normal 26 14" xfId="53825"/>
    <cellStyle name="Normal 26 2" xfId="53826"/>
    <cellStyle name="Normal 26 2 2" xfId="53827"/>
    <cellStyle name="Normal 26 2 2 2" xfId="53828"/>
    <cellStyle name="Normal 26 2 2 2 2" xfId="53829"/>
    <cellStyle name="Normal 26 2 2 2 2 2" xfId="53830"/>
    <cellStyle name="Normal 26 2 2 2 3" xfId="53831"/>
    <cellStyle name="Normal 26 2 2 2 3 2" xfId="53832"/>
    <cellStyle name="Normal 26 2 2 2 4" xfId="53833"/>
    <cellStyle name="Normal 26 2 2 3" xfId="53834"/>
    <cellStyle name="Normal 26 2 2 3 2" xfId="53835"/>
    <cellStyle name="Normal 26 2 2 4" xfId="53836"/>
    <cellStyle name="Normal 26 2 3" xfId="53837"/>
    <cellStyle name="Normal 26 2 3 2" xfId="53838"/>
    <cellStyle name="Normal 26 2 3 2 2" xfId="53839"/>
    <cellStyle name="Normal 26 2 3 3" xfId="53840"/>
    <cellStyle name="Normal 26 2 3 3 2" xfId="53841"/>
    <cellStyle name="Normal 26 2 3 4" xfId="53842"/>
    <cellStyle name="Normal 26 2 4" xfId="53843"/>
    <cellStyle name="Normal 26 2 4 2" xfId="53844"/>
    <cellStyle name="Normal 26 2 5" xfId="53845"/>
    <cellStyle name="Normal 26 3" xfId="53846"/>
    <cellStyle name="Normal 26 3 10" xfId="53847"/>
    <cellStyle name="Normal 26 3 10 2" xfId="53848"/>
    <cellStyle name="Normal 26 3 11" xfId="53849"/>
    <cellStyle name="Normal 26 3 12" xfId="53850"/>
    <cellStyle name="Normal 26 3 2" xfId="53851"/>
    <cellStyle name="Normal 26 3 2 2" xfId="53852"/>
    <cellStyle name="Normal 26 3 2 2 2" xfId="53853"/>
    <cellStyle name="Normal 26 3 2 2 2 2" xfId="53854"/>
    <cellStyle name="Normal 26 3 2 2 2 2 2" xfId="53855"/>
    <cellStyle name="Normal 26 3 2 2 2 2 2 2" xfId="53856"/>
    <cellStyle name="Normal 26 3 2 2 2 2 2 2 2" xfId="53857"/>
    <cellStyle name="Normal 26 3 2 2 2 2 2 3" xfId="53858"/>
    <cellStyle name="Normal 26 3 2 2 2 2 3" xfId="53859"/>
    <cellStyle name="Normal 26 3 2 2 2 2 3 2" xfId="53860"/>
    <cellStyle name="Normal 26 3 2 2 2 2 3 2 2" xfId="53861"/>
    <cellStyle name="Normal 26 3 2 2 2 2 3 3" xfId="53862"/>
    <cellStyle name="Normal 26 3 2 2 2 2 4" xfId="53863"/>
    <cellStyle name="Normal 26 3 2 2 2 2 4 2" xfId="53864"/>
    <cellStyle name="Normal 26 3 2 2 2 2 5" xfId="53865"/>
    <cellStyle name="Normal 26 3 2 2 2 3" xfId="53866"/>
    <cellStyle name="Normal 26 3 2 2 2 3 2" xfId="53867"/>
    <cellStyle name="Normal 26 3 2 2 2 3 2 2" xfId="53868"/>
    <cellStyle name="Normal 26 3 2 2 2 3 3" xfId="53869"/>
    <cellStyle name="Normal 26 3 2 2 2 4" xfId="53870"/>
    <cellStyle name="Normal 26 3 2 2 2 4 2" xfId="53871"/>
    <cellStyle name="Normal 26 3 2 2 2 4 2 2" xfId="53872"/>
    <cellStyle name="Normal 26 3 2 2 2 4 3" xfId="53873"/>
    <cellStyle name="Normal 26 3 2 2 2 5" xfId="53874"/>
    <cellStyle name="Normal 26 3 2 2 2 5 2" xfId="53875"/>
    <cellStyle name="Normal 26 3 2 2 2 6" xfId="53876"/>
    <cellStyle name="Normal 26 3 2 2 3" xfId="53877"/>
    <cellStyle name="Normal 26 3 2 2 3 2" xfId="53878"/>
    <cellStyle name="Normal 26 3 2 2 3 2 2" xfId="53879"/>
    <cellStyle name="Normal 26 3 2 2 3 2 2 2" xfId="53880"/>
    <cellStyle name="Normal 26 3 2 2 3 2 3" xfId="53881"/>
    <cellStyle name="Normal 26 3 2 2 3 3" xfId="53882"/>
    <cellStyle name="Normal 26 3 2 2 3 3 2" xfId="53883"/>
    <cellStyle name="Normal 26 3 2 2 3 3 2 2" xfId="53884"/>
    <cellStyle name="Normal 26 3 2 2 3 3 3" xfId="53885"/>
    <cellStyle name="Normal 26 3 2 2 3 4" xfId="53886"/>
    <cellStyle name="Normal 26 3 2 2 3 4 2" xfId="53887"/>
    <cellStyle name="Normal 26 3 2 2 3 5" xfId="53888"/>
    <cellStyle name="Normal 26 3 2 2 4" xfId="53889"/>
    <cellStyle name="Normal 26 3 2 2 4 2" xfId="53890"/>
    <cellStyle name="Normal 26 3 2 2 4 2 2" xfId="53891"/>
    <cellStyle name="Normal 26 3 2 2 4 3" xfId="53892"/>
    <cellStyle name="Normal 26 3 2 2 5" xfId="53893"/>
    <cellStyle name="Normal 26 3 2 2 5 2" xfId="53894"/>
    <cellStyle name="Normal 26 3 2 2 5 2 2" xfId="53895"/>
    <cellStyle name="Normal 26 3 2 2 5 3" xfId="53896"/>
    <cellStyle name="Normal 26 3 2 2 6" xfId="53897"/>
    <cellStyle name="Normal 26 3 2 2 6 2" xfId="53898"/>
    <cellStyle name="Normal 26 3 2 2 7" xfId="53899"/>
    <cellStyle name="Normal 26 3 2 2 8" xfId="53900"/>
    <cellStyle name="Normal 26 3 2 3" xfId="53901"/>
    <cellStyle name="Normal 26 3 2 3 2" xfId="53902"/>
    <cellStyle name="Normal 26 3 2 3 2 2" xfId="53903"/>
    <cellStyle name="Normal 26 3 2 3 2 2 2" xfId="53904"/>
    <cellStyle name="Normal 26 3 2 3 2 2 2 2" xfId="53905"/>
    <cellStyle name="Normal 26 3 2 3 2 2 3" xfId="53906"/>
    <cellStyle name="Normal 26 3 2 3 2 3" xfId="53907"/>
    <cellStyle name="Normal 26 3 2 3 2 3 2" xfId="53908"/>
    <cellStyle name="Normal 26 3 2 3 2 3 2 2" xfId="53909"/>
    <cellStyle name="Normal 26 3 2 3 2 3 3" xfId="53910"/>
    <cellStyle name="Normal 26 3 2 3 2 4" xfId="53911"/>
    <cellStyle name="Normal 26 3 2 3 2 4 2" xfId="53912"/>
    <cellStyle name="Normal 26 3 2 3 2 5" xfId="53913"/>
    <cellStyle name="Normal 26 3 2 3 3" xfId="53914"/>
    <cellStyle name="Normal 26 3 2 3 3 2" xfId="53915"/>
    <cellStyle name="Normal 26 3 2 3 3 2 2" xfId="53916"/>
    <cellStyle name="Normal 26 3 2 3 3 3" xfId="53917"/>
    <cellStyle name="Normal 26 3 2 3 4" xfId="53918"/>
    <cellStyle name="Normal 26 3 2 3 4 2" xfId="53919"/>
    <cellStyle name="Normal 26 3 2 3 4 2 2" xfId="53920"/>
    <cellStyle name="Normal 26 3 2 3 4 3" xfId="53921"/>
    <cellStyle name="Normal 26 3 2 3 5" xfId="53922"/>
    <cellStyle name="Normal 26 3 2 3 5 2" xfId="53923"/>
    <cellStyle name="Normal 26 3 2 3 6" xfId="53924"/>
    <cellStyle name="Normal 26 3 2 4" xfId="53925"/>
    <cellStyle name="Normal 26 3 2 4 2" xfId="53926"/>
    <cellStyle name="Normal 26 3 2 4 2 2" xfId="53927"/>
    <cellStyle name="Normal 26 3 2 4 2 2 2" xfId="53928"/>
    <cellStyle name="Normal 26 3 2 4 2 3" xfId="53929"/>
    <cellStyle name="Normal 26 3 2 4 3" xfId="53930"/>
    <cellStyle name="Normal 26 3 2 4 3 2" xfId="53931"/>
    <cellStyle name="Normal 26 3 2 4 3 2 2" xfId="53932"/>
    <cellStyle name="Normal 26 3 2 4 3 3" xfId="53933"/>
    <cellStyle name="Normal 26 3 2 4 4" xfId="53934"/>
    <cellStyle name="Normal 26 3 2 4 4 2" xfId="53935"/>
    <cellStyle name="Normal 26 3 2 4 5" xfId="53936"/>
    <cellStyle name="Normal 26 3 2 5" xfId="53937"/>
    <cellStyle name="Normal 26 3 2 5 2" xfId="53938"/>
    <cellStyle name="Normal 26 3 2 5 2 2" xfId="53939"/>
    <cellStyle name="Normal 26 3 2 5 3" xfId="53940"/>
    <cellStyle name="Normal 26 3 2 6" xfId="53941"/>
    <cellStyle name="Normal 26 3 2 6 2" xfId="53942"/>
    <cellStyle name="Normal 26 3 2 6 2 2" xfId="53943"/>
    <cellStyle name="Normal 26 3 2 6 3" xfId="53944"/>
    <cellStyle name="Normal 26 3 2 7" xfId="53945"/>
    <cellStyle name="Normal 26 3 2 7 2" xfId="53946"/>
    <cellStyle name="Normal 26 3 2 8" xfId="53947"/>
    <cellStyle name="Normal 26 3 2 9" xfId="53948"/>
    <cellStyle name="Normal 26 3 3" xfId="53949"/>
    <cellStyle name="Normal 26 3 3 2" xfId="53950"/>
    <cellStyle name="Normal 26 3 3 2 2" xfId="53951"/>
    <cellStyle name="Normal 26 3 3 2 2 2" xfId="53952"/>
    <cellStyle name="Normal 26 3 3 2 2 2 2" xfId="53953"/>
    <cellStyle name="Normal 26 3 3 2 2 2 2 2" xfId="53954"/>
    <cellStyle name="Normal 26 3 3 2 2 2 3" xfId="53955"/>
    <cellStyle name="Normal 26 3 3 2 2 3" xfId="53956"/>
    <cellStyle name="Normal 26 3 3 2 2 3 2" xfId="53957"/>
    <cellStyle name="Normal 26 3 3 2 2 3 2 2" xfId="53958"/>
    <cellStyle name="Normal 26 3 3 2 2 3 3" xfId="53959"/>
    <cellStyle name="Normal 26 3 3 2 2 4" xfId="53960"/>
    <cellStyle name="Normal 26 3 3 2 2 4 2" xfId="53961"/>
    <cellStyle name="Normal 26 3 3 2 2 5" xfId="53962"/>
    <cellStyle name="Normal 26 3 3 2 2 6" xfId="53963"/>
    <cellStyle name="Normal 26 3 3 2 3" xfId="53964"/>
    <cellStyle name="Normal 26 3 3 2 3 2" xfId="53965"/>
    <cellStyle name="Normal 26 3 3 2 3 2 2" xfId="53966"/>
    <cellStyle name="Normal 26 3 3 2 3 3" xfId="53967"/>
    <cellStyle name="Normal 26 3 3 2 4" xfId="53968"/>
    <cellStyle name="Normal 26 3 3 2 4 2" xfId="53969"/>
    <cellStyle name="Normal 26 3 3 2 4 2 2" xfId="53970"/>
    <cellStyle name="Normal 26 3 3 2 4 3" xfId="53971"/>
    <cellStyle name="Normal 26 3 3 2 5" xfId="53972"/>
    <cellStyle name="Normal 26 3 3 2 5 2" xfId="53973"/>
    <cellStyle name="Normal 26 3 3 2 6" xfId="53974"/>
    <cellStyle name="Normal 26 3 3 2 7" xfId="53975"/>
    <cellStyle name="Normal 26 3 3 3" xfId="53976"/>
    <cellStyle name="Normal 26 3 3 3 2" xfId="53977"/>
    <cellStyle name="Normal 26 3 3 3 2 2" xfId="53978"/>
    <cellStyle name="Normal 26 3 3 3 2 2 2" xfId="53979"/>
    <cellStyle name="Normal 26 3 3 3 2 3" xfId="53980"/>
    <cellStyle name="Normal 26 3 3 3 3" xfId="53981"/>
    <cellStyle name="Normal 26 3 3 3 3 2" xfId="53982"/>
    <cellStyle name="Normal 26 3 3 3 3 2 2" xfId="53983"/>
    <cellStyle name="Normal 26 3 3 3 3 3" xfId="53984"/>
    <cellStyle name="Normal 26 3 3 3 4" xfId="53985"/>
    <cellStyle name="Normal 26 3 3 3 4 2" xfId="53986"/>
    <cellStyle name="Normal 26 3 3 3 5" xfId="53987"/>
    <cellStyle name="Normal 26 3 3 3 6" xfId="53988"/>
    <cellStyle name="Normal 26 3 3 4" xfId="53989"/>
    <cellStyle name="Normal 26 3 3 4 2" xfId="53990"/>
    <cellStyle name="Normal 26 3 3 4 2 2" xfId="53991"/>
    <cellStyle name="Normal 26 3 3 4 3" xfId="53992"/>
    <cellStyle name="Normal 26 3 3 5" xfId="53993"/>
    <cellStyle name="Normal 26 3 3 5 2" xfId="53994"/>
    <cellStyle name="Normal 26 3 3 5 2 2" xfId="53995"/>
    <cellStyle name="Normal 26 3 3 5 3" xfId="53996"/>
    <cellStyle name="Normal 26 3 3 6" xfId="53997"/>
    <cellStyle name="Normal 26 3 3 6 2" xfId="53998"/>
    <cellStyle name="Normal 26 3 3 7" xfId="53999"/>
    <cellStyle name="Normal 26 3 3 8" xfId="54000"/>
    <cellStyle name="Normal 26 3 4" xfId="54001"/>
    <cellStyle name="Normal 26 3 4 2" xfId="54002"/>
    <cellStyle name="Normal 26 3 4 2 2" xfId="54003"/>
    <cellStyle name="Normal 26 3 4 2 2 2" xfId="54004"/>
    <cellStyle name="Normal 26 3 4 2 2 2 2" xfId="54005"/>
    <cellStyle name="Normal 26 3 4 2 2 2 2 2" xfId="54006"/>
    <cellStyle name="Normal 26 3 4 2 2 2 3" xfId="54007"/>
    <cellStyle name="Normal 26 3 4 2 2 3" xfId="54008"/>
    <cellStyle name="Normal 26 3 4 2 2 3 2" xfId="54009"/>
    <cellStyle name="Normal 26 3 4 2 2 3 2 2" xfId="54010"/>
    <cellStyle name="Normal 26 3 4 2 2 3 3" xfId="54011"/>
    <cellStyle name="Normal 26 3 4 2 2 4" xfId="54012"/>
    <cellStyle name="Normal 26 3 4 2 2 4 2" xfId="54013"/>
    <cellStyle name="Normal 26 3 4 2 2 5" xfId="54014"/>
    <cellStyle name="Normal 26 3 4 2 3" xfId="54015"/>
    <cellStyle name="Normal 26 3 4 2 3 2" xfId="54016"/>
    <cellStyle name="Normal 26 3 4 2 3 2 2" xfId="54017"/>
    <cellStyle name="Normal 26 3 4 2 3 3" xfId="54018"/>
    <cellStyle name="Normal 26 3 4 2 4" xfId="54019"/>
    <cellStyle name="Normal 26 3 4 2 4 2" xfId="54020"/>
    <cellStyle name="Normal 26 3 4 2 4 2 2" xfId="54021"/>
    <cellStyle name="Normal 26 3 4 2 4 3" xfId="54022"/>
    <cellStyle name="Normal 26 3 4 2 5" xfId="54023"/>
    <cellStyle name="Normal 26 3 4 2 5 2" xfId="54024"/>
    <cellStyle name="Normal 26 3 4 2 6" xfId="54025"/>
    <cellStyle name="Normal 26 3 4 2 7" xfId="54026"/>
    <cellStyle name="Normal 26 3 4 3" xfId="54027"/>
    <cellStyle name="Normal 26 3 4 3 2" xfId="54028"/>
    <cellStyle name="Normal 26 3 4 3 2 2" xfId="54029"/>
    <cellStyle name="Normal 26 3 4 3 2 2 2" xfId="54030"/>
    <cellStyle name="Normal 26 3 4 3 2 3" xfId="54031"/>
    <cellStyle name="Normal 26 3 4 3 3" xfId="54032"/>
    <cellStyle name="Normal 26 3 4 3 3 2" xfId="54033"/>
    <cellStyle name="Normal 26 3 4 3 3 2 2" xfId="54034"/>
    <cellStyle name="Normal 26 3 4 3 3 3" xfId="54035"/>
    <cellStyle name="Normal 26 3 4 3 4" xfId="54036"/>
    <cellStyle name="Normal 26 3 4 3 4 2" xfId="54037"/>
    <cellStyle name="Normal 26 3 4 3 5" xfId="54038"/>
    <cellStyle name="Normal 26 3 4 4" xfId="54039"/>
    <cellStyle name="Normal 26 3 4 4 2" xfId="54040"/>
    <cellStyle name="Normal 26 3 4 4 2 2" xfId="54041"/>
    <cellStyle name="Normal 26 3 4 4 3" xfId="54042"/>
    <cellStyle name="Normal 26 3 4 5" xfId="54043"/>
    <cellStyle name="Normal 26 3 4 5 2" xfId="54044"/>
    <cellStyle name="Normal 26 3 4 5 2 2" xfId="54045"/>
    <cellStyle name="Normal 26 3 4 5 3" xfId="54046"/>
    <cellStyle name="Normal 26 3 4 6" xfId="54047"/>
    <cellStyle name="Normal 26 3 4 6 2" xfId="54048"/>
    <cellStyle name="Normal 26 3 4 7" xfId="54049"/>
    <cellStyle name="Normal 26 3 4 8" xfId="54050"/>
    <cellStyle name="Normal 26 3 5" xfId="54051"/>
    <cellStyle name="Normal 26 3 5 2" xfId="54052"/>
    <cellStyle name="Normal 26 3 5 2 2" xfId="54053"/>
    <cellStyle name="Normal 26 3 5 2 2 2" xfId="54054"/>
    <cellStyle name="Normal 26 3 5 2 2 2 2" xfId="54055"/>
    <cellStyle name="Normal 26 3 5 2 2 2 2 2" xfId="54056"/>
    <cellStyle name="Normal 26 3 5 2 2 2 3" xfId="54057"/>
    <cellStyle name="Normal 26 3 5 2 2 3" xfId="54058"/>
    <cellStyle name="Normal 26 3 5 2 2 3 2" xfId="54059"/>
    <cellStyle name="Normal 26 3 5 2 2 3 2 2" xfId="54060"/>
    <cellStyle name="Normal 26 3 5 2 2 3 3" xfId="54061"/>
    <cellStyle name="Normal 26 3 5 2 2 4" xfId="54062"/>
    <cellStyle name="Normal 26 3 5 2 2 4 2" xfId="54063"/>
    <cellStyle name="Normal 26 3 5 2 2 5" xfId="54064"/>
    <cellStyle name="Normal 26 3 5 2 3" xfId="54065"/>
    <cellStyle name="Normal 26 3 5 2 3 2" xfId="54066"/>
    <cellStyle name="Normal 26 3 5 2 3 2 2" xfId="54067"/>
    <cellStyle name="Normal 26 3 5 2 3 3" xfId="54068"/>
    <cellStyle name="Normal 26 3 5 2 4" xfId="54069"/>
    <cellStyle name="Normal 26 3 5 2 4 2" xfId="54070"/>
    <cellStyle name="Normal 26 3 5 2 4 2 2" xfId="54071"/>
    <cellStyle name="Normal 26 3 5 2 4 3" xfId="54072"/>
    <cellStyle name="Normal 26 3 5 2 5" xfId="54073"/>
    <cellStyle name="Normal 26 3 5 2 5 2" xfId="54074"/>
    <cellStyle name="Normal 26 3 5 2 6" xfId="54075"/>
    <cellStyle name="Normal 26 3 5 3" xfId="54076"/>
    <cellStyle name="Normal 26 3 5 3 2" xfId="54077"/>
    <cellStyle name="Normal 26 3 5 3 2 2" xfId="54078"/>
    <cellStyle name="Normal 26 3 5 3 2 2 2" xfId="54079"/>
    <cellStyle name="Normal 26 3 5 3 2 3" xfId="54080"/>
    <cellStyle name="Normal 26 3 5 3 3" xfId="54081"/>
    <cellStyle name="Normal 26 3 5 3 3 2" xfId="54082"/>
    <cellStyle name="Normal 26 3 5 3 3 2 2" xfId="54083"/>
    <cellStyle name="Normal 26 3 5 3 3 3" xfId="54084"/>
    <cellStyle name="Normal 26 3 5 3 4" xfId="54085"/>
    <cellStyle name="Normal 26 3 5 3 4 2" xfId="54086"/>
    <cellStyle name="Normal 26 3 5 3 5" xfId="54087"/>
    <cellStyle name="Normal 26 3 5 4" xfId="54088"/>
    <cellStyle name="Normal 26 3 5 4 2" xfId="54089"/>
    <cellStyle name="Normal 26 3 5 4 2 2" xfId="54090"/>
    <cellStyle name="Normal 26 3 5 4 3" xfId="54091"/>
    <cellStyle name="Normal 26 3 5 5" xfId="54092"/>
    <cellStyle name="Normal 26 3 5 5 2" xfId="54093"/>
    <cellStyle name="Normal 26 3 5 5 2 2" xfId="54094"/>
    <cellStyle name="Normal 26 3 5 5 3" xfId="54095"/>
    <cellStyle name="Normal 26 3 5 6" xfId="54096"/>
    <cellStyle name="Normal 26 3 5 6 2" xfId="54097"/>
    <cellStyle name="Normal 26 3 5 7" xfId="54098"/>
    <cellStyle name="Normal 26 3 5 8" xfId="54099"/>
    <cellStyle name="Normal 26 3 6" xfId="54100"/>
    <cellStyle name="Normal 26 3 6 2" xfId="54101"/>
    <cellStyle name="Normal 26 3 6 2 2" xfId="54102"/>
    <cellStyle name="Normal 26 3 6 2 2 2" xfId="54103"/>
    <cellStyle name="Normal 26 3 6 2 2 2 2" xfId="54104"/>
    <cellStyle name="Normal 26 3 6 2 2 3" xfId="54105"/>
    <cellStyle name="Normal 26 3 6 2 3" xfId="54106"/>
    <cellStyle name="Normal 26 3 6 2 3 2" xfId="54107"/>
    <cellStyle name="Normal 26 3 6 2 3 2 2" xfId="54108"/>
    <cellStyle name="Normal 26 3 6 2 3 3" xfId="54109"/>
    <cellStyle name="Normal 26 3 6 2 4" xfId="54110"/>
    <cellStyle name="Normal 26 3 6 2 4 2" xfId="54111"/>
    <cellStyle name="Normal 26 3 6 2 5" xfId="54112"/>
    <cellStyle name="Normal 26 3 6 3" xfId="54113"/>
    <cellStyle name="Normal 26 3 6 3 2" xfId="54114"/>
    <cellStyle name="Normal 26 3 6 3 2 2" xfId="54115"/>
    <cellStyle name="Normal 26 3 6 3 3" xfId="54116"/>
    <cellStyle name="Normal 26 3 6 4" xfId="54117"/>
    <cellStyle name="Normal 26 3 6 4 2" xfId="54118"/>
    <cellStyle name="Normal 26 3 6 4 2 2" xfId="54119"/>
    <cellStyle name="Normal 26 3 6 4 3" xfId="54120"/>
    <cellStyle name="Normal 26 3 6 5" xfId="54121"/>
    <cellStyle name="Normal 26 3 6 5 2" xfId="54122"/>
    <cellStyle name="Normal 26 3 6 6" xfId="54123"/>
    <cellStyle name="Normal 26 3 7" xfId="54124"/>
    <cellStyle name="Normal 26 3 7 2" xfId="54125"/>
    <cellStyle name="Normal 26 3 7 2 2" xfId="54126"/>
    <cellStyle name="Normal 26 3 7 2 2 2" xfId="54127"/>
    <cellStyle name="Normal 26 3 7 2 3" xfId="54128"/>
    <cellStyle name="Normal 26 3 7 3" xfId="54129"/>
    <cellStyle name="Normal 26 3 7 3 2" xfId="54130"/>
    <cellStyle name="Normal 26 3 7 3 2 2" xfId="54131"/>
    <cellStyle name="Normal 26 3 7 3 3" xfId="54132"/>
    <cellStyle name="Normal 26 3 7 4" xfId="54133"/>
    <cellStyle name="Normal 26 3 7 4 2" xfId="54134"/>
    <cellStyle name="Normal 26 3 7 5" xfId="54135"/>
    <cellStyle name="Normal 26 3 8" xfId="54136"/>
    <cellStyle name="Normal 26 3 8 2" xfId="54137"/>
    <cellStyle name="Normal 26 3 8 2 2" xfId="54138"/>
    <cellStyle name="Normal 26 3 8 3" xfId="54139"/>
    <cellStyle name="Normal 26 3 9" xfId="54140"/>
    <cellStyle name="Normal 26 3 9 2" xfId="54141"/>
    <cellStyle name="Normal 26 3 9 2 2" xfId="54142"/>
    <cellStyle name="Normal 26 3 9 3" xfId="54143"/>
    <cellStyle name="Normal 26 4" xfId="54144"/>
    <cellStyle name="Normal 26 4 10" xfId="54145"/>
    <cellStyle name="Normal 26 4 10 2" xfId="54146"/>
    <cellStyle name="Normal 26 4 10 2 2" xfId="54147"/>
    <cellStyle name="Normal 26 4 10 3" xfId="54148"/>
    <cellStyle name="Normal 26 4 11" xfId="54149"/>
    <cellStyle name="Normal 26 4 11 2" xfId="54150"/>
    <cellStyle name="Normal 26 4 11 2 2" xfId="54151"/>
    <cellStyle name="Normal 26 4 11 3" xfId="54152"/>
    <cellStyle name="Normal 26 4 12" xfId="54153"/>
    <cellStyle name="Normal 26 4 12 2" xfId="54154"/>
    <cellStyle name="Normal 26 4 13" xfId="54155"/>
    <cellStyle name="Normal 26 4 13 2" xfId="54156"/>
    <cellStyle name="Normal 26 4 14" xfId="54157"/>
    <cellStyle name="Normal 26 4 15" xfId="54158"/>
    <cellStyle name="Normal 26 4 2" xfId="54159"/>
    <cellStyle name="Normal 26 4 2 10" xfId="54160"/>
    <cellStyle name="Normal 26 4 2 10 2" xfId="54161"/>
    <cellStyle name="Normal 26 4 2 11" xfId="54162"/>
    <cellStyle name="Normal 26 4 2 12" xfId="54163"/>
    <cellStyle name="Normal 26 4 2 2" xfId="54164"/>
    <cellStyle name="Normal 26 4 2 2 2" xfId="54165"/>
    <cellStyle name="Normal 26 4 2 2 2 2" xfId="54166"/>
    <cellStyle name="Normal 26 4 2 2 2 2 2" xfId="54167"/>
    <cellStyle name="Normal 26 4 2 2 2 2 2 2" xfId="54168"/>
    <cellStyle name="Normal 26 4 2 2 2 2 3" xfId="54169"/>
    <cellStyle name="Normal 26 4 2 2 2 3" xfId="54170"/>
    <cellStyle name="Normal 26 4 2 2 2 3 2" xfId="54171"/>
    <cellStyle name="Normal 26 4 2 2 2 3 2 2" xfId="54172"/>
    <cellStyle name="Normal 26 4 2 2 2 3 3" xfId="54173"/>
    <cellStyle name="Normal 26 4 2 2 2 4" xfId="54174"/>
    <cellStyle name="Normal 26 4 2 2 2 4 2" xfId="54175"/>
    <cellStyle name="Normal 26 4 2 2 2 5" xfId="54176"/>
    <cellStyle name="Normal 26 4 2 2 2 6" xfId="54177"/>
    <cellStyle name="Normal 26 4 2 2 3" xfId="54178"/>
    <cellStyle name="Normal 26 4 2 2 3 2" xfId="54179"/>
    <cellStyle name="Normal 26 4 2 2 3 2 2" xfId="54180"/>
    <cellStyle name="Normal 26 4 2 2 3 3" xfId="54181"/>
    <cellStyle name="Normal 26 4 2 2 4" xfId="54182"/>
    <cellStyle name="Normal 26 4 2 2 4 2" xfId="54183"/>
    <cellStyle name="Normal 26 4 2 2 4 2 2" xfId="54184"/>
    <cellStyle name="Normal 26 4 2 2 4 3" xfId="54185"/>
    <cellStyle name="Normal 26 4 2 2 5" xfId="54186"/>
    <cellStyle name="Normal 26 4 2 2 5 2" xfId="54187"/>
    <cellStyle name="Normal 26 4 2 2 6" xfId="54188"/>
    <cellStyle name="Normal 26 4 2 2 7" xfId="54189"/>
    <cellStyle name="Normal 26 4 2 3" xfId="54190"/>
    <cellStyle name="Normal 26 4 2 3 10" xfId="54191"/>
    <cellStyle name="Normal 26 4 2 3 2" xfId="54192"/>
    <cellStyle name="Normal 26 4 2 3 2 2" xfId="54193"/>
    <cellStyle name="Normal 26 4 2 3 2 2 2" xfId="54194"/>
    <cellStyle name="Normal 26 4 2 3 2 2 2 2" xfId="54195"/>
    <cellStyle name="Normal 26 4 2 3 2 2 2 3" xfId="54196"/>
    <cellStyle name="Normal 26 4 2 3 2 2 3" xfId="54197"/>
    <cellStyle name="Normal 26 4 2 3 2 2 4" xfId="54198"/>
    <cellStyle name="Normal 26 4 2 3 2 3" xfId="54199"/>
    <cellStyle name="Normal 26 4 2 3 2 3 2" xfId="54200"/>
    <cellStyle name="Normal 26 4 2 3 2 3 2 2" xfId="54201"/>
    <cellStyle name="Normal 26 4 2 3 2 3 3" xfId="54202"/>
    <cellStyle name="Normal 26 4 2 3 2 3 4" xfId="54203"/>
    <cellStyle name="Normal 26 4 2 3 2 4" xfId="54204"/>
    <cellStyle name="Normal 26 4 2 3 2 4 2" xfId="54205"/>
    <cellStyle name="Normal 26 4 2 3 2 5" xfId="54206"/>
    <cellStyle name="Normal 26 4 2 3 2 6" xfId="54207"/>
    <cellStyle name="Normal 26 4 2 3 3" xfId="54208"/>
    <cellStyle name="Normal 26 4 2 3 3 2" xfId="54209"/>
    <cellStyle name="Normal 26 4 2 3 3 2 2" xfId="54210"/>
    <cellStyle name="Normal 26 4 2 3 3 2 2 2" xfId="54211"/>
    <cellStyle name="Normal 26 4 2 3 3 2 2 3" xfId="54212"/>
    <cellStyle name="Normal 26 4 2 3 3 2 3" xfId="54213"/>
    <cellStyle name="Normal 26 4 2 3 3 2 4" xfId="54214"/>
    <cellStyle name="Normal 26 4 2 3 3 3" xfId="54215"/>
    <cellStyle name="Normal 26 4 2 3 3 3 2" xfId="54216"/>
    <cellStyle name="Normal 26 4 2 3 3 3 2 2" xfId="54217"/>
    <cellStyle name="Normal 26 4 2 3 3 3 3" xfId="54218"/>
    <cellStyle name="Normal 26 4 2 3 3 3 4" xfId="54219"/>
    <cellStyle name="Normal 26 4 2 3 3 4" xfId="54220"/>
    <cellStyle name="Normal 26 4 2 3 3 4 2" xfId="54221"/>
    <cellStyle name="Normal 26 4 2 3 3 5" xfId="54222"/>
    <cellStyle name="Normal 26 4 2 3 3 6" xfId="54223"/>
    <cellStyle name="Normal 26 4 2 3 4" xfId="54224"/>
    <cellStyle name="Normal 26 4 2 3 4 2" xfId="54225"/>
    <cellStyle name="Normal 26 4 2 3 4 2 2" xfId="54226"/>
    <cellStyle name="Normal 26 4 2 3 4 2 2 2" xfId="54227"/>
    <cellStyle name="Normal 26 4 2 3 4 2 3" xfId="54228"/>
    <cellStyle name="Normal 26 4 2 3 4 2 4" xfId="54229"/>
    <cellStyle name="Normal 26 4 2 3 4 3" xfId="54230"/>
    <cellStyle name="Normal 26 4 2 3 4 3 2" xfId="54231"/>
    <cellStyle name="Normal 26 4 2 3 4 3 2 2" xfId="54232"/>
    <cellStyle name="Normal 26 4 2 3 4 3 3" xfId="54233"/>
    <cellStyle name="Normal 26 4 2 3 4 4" xfId="54234"/>
    <cellStyle name="Normal 26 4 2 3 4 4 2" xfId="54235"/>
    <cellStyle name="Normal 26 4 2 3 4 5" xfId="54236"/>
    <cellStyle name="Normal 26 4 2 3 4 6" xfId="54237"/>
    <cellStyle name="Normal 26 4 2 3 5" xfId="54238"/>
    <cellStyle name="Normal 26 4 2 3 5 2" xfId="54239"/>
    <cellStyle name="Normal 26 4 2 3 5 2 2" xfId="54240"/>
    <cellStyle name="Normal 26 4 2 3 5 3" xfId="54241"/>
    <cellStyle name="Normal 26 4 2 3 5 4" xfId="54242"/>
    <cellStyle name="Normal 26 4 2 3 6" xfId="54243"/>
    <cellStyle name="Normal 26 4 2 3 6 2" xfId="54244"/>
    <cellStyle name="Normal 26 4 2 3 6 2 2" xfId="54245"/>
    <cellStyle name="Normal 26 4 2 3 6 3" xfId="54246"/>
    <cellStyle name="Normal 26 4 2 3 7" xfId="54247"/>
    <cellStyle name="Normal 26 4 2 3 7 2" xfId="54248"/>
    <cellStyle name="Normal 26 4 2 3 8" xfId="54249"/>
    <cellStyle name="Normal 26 4 2 3 8 2" xfId="54250"/>
    <cellStyle name="Normal 26 4 2 3 9" xfId="54251"/>
    <cellStyle name="Normal 26 4 2 4" xfId="54252"/>
    <cellStyle name="Normal 26 4 2 4 2" xfId="54253"/>
    <cellStyle name="Normal 26 4 2 4 2 2" xfId="54254"/>
    <cellStyle name="Normal 26 4 2 4 2 2 2" xfId="54255"/>
    <cellStyle name="Normal 26 4 2 4 2 2 3" xfId="54256"/>
    <cellStyle name="Normal 26 4 2 4 2 3" xfId="54257"/>
    <cellStyle name="Normal 26 4 2 4 2 4" xfId="54258"/>
    <cellStyle name="Normal 26 4 2 4 3" xfId="54259"/>
    <cellStyle name="Normal 26 4 2 4 3 2" xfId="54260"/>
    <cellStyle name="Normal 26 4 2 4 3 2 2" xfId="54261"/>
    <cellStyle name="Normal 26 4 2 4 3 3" xfId="54262"/>
    <cellStyle name="Normal 26 4 2 4 3 4" xfId="54263"/>
    <cellStyle name="Normal 26 4 2 4 4" xfId="54264"/>
    <cellStyle name="Normal 26 4 2 4 4 2" xfId="54265"/>
    <cellStyle name="Normal 26 4 2 4 5" xfId="54266"/>
    <cellStyle name="Normal 26 4 2 4 6" xfId="54267"/>
    <cellStyle name="Normal 26 4 2 5" xfId="54268"/>
    <cellStyle name="Normal 26 4 2 5 2" xfId="54269"/>
    <cellStyle name="Normal 26 4 2 5 2 2" xfId="54270"/>
    <cellStyle name="Normal 26 4 2 5 2 2 2" xfId="54271"/>
    <cellStyle name="Normal 26 4 2 5 2 2 3" xfId="54272"/>
    <cellStyle name="Normal 26 4 2 5 2 3" xfId="54273"/>
    <cellStyle name="Normal 26 4 2 5 2 4" xfId="54274"/>
    <cellStyle name="Normal 26 4 2 5 3" xfId="54275"/>
    <cellStyle name="Normal 26 4 2 5 3 2" xfId="54276"/>
    <cellStyle name="Normal 26 4 2 5 3 2 2" xfId="54277"/>
    <cellStyle name="Normal 26 4 2 5 3 3" xfId="54278"/>
    <cellStyle name="Normal 26 4 2 5 3 4" xfId="54279"/>
    <cellStyle name="Normal 26 4 2 5 4" xfId="54280"/>
    <cellStyle name="Normal 26 4 2 5 4 2" xfId="54281"/>
    <cellStyle name="Normal 26 4 2 5 5" xfId="54282"/>
    <cellStyle name="Normal 26 4 2 5 6" xfId="54283"/>
    <cellStyle name="Normal 26 4 2 6" xfId="54284"/>
    <cellStyle name="Normal 26 4 2 6 2" xfId="54285"/>
    <cellStyle name="Normal 26 4 2 6 2 2" xfId="54286"/>
    <cellStyle name="Normal 26 4 2 6 2 2 2" xfId="54287"/>
    <cellStyle name="Normal 26 4 2 6 2 3" xfId="54288"/>
    <cellStyle name="Normal 26 4 2 6 2 4" xfId="54289"/>
    <cellStyle name="Normal 26 4 2 6 3" xfId="54290"/>
    <cellStyle name="Normal 26 4 2 6 3 2" xfId="54291"/>
    <cellStyle name="Normal 26 4 2 6 3 2 2" xfId="54292"/>
    <cellStyle name="Normal 26 4 2 6 3 3" xfId="54293"/>
    <cellStyle name="Normal 26 4 2 6 4" xfId="54294"/>
    <cellStyle name="Normal 26 4 2 6 4 2" xfId="54295"/>
    <cellStyle name="Normal 26 4 2 6 5" xfId="54296"/>
    <cellStyle name="Normal 26 4 2 6 6" xfId="54297"/>
    <cellStyle name="Normal 26 4 2 7" xfId="54298"/>
    <cellStyle name="Normal 26 4 2 7 2" xfId="54299"/>
    <cellStyle name="Normal 26 4 2 7 2 2" xfId="54300"/>
    <cellStyle name="Normal 26 4 2 7 3" xfId="54301"/>
    <cellStyle name="Normal 26 4 2 7 4" xfId="54302"/>
    <cellStyle name="Normal 26 4 2 8" xfId="54303"/>
    <cellStyle name="Normal 26 4 2 8 2" xfId="54304"/>
    <cellStyle name="Normal 26 4 2 8 2 2" xfId="54305"/>
    <cellStyle name="Normal 26 4 2 8 3" xfId="54306"/>
    <cellStyle name="Normal 26 4 2 9" xfId="54307"/>
    <cellStyle name="Normal 26 4 2 9 2" xfId="54308"/>
    <cellStyle name="Normal 26 4 3" xfId="54309"/>
    <cellStyle name="Normal 26 4 3 2" xfId="54310"/>
    <cellStyle name="Normal 26 4 3 2 2" xfId="54311"/>
    <cellStyle name="Normal 26 4 3 2 2 2" xfId="54312"/>
    <cellStyle name="Normal 26 4 3 2 2 2 2" xfId="54313"/>
    <cellStyle name="Normal 26 4 3 2 2 3" xfId="54314"/>
    <cellStyle name="Normal 26 4 3 2 3" xfId="54315"/>
    <cellStyle name="Normal 26 4 3 2 3 2" xfId="54316"/>
    <cellStyle name="Normal 26 4 3 2 3 2 2" xfId="54317"/>
    <cellStyle name="Normal 26 4 3 2 3 3" xfId="54318"/>
    <cellStyle name="Normal 26 4 3 2 4" xfId="54319"/>
    <cellStyle name="Normal 26 4 3 2 4 2" xfId="54320"/>
    <cellStyle name="Normal 26 4 3 2 5" xfId="54321"/>
    <cellStyle name="Normal 26 4 3 2 6" xfId="54322"/>
    <cellStyle name="Normal 26 4 3 3" xfId="54323"/>
    <cellStyle name="Normal 26 4 3 3 2" xfId="54324"/>
    <cellStyle name="Normal 26 4 3 3 2 2" xfId="54325"/>
    <cellStyle name="Normal 26 4 3 3 3" xfId="54326"/>
    <cellStyle name="Normal 26 4 3 4" xfId="54327"/>
    <cellStyle name="Normal 26 4 3 4 2" xfId="54328"/>
    <cellStyle name="Normal 26 4 3 4 2 2" xfId="54329"/>
    <cellStyle name="Normal 26 4 3 4 3" xfId="54330"/>
    <cellStyle name="Normal 26 4 3 5" xfId="54331"/>
    <cellStyle name="Normal 26 4 3 5 2" xfId="54332"/>
    <cellStyle name="Normal 26 4 3 6" xfId="54333"/>
    <cellStyle name="Normal 26 4 3 7" xfId="54334"/>
    <cellStyle name="Normal 26 4 4" xfId="54335"/>
    <cellStyle name="Normal 26 4 4 10" xfId="54336"/>
    <cellStyle name="Normal 26 4 4 11" xfId="54337"/>
    <cellStyle name="Normal 26 4 4 2" xfId="54338"/>
    <cellStyle name="Normal 26 4 4 2 10" xfId="54339"/>
    <cellStyle name="Normal 26 4 4 2 2" xfId="54340"/>
    <cellStyle name="Normal 26 4 4 2 2 2" xfId="54341"/>
    <cellStyle name="Normal 26 4 4 2 2 2 2" xfId="54342"/>
    <cellStyle name="Normal 26 4 4 2 2 2 2 2" xfId="54343"/>
    <cellStyle name="Normal 26 4 4 2 2 2 3" xfId="54344"/>
    <cellStyle name="Normal 26 4 4 2 2 2 4" xfId="54345"/>
    <cellStyle name="Normal 26 4 4 2 2 3" xfId="54346"/>
    <cellStyle name="Normal 26 4 4 2 2 3 2" xfId="54347"/>
    <cellStyle name="Normal 26 4 4 2 2 3 2 2" xfId="54348"/>
    <cellStyle name="Normal 26 4 4 2 2 3 3" xfId="54349"/>
    <cellStyle name="Normal 26 4 4 2 2 4" xfId="54350"/>
    <cellStyle name="Normal 26 4 4 2 2 4 2" xfId="54351"/>
    <cellStyle name="Normal 26 4 4 2 2 5" xfId="54352"/>
    <cellStyle name="Normal 26 4 4 2 2 6" xfId="54353"/>
    <cellStyle name="Normal 26 4 4 2 3" xfId="54354"/>
    <cellStyle name="Normal 26 4 4 2 3 2" xfId="54355"/>
    <cellStyle name="Normal 26 4 4 2 3 2 2" xfId="54356"/>
    <cellStyle name="Normal 26 4 4 2 3 2 2 2" xfId="54357"/>
    <cellStyle name="Normal 26 4 4 2 3 2 3" xfId="54358"/>
    <cellStyle name="Normal 26 4 4 2 3 3" xfId="54359"/>
    <cellStyle name="Normal 26 4 4 2 3 3 2" xfId="54360"/>
    <cellStyle name="Normal 26 4 4 2 3 3 2 2" xfId="54361"/>
    <cellStyle name="Normal 26 4 4 2 3 3 3" xfId="54362"/>
    <cellStyle name="Normal 26 4 4 2 3 4" xfId="54363"/>
    <cellStyle name="Normal 26 4 4 2 3 4 2" xfId="54364"/>
    <cellStyle name="Normal 26 4 4 2 3 5" xfId="54365"/>
    <cellStyle name="Normal 26 4 4 2 3 6" xfId="54366"/>
    <cellStyle name="Normal 26 4 4 2 4" xfId="54367"/>
    <cellStyle name="Normal 26 4 4 2 4 2" xfId="54368"/>
    <cellStyle name="Normal 26 4 4 2 4 2 2" xfId="54369"/>
    <cellStyle name="Normal 26 4 4 2 4 2 2 2" xfId="54370"/>
    <cellStyle name="Normal 26 4 4 2 4 2 3" xfId="54371"/>
    <cellStyle name="Normal 26 4 4 2 4 3" xfId="54372"/>
    <cellStyle name="Normal 26 4 4 2 4 3 2" xfId="54373"/>
    <cellStyle name="Normal 26 4 4 2 4 3 2 2" xfId="54374"/>
    <cellStyle name="Normal 26 4 4 2 4 3 3" xfId="54375"/>
    <cellStyle name="Normal 26 4 4 2 4 4" xfId="54376"/>
    <cellStyle name="Normal 26 4 4 2 4 4 2" xfId="54377"/>
    <cellStyle name="Normal 26 4 4 2 4 5" xfId="54378"/>
    <cellStyle name="Normal 26 4 4 2 5" xfId="54379"/>
    <cellStyle name="Normal 26 4 4 2 5 2" xfId="54380"/>
    <cellStyle name="Normal 26 4 4 2 5 2 2" xfId="54381"/>
    <cellStyle name="Normal 26 4 4 2 5 3" xfId="54382"/>
    <cellStyle name="Normal 26 4 4 2 6" xfId="54383"/>
    <cellStyle name="Normal 26 4 4 2 6 2" xfId="54384"/>
    <cellStyle name="Normal 26 4 4 2 6 2 2" xfId="54385"/>
    <cellStyle name="Normal 26 4 4 2 6 3" xfId="54386"/>
    <cellStyle name="Normal 26 4 4 2 7" xfId="54387"/>
    <cellStyle name="Normal 26 4 4 2 7 2" xfId="54388"/>
    <cellStyle name="Normal 26 4 4 2 8" xfId="54389"/>
    <cellStyle name="Normal 26 4 4 2 8 2" xfId="54390"/>
    <cellStyle name="Normal 26 4 4 2 9" xfId="54391"/>
    <cellStyle name="Normal 26 4 4 3" xfId="54392"/>
    <cellStyle name="Normal 26 4 4 3 2" xfId="54393"/>
    <cellStyle name="Normal 26 4 4 3 2 2" xfId="54394"/>
    <cellStyle name="Normal 26 4 4 3 2 2 2" xfId="54395"/>
    <cellStyle name="Normal 26 4 4 3 2 2 3" xfId="54396"/>
    <cellStyle name="Normal 26 4 4 3 2 3" xfId="54397"/>
    <cellStyle name="Normal 26 4 4 3 2 4" xfId="54398"/>
    <cellStyle name="Normal 26 4 4 3 3" xfId="54399"/>
    <cellStyle name="Normal 26 4 4 3 3 2" xfId="54400"/>
    <cellStyle name="Normal 26 4 4 3 3 2 2" xfId="54401"/>
    <cellStyle name="Normal 26 4 4 3 3 3" xfId="54402"/>
    <cellStyle name="Normal 26 4 4 3 3 4" xfId="54403"/>
    <cellStyle name="Normal 26 4 4 3 4" xfId="54404"/>
    <cellStyle name="Normal 26 4 4 3 4 2" xfId="54405"/>
    <cellStyle name="Normal 26 4 4 3 5" xfId="54406"/>
    <cellStyle name="Normal 26 4 4 3 6" xfId="54407"/>
    <cellStyle name="Normal 26 4 4 4" xfId="54408"/>
    <cellStyle name="Normal 26 4 4 4 2" xfId="54409"/>
    <cellStyle name="Normal 26 4 4 4 2 2" xfId="54410"/>
    <cellStyle name="Normal 26 4 4 4 2 2 2" xfId="54411"/>
    <cellStyle name="Normal 26 4 4 4 2 3" xfId="54412"/>
    <cellStyle name="Normal 26 4 4 4 2 4" xfId="54413"/>
    <cellStyle name="Normal 26 4 4 4 3" xfId="54414"/>
    <cellStyle name="Normal 26 4 4 4 3 2" xfId="54415"/>
    <cellStyle name="Normal 26 4 4 4 3 2 2" xfId="54416"/>
    <cellStyle name="Normal 26 4 4 4 3 3" xfId="54417"/>
    <cellStyle name="Normal 26 4 4 4 4" xfId="54418"/>
    <cellStyle name="Normal 26 4 4 4 4 2" xfId="54419"/>
    <cellStyle name="Normal 26 4 4 4 5" xfId="54420"/>
    <cellStyle name="Normal 26 4 4 4 6" xfId="54421"/>
    <cellStyle name="Normal 26 4 4 5" xfId="54422"/>
    <cellStyle name="Normal 26 4 4 5 2" xfId="54423"/>
    <cellStyle name="Normal 26 4 4 5 2 2" xfId="54424"/>
    <cellStyle name="Normal 26 4 4 5 2 2 2" xfId="54425"/>
    <cellStyle name="Normal 26 4 4 5 2 3" xfId="54426"/>
    <cellStyle name="Normal 26 4 4 5 3" xfId="54427"/>
    <cellStyle name="Normal 26 4 4 5 3 2" xfId="54428"/>
    <cellStyle name="Normal 26 4 4 5 3 2 2" xfId="54429"/>
    <cellStyle name="Normal 26 4 4 5 3 3" xfId="54430"/>
    <cellStyle name="Normal 26 4 4 5 4" xfId="54431"/>
    <cellStyle name="Normal 26 4 4 5 4 2" xfId="54432"/>
    <cellStyle name="Normal 26 4 4 5 5" xfId="54433"/>
    <cellStyle name="Normal 26 4 4 5 6" xfId="54434"/>
    <cellStyle name="Normal 26 4 4 6" xfId="54435"/>
    <cellStyle name="Normal 26 4 4 6 2" xfId="54436"/>
    <cellStyle name="Normal 26 4 4 6 2 2" xfId="54437"/>
    <cellStyle name="Normal 26 4 4 6 3" xfId="54438"/>
    <cellStyle name="Normal 26 4 4 7" xfId="54439"/>
    <cellStyle name="Normal 26 4 4 7 2" xfId="54440"/>
    <cellStyle name="Normal 26 4 4 7 2 2" xfId="54441"/>
    <cellStyle name="Normal 26 4 4 7 3" xfId="54442"/>
    <cellStyle name="Normal 26 4 4 8" xfId="54443"/>
    <cellStyle name="Normal 26 4 4 8 2" xfId="54444"/>
    <cellStyle name="Normal 26 4 4 9" xfId="54445"/>
    <cellStyle name="Normal 26 4 4 9 2" xfId="54446"/>
    <cellStyle name="Normal 26 4 5" xfId="54447"/>
    <cellStyle name="Normal 26 4 5 10" xfId="54448"/>
    <cellStyle name="Normal 26 4 5 11" xfId="54449"/>
    <cellStyle name="Normal 26 4 5 2" xfId="54450"/>
    <cellStyle name="Normal 26 4 5 2 10" xfId="54451"/>
    <cellStyle name="Normal 26 4 5 2 2" xfId="54452"/>
    <cellStyle name="Normal 26 4 5 2 2 2" xfId="54453"/>
    <cellStyle name="Normal 26 4 5 2 2 2 2" xfId="54454"/>
    <cellStyle name="Normal 26 4 5 2 2 2 2 2" xfId="54455"/>
    <cellStyle name="Normal 26 4 5 2 2 2 3" xfId="54456"/>
    <cellStyle name="Normal 26 4 5 2 2 3" xfId="54457"/>
    <cellStyle name="Normal 26 4 5 2 2 3 2" xfId="54458"/>
    <cellStyle name="Normal 26 4 5 2 2 3 2 2" xfId="54459"/>
    <cellStyle name="Normal 26 4 5 2 2 3 3" xfId="54460"/>
    <cellStyle name="Normal 26 4 5 2 2 4" xfId="54461"/>
    <cellStyle name="Normal 26 4 5 2 2 4 2" xfId="54462"/>
    <cellStyle name="Normal 26 4 5 2 2 5" xfId="54463"/>
    <cellStyle name="Normal 26 4 5 2 2 6" xfId="54464"/>
    <cellStyle name="Normal 26 4 5 2 3" xfId="54465"/>
    <cellStyle name="Normal 26 4 5 2 3 2" xfId="54466"/>
    <cellStyle name="Normal 26 4 5 2 3 2 2" xfId="54467"/>
    <cellStyle name="Normal 26 4 5 2 3 2 2 2" xfId="54468"/>
    <cellStyle name="Normal 26 4 5 2 3 2 3" xfId="54469"/>
    <cellStyle name="Normal 26 4 5 2 3 3" xfId="54470"/>
    <cellStyle name="Normal 26 4 5 2 3 3 2" xfId="54471"/>
    <cellStyle name="Normal 26 4 5 2 3 3 2 2" xfId="54472"/>
    <cellStyle name="Normal 26 4 5 2 3 3 3" xfId="54473"/>
    <cellStyle name="Normal 26 4 5 2 3 4" xfId="54474"/>
    <cellStyle name="Normal 26 4 5 2 3 4 2" xfId="54475"/>
    <cellStyle name="Normal 26 4 5 2 3 5" xfId="54476"/>
    <cellStyle name="Normal 26 4 5 2 4" xfId="54477"/>
    <cellStyle name="Normal 26 4 5 2 4 2" xfId="54478"/>
    <cellStyle name="Normal 26 4 5 2 4 2 2" xfId="54479"/>
    <cellStyle name="Normal 26 4 5 2 4 2 2 2" xfId="54480"/>
    <cellStyle name="Normal 26 4 5 2 4 2 3" xfId="54481"/>
    <cellStyle name="Normal 26 4 5 2 4 3" xfId="54482"/>
    <cellStyle name="Normal 26 4 5 2 4 3 2" xfId="54483"/>
    <cellStyle name="Normal 26 4 5 2 4 3 2 2" xfId="54484"/>
    <cellStyle name="Normal 26 4 5 2 4 3 3" xfId="54485"/>
    <cellStyle name="Normal 26 4 5 2 4 4" xfId="54486"/>
    <cellStyle name="Normal 26 4 5 2 4 4 2" xfId="54487"/>
    <cellStyle name="Normal 26 4 5 2 4 5" xfId="54488"/>
    <cellStyle name="Normal 26 4 5 2 5" xfId="54489"/>
    <cellStyle name="Normal 26 4 5 2 5 2" xfId="54490"/>
    <cellStyle name="Normal 26 4 5 2 5 2 2" xfId="54491"/>
    <cellStyle name="Normal 26 4 5 2 5 3" xfId="54492"/>
    <cellStyle name="Normal 26 4 5 2 6" xfId="54493"/>
    <cellStyle name="Normal 26 4 5 2 6 2" xfId="54494"/>
    <cellStyle name="Normal 26 4 5 2 6 2 2" xfId="54495"/>
    <cellStyle name="Normal 26 4 5 2 6 3" xfId="54496"/>
    <cellStyle name="Normal 26 4 5 2 7" xfId="54497"/>
    <cellStyle name="Normal 26 4 5 2 7 2" xfId="54498"/>
    <cellStyle name="Normal 26 4 5 2 8" xfId="54499"/>
    <cellStyle name="Normal 26 4 5 2 8 2" xfId="54500"/>
    <cellStyle name="Normal 26 4 5 2 9" xfId="54501"/>
    <cellStyle name="Normal 26 4 5 3" xfId="54502"/>
    <cellStyle name="Normal 26 4 5 3 2" xfId="54503"/>
    <cellStyle name="Normal 26 4 5 3 2 2" xfId="54504"/>
    <cellStyle name="Normal 26 4 5 3 2 2 2" xfId="54505"/>
    <cellStyle name="Normal 26 4 5 3 2 3" xfId="54506"/>
    <cellStyle name="Normal 26 4 5 3 3" xfId="54507"/>
    <cellStyle name="Normal 26 4 5 3 3 2" xfId="54508"/>
    <cellStyle name="Normal 26 4 5 3 3 2 2" xfId="54509"/>
    <cellStyle name="Normal 26 4 5 3 3 3" xfId="54510"/>
    <cellStyle name="Normal 26 4 5 3 4" xfId="54511"/>
    <cellStyle name="Normal 26 4 5 3 4 2" xfId="54512"/>
    <cellStyle name="Normal 26 4 5 3 5" xfId="54513"/>
    <cellStyle name="Normal 26 4 5 3 6" xfId="54514"/>
    <cellStyle name="Normal 26 4 5 4" xfId="54515"/>
    <cellStyle name="Normal 26 4 5 4 2" xfId="54516"/>
    <cellStyle name="Normal 26 4 5 4 2 2" xfId="54517"/>
    <cellStyle name="Normal 26 4 5 4 2 2 2" xfId="54518"/>
    <cellStyle name="Normal 26 4 5 4 2 3" xfId="54519"/>
    <cellStyle name="Normal 26 4 5 4 3" xfId="54520"/>
    <cellStyle name="Normal 26 4 5 4 3 2" xfId="54521"/>
    <cellStyle name="Normal 26 4 5 4 3 2 2" xfId="54522"/>
    <cellStyle name="Normal 26 4 5 4 3 3" xfId="54523"/>
    <cellStyle name="Normal 26 4 5 4 4" xfId="54524"/>
    <cellStyle name="Normal 26 4 5 4 4 2" xfId="54525"/>
    <cellStyle name="Normal 26 4 5 4 5" xfId="54526"/>
    <cellStyle name="Normal 26 4 5 5" xfId="54527"/>
    <cellStyle name="Normal 26 4 5 5 2" xfId="54528"/>
    <cellStyle name="Normal 26 4 5 5 2 2" xfId="54529"/>
    <cellStyle name="Normal 26 4 5 5 2 2 2" xfId="54530"/>
    <cellStyle name="Normal 26 4 5 5 2 3" xfId="54531"/>
    <cellStyle name="Normal 26 4 5 5 3" xfId="54532"/>
    <cellStyle name="Normal 26 4 5 5 3 2" xfId="54533"/>
    <cellStyle name="Normal 26 4 5 5 3 2 2" xfId="54534"/>
    <cellStyle name="Normal 26 4 5 5 3 3" xfId="54535"/>
    <cellStyle name="Normal 26 4 5 5 4" xfId="54536"/>
    <cellStyle name="Normal 26 4 5 5 4 2" xfId="54537"/>
    <cellStyle name="Normal 26 4 5 5 5" xfId="54538"/>
    <cellStyle name="Normal 26 4 5 6" xfId="54539"/>
    <cellStyle name="Normal 26 4 5 6 2" xfId="54540"/>
    <cellStyle name="Normal 26 4 5 6 2 2" xfId="54541"/>
    <cellStyle name="Normal 26 4 5 6 3" xfId="54542"/>
    <cellStyle name="Normal 26 4 5 7" xfId="54543"/>
    <cellStyle name="Normal 26 4 5 7 2" xfId="54544"/>
    <cellStyle name="Normal 26 4 5 7 2 2" xfId="54545"/>
    <cellStyle name="Normal 26 4 5 7 3" xfId="54546"/>
    <cellStyle name="Normal 26 4 5 8" xfId="54547"/>
    <cellStyle name="Normal 26 4 5 8 2" xfId="54548"/>
    <cellStyle name="Normal 26 4 5 9" xfId="54549"/>
    <cellStyle name="Normal 26 4 5 9 2" xfId="54550"/>
    <cellStyle name="Normal 26 4 6" xfId="54551"/>
    <cellStyle name="Normal 26 4 6 10" xfId="54552"/>
    <cellStyle name="Normal 26 4 6 2" xfId="54553"/>
    <cellStyle name="Normal 26 4 6 2 2" xfId="54554"/>
    <cellStyle name="Normal 26 4 6 2 2 2" xfId="54555"/>
    <cellStyle name="Normal 26 4 6 2 2 2 2" xfId="54556"/>
    <cellStyle name="Normal 26 4 6 2 2 3" xfId="54557"/>
    <cellStyle name="Normal 26 4 6 2 2 4" xfId="54558"/>
    <cellStyle name="Normal 26 4 6 2 3" xfId="54559"/>
    <cellStyle name="Normal 26 4 6 2 3 2" xfId="54560"/>
    <cellStyle name="Normal 26 4 6 2 3 2 2" xfId="54561"/>
    <cellStyle name="Normal 26 4 6 2 3 3" xfId="54562"/>
    <cellStyle name="Normal 26 4 6 2 4" xfId="54563"/>
    <cellStyle name="Normal 26 4 6 2 4 2" xfId="54564"/>
    <cellStyle name="Normal 26 4 6 2 5" xfId="54565"/>
    <cellStyle name="Normal 26 4 6 2 6" xfId="54566"/>
    <cellStyle name="Normal 26 4 6 3" xfId="54567"/>
    <cellStyle name="Normal 26 4 6 3 2" xfId="54568"/>
    <cellStyle name="Normal 26 4 6 3 2 2" xfId="54569"/>
    <cellStyle name="Normal 26 4 6 3 2 2 2" xfId="54570"/>
    <cellStyle name="Normal 26 4 6 3 2 3" xfId="54571"/>
    <cellStyle name="Normal 26 4 6 3 3" xfId="54572"/>
    <cellStyle name="Normal 26 4 6 3 3 2" xfId="54573"/>
    <cellStyle name="Normal 26 4 6 3 3 2 2" xfId="54574"/>
    <cellStyle name="Normal 26 4 6 3 3 3" xfId="54575"/>
    <cellStyle name="Normal 26 4 6 3 4" xfId="54576"/>
    <cellStyle name="Normal 26 4 6 3 4 2" xfId="54577"/>
    <cellStyle name="Normal 26 4 6 3 5" xfId="54578"/>
    <cellStyle name="Normal 26 4 6 3 6" xfId="54579"/>
    <cellStyle name="Normal 26 4 6 4" xfId="54580"/>
    <cellStyle name="Normal 26 4 6 4 2" xfId="54581"/>
    <cellStyle name="Normal 26 4 6 4 2 2" xfId="54582"/>
    <cellStyle name="Normal 26 4 6 4 2 2 2" xfId="54583"/>
    <cellStyle name="Normal 26 4 6 4 2 3" xfId="54584"/>
    <cellStyle name="Normal 26 4 6 4 3" xfId="54585"/>
    <cellStyle name="Normal 26 4 6 4 3 2" xfId="54586"/>
    <cellStyle name="Normal 26 4 6 4 3 2 2" xfId="54587"/>
    <cellStyle name="Normal 26 4 6 4 3 3" xfId="54588"/>
    <cellStyle name="Normal 26 4 6 4 4" xfId="54589"/>
    <cellStyle name="Normal 26 4 6 4 4 2" xfId="54590"/>
    <cellStyle name="Normal 26 4 6 4 5" xfId="54591"/>
    <cellStyle name="Normal 26 4 6 5" xfId="54592"/>
    <cellStyle name="Normal 26 4 6 5 2" xfId="54593"/>
    <cellStyle name="Normal 26 4 6 5 2 2" xfId="54594"/>
    <cellStyle name="Normal 26 4 6 5 3" xfId="54595"/>
    <cellStyle name="Normal 26 4 6 6" xfId="54596"/>
    <cellStyle name="Normal 26 4 6 6 2" xfId="54597"/>
    <cellStyle name="Normal 26 4 6 6 2 2" xfId="54598"/>
    <cellStyle name="Normal 26 4 6 6 3" xfId="54599"/>
    <cellStyle name="Normal 26 4 6 7" xfId="54600"/>
    <cellStyle name="Normal 26 4 6 7 2" xfId="54601"/>
    <cellStyle name="Normal 26 4 6 8" xfId="54602"/>
    <cellStyle name="Normal 26 4 6 8 2" xfId="54603"/>
    <cellStyle name="Normal 26 4 6 9" xfId="54604"/>
    <cellStyle name="Normal 26 4 7" xfId="54605"/>
    <cellStyle name="Normal 26 4 7 2" xfId="54606"/>
    <cellStyle name="Normal 26 4 7 2 2" xfId="54607"/>
    <cellStyle name="Normal 26 4 7 2 2 2" xfId="54608"/>
    <cellStyle name="Normal 26 4 7 2 3" xfId="54609"/>
    <cellStyle name="Normal 26 4 7 2 4" xfId="54610"/>
    <cellStyle name="Normal 26 4 7 3" xfId="54611"/>
    <cellStyle name="Normal 26 4 7 3 2" xfId="54612"/>
    <cellStyle name="Normal 26 4 7 3 2 2" xfId="54613"/>
    <cellStyle name="Normal 26 4 7 3 3" xfId="54614"/>
    <cellStyle name="Normal 26 4 7 4" xfId="54615"/>
    <cellStyle name="Normal 26 4 7 4 2" xfId="54616"/>
    <cellStyle name="Normal 26 4 7 5" xfId="54617"/>
    <cellStyle name="Normal 26 4 7 6" xfId="54618"/>
    <cellStyle name="Normal 26 4 8" xfId="54619"/>
    <cellStyle name="Normal 26 4 8 2" xfId="54620"/>
    <cellStyle name="Normal 26 4 8 2 2" xfId="54621"/>
    <cellStyle name="Normal 26 4 8 2 2 2" xfId="54622"/>
    <cellStyle name="Normal 26 4 8 2 3" xfId="54623"/>
    <cellStyle name="Normal 26 4 8 3" xfId="54624"/>
    <cellStyle name="Normal 26 4 8 3 2" xfId="54625"/>
    <cellStyle name="Normal 26 4 8 3 2 2" xfId="54626"/>
    <cellStyle name="Normal 26 4 8 3 3" xfId="54627"/>
    <cellStyle name="Normal 26 4 8 4" xfId="54628"/>
    <cellStyle name="Normal 26 4 8 4 2" xfId="54629"/>
    <cellStyle name="Normal 26 4 8 5" xfId="54630"/>
    <cellStyle name="Normal 26 4 8 6" xfId="54631"/>
    <cellStyle name="Normal 26 4 9" xfId="54632"/>
    <cellStyle name="Normal 26 4 9 2" xfId="54633"/>
    <cellStyle name="Normal 26 4 9 2 2" xfId="54634"/>
    <cellStyle name="Normal 26 4 9 2 2 2" xfId="54635"/>
    <cellStyle name="Normal 26 4 9 2 3" xfId="54636"/>
    <cellStyle name="Normal 26 4 9 3" xfId="54637"/>
    <cellStyle name="Normal 26 4 9 3 2" xfId="54638"/>
    <cellStyle name="Normal 26 4 9 3 2 2" xfId="54639"/>
    <cellStyle name="Normal 26 4 9 3 3" xfId="54640"/>
    <cellStyle name="Normal 26 4 9 4" xfId="54641"/>
    <cellStyle name="Normal 26 4 9 4 2" xfId="54642"/>
    <cellStyle name="Normal 26 4 9 5" xfId="54643"/>
    <cellStyle name="Normal 26 5" xfId="54644"/>
    <cellStyle name="Normal 26 5 2" xfId="54645"/>
    <cellStyle name="Normal 26 5 2 2" xfId="54646"/>
    <cellStyle name="Normal 26 5 2 2 2" xfId="54647"/>
    <cellStyle name="Normal 26 5 2 2 2 2" xfId="54648"/>
    <cellStyle name="Normal 26 5 2 2 2 2 2" xfId="54649"/>
    <cellStyle name="Normal 26 5 2 2 2 3" xfId="54650"/>
    <cellStyle name="Normal 26 5 2 2 3" xfId="54651"/>
    <cellStyle name="Normal 26 5 2 2 3 2" xfId="54652"/>
    <cellStyle name="Normal 26 5 2 2 3 2 2" xfId="54653"/>
    <cellStyle name="Normal 26 5 2 2 3 3" xfId="54654"/>
    <cellStyle name="Normal 26 5 2 2 4" xfId="54655"/>
    <cellStyle name="Normal 26 5 2 2 4 2" xfId="54656"/>
    <cellStyle name="Normal 26 5 2 2 5" xfId="54657"/>
    <cellStyle name="Normal 26 5 2 3" xfId="54658"/>
    <cellStyle name="Normal 26 5 2 3 2" xfId="54659"/>
    <cellStyle name="Normal 26 5 2 3 2 2" xfId="54660"/>
    <cellStyle name="Normal 26 5 2 3 3" xfId="54661"/>
    <cellStyle name="Normal 26 5 2 4" xfId="54662"/>
    <cellStyle name="Normal 26 5 2 4 2" xfId="54663"/>
    <cellStyle name="Normal 26 5 2 4 2 2" xfId="54664"/>
    <cellStyle name="Normal 26 5 2 4 3" xfId="54665"/>
    <cellStyle name="Normal 26 5 2 5" xfId="54666"/>
    <cellStyle name="Normal 26 5 2 5 2" xfId="54667"/>
    <cellStyle name="Normal 26 5 2 6" xfId="54668"/>
    <cellStyle name="Normal 26 5 2 7" xfId="54669"/>
    <cellStyle name="Normal 26 5 3" xfId="54670"/>
    <cellStyle name="Normal 26 5 3 2" xfId="54671"/>
    <cellStyle name="Normal 26 5 3 2 2" xfId="54672"/>
    <cellStyle name="Normal 26 5 3 2 2 2" xfId="54673"/>
    <cellStyle name="Normal 26 5 3 2 3" xfId="54674"/>
    <cellStyle name="Normal 26 5 3 3" xfId="54675"/>
    <cellStyle name="Normal 26 5 3 3 2" xfId="54676"/>
    <cellStyle name="Normal 26 5 3 3 2 2" xfId="54677"/>
    <cellStyle name="Normal 26 5 3 3 3" xfId="54678"/>
    <cellStyle name="Normal 26 5 3 4" xfId="54679"/>
    <cellStyle name="Normal 26 5 3 4 2" xfId="54680"/>
    <cellStyle name="Normal 26 5 3 5" xfId="54681"/>
    <cellStyle name="Normal 26 5 4" xfId="54682"/>
    <cellStyle name="Normal 26 5 4 2" xfId="54683"/>
    <cellStyle name="Normal 26 5 4 2 2" xfId="54684"/>
    <cellStyle name="Normal 26 5 4 3" xfId="54685"/>
    <cellStyle name="Normal 26 5 5" xfId="54686"/>
    <cellStyle name="Normal 26 5 5 2" xfId="54687"/>
    <cellStyle name="Normal 26 5 5 2 2" xfId="54688"/>
    <cellStyle name="Normal 26 5 5 3" xfId="54689"/>
    <cellStyle name="Normal 26 5 6" xfId="54690"/>
    <cellStyle name="Normal 26 5 6 2" xfId="54691"/>
    <cellStyle name="Normal 26 5 7" xfId="54692"/>
    <cellStyle name="Normal 26 5 8" xfId="54693"/>
    <cellStyle name="Normal 26 6" xfId="54694"/>
    <cellStyle name="Normal 26 6 2" xfId="54695"/>
    <cellStyle name="Normal 26 6 2 2" xfId="54696"/>
    <cellStyle name="Normal 26 6 2 2 2" xfId="54697"/>
    <cellStyle name="Normal 26 6 2 2 2 2" xfId="54698"/>
    <cellStyle name="Normal 26 6 2 2 2 2 2" xfId="54699"/>
    <cellStyle name="Normal 26 6 2 2 2 3" xfId="54700"/>
    <cellStyle name="Normal 26 6 2 2 3" xfId="54701"/>
    <cellStyle name="Normal 26 6 2 2 3 2" xfId="54702"/>
    <cellStyle name="Normal 26 6 2 2 3 2 2" xfId="54703"/>
    <cellStyle name="Normal 26 6 2 2 3 3" xfId="54704"/>
    <cellStyle name="Normal 26 6 2 2 4" xfId="54705"/>
    <cellStyle name="Normal 26 6 2 2 4 2" xfId="54706"/>
    <cellStyle name="Normal 26 6 2 2 5" xfId="54707"/>
    <cellStyle name="Normal 26 6 2 2 6" xfId="54708"/>
    <cellStyle name="Normal 26 6 2 3" xfId="54709"/>
    <cellStyle name="Normal 26 6 2 3 2" xfId="54710"/>
    <cellStyle name="Normal 26 6 2 3 2 2" xfId="54711"/>
    <cellStyle name="Normal 26 6 2 3 3" xfId="54712"/>
    <cellStyle name="Normal 26 6 2 4" xfId="54713"/>
    <cellStyle name="Normal 26 6 2 4 2" xfId="54714"/>
    <cellStyle name="Normal 26 6 2 4 2 2" xfId="54715"/>
    <cellStyle name="Normal 26 6 2 4 3" xfId="54716"/>
    <cellStyle name="Normal 26 6 2 5" xfId="54717"/>
    <cellStyle name="Normal 26 6 2 5 2" xfId="54718"/>
    <cellStyle name="Normal 26 6 2 6" xfId="54719"/>
    <cellStyle name="Normal 26 6 2 7" xfId="54720"/>
    <cellStyle name="Normal 26 6 3" xfId="54721"/>
    <cellStyle name="Normal 26 6 3 2" xfId="54722"/>
    <cellStyle name="Normal 26 6 3 2 2" xfId="54723"/>
    <cellStyle name="Normal 26 6 3 2 2 2" xfId="54724"/>
    <cellStyle name="Normal 26 6 3 2 3" xfId="54725"/>
    <cellStyle name="Normal 26 6 3 3" xfId="54726"/>
    <cellStyle name="Normal 26 6 3 3 2" xfId="54727"/>
    <cellStyle name="Normal 26 6 3 3 2 2" xfId="54728"/>
    <cellStyle name="Normal 26 6 3 3 3" xfId="54729"/>
    <cellStyle name="Normal 26 6 3 4" xfId="54730"/>
    <cellStyle name="Normal 26 6 3 4 2" xfId="54731"/>
    <cellStyle name="Normal 26 6 3 5" xfId="54732"/>
    <cellStyle name="Normal 26 6 3 6" xfId="54733"/>
    <cellStyle name="Normal 26 6 4" xfId="54734"/>
    <cellStyle name="Normal 26 6 4 2" xfId="54735"/>
    <cellStyle name="Normal 26 6 4 2 2" xfId="54736"/>
    <cellStyle name="Normal 26 6 4 3" xfId="54737"/>
    <cellStyle name="Normal 26 6 5" xfId="54738"/>
    <cellStyle name="Normal 26 6 5 2" xfId="54739"/>
    <cellStyle name="Normal 26 6 5 2 2" xfId="54740"/>
    <cellStyle name="Normal 26 6 5 3" xfId="54741"/>
    <cellStyle name="Normal 26 6 6" xfId="54742"/>
    <cellStyle name="Normal 26 6 6 2" xfId="54743"/>
    <cellStyle name="Normal 26 6 7" xfId="54744"/>
    <cellStyle name="Normal 26 6 8" xfId="54745"/>
    <cellStyle name="Normal 26 7" xfId="54746"/>
    <cellStyle name="Normal 26 7 2" xfId="54747"/>
    <cellStyle name="Normal 26 7 2 2" xfId="54748"/>
    <cellStyle name="Normal 26 7 2 2 2" xfId="54749"/>
    <cellStyle name="Normal 26 7 2 2 2 2" xfId="54750"/>
    <cellStyle name="Normal 26 7 2 2 2 2 2" xfId="54751"/>
    <cellStyle name="Normal 26 7 2 2 2 3" xfId="54752"/>
    <cellStyle name="Normal 26 7 2 2 3" xfId="54753"/>
    <cellStyle name="Normal 26 7 2 2 3 2" xfId="54754"/>
    <cellStyle name="Normal 26 7 2 2 3 2 2" xfId="54755"/>
    <cellStyle name="Normal 26 7 2 2 3 3" xfId="54756"/>
    <cellStyle name="Normal 26 7 2 2 4" xfId="54757"/>
    <cellStyle name="Normal 26 7 2 2 4 2" xfId="54758"/>
    <cellStyle name="Normal 26 7 2 2 5" xfId="54759"/>
    <cellStyle name="Normal 26 7 2 3" xfId="54760"/>
    <cellStyle name="Normal 26 7 2 3 2" xfId="54761"/>
    <cellStyle name="Normal 26 7 2 3 2 2" xfId="54762"/>
    <cellStyle name="Normal 26 7 2 3 3" xfId="54763"/>
    <cellStyle name="Normal 26 7 2 4" xfId="54764"/>
    <cellStyle name="Normal 26 7 2 4 2" xfId="54765"/>
    <cellStyle name="Normal 26 7 2 4 2 2" xfId="54766"/>
    <cellStyle name="Normal 26 7 2 4 3" xfId="54767"/>
    <cellStyle name="Normal 26 7 2 5" xfId="54768"/>
    <cellStyle name="Normal 26 7 2 5 2" xfId="54769"/>
    <cellStyle name="Normal 26 7 2 6" xfId="54770"/>
    <cellStyle name="Normal 26 7 3" xfId="54771"/>
    <cellStyle name="Normal 26 7 3 2" xfId="54772"/>
    <cellStyle name="Normal 26 7 3 2 2" xfId="54773"/>
    <cellStyle name="Normal 26 7 3 2 2 2" xfId="54774"/>
    <cellStyle name="Normal 26 7 3 2 3" xfId="54775"/>
    <cellStyle name="Normal 26 7 3 3" xfId="54776"/>
    <cellStyle name="Normal 26 7 3 3 2" xfId="54777"/>
    <cellStyle name="Normal 26 7 3 3 2 2" xfId="54778"/>
    <cellStyle name="Normal 26 7 3 3 3" xfId="54779"/>
    <cellStyle name="Normal 26 7 3 4" xfId="54780"/>
    <cellStyle name="Normal 26 7 3 4 2" xfId="54781"/>
    <cellStyle name="Normal 26 7 3 5" xfId="54782"/>
    <cellStyle name="Normal 26 7 4" xfId="54783"/>
    <cellStyle name="Normal 26 7 4 2" xfId="54784"/>
    <cellStyle name="Normal 26 7 4 2 2" xfId="54785"/>
    <cellStyle name="Normal 26 7 4 3" xfId="54786"/>
    <cellStyle name="Normal 26 7 5" xfId="54787"/>
    <cellStyle name="Normal 26 7 5 2" xfId="54788"/>
    <cellStyle name="Normal 26 7 5 2 2" xfId="54789"/>
    <cellStyle name="Normal 26 7 5 3" xfId="54790"/>
    <cellStyle name="Normal 26 7 6" xfId="54791"/>
    <cellStyle name="Normal 26 7 6 2" xfId="54792"/>
    <cellStyle name="Normal 26 7 7" xfId="54793"/>
    <cellStyle name="Normal 26 7 8" xfId="54794"/>
    <cellStyle name="Normal 26 8" xfId="54795"/>
    <cellStyle name="Normal 26 8 2" xfId="54796"/>
    <cellStyle name="Normal 26 8 2 2" xfId="54797"/>
    <cellStyle name="Normal 26 8 2 2 2" xfId="54798"/>
    <cellStyle name="Normal 26 8 2 2 2 2" xfId="54799"/>
    <cellStyle name="Normal 26 8 2 2 3" xfId="54800"/>
    <cellStyle name="Normal 26 8 2 3" xfId="54801"/>
    <cellStyle name="Normal 26 8 2 3 2" xfId="54802"/>
    <cellStyle name="Normal 26 8 2 3 2 2" xfId="54803"/>
    <cellStyle name="Normal 26 8 2 3 3" xfId="54804"/>
    <cellStyle name="Normal 26 8 2 4" xfId="54805"/>
    <cellStyle name="Normal 26 8 2 4 2" xfId="54806"/>
    <cellStyle name="Normal 26 8 2 5" xfId="54807"/>
    <cellStyle name="Normal 26 8 2 6" xfId="54808"/>
    <cellStyle name="Normal 26 8 3" xfId="54809"/>
    <cellStyle name="Normal 26 8 3 2" xfId="54810"/>
    <cellStyle name="Normal 26 8 3 2 2" xfId="54811"/>
    <cellStyle name="Normal 26 8 3 3" xfId="54812"/>
    <cellStyle name="Normal 26 8 4" xfId="54813"/>
    <cellStyle name="Normal 26 8 4 2" xfId="54814"/>
    <cellStyle name="Normal 26 8 4 2 2" xfId="54815"/>
    <cellStyle name="Normal 26 8 4 3" xfId="54816"/>
    <cellStyle name="Normal 26 8 5" xfId="54817"/>
    <cellStyle name="Normal 26 8 5 2" xfId="54818"/>
    <cellStyle name="Normal 26 8 6" xfId="54819"/>
    <cellStyle name="Normal 26 8 7" xfId="54820"/>
    <cellStyle name="Normal 26 9" xfId="54821"/>
    <cellStyle name="Normal 26 9 2" xfId="54822"/>
    <cellStyle name="Normal 26 9 2 2" xfId="54823"/>
    <cellStyle name="Normal 26 9 2 2 2" xfId="54824"/>
    <cellStyle name="Normal 26 9 2 3" xfId="54825"/>
    <cellStyle name="Normal 26 9 3" xfId="54826"/>
    <cellStyle name="Normal 26 9 3 2" xfId="54827"/>
    <cellStyle name="Normal 26 9 3 2 2" xfId="54828"/>
    <cellStyle name="Normal 26 9 3 3" xfId="54829"/>
    <cellStyle name="Normal 26 9 4" xfId="54830"/>
    <cellStyle name="Normal 26 9 4 2" xfId="54831"/>
    <cellStyle name="Normal 26 9 5" xfId="54832"/>
    <cellStyle name="Normal 26 9 6" xfId="54833"/>
    <cellStyle name="Normal 27" xfId="54834"/>
    <cellStyle name="Normal 27 10" xfId="54835"/>
    <cellStyle name="Normal 27 10 2" xfId="54836"/>
    <cellStyle name="Normal 27 10 2 2" xfId="54837"/>
    <cellStyle name="Normal 27 10 3" xfId="54838"/>
    <cellStyle name="Normal 27 11" xfId="54839"/>
    <cellStyle name="Normal 27 11 2" xfId="54840"/>
    <cellStyle name="Normal 27 11 2 2" xfId="54841"/>
    <cellStyle name="Normal 27 11 3" xfId="54842"/>
    <cellStyle name="Normal 27 12" xfId="54843"/>
    <cellStyle name="Normal 27 12 2" xfId="54844"/>
    <cellStyle name="Normal 27 13" xfId="54845"/>
    <cellStyle name="Normal 27 14" xfId="54846"/>
    <cellStyle name="Normal 27 2" xfId="54847"/>
    <cellStyle name="Normal 27 2 2" xfId="54848"/>
    <cellStyle name="Normal 27 2 2 2" xfId="54849"/>
    <cellStyle name="Normal 27 2 2 2 2" xfId="54850"/>
    <cellStyle name="Normal 27 2 2 2 2 2" xfId="54851"/>
    <cellStyle name="Normal 27 2 2 2 3" xfId="54852"/>
    <cellStyle name="Normal 27 2 2 2 3 2" xfId="54853"/>
    <cellStyle name="Normal 27 2 2 2 4" xfId="54854"/>
    <cellStyle name="Normal 27 2 2 3" xfId="54855"/>
    <cellStyle name="Normal 27 2 2 3 2" xfId="54856"/>
    <cellStyle name="Normal 27 2 2 4" xfId="54857"/>
    <cellStyle name="Normal 27 2 3" xfId="54858"/>
    <cellStyle name="Normal 27 2 3 2" xfId="54859"/>
    <cellStyle name="Normal 27 2 3 2 2" xfId="54860"/>
    <cellStyle name="Normal 27 2 3 3" xfId="54861"/>
    <cellStyle name="Normal 27 2 3 3 2" xfId="54862"/>
    <cellStyle name="Normal 27 2 3 4" xfId="54863"/>
    <cellStyle name="Normal 27 2 4" xfId="54864"/>
    <cellStyle name="Normal 27 2 4 2" xfId="54865"/>
    <cellStyle name="Normal 27 2 5" xfId="54866"/>
    <cellStyle name="Normal 27 3" xfId="54867"/>
    <cellStyle name="Normal 27 3 10" xfId="54868"/>
    <cellStyle name="Normal 27 3 10 2" xfId="54869"/>
    <cellStyle name="Normal 27 3 11" xfId="54870"/>
    <cellStyle name="Normal 27 3 12" xfId="54871"/>
    <cellStyle name="Normal 27 3 2" xfId="54872"/>
    <cellStyle name="Normal 27 3 2 2" xfId="54873"/>
    <cellStyle name="Normal 27 3 2 2 2" xfId="54874"/>
    <cellStyle name="Normal 27 3 2 2 2 2" xfId="54875"/>
    <cellStyle name="Normal 27 3 2 2 2 2 2" xfId="54876"/>
    <cellStyle name="Normal 27 3 2 2 2 2 2 2" xfId="54877"/>
    <cellStyle name="Normal 27 3 2 2 2 2 2 2 2" xfId="54878"/>
    <cellStyle name="Normal 27 3 2 2 2 2 2 3" xfId="54879"/>
    <cellStyle name="Normal 27 3 2 2 2 2 3" xfId="54880"/>
    <cellStyle name="Normal 27 3 2 2 2 2 3 2" xfId="54881"/>
    <cellStyle name="Normal 27 3 2 2 2 2 3 2 2" xfId="54882"/>
    <cellStyle name="Normal 27 3 2 2 2 2 3 3" xfId="54883"/>
    <cellStyle name="Normal 27 3 2 2 2 2 4" xfId="54884"/>
    <cellStyle name="Normal 27 3 2 2 2 2 4 2" xfId="54885"/>
    <cellStyle name="Normal 27 3 2 2 2 2 5" xfId="54886"/>
    <cellStyle name="Normal 27 3 2 2 2 3" xfId="54887"/>
    <cellStyle name="Normal 27 3 2 2 2 3 2" xfId="54888"/>
    <cellStyle name="Normal 27 3 2 2 2 3 2 2" xfId="54889"/>
    <cellStyle name="Normal 27 3 2 2 2 3 3" xfId="54890"/>
    <cellStyle name="Normal 27 3 2 2 2 4" xfId="54891"/>
    <cellStyle name="Normal 27 3 2 2 2 4 2" xfId="54892"/>
    <cellStyle name="Normal 27 3 2 2 2 4 2 2" xfId="54893"/>
    <cellStyle name="Normal 27 3 2 2 2 4 3" xfId="54894"/>
    <cellStyle name="Normal 27 3 2 2 2 5" xfId="54895"/>
    <cellStyle name="Normal 27 3 2 2 2 5 2" xfId="54896"/>
    <cellStyle name="Normal 27 3 2 2 2 6" xfId="54897"/>
    <cellStyle name="Normal 27 3 2 2 3" xfId="54898"/>
    <cellStyle name="Normal 27 3 2 2 3 2" xfId="54899"/>
    <cellStyle name="Normal 27 3 2 2 3 2 2" xfId="54900"/>
    <cellStyle name="Normal 27 3 2 2 3 2 2 2" xfId="54901"/>
    <cellStyle name="Normal 27 3 2 2 3 2 3" xfId="54902"/>
    <cellStyle name="Normal 27 3 2 2 3 3" xfId="54903"/>
    <cellStyle name="Normal 27 3 2 2 3 3 2" xfId="54904"/>
    <cellStyle name="Normal 27 3 2 2 3 3 2 2" xfId="54905"/>
    <cellStyle name="Normal 27 3 2 2 3 3 3" xfId="54906"/>
    <cellStyle name="Normal 27 3 2 2 3 4" xfId="54907"/>
    <cellStyle name="Normal 27 3 2 2 3 4 2" xfId="54908"/>
    <cellStyle name="Normal 27 3 2 2 3 5" xfId="54909"/>
    <cellStyle name="Normal 27 3 2 2 4" xfId="54910"/>
    <cellStyle name="Normal 27 3 2 2 4 2" xfId="54911"/>
    <cellStyle name="Normal 27 3 2 2 4 2 2" xfId="54912"/>
    <cellStyle name="Normal 27 3 2 2 4 3" xfId="54913"/>
    <cellStyle name="Normal 27 3 2 2 5" xfId="54914"/>
    <cellStyle name="Normal 27 3 2 2 5 2" xfId="54915"/>
    <cellStyle name="Normal 27 3 2 2 5 2 2" xfId="54916"/>
    <cellStyle name="Normal 27 3 2 2 5 3" xfId="54917"/>
    <cellStyle name="Normal 27 3 2 2 6" xfId="54918"/>
    <cellStyle name="Normal 27 3 2 2 6 2" xfId="54919"/>
    <cellStyle name="Normal 27 3 2 2 7" xfId="54920"/>
    <cellStyle name="Normal 27 3 2 2 8" xfId="54921"/>
    <cellStyle name="Normal 27 3 2 3" xfId="54922"/>
    <cellStyle name="Normal 27 3 2 3 2" xfId="54923"/>
    <cellStyle name="Normal 27 3 2 3 2 2" xfId="54924"/>
    <cellStyle name="Normal 27 3 2 3 2 2 2" xfId="54925"/>
    <cellStyle name="Normal 27 3 2 3 2 2 2 2" xfId="54926"/>
    <cellStyle name="Normal 27 3 2 3 2 2 3" xfId="54927"/>
    <cellStyle name="Normal 27 3 2 3 2 3" xfId="54928"/>
    <cellStyle name="Normal 27 3 2 3 2 3 2" xfId="54929"/>
    <cellStyle name="Normal 27 3 2 3 2 3 2 2" xfId="54930"/>
    <cellStyle name="Normal 27 3 2 3 2 3 3" xfId="54931"/>
    <cellStyle name="Normal 27 3 2 3 2 4" xfId="54932"/>
    <cellStyle name="Normal 27 3 2 3 2 4 2" xfId="54933"/>
    <cellStyle name="Normal 27 3 2 3 2 5" xfId="54934"/>
    <cellStyle name="Normal 27 3 2 3 3" xfId="54935"/>
    <cellStyle name="Normal 27 3 2 3 3 2" xfId="54936"/>
    <cellStyle name="Normal 27 3 2 3 3 2 2" xfId="54937"/>
    <cellStyle name="Normal 27 3 2 3 3 3" xfId="54938"/>
    <cellStyle name="Normal 27 3 2 3 4" xfId="54939"/>
    <cellStyle name="Normal 27 3 2 3 4 2" xfId="54940"/>
    <cellStyle name="Normal 27 3 2 3 4 2 2" xfId="54941"/>
    <cellStyle name="Normal 27 3 2 3 4 3" xfId="54942"/>
    <cellStyle name="Normal 27 3 2 3 5" xfId="54943"/>
    <cellStyle name="Normal 27 3 2 3 5 2" xfId="54944"/>
    <cellStyle name="Normal 27 3 2 3 6" xfId="54945"/>
    <cellStyle name="Normal 27 3 2 4" xfId="54946"/>
    <cellStyle name="Normal 27 3 2 4 2" xfId="54947"/>
    <cellStyle name="Normal 27 3 2 4 2 2" xfId="54948"/>
    <cellStyle name="Normal 27 3 2 4 2 2 2" xfId="54949"/>
    <cellStyle name="Normal 27 3 2 4 2 3" xfId="54950"/>
    <cellStyle name="Normal 27 3 2 4 3" xfId="54951"/>
    <cellStyle name="Normal 27 3 2 4 3 2" xfId="54952"/>
    <cellStyle name="Normal 27 3 2 4 3 2 2" xfId="54953"/>
    <cellStyle name="Normal 27 3 2 4 3 3" xfId="54954"/>
    <cellStyle name="Normal 27 3 2 4 4" xfId="54955"/>
    <cellStyle name="Normal 27 3 2 4 4 2" xfId="54956"/>
    <cellStyle name="Normal 27 3 2 4 5" xfId="54957"/>
    <cellStyle name="Normal 27 3 2 5" xfId="54958"/>
    <cellStyle name="Normal 27 3 2 5 2" xfId="54959"/>
    <cellStyle name="Normal 27 3 2 5 2 2" xfId="54960"/>
    <cellStyle name="Normal 27 3 2 5 3" xfId="54961"/>
    <cellStyle name="Normal 27 3 2 6" xfId="54962"/>
    <cellStyle name="Normal 27 3 2 6 2" xfId="54963"/>
    <cellStyle name="Normal 27 3 2 6 2 2" xfId="54964"/>
    <cellStyle name="Normal 27 3 2 6 3" xfId="54965"/>
    <cellStyle name="Normal 27 3 2 7" xfId="54966"/>
    <cellStyle name="Normal 27 3 2 7 2" xfId="54967"/>
    <cellStyle name="Normal 27 3 2 8" xfId="54968"/>
    <cellStyle name="Normal 27 3 2 9" xfId="54969"/>
    <cellStyle name="Normal 27 3 3" xfId="54970"/>
    <cellStyle name="Normal 27 3 3 2" xfId="54971"/>
    <cellStyle name="Normal 27 3 3 2 2" xfId="54972"/>
    <cellStyle name="Normal 27 3 3 2 2 2" xfId="54973"/>
    <cellStyle name="Normal 27 3 3 2 2 2 2" xfId="54974"/>
    <cellStyle name="Normal 27 3 3 2 2 2 2 2" xfId="54975"/>
    <cellStyle name="Normal 27 3 3 2 2 2 3" xfId="54976"/>
    <cellStyle name="Normal 27 3 3 2 2 3" xfId="54977"/>
    <cellStyle name="Normal 27 3 3 2 2 3 2" xfId="54978"/>
    <cellStyle name="Normal 27 3 3 2 2 3 2 2" xfId="54979"/>
    <cellStyle name="Normal 27 3 3 2 2 3 3" xfId="54980"/>
    <cellStyle name="Normal 27 3 3 2 2 4" xfId="54981"/>
    <cellStyle name="Normal 27 3 3 2 2 4 2" xfId="54982"/>
    <cellStyle name="Normal 27 3 3 2 2 5" xfId="54983"/>
    <cellStyle name="Normal 27 3 3 2 2 6" xfId="54984"/>
    <cellStyle name="Normal 27 3 3 2 3" xfId="54985"/>
    <cellStyle name="Normal 27 3 3 2 3 2" xfId="54986"/>
    <cellStyle name="Normal 27 3 3 2 3 2 2" xfId="54987"/>
    <cellStyle name="Normal 27 3 3 2 3 3" xfId="54988"/>
    <cellStyle name="Normal 27 3 3 2 4" xfId="54989"/>
    <cellStyle name="Normal 27 3 3 2 4 2" xfId="54990"/>
    <cellStyle name="Normal 27 3 3 2 4 2 2" xfId="54991"/>
    <cellStyle name="Normal 27 3 3 2 4 3" xfId="54992"/>
    <cellStyle name="Normal 27 3 3 2 5" xfId="54993"/>
    <cellStyle name="Normal 27 3 3 2 5 2" xfId="54994"/>
    <cellStyle name="Normal 27 3 3 2 6" xfId="54995"/>
    <cellStyle name="Normal 27 3 3 2 7" xfId="54996"/>
    <cellStyle name="Normal 27 3 3 3" xfId="54997"/>
    <cellStyle name="Normal 27 3 3 3 2" xfId="54998"/>
    <cellStyle name="Normal 27 3 3 3 2 2" xfId="54999"/>
    <cellStyle name="Normal 27 3 3 3 2 2 2" xfId="55000"/>
    <cellStyle name="Normal 27 3 3 3 2 3" xfId="55001"/>
    <cellStyle name="Normal 27 3 3 3 3" xfId="55002"/>
    <cellStyle name="Normal 27 3 3 3 3 2" xfId="55003"/>
    <cellStyle name="Normal 27 3 3 3 3 2 2" xfId="55004"/>
    <cellStyle name="Normal 27 3 3 3 3 3" xfId="55005"/>
    <cellStyle name="Normal 27 3 3 3 4" xfId="55006"/>
    <cellStyle name="Normal 27 3 3 3 4 2" xfId="55007"/>
    <cellStyle name="Normal 27 3 3 3 5" xfId="55008"/>
    <cellStyle name="Normal 27 3 3 3 6" xfId="55009"/>
    <cellStyle name="Normal 27 3 3 4" xfId="55010"/>
    <cellStyle name="Normal 27 3 3 4 2" xfId="55011"/>
    <cellStyle name="Normal 27 3 3 4 2 2" xfId="55012"/>
    <cellStyle name="Normal 27 3 3 4 3" xfId="55013"/>
    <cellStyle name="Normal 27 3 3 5" xfId="55014"/>
    <cellStyle name="Normal 27 3 3 5 2" xfId="55015"/>
    <cellStyle name="Normal 27 3 3 5 2 2" xfId="55016"/>
    <cellStyle name="Normal 27 3 3 5 3" xfId="55017"/>
    <cellStyle name="Normal 27 3 3 6" xfId="55018"/>
    <cellStyle name="Normal 27 3 3 6 2" xfId="55019"/>
    <cellStyle name="Normal 27 3 3 7" xfId="55020"/>
    <cellStyle name="Normal 27 3 3 8" xfId="55021"/>
    <cellStyle name="Normal 27 3 4" xfId="55022"/>
    <cellStyle name="Normal 27 3 4 2" xfId="55023"/>
    <cellStyle name="Normal 27 3 4 2 2" xfId="55024"/>
    <cellStyle name="Normal 27 3 4 2 2 2" xfId="55025"/>
    <cellStyle name="Normal 27 3 4 2 2 2 2" xfId="55026"/>
    <cellStyle name="Normal 27 3 4 2 2 2 2 2" xfId="55027"/>
    <cellStyle name="Normal 27 3 4 2 2 2 3" xfId="55028"/>
    <cellStyle name="Normal 27 3 4 2 2 3" xfId="55029"/>
    <cellStyle name="Normal 27 3 4 2 2 3 2" xfId="55030"/>
    <cellStyle name="Normal 27 3 4 2 2 3 2 2" xfId="55031"/>
    <cellStyle name="Normal 27 3 4 2 2 3 3" xfId="55032"/>
    <cellStyle name="Normal 27 3 4 2 2 4" xfId="55033"/>
    <cellStyle name="Normal 27 3 4 2 2 4 2" xfId="55034"/>
    <cellStyle name="Normal 27 3 4 2 2 5" xfId="55035"/>
    <cellStyle name="Normal 27 3 4 2 3" xfId="55036"/>
    <cellStyle name="Normal 27 3 4 2 3 2" xfId="55037"/>
    <cellStyle name="Normal 27 3 4 2 3 2 2" xfId="55038"/>
    <cellStyle name="Normal 27 3 4 2 3 3" xfId="55039"/>
    <cellStyle name="Normal 27 3 4 2 4" xfId="55040"/>
    <cellStyle name="Normal 27 3 4 2 4 2" xfId="55041"/>
    <cellStyle name="Normal 27 3 4 2 4 2 2" xfId="55042"/>
    <cellStyle name="Normal 27 3 4 2 4 3" xfId="55043"/>
    <cellStyle name="Normal 27 3 4 2 5" xfId="55044"/>
    <cellStyle name="Normal 27 3 4 2 5 2" xfId="55045"/>
    <cellStyle name="Normal 27 3 4 2 6" xfId="55046"/>
    <cellStyle name="Normal 27 3 4 2 7" xfId="55047"/>
    <cellStyle name="Normal 27 3 4 3" xfId="55048"/>
    <cellStyle name="Normal 27 3 4 3 2" xfId="55049"/>
    <cellStyle name="Normal 27 3 4 3 2 2" xfId="55050"/>
    <cellStyle name="Normal 27 3 4 3 2 2 2" xfId="55051"/>
    <cellStyle name="Normal 27 3 4 3 2 3" xfId="55052"/>
    <cellStyle name="Normal 27 3 4 3 3" xfId="55053"/>
    <cellStyle name="Normal 27 3 4 3 3 2" xfId="55054"/>
    <cellStyle name="Normal 27 3 4 3 3 2 2" xfId="55055"/>
    <cellStyle name="Normal 27 3 4 3 3 3" xfId="55056"/>
    <cellStyle name="Normal 27 3 4 3 4" xfId="55057"/>
    <cellStyle name="Normal 27 3 4 3 4 2" xfId="55058"/>
    <cellStyle name="Normal 27 3 4 3 5" xfId="55059"/>
    <cellStyle name="Normal 27 3 4 4" xfId="55060"/>
    <cellStyle name="Normal 27 3 4 4 2" xfId="55061"/>
    <cellStyle name="Normal 27 3 4 4 2 2" xfId="55062"/>
    <cellStyle name="Normal 27 3 4 4 3" xfId="55063"/>
    <cellStyle name="Normal 27 3 4 5" xfId="55064"/>
    <cellStyle name="Normal 27 3 4 5 2" xfId="55065"/>
    <cellStyle name="Normal 27 3 4 5 2 2" xfId="55066"/>
    <cellStyle name="Normal 27 3 4 5 3" xfId="55067"/>
    <cellStyle name="Normal 27 3 4 6" xfId="55068"/>
    <cellStyle name="Normal 27 3 4 6 2" xfId="55069"/>
    <cellStyle name="Normal 27 3 4 7" xfId="55070"/>
    <cellStyle name="Normal 27 3 4 8" xfId="55071"/>
    <cellStyle name="Normal 27 3 5" xfId="55072"/>
    <cellStyle name="Normal 27 3 5 2" xfId="55073"/>
    <cellStyle name="Normal 27 3 5 2 2" xfId="55074"/>
    <cellStyle name="Normal 27 3 5 2 2 2" xfId="55075"/>
    <cellStyle name="Normal 27 3 5 2 2 2 2" xfId="55076"/>
    <cellStyle name="Normal 27 3 5 2 2 2 2 2" xfId="55077"/>
    <cellStyle name="Normal 27 3 5 2 2 2 3" xfId="55078"/>
    <cellStyle name="Normal 27 3 5 2 2 3" xfId="55079"/>
    <cellStyle name="Normal 27 3 5 2 2 3 2" xfId="55080"/>
    <cellStyle name="Normal 27 3 5 2 2 3 2 2" xfId="55081"/>
    <cellStyle name="Normal 27 3 5 2 2 3 3" xfId="55082"/>
    <cellStyle name="Normal 27 3 5 2 2 4" xfId="55083"/>
    <cellStyle name="Normal 27 3 5 2 2 4 2" xfId="55084"/>
    <cellStyle name="Normal 27 3 5 2 2 5" xfId="55085"/>
    <cellStyle name="Normal 27 3 5 2 3" xfId="55086"/>
    <cellStyle name="Normal 27 3 5 2 3 2" xfId="55087"/>
    <cellStyle name="Normal 27 3 5 2 3 2 2" xfId="55088"/>
    <cellStyle name="Normal 27 3 5 2 3 3" xfId="55089"/>
    <cellStyle name="Normal 27 3 5 2 4" xfId="55090"/>
    <cellStyle name="Normal 27 3 5 2 4 2" xfId="55091"/>
    <cellStyle name="Normal 27 3 5 2 4 2 2" xfId="55092"/>
    <cellStyle name="Normal 27 3 5 2 4 3" xfId="55093"/>
    <cellStyle name="Normal 27 3 5 2 5" xfId="55094"/>
    <cellStyle name="Normal 27 3 5 2 5 2" xfId="55095"/>
    <cellStyle name="Normal 27 3 5 2 6" xfId="55096"/>
    <cellStyle name="Normal 27 3 5 3" xfId="55097"/>
    <cellStyle name="Normal 27 3 5 3 2" xfId="55098"/>
    <cellStyle name="Normal 27 3 5 3 2 2" xfId="55099"/>
    <cellStyle name="Normal 27 3 5 3 2 2 2" xfId="55100"/>
    <cellStyle name="Normal 27 3 5 3 2 3" xfId="55101"/>
    <cellStyle name="Normal 27 3 5 3 3" xfId="55102"/>
    <cellStyle name="Normal 27 3 5 3 3 2" xfId="55103"/>
    <cellStyle name="Normal 27 3 5 3 3 2 2" xfId="55104"/>
    <cellStyle name="Normal 27 3 5 3 3 3" xfId="55105"/>
    <cellStyle name="Normal 27 3 5 3 4" xfId="55106"/>
    <cellStyle name="Normal 27 3 5 3 4 2" xfId="55107"/>
    <cellStyle name="Normal 27 3 5 3 5" xfId="55108"/>
    <cellStyle name="Normal 27 3 5 4" xfId="55109"/>
    <cellStyle name="Normal 27 3 5 4 2" xfId="55110"/>
    <cellStyle name="Normal 27 3 5 4 2 2" xfId="55111"/>
    <cellStyle name="Normal 27 3 5 4 3" xfId="55112"/>
    <cellStyle name="Normal 27 3 5 5" xfId="55113"/>
    <cellStyle name="Normal 27 3 5 5 2" xfId="55114"/>
    <cellStyle name="Normal 27 3 5 5 2 2" xfId="55115"/>
    <cellStyle name="Normal 27 3 5 5 3" xfId="55116"/>
    <cellStyle name="Normal 27 3 5 6" xfId="55117"/>
    <cellStyle name="Normal 27 3 5 6 2" xfId="55118"/>
    <cellStyle name="Normal 27 3 5 7" xfId="55119"/>
    <cellStyle name="Normal 27 3 5 8" xfId="55120"/>
    <cellStyle name="Normal 27 3 6" xfId="55121"/>
    <cellStyle name="Normal 27 3 6 2" xfId="55122"/>
    <cellStyle name="Normal 27 3 6 2 2" xfId="55123"/>
    <cellStyle name="Normal 27 3 6 2 2 2" xfId="55124"/>
    <cellStyle name="Normal 27 3 6 2 2 2 2" xfId="55125"/>
    <cellStyle name="Normal 27 3 6 2 2 3" xfId="55126"/>
    <cellStyle name="Normal 27 3 6 2 3" xfId="55127"/>
    <cellStyle name="Normal 27 3 6 2 3 2" xfId="55128"/>
    <cellStyle name="Normal 27 3 6 2 3 2 2" xfId="55129"/>
    <cellStyle name="Normal 27 3 6 2 3 3" xfId="55130"/>
    <cellStyle name="Normal 27 3 6 2 4" xfId="55131"/>
    <cellStyle name="Normal 27 3 6 2 4 2" xfId="55132"/>
    <cellStyle name="Normal 27 3 6 2 5" xfId="55133"/>
    <cellStyle name="Normal 27 3 6 3" xfId="55134"/>
    <cellStyle name="Normal 27 3 6 3 2" xfId="55135"/>
    <cellStyle name="Normal 27 3 6 3 2 2" xfId="55136"/>
    <cellStyle name="Normal 27 3 6 3 3" xfId="55137"/>
    <cellStyle name="Normal 27 3 6 4" xfId="55138"/>
    <cellStyle name="Normal 27 3 6 4 2" xfId="55139"/>
    <cellStyle name="Normal 27 3 6 4 2 2" xfId="55140"/>
    <cellStyle name="Normal 27 3 6 4 3" xfId="55141"/>
    <cellStyle name="Normal 27 3 6 5" xfId="55142"/>
    <cellStyle name="Normal 27 3 6 5 2" xfId="55143"/>
    <cellStyle name="Normal 27 3 6 6" xfId="55144"/>
    <cellStyle name="Normal 27 3 7" xfId="55145"/>
    <cellStyle name="Normal 27 3 7 2" xfId="55146"/>
    <cellStyle name="Normal 27 3 7 2 2" xfId="55147"/>
    <cellStyle name="Normal 27 3 7 2 2 2" xfId="55148"/>
    <cellStyle name="Normal 27 3 7 2 3" xfId="55149"/>
    <cellStyle name="Normal 27 3 7 3" xfId="55150"/>
    <cellStyle name="Normal 27 3 7 3 2" xfId="55151"/>
    <cellStyle name="Normal 27 3 7 3 2 2" xfId="55152"/>
    <cellStyle name="Normal 27 3 7 3 3" xfId="55153"/>
    <cellStyle name="Normal 27 3 7 4" xfId="55154"/>
    <cellStyle name="Normal 27 3 7 4 2" xfId="55155"/>
    <cellStyle name="Normal 27 3 7 5" xfId="55156"/>
    <cellStyle name="Normal 27 3 8" xfId="55157"/>
    <cellStyle name="Normal 27 3 8 2" xfId="55158"/>
    <cellStyle name="Normal 27 3 8 2 2" xfId="55159"/>
    <cellStyle name="Normal 27 3 8 3" xfId="55160"/>
    <cellStyle name="Normal 27 3 9" xfId="55161"/>
    <cellStyle name="Normal 27 3 9 2" xfId="55162"/>
    <cellStyle name="Normal 27 3 9 2 2" xfId="55163"/>
    <cellStyle name="Normal 27 3 9 3" xfId="55164"/>
    <cellStyle name="Normal 27 4" xfId="55165"/>
    <cellStyle name="Normal 27 4 2" xfId="55166"/>
    <cellStyle name="Normal 27 4 2 2" xfId="55167"/>
    <cellStyle name="Normal 27 4 2 2 2" xfId="55168"/>
    <cellStyle name="Normal 27 4 2 2 2 2" xfId="55169"/>
    <cellStyle name="Normal 27 4 2 2 2 2 2" xfId="55170"/>
    <cellStyle name="Normal 27 4 2 2 2 2 2 2" xfId="55171"/>
    <cellStyle name="Normal 27 4 2 2 2 2 3" xfId="55172"/>
    <cellStyle name="Normal 27 4 2 2 2 3" xfId="55173"/>
    <cellStyle name="Normal 27 4 2 2 2 3 2" xfId="55174"/>
    <cellStyle name="Normal 27 4 2 2 2 3 2 2" xfId="55175"/>
    <cellStyle name="Normal 27 4 2 2 2 3 3" xfId="55176"/>
    <cellStyle name="Normal 27 4 2 2 2 4" xfId="55177"/>
    <cellStyle name="Normal 27 4 2 2 2 4 2" xfId="55178"/>
    <cellStyle name="Normal 27 4 2 2 2 5" xfId="55179"/>
    <cellStyle name="Normal 27 4 2 2 3" xfId="55180"/>
    <cellStyle name="Normal 27 4 2 2 3 2" xfId="55181"/>
    <cellStyle name="Normal 27 4 2 2 3 2 2" xfId="55182"/>
    <cellStyle name="Normal 27 4 2 2 3 3" xfId="55183"/>
    <cellStyle name="Normal 27 4 2 2 4" xfId="55184"/>
    <cellStyle name="Normal 27 4 2 2 4 2" xfId="55185"/>
    <cellStyle name="Normal 27 4 2 2 4 2 2" xfId="55186"/>
    <cellStyle name="Normal 27 4 2 2 4 3" xfId="55187"/>
    <cellStyle name="Normal 27 4 2 2 5" xfId="55188"/>
    <cellStyle name="Normal 27 4 2 2 5 2" xfId="55189"/>
    <cellStyle name="Normal 27 4 2 2 6" xfId="55190"/>
    <cellStyle name="Normal 27 4 2 2 7" xfId="55191"/>
    <cellStyle name="Normal 27 4 2 3" xfId="55192"/>
    <cellStyle name="Normal 27 4 2 3 2" xfId="55193"/>
    <cellStyle name="Normal 27 4 2 3 2 2" xfId="55194"/>
    <cellStyle name="Normal 27 4 2 3 2 2 2" xfId="55195"/>
    <cellStyle name="Normal 27 4 2 3 2 3" xfId="55196"/>
    <cellStyle name="Normal 27 4 2 3 3" xfId="55197"/>
    <cellStyle name="Normal 27 4 2 3 3 2" xfId="55198"/>
    <cellStyle name="Normal 27 4 2 3 3 2 2" xfId="55199"/>
    <cellStyle name="Normal 27 4 2 3 3 3" xfId="55200"/>
    <cellStyle name="Normal 27 4 2 3 4" xfId="55201"/>
    <cellStyle name="Normal 27 4 2 3 4 2" xfId="55202"/>
    <cellStyle name="Normal 27 4 2 3 5" xfId="55203"/>
    <cellStyle name="Normal 27 4 2 4" xfId="55204"/>
    <cellStyle name="Normal 27 4 2 4 2" xfId="55205"/>
    <cellStyle name="Normal 27 4 2 4 2 2" xfId="55206"/>
    <cellStyle name="Normal 27 4 2 4 3" xfId="55207"/>
    <cellStyle name="Normal 27 4 2 5" xfId="55208"/>
    <cellStyle name="Normal 27 4 2 5 2" xfId="55209"/>
    <cellStyle name="Normal 27 4 2 5 2 2" xfId="55210"/>
    <cellStyle name="Normal 27 4 2 5 3" xfId="55211"/>
    <cellStyle name="Normal 27 4 2 6" xfId="55212"/>
    <cellStyle name="Normal 27 4 2 6 2" xfId="55213"/>
    <cellStyle name="Normal 27 4 2 7" xfId="55214"/>
    <cellStyle name="Normal 27 4 2 8" xfId="55215"/>
    <cellStyle name="Normal 27 4 3" xfId="55216"/>
    <cellStyle name="Normal 27 4 3 2" xfId="55217"/>
    <cellStyle name="Normal 27 4 3 2 2" xfId="55218"/>
    <cellStyle name="Normal 27 4 3 2 2 2" xfId="55219"/>
    <cellStyle name="Normal 27 4 3 2 2 2 2" xfId="55220"/>
    <cellStyle name="Normal 27 4 3 2 2 3" xfId="55221"/>
    <cellStyle name="Normal 27 4 3 2 3" xfId="55222"/>
    <cellStyle name="Normal 27 4 3 2 3 2" xfId="55223"/>
    <cellStyle name="Normal 27 4 3 2 3 2 2" xfId="55224"/>
    <cellStyle name="Normal 27 4 3 2 3 3" xfId="55225"/>
    <cellStyle name="Normal 27 4 3 2 4" xfId="55226"/>
    <cellStyle name="Normal 27 4 3 2 4 2" xfId="55227"/>
    <cellStyle name="Normal 27 4 3 2 5" xfId="55228"/>
    <cellStyle name="Normal 27 4 3 3" xfId="55229"/>
    <cellStyle name="Normal 27 4 3 3 2" xfId="55230"/>
    <cellStyle name="Normal 27 4 3 3 2 2" xfId="55231"/>
    <cellStyle name="Normal 27 4 3 3 3" xfId="55232"/>
    <cellStyle name="Normal 27 4 3 4" xfId="55233"/>
    <cellStyle name="Normal 27 4 3 4 2" xfId="55234"/>
    <cellStyle name="Normal 27 4 3 4 2 2" xfId="55235"/>
    <cellStyle name="Normal 27 4 3 4 3" xfId="55236"/>
    <cellStyle name="Normal 27 4 3 5" xfId="55237"/>
    <cellStyle name="Normal 27 4 3 5 2" xfId="55238"/>
    <cellStyle name="Normal 27 4 3 6" xfId="55239"/>
    <cellStyle name="Normal 27 4 4" xfId="55240"/>
    <cellStyle name="Normal 27 4 4 2" xfId="55241"/>
    <cellStyle name="Normal 27 4 4 2 2" xfId="55242"/>
    <cellStyle name="Normal 27 4 4 2 2 2" xfId="55243"/>
    <cellStyle name="Normal 27 4 4 2 3" xfId="55244"/>
    <cellStyle name="Normal 27 4 4 3" xfId="55245"/>
    <cellStyle name="Normal 27 4 4 3 2" xfId="55246"/>
    <cellStyle name="Normal 27 4 4 3 2 2" xfId="55247"/>
    <cellStyle name="Normal 27 4 4 3 3" xfId="55248"/>
    <cellStyle name="Normal 27 4 4 4" xfId="55249"/>
    <cellStyle name="Normal 27 4 4 4 2" xfId="55250"/>
    <cellStyle name="Normal 27 4 4 5" xfId="55251"/>
    <cellStyle name="Normal 27 4 5" xfId="55252"/>
    <cellStyle name="Normal 27 4 5 2" xfId="55253"/>
    <cellStyle name="Normal 27 4 5 2 2" xfId="55254"/>
    <cellStyle name="Normal 27 4 5 3" xfId="55255"/>
    <cellStyle name="Normal 27 4 6" xfId="55256"/>
    <cellStyle name="Normal 27 4 6 2" xfId="55257"/>
    <cellStyle name="Normal 27 4 6 2 2" xfId="55258"/>
    <cellStyle name="Normal 27 4 6 3" xfId="55259"/>
    <cellStyle name="Normal 27 4 7" xfId="55260"/>
    <cellStyle name="Normal 27 4 7 2" xfId="55261"/>
    <cellStyle name="Normal 27 4 8" xfId="55262"/>
    <cellStyle name="Normal 27 4 9" xfId="55263"/>
    <cellStyle name="Normal 27 5" xfId="55264"/>
    <cellStyle name="Normal 27 5 2" xfId="55265"/>
    <cellStyle name="Normal 27 5 2 2" xfId="55266"/>
    <cellStyle name="Normal 27 5 2 2 2" xfId="55267"/>
    <cellStyle name="Normal 27 5 2 2 2 2" xfId="55268"/>
    <cellStyle name="Normal 27 5 2 2 2 2 2" xfId="55269"/>
    <cellStyle name="Normal 27 5 2 2 2 3" xfId="55270"/>
    <cellStyle name="Normal 27 5 2 2 3" xfId="55271"/>
    <cellStyle name="Normal 27 5 2 2 3 2" xfId="55272"/>
    <cellStyle name="Normal 27 5 2 2 3 2 2" xfId="55273"/>
    <cellStyle name="Normal 27 5 2 2 3 3" xfId="55274"/>
    <cellStyle name="Normal 27 5 2 2 4" xfId="55275"/>
    <cellStyle name="Normal 27 5 2 2 4 2" xfId="55276"/>
    <cellStyle name="Normal 27 5 2 2 5" xfId="55277"/>
    <cellStyle name="Normal 27 5 2 3" xfId="55278"/>
    <cellStyle name="Normal 27 5 2 3 2" xfId="55279"/>
    <cellStyle name="Normal 27 5 2 3 2 2" xfId="55280"/>
    <cellStyle name="Normal 27 5 2 3 3" xfId="55281"/>
    <cellStyle name="Normal 27 5 2 4" xfId="55282"/>
    <cellStyle name="Normal 27 5 2 4 2" xfId="55283"/>
    <cellStyle name="Normal 27 5 2 4 2 2" xfId="55284"/>
    <cellStyle name="Normal 27 5 2 4 3" xfId="55285"/>
    <cellStyle name="Normal 27 5 2 5" xfId="55286"/>
    <cellStyle name="Normal 27 5 2 5 2" xfId="55287"/>
    <cellStyle name="Normal 27 5 2 6" xfId="55288"/>
    <cellStyle name="Normal 27 5 2 7" xfId="55289"/>
    <cellStyle name="Normal 27 5 3" xfId="55290"/>
    <cellStyle name="Normal 27 5 3 2" xfId="55291"/>
    <cellStyle name="Normal 27 5 3 2 2" xfId="55292"/>
    <cellStyle name="Normal 27 5 3 2 2 2" xfId="55293"/>
    <cellStyle name="Normal 27 5 3 2 3" xfId="55294"/>
    <cellStyle name="Normal 27 5 3 3" xfId="55295"/>
    <cellStyle name="Normal 27 5 3 3 2" xfId="55296"/>
    <cellStyle name="Normal 27 5 3 3 2 2" xfId="55297"/>
    <cellStyle name="Normal 27 5 3 3 3" xfId="55298"/>
    <cellStyle name="Normal 27 5 3 4" xfId="55299"/>
    <cellStyle name="Normal 27 5 3 4 2" xfId="55300"/>
    <cellStyle name="Normal 27 5 3 5" xfId="55301"/>
    <cellStyle name="Normal 27 5 4" xfId="55302"/>
    <cellStyle name="Normal 27 5 4 2" xfId="55303"/>
    <cellStyle name="Normal 27 5 4 2 2" xfId="55304"/>
    <cellStyle name="Normal 27 5 4 3" xfId="55305"/>
    <cellStyle name="Normal 27 5 5" xfId="55306"/>
    <cellStyle name="Normal 27 5 5 2" xfId="55307"/>
    <cellStyle name="Normal 27 5 5 2 2" xfId="55308"/>
    <cellStyle name="Normal 27 5 5 3" xfId="55309"/>
    <cellStyle name="Normal 27 5 6" xfId="55310"/>
    <cellStyle name="Normal 27 5 6 2" xfId="55311"/>
    <cellStyle name="Normal 27 5 7" xfId="55312"/>
    <cellStyle name="Normal 27 5 8" xfId="55313"/>
    <cellStyle name="Normal 27 6" xfId="55314"/>
    <cellStyle name="Normal 27 6 2" xfId="55315"/>
    <cellStyle name="Normal 27 6 2 2" xfId="55316"/>
    <cellStyle name="Normal 27 6 2 2 2" xfId="55317"/>
    <cellStyle name="Normal 27 6 2 2 2 2" xfId="55318"/>
    <cellStyle name="Normal 27 6 2 2 2 2 2" xfId="55319"/>
    <cellStyle name="Normal 27 6 2 2 2 3" xfId="55320"/>
    <cellStyle name="Normal 27 6 2 2 3" xfId="55321"/>
    <cellStyle name="Normal 27 6 2 2 3 2" xfId="55322"/>
    <cellStyle name="Normal 27 6 2 2 3 2 2" xfId="55323"/>
    <cellStyle name="Normal 27 6 2 2 3 3" xfId="55324"/>
    <cellStyle name="Normal 27 6 2 2 4" xfId="55325"/>
    <cellStyle name="Normal 27 6 2 2 4 2" xfId="55326"/>
    <cellStyle name="Normal 27 6 2 2 5" xfId="55327"/>
    <cellStyle name="Normal 27 6 2 2 6" xfId="55328"/>
    <cellStyle name="Normal 27 6 2 3" xfId="55329"/>
    <cellStyle name="Normal 27 6 2 3 2" xfId="55330"/>
    <cellStyle name="Normal 27 6 2 3 2 2" xfId="55331"/>
    <cellStyle name="Normal 27 6 2 3 3" xfId="55332"/>
    <cellStyle name="Normal 27 6 2 4" xfId="55333"/>
    <cellStyle name="Normal 27 6 2 4 2" xfId="55334"/>
    <cellStyle name="Normal 27 6 2 4 2 2" xfId="55335"/>
    <cellStyle name="Normal 27 6 2 4 3" xfId="55336"/>
    <cellStyle name="Normal 27 6 2 5" xfId="55337"/>
    <cellStyle name="Normal 27 6 2 5 2" xfId="55338"/>
    <cellStyle name="Normal 27 6 2 6" xfId="55339"/>
    <cellStyle name="Normal 27 6 2 7" xfId="55340"/>
    <cellStyle name="Normal 27 6 3" xfId="55341"/>
    <cellStyle name="Normal 27 6 3 2" xfId="55342"/>
    <cellStyle name="Normal 27 6 3 2 2" xfId="55343"/>
    <cellStyle name="Normal 27 6 3 2 2 2" xfId="55344"/>
    <cellStyle name="Normal 27 6 3 2 3" xfId="55345"/>
    <cellStyle name="Normal 27 6 3 3" xfId="55346"/>
    <cellStyle name="Normal 27 6 3 3 2" xfId="55347"/>
    <cellStyle name="Normal 27 6 3 3 2 2" xfId="55348"/>
    <cellStyle name="Normal 27 6 3 3 3" xfId="55349"/>
    <cellStyle name="Normal 27 6 3 4" xfId="55350"/>
    <cellStyle name="Normal 27 6 3 4 2" xfId="55351"/>
    <cellStyle name="Normal 27 6 3 5" xfId="55352"/>
    <cellStyle name="Normal 27 6 3 6" xfId="55353"/>
    <cellStyle name="Normal 27 6 4" xfId="55354"/>
    <cellStyle name="Normal 27 6 4 2" xfId="55355"/>
    <cellStyle name="Normal 27 6 4 2 2" xfId="55356"/>
    <cellStyle name="Normal 27 6 4 3" xfId="55357"/>
    <cellStyle name="Normal 27 6 5" xfId="55358"/>
    <cellStyle name="Normal 27 6 5 2" xfId="55359"/>
    <cellStyle name="Normal 27 6 5 2 2" xfId="55360"/>
    <cellStyle name="Normal 27 6 5 3" xfId="55361"/>
    <cellStyle name="Normal 27 6 6" xfId="55362"/>
    <cellStyle name="Normal 27 6 6 2" xfId="55363"/>
    <cellStyle name="Normal 27 6 7" xfId="55364"/>
    <cellStyle name="Normal 27 6 8" xfId="55365"/>
    <cellStyle name="Normal 27 7" xfId="55366"/>
    <cellStyle name="Normal 27 7 2" xfId="55367"/>
    <cellStyle name="Normal 27 7 2 2" xfId="55368"/>
    <cellStyle name="Normal 27 7 2 2 2" xfId="55369"/>
    <cellStyle name="Normal 27 7 2 2 2 2" xfId="55370"/>
    <cellStyle name="Normal 27 7 2 2 2 2 2" xfId="55371"/>
    <cellStyle name="Normal 27 7 2 2 2 3" xfId="55372"/>
    <cellStyle name="Normal 27 7 2 2 3" xfId="55373"/>
    <cellStyle name="Normal 27 7 2 2 3 2" xfId="55374"/>
    <cellStyle name="Normal 27 7 2 2 3 2 2" xfId="55375"/>
    <cellStyle name="Normal 27 7 2 2 3 3" xfId="55376"/>
    <cellStyle name="Normal 27 7 2 2 4" xfId="55377"/>
    <cellStyle name="Normal 27 7 2 2 4 2" xfId="55378"/>
    <cellStyle name="Normal 27 7 2 2 5" xfId="55379"/>
    <cellStyle name="Normal 27 7 2 3" xfId="55380"/>
    <cellStyle name="Normal 27 7 2 3 2" xfId="55381"/>
    <cellStyle name="Normal 27 7 2 3 2 2" xfId="55382"/>
    <cellStyle name="Normal 27 7 2 3 3" xfId="55383"/>
    <cellStyle name="Normal 27 7 2 4" xfId="55384"/>
    <cellStyle name="Normal 27 7 2 4 2" xfId="55385"/>
    <cellStyle name="Normal 27 7 2 4 2 2" xfId="55386"/>
    <cellStyle name="Normal 27 7 2 4 3" xfId="55387"/>
    <cellStyle name="Normal 27 7 2 5" xfId="55388"/>
    <cellStyle name="Normal 27 7 2 5 2" xfId="55389"/>
    <cellStyle name="Normal 27 7 2 6" xfId="55390"/>
    <cellStyle name="Normal 27 7 3" xfId="55391"/>
    <cellStyle name="Normal 27 7 3 2" xfId="55392"/>
    <cellStyle name="Normal 27 7 3 2 2" xfId="55393"/>
    <cellStyle name="Normal 27 7 3 2 2 2" xfId="55394"/>
    <cellStyle name="Normal 27 7 3 2 3" xfId="55395"/>
    <cellStyle name="Normal 27 7 3 3" xfId="55396"/>
    <cellStyle name="Normal 27 7 3 3 2" xfId="55397"/>
    <cellStyle name="Normal 27 7 3 3 2 2" xfId="55398"/>
    <cellStyle name="Normal 27 7 3 3 3" xfId="55399"/>
    <cellStyle name="Normal 27 7 3 4" xfId="55400"/>
    <cellStyle name="Normal 27 7 3 4 2" xfId="55401"/>
    <cellStyle name="Normal 27 7 3 5" xfId="55402"/>
    <cellStyle name="Normal 27 7 4" xfId="55403"/>
    <cellStyle name="Normal 27 7 4 2" xfId="55404"/>
    <cellStyle name="Normal 27 7 4 2 2" xfId="55405"/>
    <cellStyle name="Normal 27 7 4 3" xfId="55406"/>
    <cellStyle name="Normal 27 7 5" xfId="55407"/>
    <cellStyle name="Normal 27 7 5 2" xfId="55408"/>
    <cellStyle name="Normal 27 7 5 2 2" xfId="55409"/>
    <cellStyle name="Normal 27 7 5 3" xfId="55410"/>
    <cellStyle name="Normal 27 7 6" xfId="55411"/>
    <cellStyle name="Normal 27 7 6 2" xfId="55412"/>
    <cellStyle name="Normal 27 7 7" xfId="55413"/>
    <cellStyle name="Normal 27 7 8" xfId="55414"/>
    <cellStyle name="Normal 27 8" xfId="55415"/>
    <cellStyle name="Normal 27 8 2" xfId="55416"/>
    <cellStyle name="Normal 27 8 2 2" xfId="55417"/>
    <cellStyle name="Normal 27 8 2 2 2" xfId="55418"/>
    <cellStyle name="Normal 27 8 2 2 2 2" xfId="55419"/>
    <cellStyle name="Normal 27 8 2 2 3" xfId="55420"/>
    <cellStyle name="Normal 27 8 2 3" xfId="55421"/>
    <cellStyle name="Normal 27 8 2 3 2" xfId="55422"/>
    <cellStyle name="Normal 27 8 2 3 2 2" xfId="55423"/>
    <cellStyle name="Normal 27 8 2 3 3" xfId="55424"/>
    <cellStyle name="Normal 27 8 2 4" xfId="55425"/>
    <cellStyle name="Normal 27 8 2 4 2" xfId="55426"/>
    <cellStyle name="Normal 27 8 2 5" xfId="55427"/>
    <cellStyle name="Normal 27 8 2 6" xfId="55428"/>
    <cellStyle name="Normal 27 8 3" xfId="55429"/>
    <cellStyle name="Normal 27 8 3 2" xfId="55430"/>
    <cellStyle name="Normal 27 8 3 2 2" xfId="55431"/>
    <cellStyle name="Normal 27 8 3 3" xfId="55432"/>
    <cellStyle name="Normal 27 8 4" xfId="55433"/>
    <cellStyle name="Normal 27 8 4 2" xfId="55434"/>
    <cellStyle name="Normal 27 8 4 2 2" xfId="55435"/>
    <cellStyle name="Normal 27 8 4 3" xfId="55436"/>
    <cellStyle name="Normal 27 8 5" xfId="55437"/>
    <cellStyle name="Normal 27 8 5 2" xfId="55438"/>
    <cellStyle name="Normal 27 8 6" xfId="55439"/>
    <cellStyle name="Normal 27 8 7" xfId="55440"/>
    <cellStyle name="Normal 27 9" xfId="55441"/>
    <cellStyle name="Normal 27 9 2" xfId="55442"/>
    <cellStyle name="Normal 27 9 2 2" xfId="55443"/>
    <cellStyle name="Normal 27 9 2 2 2" xfId="55444"/>
    <cellStyle name="Normal 27 9 2 3" xfId="55445"/>
    <cellStyle name="Normal 27 9 3" xfId="55446"/>
    <cellStyle name="Normal 27 9 3 2" xfId="55447"/>
    <cellStyle name="Normal 27 9 3 2 2" xfId="55448"/>
    <cellStyle name="Normal 27 9 3 3" xfId="55449"/>
    <cellStyle name="Normal 27 9 4" xfId="55450"/>
    <cellStyle name="Normal 27 9 4 2" xfId="55451"/>
    <cellStyle name="Normal 27 9 5" xfId="55452"/>
    <cellStyle name="Normal 27 9 6" xfId="55453"/>
    <cellStyle name="Normal 28" xfId="55454"/>
    <cellStyle name="Normal 28 10" xfId="55455"/>
    <cellStyle name="Normal 28 10 2" xfId="55456"/>
    <cellStyle name="Normal 28 10 2 2" xfId="55457"/>
    <cellStyle name="Normal 28 10 3" xfId="55458"/>
    <cellStyle name="Normal 28 11" xfId="55459"/>
    <cellStyle name="Normal 28 11 2" xfId="55460"/>
    <cellStyle name="Normal 28 11 2 2" xfId="55461"/>
    <cellStyle name="Normal 28 11 3" xfId="55462"/>
    <cellStyle name="Normal 28 12" xfId="55463"/>
    <cellStyle name="Normal 28 12 2" xfId="55464"/>
    <cellStyle name="Normal 28 13" xfId="55465"/>
    <cellStyle name="Normal 28 14" xfId="55466"/>
    <cellStyle name="Normal 28 2" xfId="55467"/>
    <cellStyle name="Normal 28 2 2" xfId="55468"/>
    <cellStyle name="Normal 28 2 2 2" xfId="55469"/>
    <cellStyle name="Normal 28 2 2 2 2" xfId="55470"/>
    <cellStyle name="Normal 28 2 2 2 2 2" xfId="55471"/>
    <cellStyle name="Normal 28 2 2 2 3" xfId="55472"/>
    <cellStyle name="Normal 28 2 2 2 3 2" xfId="55473"/>
    <cellStyle name="Normal 28 2 2 2 4" xfId="55474"/>
    <cellStyle name="Normal 28 2 2 3" xfId="55475"/>
    <cellStyle name="Normal 28 2 2 3 2" xfId="55476"/>
    <cellStyle name="Normal 28 2 2 4" xfId="55477"/>
    <cellStyle name="Normal 28 2 3" xfId="55478"/>
    <cellStyle name="Normal 28 2 3 2" xfId="55479"/>
    <cellStyle name="Normal 28 2 3 2 2" xfId="55480"/>
    <cellStyle name="Normal 28 2 4" xfId="55481"/>
    <cellStyle name="Normal 28 2 4 2" xfId="55482"/>
    <cellStyle name="Normal 28 2 5" xfId="55483"/>
    <cellStyle name="Normal 28 2 5 2" xfId="55484"/>
    <cellStyle name="Normal 28 2 5 2 2" xfId="55485"/>
    <cellStyle name="Normal 28 2 5 3" xfId="55486"/>
    <cellStyle name="Normal 28 2 6" xfId="55487"/>
    <cellStyle name="Normal 28 2 6 2" xfId="55488"/>
    <cellStyle name="Normal 28 2 7" xfId="55489"/>
    <cellStyle name="Normal 28 3" xfId="55490"/>
    <cellStyle name="Normal 28 3 10" xfId="55491"/>
    <cellStyle name="Normal 28 3 10 2" xfId="55492"/>
    <cellStyle name="Normal 28 3 11" xfId="55493"/>
    <cellStyle name="Normal 28 3 12" xfId="55494"/>
    <cellStyle name="Normal 28 3 2" xfId="55495"/>
    <cellStyle name="Normal 28 3 2 2" xfId="55496"/>
    <cellStyle name="Normal 28 3 2 2 2" xfId="55497"/>
    <cellStyle name="Normal 28 3 2 2 2 2" xfId="55498"/>
    <cellStyle name="Normal 28 3 2 2 2 2 2" xfId="55499"/>
    <cellStyle name="Normal 28 3 2 2 2 2 2 2" xfId="55500"/>
    <cellStyle name="Normal 28 3 2 2 2 2 2 2 2" xfId="55501"/>
    <cellStyle name="Normal 28 3 2 2 2 2 2 3" xfId="55502"/>
    <cellStyle name="Normal 28 3 2 2 2 2 3" xfId="55503"/>
    <cellStyle name="Normal 28 3 2 2 2 2 3 2" xfId="55504"/>
    <cellStyle name="Normal 28 3 2 2 2 2 3 2 2" xfId="55505"/>
    <cellStyle name="Normal 28 3 2 2 2 2 3 3" xfId="55506"/>
    <cellStyle name="Normal 28 3 2 2 2 2 4" xfId="55507"/>
    <cellStyle name="Normal 28 3 2 2 2 2 4 2" xfId="55508"/>
    <cellStyle name="Normal 28 3 2 2 2 2 5" xfId="55509"/>
    <cellStyle name="Normal 28 3 2 2 2 3" xfId="55510"/>
    <cellStyle name="Normal 28 3 2 2 2 3 2" xfId="55511"/>
    <cellStyle name="Normal 28 3 2 2 2 3 2 2" xfId="55512"/>
    <cellStyle name="Normal 28 3 2 2 2 3 3" xfId="55513"/>
    <cellStyle name="Normal 28 3 2 2 2 4" xfId="55514"/>
    <cellStyle name="Normal 28 3 2 2 2 4 2" xfId="55515"/>
    <cellStyle name="Normal 28 3 2 2 2 4 2 2" xfId="55516"/>
    <cellStyle name="Normal 28 3 2 2 2 4 3" xfId="55517"/>
    <cellStyle name="Normal 28 3 2 2 2 5" xfId="55518"/>
    <cellStyle name="Normal 28 3 2 2 2 5 2" xfId="55519"/>
    <cellStyle name="Normal 28 3 2 2 2 6" xfId="55520"/>
    <cellStyle name="Normal 28 3 2 2 3" xfId="55521"/>
    <cellStyle name="Normal 28 3 2 2 3 2" xfId="55522"/>
    <cellStyle name="Normal 28 3 2 2 3 2 2" xfId="55523"/>
    <cellStyle name="Normal 28 3 2 2 3 2 2 2" xfId="55524"/>
    <cellStyle name="Normal 28 3 2 2 3 2 3" xfId="55525"/>
    <cellStyle name="Normal 28 3 2 2 3 3" xfId="55526"/>
    <cellStyle name="Normal 28 3 2 2 3 3 2" xfId="55527"/>
    <cellStyle name="Normal 28 3 2 2 3 3 2 2" xfId="55528"/>
    <cellStyle name="Normal 28 3 2 2 3 3 3" xfId="55529"/>
    <cellStyle name="Normal 28 3 2 2 3 4" xfId="55530"/>
    <cellStyle name="Normal 28 3 2 2 3 4 2" xfId="55531"/>
    <cellStyle name="Normal 28 3 2 2 3 5" xfId="55532"/>
    <cellStyle name="Normal 28 3 2 2 4" xfId="55533"/>
    <cellStyle name="Normal 28 3 2 2 4 2" xfId="55534"/>
    <cellStyle name="Normal 28 3 2 2 4 2 2" xfId="55535"/>
    <cellStyle name="Normal 28 3 2 2 4 3" xfId="55536"/>
    <cellStyle name="Normal 28 3 2 2 5" xfId="55537"/>
    <cellStyle name="Normal 28 3 2 2 5 2" xfId="55538"/>
    <cellStyle name="Normal 28 3 2 2 5 2 2" xfId="55539"/>
    <cellStyle name="Normal 28 3 2 2 5 3" xfId="55540"/>
    <cellStyle name="Normal 28 3 2 2 6" xfId="55541"/>
    <cellStyle name="Normal 28 3 2 2 6 2" xfId="55542"/>
    <cellStyle name="Normal 28 3 2 2 7" xfId="55543"/>
    <cellStyle name="Normal 28 3 2 2 8" xfId="55544"/>
    <cellStyle name="Normal 28 3 2 3" xfId="55545"/>
    <cellStyle name="Normal 28 3 2 3 2" xfId="55546"/>
    <cellStyle name="Normal 28 3 2 3 2 2" xfId="55547"/>
    <cellStyle name="Normal 28 3 2 3 2 2 2" xfId="55548"/>
    <cellStyle name="Normal 28 3 2 3 2 2 2 2" xfId="55549"/>
    <cellStyle name="Normal 28 3 2 3 2 2 3" xfId="55550"/>
    <cellStyle name="Normal 28 3 2 3 2 3" xfId="55551"/>
    <cellStyle name="Normal 28 3 2 3 2 3 2" xfId="55552"/>
    <cellStyle name="Normal 28 3 2 3 2 3 2 2" xfId="55553"/>
    <cellStyle name="Normal 28 3 2 3 2 3 3" xfId="55554"/>
    <cellStyle name="Normal 28 3 2 3 2 4" xfId="55555"/>
    <cellStyle name="Normal 28 3 2 3 2 4 2" xfId="55556"/>
    <cellStyle name="Normal 28 3 2 3 2 5" xfId="55557"/>
    <cellStyle name="Normal 28 3 2 3 3" xfId="55558"/>
    <cellStyle name="Normal 28 3 2 3 3 2" xfId="55559"/>
    <cellStyle name="Normal 28 3 2 3 3 2 2" xfId="55560"/>
    <cellStyle name="Normal 28 3 2 3 3 3" xfId="55561"/>
    <cellStyle name="Normal 28 3 2 3 4" xfId="55562"/>
    <cellStyle name="Normal 28 3 2 3 4 2" xfId="55563"/>
    <cellStyle name="Normal 28 3 2 3 4 2 2" xfId="55564"/>
    <cellStyle name="Normal 28 3 2 3 4 3" xfId="55565"/>
    <cellStyle name="Normal 28 3 2 3 5" xfId="55566"/>
    <cellStyle name="Normal 28 3 2 3 5 2" xfId="55567"/>
    <cellStyle name="Normal 28 3 2 3 6" xfId="55568"/>
    <cellStyle name="Normal 28 3 2 4" xfId="55569"/>
    <cellStyle name="Normal 28 3 2 4 2" xfId="55570"/>
    <cellStyle name="Normal 28 3 2 4 2 2" xfId="55571"/>
    <cellStyle name="Normal 28 3 2 4 2 2 2" xfId="55572"/>
    <cellStyle name="Normal 28 3 2 4 2 3" xfId="55573"/>
    <cellStyle name="Normal 28 3 2 4 3" xfId="55574"/>
    <cellStyle name="Normal 28 3 2 4 3 2" xfId="55575"/>
    <cellStyle name="Normal 28 3 2 4 3 2 2" xfId="55576"/>
    <cellStyle name="Normal 28 3 2 4 3 3" xfId="55577"/>
    <cellStyle name="Normal 28 3 2 4 4" xfId="55578"/>
    <cellStyle name="Normal 28 3 2 4 4 2" xfId="55579"/>
    <cellStyle name="Normal 28 3 2 4 5" xfId="55580"/>
    <cellStyle name="Normal 28 3 2 5" xfId="55581"/>
    <cellStyle name="Normal 28 3 2 5 2" xfId="55582"/>
    <cellStyle name="Normal 28 3 2 5 2 2" xfId="55583"/>
    <cellStyle name="Normal 28 3 2 5 3" xfId="55584"/>
    <cellStyle name="Normal 28 3 2 6" xfId="55585"/>
    <cellStyle name="Normal 28 3 2 6 2" xfId="55586"/>
    <cellStyle name="Normal 28 3 2 6 2 2" xfId="55587"/>
    <cellStyle name="Normal 28 3 2 6 3" xfId="55588"/>
    <cellStyle name="Normal 28 3 2 7" xfId="55589"/>
    <cellStyle name="Normal 28 3 2 7 2" xfId="55590"/>
    <cellStyle name="Normal 28 3 2 8" xfId="55591"/>
    <cellStyle name="Normal 28 3 2 9" xfId="55592"/>
    <cellStyle name="Normal 28 3 3" xfId="55593"/>
    <cellStyle name="Normal 28 3 3 2" xfId="55594"/>
    <cellStyle name="Normal 28 3 3 2 2" xfId="55595"/>
    <cellStyle name="Normal 28 3 3 2 2 2" xfId="55596"/>
    <cellStyle name="Normal 28 3 3 2 2 2 2" xfId="55597"/>
    <cellStyle name="Normal 28 3 3 2 2 2 2 2" xfId="55598"/>
    <cellStyle name="Normal 28 3 3 2 2 2 3" xfId="55599"/>
    <cellStyle name="Normal 28 3 3 2 2 3" xfId="55600"/>
    <cellStyle name="Normal 28 3 3 2 2 3 2" xfId="55601"/>
    <cellStyle name="Normal 28 3 3 2 2 3 2 2" xfId="55602"/>
    <cellStyle name="Normal 28 3 3 2 2 3 3" xfId="55603"/>
    <cellStyle name="Normal 28 3 3 2 2 4" xfId="55604"/>
    <cellStyle name="Normal 28 3 3 2 2 4 2" xfId="55605"/>
    <cellStyle name="Normal 28 3 3 2 2 5" xfId="55606"/>
    <cellStyle name="Normal 28 3 3 2 2 6" xfId="55607"/>
    <cellStyle name="Normal 28 3 3 2 3" xfId="55608"/>
    <cellStyle name="Normal 28 3 3 2 3 2" xfId="55609"/>
    <cellStyle name="Normal 28 3 3 2 3 2 2" xfId="55610"/>
    <cellStyle name="Normal 28 3 3 2 3 3" xfId="55611"/>
    <cellStyle name="Normal 28 3 3 2 4" xfId="55612"/>
    <cellStyle name="Normal 28 3 3 2 4 2" xfId="55613"/>
    <cellStyle name="Normal 28 3 3 2 4 2 2" xfId="55614"/>
    <cellStyle name="Normal 28 3 3 2 4 3" xfId="55615"/>
    <cellStyle name="Normal 28 3 3 2 5" xfId="55616"/>
    <cellStyle name="Normal 28 3 3 2 5 2" xfId="55617"/>
    <cellStyle name="Normal 28 3 3 2 6" xfId="55618"/>
    <cellStyle name="Normal 28 3 3 2 7" xfId="55619"/>
    <cellStyle name="Normal 28 3 3 3" xfId="55620"/>
    <cellStyle name="Normal 28 3 3 3 2" xfId="55621"/>
    <cellStyle name="Normal 28 3 3 3 2 2" xfId="55622"/>
    <cellStyle name="Normal 28 3 3 3 2 2 2" xfId="55623"/>
    <cellStyle name="Normal 28 3 3 3 2 3" xfId="55624"/>
    <cellStyle name="Normal 28 3 3 3 3" xfId="55625"/>
    <cellStyle name="Normal 28 3 3 3 3 2" xfId="55626"/>
    <cellStyle name="Normal 28 3 3 3 3 2 2" xfId="55627"/>
    <cellStyle name="Normal 28 3 3 3 3 3" xfId="55628"/>
    <cellStyle name="Normal 28 3 3 3 4" xfId="55629"/>
    <cellStyle name="Normal 28 3 3 3 4 2" xfId="55630"/>
    <cellStyle name="Normal 28 3 3 3 5" xfId="55631"/>
    <cellStyle name="Normal 28 3 3 3 6" xfId="55632"/>
    <cellStyle name="Normal 28 3 3 4" xfId="55633"/>
    <cellStyle name="Normal 28 3 3 4 2" xfId="55634"/>
    <cellStyle name="Normal 28 3 3 4 2 2" xfId="55635"/>
    <cellStyle name="Normal 28 3 3 4 3" xfId="55636"/>
    <cellStyle name="Normal 28 3 3 5" xfId="55637"/>
    <cellStyle name="Normal 28 3 3 5 2" xfId="55638"/>
    <cellStyle name="Normal 28 3 3 5 2 2" xfId="55639"/>
    <cellStyle name="Normal 28 3 3 5 3" xfId="55640"/>
    <cellStyle name="Normal 28 3 3 6" xfId="55641"/>
    <cellStyle name="Normal 28 3 3 6 2" xfId="55642"/>
    <cellStyle name="Normal 28 3 3 7" xfId="55643"/>
    <cellStyle name="Normal 28 3 3 8" xfId="55644"/>
    <cellStyle name="Normal 28 3 4" xfId="55645"/>
    <cellStyle name="Normal 28 3 4 2" xfId="55646"/>
    <cellStyle name="Normal 28 3 4 2 2" xfId="55647"/>
    <cellStyle name="Normal 28 3 4 2 2 2" xfId="55648"/>
    <cellStyle name="Normal 28 3 4 2 2 2 2" xfId="55649"/>
    <cellStyle name="Normal 28 3 4 2 2 2 2 2" xfId="55650"/>
    <cellStyle name="Normal 28 3 4 2 2 2 3" xfId="55651"/>
    <cellStyle name="Normal 28 3 4 2 2 3" xfId="55652"/>
    <cellStyle name="Normal 28 3 4 2 2 3 2" xfId="55653"/>
    <cellStyle name="Normal 28 3 4 2 2 3 2 2" xfId="55654"/>
    <cellStyle name="Normal 28 3 4 2 2 3 3" xfId="55655"/>
    <cellStyle name="Normal 28 3 4 2 2 4" xfId="55656"/>
    <cellStyle name="Normal 28 3 4 2 2 4 2" xfId="55657"/>
    <cellStyle name="Normal 28 3 4 2 2 5" xfId="55658"/>
    <cellStyle name="Normal 28 3 4 2 3" xfId="55659"/>
    <cellStyle name="Normal 28 3 4 2 3 2" xfId="55660"/>
    <cellStyle name="Normal 28 3 4 2 3 2 2" xfId="55661"/>
    <cellStyle name="Normal 28 3 4 2 3 3" xfId="55662"/>
    <cellStyle name="Normal 28 3 4 2 4" xfId="55663"/>
    <cellStyle name="Normal 28 3 4 2 4 2" xfId="55664"/>
    <cellStyle name="Normal 28 3 4 2 4 2 2" xfId="55665"/>
    <cellStyle name="Normal 28 3 4 2 4 3" xfId="55666"/>
    <cellStyle name="Normal 28 3 4 2 5" xfId="55667"/>
    <cellStyle name="Normal 28 3 4 2 5 2" xfId="55668"/>
    <cellStyle name="Normal 28 3 4 2 6" xfId="55669"/>
    <cellStyle name="Normal 28 3 4 2 7" xfId="55670"/>
    <cellStyle name="Normal 28 3 4 3" xfId="55671"/>
    <cellStyle name="Normal 28 3 4 3 2" xfId="55672"/>
    <cellStyle name="Normal 28 3 4 3 2 2" xfId="55673"/>
    <cellStyle name="Normal 28 3 4 3 2 2 2" xfId="55674"/>
    <cellStyle name="Normal 28 3 4 3 2 3" xfId="55675"/>
    <cellStyle name="Normal 28 3 4 3 3" xfId="55676"/>
    <cellStyle name="Normal 28 3 4 3 3 2" xfId="55677"/>
    <cellStyle name="Normal 28 3 4 3 3 2 2" xfId="55678"/>
    <cellStyle name="Normal 28 3 4 3 3 3" xfId="55679"/>
    <cellStyle name="Normal 28 3 4 3 4" xfId="55680"/>
    <cellStyle name="Normal 28 3 4 3 4 2" xfId="55681"/>
    <cellStyle name="Normal 28 3 4 3 5" xfId="55682"/>
    <cellStyle name="Normal 28 3 4 4" xfId="55683"/>
    <cellStyle name="Normal 28 3 4 4 2" xfId="55684"/>
    <cellStyle name="Normal 28 3 4 4 2 2" xfId="55685"/>
    <cellStyle name="Normal 28 3 4 4 3" xfId="55686"/>
    <cellStyle name="Normal 28 3 4 5" xfId="55687"/>
    <cellStyle name="Normal 28 3 4 5 2" xfId="55688"/>
    <cellStyle name="Normal 28 3 4 5 2 2" xfId="55689"/>
    <cellStyle name="Normal 28 3 4 5 3" xfId="55690"/>
    <cellStyle name="Normal 28 3 4 6" xfId="55691"/>
    <cellStyle name="Normal 28 3 4 6 2" xfId="55692"/>
    <cellStyle name="Normal 28 3 4 7" xfId="55693"/>
    <cellStyle name="Normal 28 3 4 8" xfId="55694"/>
    <cellStyle name="Normal 28 3 5" xfId="55695"/>
    <cellStyle name="Normal 28 3 5 2" xfId="55696"/>
    <cellStyle name="Normal 28 3 5 2 2" xfId="55697"/>
    <cellStyle name="Normal 28 3 5 2 2 2" xfId="55698"/>
    <cellStyle name="Normal 28 3 5 2 2 2 2" xfId="55699"/>
    <cellStyle name="Normal 28 3 5 2 2 2 2 2" xfId="55700"/>
    <cellStyle name="Normal 28 3 5 2 2 2 3" xfId="55701"/>
    <cellStyle name="Normal 28 3 5 2 2 3" xfId="55702"/>
    <cellStyle name="Normal 28 3 5 2 2 3 2" xfId="55703"/>
    <cellStyle name="Normal 28 3 5 2 2 3 2 2" xfId="55704"/>
    <cellStyle name="Normal 28 3 5 2 2 3 3" xfId="55705"/>
    <cellStyle name="Normal 28 3 5 2 2 4" xfId="55706"/>
    <cellStyle name="Normal 28 3 5 2 2 4 2" xfId="55707"/>
    <cellStyle name="Normal 28 3 5 2 2 5" xfId="55708"/>
    <cellStyle name="Normal 28 3 5 2 3" xfId="55709"/>
    <cellStyle name="Normal 28 3 5 2 3 2" xfId="55710"/>
    <cellStyle name="Normal 28 3 5 2 3 2 2" xfId="55711"/>
    <cellStyle name="Normal 28 3 5 2 3 3" xfId="55712"/>
    <cellStyle name="Normal 28 3 5 2 4" xfId="55713"/>
    <cellStyle name="Normal 28 3 5 2 4 2" xfId="55714"/>
    <cellStyle name="Normal 28 3 5 2 4 2 2" xfId="55715"/>
    <cellStyle name="Normal 28 3 5 2 4 3" xfId="55716"/>
    <cellStyle name="Normal 28 3 5 2 5" xfId="55717"/>
    <cellStyle name="Normal 28 3 5 2 5 2" xfId="55718"/>
    <cellStyle name="Normal 28 3 5 2 6" xfId="55719"/>
    <cellStyle name="Normal 28 3 5 3" xfId="55720"/>
    <cellStyle name="Normal 28 3 5 3 2" xfId="55721"/>
    <cellStyle name="Normal 28 3 5 3 2 2" xfId="55722"/>
    <cellStyle name="Normal 28 3 5 3 2 2 2" xfId="55723"/>
    <cellStyle name="Normal 28 3 5 3 2 3" xfId="55724"/>
    <cellStyle name="Normal 28 3 5 3 3" xfId="55725"/>
    <cellStyle name="Normal 28 3 5 3 3 2" xfId="55726"/>
    <cellStyle name="Normal 28 3 5 3 3 2 2" xfId="55727"/>
    <cellStyle name="Normal 28 3 5 3 3 3" xfId="55728"/>
    <cellStyle name="Normal 28 3 5 3 4" xfId="55729"/>
    <cellStyle name="Normal 28 3 5 3 4 2" xfId="55730"/>
    <cellStyle name="Normal 28 3 5 3 5" xfId="55731"/>
    <cellStyle name="Normal 28 3 5 4" xfId="55732"/>
    <cellStyle name="Normal 28 3 5 4 2" xfId="55733"/>
    <cellStyle name="Normal 28 3 5 4 2 2" xfId="55734"/>
    <cellStyle name="Normal 28 3 5 4 3" xfId="55735"/>
    <cellStyle name="Normal 28 3 5 5" xfId="55736"/>
    <cellStyle name="Normal 28 3 5 5 2" xfId="55737"/>
    <cellStyle name="Normal 28 3 5 5 2 2" xfId="55738"/>
    <cellStyle name="Normal 28 3 5 5 3" xfId="55739"/>
    <cellStyle name="Normal 28 3 5 6" xfId="55740"/>
    <cellStyle name="Normal 28 3 5 6 2" xfId="55741"/>
    <cellStyle name="Normal 28 3 5 7" xfId="55742"/>
    <cellStyle name="Normal 28 3 5 8" xfId="55743"/>
    <cellStyle name="Normal 28 3 6" xfId="55744"/>
    <cellStyle name="Normal 28 3 6 2" xfId="55745"/>
    <cellStyle name="Normal 28 3 6 2 2" xfId="55746"/>
    <cellStyle name="Normal 28 3 6 2 2 2" xfId="55747"/>
    <cellStyle name="Normal 28 3 6 2 2 2 2" xfId="55748"/>
    <cellStyle name="Normal 28 3 6 2 2 3" xfId="55749"/>
    <cellStyle name="Normal 28 3 6 2 3" xfId="55750"/>
    <cellStyle name="Normal 28 3 6 2 3 2" xfId="55751"/>
    <cellStyle name="Normal 28 3 6 2 3 2 2" xfId="55752"/>
    <cellStyle name="Normal 28 3 6 2 3 3" xfId="55753"/>
    <cellStyle name="Normal 28 3 6 2 4" xfId="55754"/>
    <cellStyle name="Normal 28 3 6 2 4 2" xfId="55755"/>
    <cellStyle name="Normal 28 3 6 2 5" xfId="55756"/>
    <cellStyle name="Normal 28 3 6 3" xfId="55757"/>
    <cellStyle name="Normal 28 3 6 3 2" xfId="55758"/>
    <cellStyle name="Normal 28 3 6 3 2 2" xfId="55759"/>
    <cellStyle name="Normal 28 3 6 3 3" xfId="55760"/>
    <cellStyle name="Normal 28 3 6 4" xfId="55761"/>
    <cellStyle name="Normal 28 3 6 4 2" xfId="55762"/>
    <cellStyle name="Normal 28 3 6 4 2 2" xfId="55763"/>
    <cellStyle name="Normal 28 3 6 4 3" xfId="55764"/>
    <cellStyle name="Normal 28 3 6 5" xfId="55765"/>
    <cellStyle name="Normal 28 3 6 5 2" xfId="55766"/>
    <cellStyle name="Normal 28 3 6 6" xfId="55767"/>
    <cellStyle name="Normal 28 3 7" xfId="55768"/>
    <cellStyle name="Normal 28 3 7 2" xfId="55769"/>
    <cellStyle name="Normal 28 3 7 2 2" xfId="55770"/>
    <cellStyle name="Normal 28 3 7 2 2 2" xfId="55771"/>
    <cellStyle name="Normal 28 3 7 2 3" xfId="55772"/>
    <cellStyle name="Normal 28 3 7 3" xfId="55773"/>
    <cellStyle name="Normal 28 3 7 3 2" xfId="55774"/>
    <cellStyle name="Normal 28 3 7 3 2 2" xfId="55775"/>
    <cellStyle name="Normal 28 3 7 3 3" xfId="55776"/>
    <cellStyle name="Normal 28 3 7 4" xfId="55777"/>
    <cellStyle name="Normal 28 3 7 4 2" xfId="55778"/>
    <cellStyle name="Normal 28 3 7 5" xfId="55779"/>
    <cellStyle name="Normal 28 3 8" xfId="55780"/>
    <cellStyle name="Normal 28 3 8 2" xfId="55781"/>
    <cellStyle name="Normal 28 3 8 2 2" xfId="55782"/>
    <cellStyle name="Normal 28 3 8 3" xfId="55783"/>
    <cellStyle name="Normal 28 3 9" xfId="55784"/>
    <cellStyle name="Normal 28 3 9 2" xfId="55785"/>
    <cellStyle name="Normal 28 3 9 2 2" xfId="55786"/>
    <cellStyle name="Normal 28 3 9 3" xfId="55787"/>
    <cellStyle name="Normal 28 4" xfId="55788"/>
    <cellStyle name="Normal 28 4 2" xfId="55789"/>
    <cellStyle name="Normal 28 4 2 2" xfId="55790"/>
    <cellStyle name="Normal 28 4 2 2 2" xfId="55791"/>
    <cellStyle name="Normal 28 4 2 2 2 2" xfId="55792"/>
    <cellStyle name="Normal 28 4 2 2 2 2 2" xfId="55793"/>
    <cellStyle name="Normal 28 4 2 2 2 2 2 2" xfId="55794"/>
    <cellStyle name="Normal 28 4 2 2 2 2 3" xfId="55795"/>
    <cellStyle name="Normal 28 4 2 2 2 3" xfId="55796"/>
    <cellStyle name="Normal 28 4 2 2 2 3 2" xfId="55797"/>
    <cellStyle name="Normal 28 4 2 2 2 3 2 2" xfId="55798"/>
    <cellStyle name="Normal 28 4 2 2 2 3 3" xfId="55799"/>
    <cellStyle name="Normal 28 4 2 2 2 4" xfId="55800"/>
    <cellStyle name="Normal 28 4 2 2 2 4 2" xfId="55801"/>
    <cellStyle name="Normal 28 4 2 2 2 5" xfId="55802"/>
    <cellStyle name="Normal 28 4 2 2 3" xfId="55803"/>
    <cellStyle name="Normal 28 4 2 2 3 2" xfId="55804"/>
    <cellStyle name="Normal 28 4 2 2 3 2 2" xfId="55805"/>
    <cellStyle name="Normal 28 4 2 2 3 3" xfId="55806"/>
    <cellStyle name="Normal 28 4 2 2 4" xfId="55807"/>
    <cellStyle name="Normal 28 4 2 2 4 2" xfId="55808"/>
    <cellStyle name="Normal 28 4 2 2 4 2 2" xfId="55809"/>
    <cellStyle name="Normal 28 4 2 2 4 3" xfId="55810"/>
    <cellStyle name="Normal 28 4 2 2 5" xfId="55811"/>
    <cellStyle name="Normal 28 4 2 2 5 2" xfId="55812"/>
    <cellStyle name="Normal 28 4 2 2 6" xfId="55813"/>
    <cellStyle name="Normal 28 4 2 3" xfId="55814"/>
    <cellStyle name="Normal 28 4 2 3 2" xfId="55815"/>
    <cellStyle name="Normal 28 4 2 3 2 2" xfId="55816"/>
    <cellStyle name="Normal 28 4 2 3 2 2 2" xfId="55817"/>
    <cellStyle name="Normal 28 4 2 3 2 3" xfId="55818"/>
    <cellStyle name="Normal 28 4 2 3 3" xfId="55819"/>
    <cellStyle name="Normal 28 4 2 3 3 2" xfId="55820"/>
    <cellStyle name="Normal 28 4 2 3 3 2 2" xfId="55821"/>
    <cellStyle name="Normal 28 4 2 3 3 3" xfId="55822"/>
    <cellStyle name="Normal 28 4 2 3 4" xfId="55823"/>
    <cellStyle name="Normal 28 4 2 3 4 2" xfId="55824"/>
    <cellStyle name="Normal 28 4 2 3 5" xfId="55825"/>
    <cellStyle name="Normal 28 4 2 4" xfId="55826"/>
    <cellStyle name="Normal 28 4 2 4 2" xfId="55827"/>
    <cellStyle name="Normal 28 4 2 4 2 2" xfId="55828"/>
    <cellStyle name="Normal 28 4 2 4 3" xfId="55829"/>
    <cellStyle name="Normal 28 4 2 5" xfId="55830"/>
    <cellStyle name="Normal 28 4 2 5 2" xfId="55831"/>
    <cellStyle name="Normal 28 4 2 5 2 2" xfId="55832"/>
    <cellStyle name="Normal 28 4 2 5 3" xfId="55833"/>
    <cellStyle name="Normal 28 4 2 6" xfId="55834"/>
    <cellStyle name="Normal 28 4 2 6 2" xfId="55835"/>
    <cellStyle name="Normal 28 4 2 7" xfId="55836"/>
    <cellStyle name="Normal 28 4 2 8" xfId="55837"/>
    <cellStyle name="Normal 28 4 3" xfId="55838"/>
    <cellStyle name="Normal 28 4 3 2" xfId="55839"/>
    <cellStyle name="Normal 28 4 3 2 2" xfId="55840"/>
    <cellStyle name="Normal 28 4 3 2 2 2" xfId="55841"/>
    <cellStyle name="Normal 28 4 3 2 2 2 2" xfId="55842"/>
    <cellStyle name="Normal 28 4 3 2 2 3" xfId="55843"/>
    <cellStyle name="Normal 28 4 3 2 3" xfId="55844"/>
    <cellStyle name="Normal 28 4 3 2 3 2" xfId="55845"/>
    <cellStyle name="Normal 28 4 3 2 3 2 2" xfId="55846"/>
    <cellStyle name="Normal 28 4 3 2 3 3" xfId="55847"/>
    <cellStyle name="Normal 28 4 3 2 4" xfId="55848"/>
    <cellStyle name="Normal 28 4 3 2 4 2" xfId="55849"/>
    <cellStyle name="Normal 28 4 3 2 5" xfId="55850"/>
    <cellStyle name="Normal 28 4 3 3" xfId="55851"/>
    <cellStyle name="Normal 28 4 3 3 2" xfId="55852"/>
    <cellStyle name="Normal 28 4 3 3 2 2" xfId="55853"/>
    <cellStyle name="Normal 28 4 3 3 3" xfId="55854"/>
    <cellStyle name="Normal 28 4 3 4" xfId="55855"/>
    <cellStyle name="Normal 28 4 3 4 2" xfId="55856"/>
    <cellStyle name="Normal 28 4 3 4 2 2" xfId="55857"/>
    <cellStyle name="Normal 28 4 3 4 3" xfId="55858"/>
    <cellStyle name="Normal 28 4 3 5" xfId="55859"/>
    <cellStyle name="Normal 28 4 3 5 2" xfId="55860"/>
    <cellStyle name="Normal 28 4 3 6" xfId="55861"/>
    <cellStyle name="Normal 28 4 4" xfId="55862"/>
    <cellStyle name="Normal 28 4 4 2" xfId="55863"/>
    <cellStyle name="Normal 28 4 4 2 2" xfId="55864"/>
    <cellStyle name="Normal 28 4 4 2 2 2" xfId="55865"/>
    <cellStyle name="Normal 28 4 4 2 3" xfId="55866"/>
    <cellStyle name="Normal 28 4 4 3" xfId="55867"/>
    <cellStyle name="Normal 28 4 4 3 2" xfId="55868"/>
    <cellStyle name="Normal 28 4 4 3 2 2" xfId="55869"/>
    <cellStyle name="Normal 28 4 4 3 3" xfId="55870"/>
    <cellStyle name="Normal 28 4 4 4" xfId="55871"/>
    <cellStyle name="Normal 28 4 4 4 2" xfId="55872"/>
    <cellStyle name="Normal 28 4 4 5" xfId="55873"/>
    <cellStyle name="Normal 28 4 5" xfId="55874"/>
    <cellStyle name="Normal 28 4 5 2" xfId="55875"/>
    <cellStyle name="Normal 28 4 5 2 2" xfId="55876"/>
    <cellStyle name="Normal 28 4 5 3" xfId="55877"/>
    <cellStyle name="Normal 28 4 6" xfId="55878"/>
    <cellStyle name="Normal 28 4 6 2" xfId="55879"/>
    <cellStyle name="Normal 28 4 6 2 2" xfId="55880"/>
    <cellStyle name="Normal 28 4 6 3" xfId="55881"/>
    <cellStyle name="Normal 28 4 7" xfId="55882"/>
    <cellStyle name="Normal 28 4 7 2" xfId="55883"/>
    <cellStyle name="Normal 28 4 8" xfId="55884"/>
    <cellStyle name="Normal 28 4 9" xfId="55885"/>
    <cellStyle name="Normal 28 5" xfId="55886"/>
    <cellStyle name="Normal 28 5 2" xfId="55887"/>
    <cellStyle name="Normal 28 5 2 2" xfId="55888"/>
    <cellStyle name="Normal 28 5 2 2 2" xfId="55889"/>
    <cellStyle name="Normal 28 5 2 2 2 2" xfId="55890"/>
    <cellStyle name="Normal 28 5 2 2 2 2 2" xfId="55891"/>
    <cellStyle name="Normal 28 5 2 2 2 3" xfId="55892"/>
    <cellStyle name="Normal 28 5 2 2 3" xfId="55893"/>
    <cellStyle name="Normal 28 5 2 2 3 2" xfId="55894"/>
    <cellStyle name="Normal 28 5 2 2 3 2 2" xfId="55895"/>
    <cellStyle name="Normal 28 5 2 2 3 3" xfId="55896"/>
    <cellStyle name="Normal 28 5 2 2 4" xfId="55897"/>
    <cellStyle name="Normal 28 5 2 2 4 2" xfId="55898"/>
    <cellStyle name="Normal 28 5 2 2 5" xfId="55899"/>
    <cellStyle name="Normal 28 5 2 2 6" xfId="55900"/>
    <cellStyle name="Normal 28 5 2 3" xfId="55901"/>
    <cellStyle name="Normal 28 5 2 3 2" xfId="55902"/>
    <cellStyle name="Normal 28 5 2 3 2 2" xfId="55903"/>
    <cellStyle name="Normal 28 5 2 3 3" xfId="55904"/>
    <cellStyle name="Normal 28 5 2 4" xfId="55905"/>
    <cellStyle name="Normal 28 5 2 4 2" xfId="55906"/>
    <cellStyle name="Normal 28 5 2 4 2 2" xfId="55907"/>
    <cellStyle name="Normal 28 5 2 4 3" xfId="55908"/>
    <cellStyle name="Normal 28 5 2 5" xfId="55909"/>
    <cellStyle name="Normal 28 5 2 5 2" xfId="55910"/>
    <cellStyle name="Normal 28 5 2 6" xfId="55911"/>
    <cellStyle name="Normal 28 5 2 7" xfId="55912"/>
    <cellStyle name="Normal 28 5 3" xfId="55913"/>
    <cellStyle name="Normal 28 5 3 2" xfId="55914"/>
    <cellStyle name="Normal 28 5 3 2 2" xfId="55915"/>
    <cellStyle name="Normal 28 5 3 2 2 2" xfId="55916"/>
    <cellStyle name="Normal 28 5 3 2 3" xfId="55917"/>
    <cellStyle name="Normal 28 5 3 3" xfId="55918"/>
    <cellStyle name="Normal 28 5 3 3 2" xfId="55919"/>
    <cellStyle name="Normal 28 5 3 3 2 2" xfId="55920"/>
    <cellStyle name="Normal 28 5 3 3 3" xfId="55921"/>
    <cellStyle name="Normal 28 5 3 4" xfId="55922"/>
    <cellStyle name="Normal 28 5 3 4 2" xfId="55923"/>
    <cellStyle name="Normal 28 5 3 5" xfId="55924"/>
    <cellStyle name="Normal 28 5 3 6" xfId="55925"/>
    <cellStyle name="Normal 28 5 4" xfId="55926"/>
    <cellStyle name="Normal 28 5 4 2" xfId="55927"/>
    <cellStyle name="Normal 28 5 4 2 2" xfId="55928"/>
    <cellStyle name="Normal 28 5 4 3" xfId="55929"/>
    <cellStyle name="Normal 28 5 5" xfId="55930"/>
    <cellStyle name="Normal 28 5 5 2" xfId="55931"/>
    <cellStyle name="Normal 28 5 5 2 2" xfId="55932"/>
    <cellStyle name="Normal 28 5 5 3" xfId="55933"/>
    <cellStyle name="Normal 28 5 6" xfId="55934"/>
    <cellStyle name="Normal 28 5 6 2" xfId="55935"/>
    <cellStyle name="Normal 28 5 7" xfId="55936"/>
    <cellStyle name="Normal 28 5 8" xfId="55937"/>
    <cellStyle name="Normal 28 6" xfId="55938"/>
    <cellStyle name="Normal 28 6 2" xfId="55939"/>
    <cellStyle name="Normal 28 6 2 2" xfId="55940"/>
    <cellStyle name="Normal 28 6 2 2 2" xfId="55941"/>
    <cellStyle name="Normal 28 6 2 2 2 2" xfId="55942"/>
    <cellStyle name="Normal 28 6 2 2 2 2 2" xfId="55943"/>
    <cellStyle name="Normal 28 6 2 2 2 3" xfId="55944"/>
    <cellStyle name="Normal 28 6 2 2 3" xfId="55945"/>
    <cellStyle name="Normal 28 6 2 2 3 2" xfId="55946"/>
    <cellStyle name="Normal 28 6 2 2 3 2 2" xfId="55947"/>
    <cellStyle name="Normal 28 6 2 2 3 3" xfId="55948"/>
    <cellStyle name="Normal 28 6 2 2 4" xfId="55949"/>
    <cellStyle name="Normal 28 6 2 2 4 2" xfId="55950"/>
    <cellStyle name="Normal 28 6 2 2 5" xfId="55951"/>
    <cellStyle name="Normal 28 6 2 3" xfId="55952"/>
    <cellStyle name="Normal 28 6 2 3 2" xfId="55953"/>
    <cellStyle name="Normal 28 6 2 3 2 2" xfId="55954"/>
    <cellStyle name="Normal 28 6 2 3 3" xfId="55955"/>
    <cellStyle name="Normal 28 6 2 4" xfId="55956"/>
    <cellStyle name="Normal 28 6 2 4 2" xfId="55957"/>
    <cellStyle name="Normal 28 6 2 4 2 2" xfId="55958"/>
    <cellStyle name="Normal 28 6 2 4 3" xfId="55959"/>
    <cellStyle name="Normal 28 6 2 5" xfId="55960"/>
    <cellStyle name="Normal 28 6 2 5 2" xfId="55961"/>
    <cellStyle name="Normal 28 6 2 6" xfId="55962"/>
    <cellStyle name="Normal 28 6 3" xfId="55963"/>
    <cellStyle name="Normal 28 6 3 2" xfId="55964"/>
    <cellStyle name="Normal 28 6 3 2 2" xfId="55965"/>
    <cellStyle name="Normal 28 6 3 2 2 2" xfId="55966"/>
    <cellStyle name="Normal 28 6 3 2 3" xfId="55967"/>
    <cellStyle name="Normal 28 6 3 3" xfId="55968"/>
    <cellStyle name="Normal 28 6 3 3 2" xfId="55969"/>
    <cellStyle name="Normal 28 6 3 3 2 2" xfId="55970"/>
    <cellStyle name="Normal 28 6 3 3 3" xfId="55971"/>
    <cellStyle name="Normal 28 6 3 4" xfId="55972"/>
    <cellStyle name="Normal 28 6 3 4 2" xfId="55973"/>
    <cellStyle name="Normal 28 6 3 5" xfId="55974"/>
    <cellStyle name="Normal 28 6 4" xfId="55975"/>
    <cellStyle name="Normal 28 6 4 2" xfId="55976"/>
    <cellStyle name="Normal 28 6 4 2 2" xfId="55977"/>
    <cellStyle name="Normal 28 6 4 3" xfId="55978"/>
    <cellStyle name="Normal 28 6 5" xfId="55979"/>
    <cellStyle name="Normal 28 6 5 2" xfId="55980"/>
    <cellStyle name="Normal 28 6 5 2 2" xfId="55981"/>
    <cellStyle name="Normal 28 6 5 3" xfId="55982"/>
    <cellStyle name="Normal 28 6 6" xfId="55983"/>
    <cellStyle name="Normal 28 6 6 2" xfId="55984"/>
    <cellStyle name="Normal 28 6 7" xfId="55985"/>
    <cellStyle name="Normal 28 6 8" xfId="55986"/>
    <cellStyle name="Normal 28 7" xfId="55987"/>
    <cellStyle name="Normal 28 7 2" xfId="55988"/>
    <cellStyle name="Normal 28 7 2 2" xfId="55989"/>
    <cellStyle name="Normal 28 7 2 2 2" xfId="55990"/>
    <cellStyle name="Normal 28 7 2 2 2 2" xfId="55991"/>
    <cellStyle name="Normal 28 7 2 2 2 2 2" xfId="55992"/>
    <cellStyle name="Normal 28 7 2 2 2 3" xfId="55993"/>
    <cellStyle name="Normal 28 7 2 2 3" xfId="55994"/>
    <cellStyle name="Normal 28 7 2 2 3 2" xfId="55995"/>
    <cellStyle name="Normal 28 7 2 2 3 2 2" xfId="55996"/>
    <cellStyle name="Normal 28 7 2 2 3 3" xfId="55997"/>
    <cellStyle name="Normal 28 7 2 2 4" xfId="55998"/>
    <cellStyle name="Normal 28 7 2 2 4 2" xfId="55999"/>
    <cellStyle name="Normal 28 7 2 2 5" xfId="56000"/>
    <cellStyle name="Normal 28 7 2 3" xfId="56001"/>
    <cellStyle name="Normal 28 7 2 3 2" xfId="56002"/>
    <cellStyle name="Normal 28 7 2 3 2 2" xfId="56003"/>
    <cellStyle name="Normal 28 7 2 3 3" xfId="56004"/>
    <cellStyle name="Normal 28 7 2 4" xfId="56005"/>
    <cellStyle name="Normal 28 7 2 4 2" xfId="56006"/>
    <cellStyle name="Normal 28 7 2 4 2 2" xfId="56007"/>
    <cellStyle name="Normal 28 7 2 4 3" xfId="56008"/>
    <cellStyle name="Normal 28 7 2 5" xfId="56009"/>
    <cellStyle name="Normal 28 7 2 5 2" xfId="56010"/>
    <cellStyle name="Normal 28 7 2 6" xfId="56011"/>
    <cellStyle name="Normal 28 7 2 7" xfId="56012"/>
    <cellStyle name="Normal 28 7 3" xfId="56013"/>
    <cellStyle name="Normal 28 7 3 2" xfId="56014"/>
    <cellStyle name="Normal 28 7 3 2 2" xfId="56015"/>
    <cellStyle name="Normal 28 7 3 2 2 2" xfId="56016"/>
    <cellStyle name="Normal 28 7 3 2 3" xfId="56017"/>
    <cellStyle name="Normal 28 7 3 3" xfId="56018"/>
    <cellStyle name="Normal 28 7 3 3 2" xfId="56019"/>
    <cellStyle name="Normal 28 7 3 3 2 2" xfId="56020"/>
    <cellStyle name="Normal 28 7 3 3 3" xfId="56021"/>
    <cellStyle name="Normal 28 7 3 4" xfId="56022"/>
    <cellStyle name="Normal 28 7 3 4 2" xfId="56023"/>
    <cellStyle name="Normal 28 7 3 5" xfId="56024"/>
    <cellStyle name="Normal 28 7 4" xfId="56025"/>
    <cellStyle name="Normal 28 7 4 2" xfId="56026"/>
    <cellStyle name="Normal 28 7 4 2 2" xfId="56027"/>
    <cellStyle name="Normal 28 7 4 3" xfId="56028"/>
    <cellStyle name="Normal 28 7 5" xfId="56029"/>
    <cellStyle name="Normal 28 7 5 2" xfId="56030"/>
    <cellStyle name="Normal 28 7 5 2 2" xfId="56031"/>
    <cellStyle name="Normal 28 7 5 3" xfId="56032"/>
    <cellStyle name="Normal 28 7 6" xfId="56033"/>
    <cellStyle name="Normal 28 7 6 2" xfId="56034"/>
    <cellStyle name="Normal 28 7 7" xfId="56035"/>
    <cellStyle name="Normal 28 7 8" xfId="56036"/>
    <cellStyle name="Normal 28 8" xfId="56037"/>
    <cellStyle name="Normal 28 8 2" xfId="56038"/>
    <cellStyle name="Normal 28 8 2 2" xfId="56039"/>
    <cellStyle name="Normal 28 8 2 2 2" xfId="56040"/>
    <cellStyle name="Normal 28 8 2 2 2 2" xfId="56041"/>
    <cellStyle name="Normal 28 8 2 2 3" xfId="56042"/>
    <cellStyle name="Normal 28 8 2 3" xfId="56043"/>
    <cellStyle name="Normal 28 8 2 3 2" xfId="56044"/>
    <cellStyle name="Normal 28 8 2 3 2 2" xfId="56045"/>
    <cellStyle name="Normal 28 8 2 3 3" xfId="56046"/>
    <cellStyle name="Normal 28 8 2 4" xfId="56047"/>
    <cellStyle name="Normal 28 8 2 4 2" xfId="56048"/>
    <cellStyle name="Normal 28 8 2 5" xfId="56049"/>
    <cellStyle name="Normal 28 8 3" xfId="56050"/>
    <cellStyle name="Normal 28 8 3 2" xfId="56051"/>
    <cellStyle name="Normal 28 8 3 2 2" xfId="56052"/>
    <cellStyle name="Normal 28 8 3 3" xfId="56053"/>
    <cellStyle name="Normal 28 8 4" xfId="56054"/>
    <cellStyle name="Normal 28 8 4 2" xfId="56055"/>
    <cellStyle name="Normal 28 8 4 2 2" xfId="56056"/>
    <cellStyle name="Normal 28 8 4 3" xfId="56057"/>
    <cellStyle name="Normal 28 8 5" xfId="56058"/>
    <cellStyle name="Normal 28 8 5 2" xfId="56059"/>
    <cellStyle name="Normal 28 8 6" xfId="56060"/>
    <cellStyle name="Normal 28 8 7" xfId="56061"/>
    <cellStyle name="Normal 28 9" xfId="56062"/>
    <cellStyle name="Normal 28 9 2" xfId="56063"/>
    <cellStyle name="Normal 28 9 2 2" xfId="56064"/>
    <cellStyle name="Normal 28 9 2 2 2" xfId="56065"/>
    <cellStyle name="Normal 28 9 2 3" xfId="56066"/>
    <cellStyle name="Normal 28 9 3" xfId="56067"/>
    <cellStyle name="Normal 28 9 3 2" xfId="56068"/>
    <cellStyle name="Normal 28 9 3 2 2" xfId="56069"/>
    <cellStyle name="Normal 28 9 3 3" xfId="56070"/>
    <cellStyle name="Normal 28 9 4" xfId="56071"/>
    <cellStyle name="Normal 28 9 4 2" xfId="56072"/>
    <cellStyle name="Normal 28 9 5" xfId="56073"/>
    <cellStyle name="Normal 29" xfId="56074"/>
    <cellStyle name="Normal 29 10" xfId="56075"/>
    <cellStyle name="Normal 29 10 2" xfId="56076"/>
    <cellStyle name="Normal 29 10 2 2" xfId="56077"/>
    <cellStyle name="Normal 29 10 3" xfId="56078"/>
    <cellStyle name="Normal 29 11" xfId="56079"/>
    <cellStyle name="Normal 29 11 2" xfId="56080"/>
    <cellStyle name="Normal 29 11 2 2" xfId="56081"/>
    <cellStyle name="Normal 29 11 3" xfId="56082"/>
    <cellStyle name="Normal 29 12" xfId="56083"/>
    <cellStyle name="Normal 29 12 2" xfId="56084"/>
    <cellStyle name="Normal 29 13" xfId="56085"/>
    <cellStyle name="Normal 29 14" xfId="56086"/>
    <cellStyle name="Normal 29 2" xfId="56087"/>
    <cellStyle name="Normal 29 2 2" xfId="56088"/>
    <cellStyle name="Normal 29 2 2 2" xfId="56089"/>
    <cellStyle name="Normal 29 2 2 2 2" xfId="56090"/>
    <cellStyle name="Normal 29 2 2 2 2 2" xfId="56091"/>
    <cellStyle name="Normal 29 2 2 2 3" xfId="56092"/>
    <cellStyle name="Normal 29 2 2 2 3 2" xfId="56093"/>
    <cellStyle name="Normal 29 2 2 2 4" xfId="56094"/>
    <cellStyle name="Normal 29 2 2 3" xfId="56095"/>
    <cellStyle name="Normal 29 2 2 3 2" xfId="56096"/>
    <cellStyle name="Normal 29 2 2 4" xfId="56097"/>
    <cellStyle name="Normal 29 2 3" xfId="56098"/>
    <cellStyle name="Normal 29 2 3 2" xfId="56099"/>
    <cellStyle name="Normal 29 2 3 2 2" xfId="56100"/>
    <cellStyle name="Normal 29 2 3 3" xfId="56101"/>
    <cellStyle name="Normal 29 2 3 3 2" xfId="56102"/>
    <cellStyle name="Normal 29 2 3 4" xfId="56103"/>
    <cellStyle name="Normal 29 2 4" xfId="56104"/>
    <cellStyle name="Normal 29 2 4 2" xfId="56105"/>
    <cellStyle name="Normal 29 2 5" xfId="56106"/>
    <cellStyle name="Normal 29 3" xfId="56107"/>
    <cellStyle name="Normal 29 3 10" xfId="56108"/>
    <cellStyle name="Normal 29 3 10 2" xfId="56109"/>
    <cellStyle name="Normal 29 3 11" xfId="56110"/>
    <cellStyle name="Normal 29 3 12" xfId="56111"/>
    <cellStyle name="Normal 29 3 2" xfId="56112"/>
    <cellStyle name="Normal 29 3 2 2" xfId="56113"/>
    <cellStyle name="Normal 29 3 2 2 2" xfId="56114"/>
    <cellStyle name="Normal 29 3 2 2 2 2" xfId="56115"/>
    <cellStyle name="Normal 29 3 2 2 2 2 2" xfId="56116"/>
    <cellStyle name="Normal 29 3 2 2 2 2 2 2" xfId="56117"/>
    <cellStyle name="Normal 29 3 2 2 2 2 2 2 2" xfId="56118"/>
    <cellStyle name="Normal 29 3 2 2 2 2 2 3" xfId="56119"/>
    <cellStyle name="Normal 29 3 2 2 2 2 3" xfId="56120"/>
    <cellStyle name="Normal 29 3 2 2 2 2 3 2" xfId="56121"/>
    <cellStyle name="Normal 29 3 2 2 2 2 3 2 2" xfId="56122"/>
    <cellStyle name="Normal 29 3 2 2 2 2 3 3" xfId="56123"/>
    <cellStyle name="Normal 29 3 2 2 2 2 4" xfId="56124"/>
    <cellStyle name="Normal 29 3 2 2 2 2 4 2" xfId="56125"/>
    <cellStyle name="Normal 29 3 2 2 2 2 5" xfId="56126"/>
    <cellStyle name="Normal 29 3 2 2 2 3" xfId="56127"/>
    <cellStyle name="Normal 29 3 2 2 2 3 2" xfId="56128"/>
    <cellStyle name="Normal 29 3 2 2 2 3 2 2" xfId="56129"/>
    <cellStyle name="Normal 29 3 2 2 2 3 3" xfId="56130"/>
    <cellStyle name="Normal 29 3 2 2 2 4" xfId="56131"/>
    <cellStyle name="Normal 29 3 2 2 2 4 2" xfId="56132"/>
    <cellStyle name="Normal 29 3 2 2 2 4 2 2" xfId="56133"/>
    <cellStyle name="Normal 29 3 2 2 2 4 3" xfId="56134"/>
    <cellStyle name="Normal 29 3 2 2 2 5" xfId="56135"/>
    <cellStyle name="Normal 29 3 2 2 2 5 2" xfId="56136"/>
    <cellStyle name="Normal 29 3 2 2 2 6" xfId="56137"/>
    <cellStyle name="Normal 29 3 2 2 3" xfId="56138"/>
    <cellStyle name="Normal 29 3 2 2 3 2" xfId="56139"/>
    <cellStyle name="Normal 29 3 2 2 3 2 2" xfId="56140"/>
    <cellStyle name="Normal 29 3 2 2 3 2 2 2" xfId="56141"/>
    <cellStyle name="Normal 29 3 2 2 3 2 3" xfId="56142"/>
    <cellStyle name="Normal 29 3 2 2 3 3" xfId="56143"/>
    <cellStyle name="Normal 29 3 2 2 3 3 2" xfId="56144"/>
    <cellStyle name="Normal 29 3 2 2 3 3 2 2" xfId="56145"/>
    <cellStyle name="Normal 29 3 2 2 3 3 3" xfId="56146"/>
    <cellStyle name="Normal 29 3 2 2 3 4" xfId="56147"/>
    <cellStyle name="Normal 29 3 2 2 3 4 2" xfId="56148"/>
    <cellStyle name="Normal 29 3 2 2 3 5" xfId="56149"/>
    <cellStyle name="Normal 29 3 2 2 4" xfId="56150"/>
    <cellStyle name="Normal 29 3 2 2 4 2" xfId="56151"/>
    <cellStyle name="Normal 29 3 2 2 4 2 2" xfId="56152"/>
    <cellStyle name="Normal 29 3 2 2 4 3" xfId="56153"/>
    <cellStyle name="Normal 29 3 2 2 5" xfId="56154"/>
    <cellStyle name="Normal 29 3 2 2 5 2" xfId="56155"/>
    <cellStyle name="Normal 29 3 2 2 5 2 2" xfId="56156"/>
    <cellStyle name="Normal 29 3 2 2 5 3" xfId="56157"/>
    <cellStyle name="Normal 29 3 2 2 6" xfId="56158"/>
    <cellStyle name="Normal 29 3 2 2 6 2" xfId="56159"/>
    <cellStyle name="Normal 29 3 2 2 7" xfId="56160"/>
    <cellStyle name="Normal 29 3 2 2 8" xfId="56161"/>
    <cellStyle name="Normal 29 3 2 3" xfId="56162"/>
    <cellStyle name="Normal 29 3 2 3 2" xfId="56163"/>
    <cellStyle name="Normal 29 3 2 3 2 2" xfId="56164"/>
    <cellStyle name="Normal 29 3 2 3 2 2 2" xfId="56165"/>
    <cellStyle name="Normal 29 3 2 3 2 2 2 2" xfId="56166"/>
    <cellStyle name="Normal 29 3 2 3 2 2 3" xfId="56167"/>
    <cellStyle name="Normal 29 3 2 3 2 3" xfId="56168"/>
    <cellStyle name="Normal 29 3 2 3 2 3 2" xfId="56169"/>
    <cellStyle name="Normal 29 3 2 3 2 3 2 2" xfId="56170"/>
    <cellStyle name="Normal 29 3 2 3 2 3 3" xfId="56171"/>
    <cellStyle name="Normal 29 3 2 3 2 4" xfId="56172"/>
    <cellStyle name="Normal 29 3 2 3 2 4 2" xfId="56173"/>
    <cellStyle name="Normal 29 3 2 3 2 5" xfId="56174"/>
    <cellStyle name="Normal 29 3 2 3 3" xfId="56175"/>
    <cellStyle name="Normal 29 3 2 3 3 2" xfId="56176"/>
    <cellStyle name="Normal 29 3 2 3 3 2 2" xfId="56177"/>
    <cellStyle name="Normal 29 3 2 3 3 3" xfId="56178"/>
    <cellStyle name="Normal 29 3 2 3 4" xfId="56179"/>
    <cellStyle name="Normal 29 3 2 3 4 2" xfId="56180"/>
    <cellStyle name="Normal 29 3 2 3 4 2 2" xfId="56181"/>
    <cellStyle name="Normal 29 3 2 3 4 3" xfId="56182"/>
    <cellStyle name="Normal 29 3 2 3 5" xfId="56183"/>
    <cellStyle name="Normal 29 3 2 3 5 2" xfId="56184"/>
    <cellStyle name="Normal 29 3 2 3 6" xfId="56185"/>
    <cellStyle name="Normal 29 3 2 4" xfId="56186"/>
    <cellStyle name="Normal 29 3 2 4 2" xfId="56187"/>
    <cellStyle name="Normal 29 3 2 4 2 2" xfId="56188"/>
    <cellStyle name="Normal 29 3 2 4 2 2 2" xfId="56189"/>
    <cellStyle name="Normal 29 3 2 4 2 3" xfId="56190"/>
    <cellStyle name="Normal 29 3 2 4 3" xfId="56191"/>
    <cellStyle name="Normal 29 3 2 4 3 2" xfId="56192"/>
    <cellStyle name="Normal 29 3 2 4 3 2 2" xfId="56193"/>
    <cellStyle name="Normal 29 3 2 4 3 3" xfId="56194"/>
    <cellStyle name="Normal 29 3 2 4 4" xfId="56195"/>
    <cellStyle name="Normal 29 3 2 4 4 2" xfId="56196"/>
    <cellStyle name="Normal 29 3 2 4 5" xfId="56197"/>
    <cellStyle name="Normal 29 3 2 5" xfId="56198"/>
    <cellStyle name="Normal 29 3 2 5 2" xfId="56199"/>
    <cellStyle name="Normal 29 3 2 5 2 2" xfId="56200"/>
    <cellStyle name="Normal 29 3 2 5 3" xfId="56201"/>
    <cellStyle name="Normal 29 3 2 6" xfId="56202"/>
    <cellStyle name="Normal 29 3 2 6 2" xfId="56203"/>
    <cellStyle name="Normal 29 3 2 6 2 2" xfId="56204"/>
    <cellStyle name="Normal 29 3 2 6 3" xfId="56205"/>
    <cellStyle name="Normal 29 3 2 7" xfId="56206"/>
    <cellStyle name="Normal 29 3 2 7 2" xfId="56207"/>
    <cellStyle name="Normal 29 3 2 8" xfId="56208"/>
    <cellStyle name="Normal 29 3 2 9" xfId="56209"/>
    <cellStyle name="Normal 29 3 3" xfId="56210"/>
    <cellStyle name="Normal 29 3 3 2" xfId="56211"/>
    <cellStyle name="Normal 29 3 3 2 2" xfId="56212"/>
    <cellStyle name="Normal 29 3 3 2 2 2" xfId="56213"/>
    <cellStyle name="Normal 29 3 3 2 2 2 2" xfId="56214"/>
    <cellStyle name="Normal 29 3 3 2 2 2 2 2" xfId="56215"/>
    <cellStyle name="Normal 29 3 3 2 2 2 3" xfId="56216"/>
    <cellStyle name="Normal 29 3 3 2 2 3" xfId="56217"/>
    <cellStyle name="Normal 29 3 3 2 2 3 2" xfId="56218"/>
    <cellStyle name="Normal 29 3 3 2 2 3 2 2" xfId="56219"/>
    <cellStyle name="Normal 29 3 3 2 2 3 3" xfId="56220"/>
    <cellStyle name="Normal 29 3 3 2 2 4" xfId="56221"/>
    <cellStyle name="Normal 29 3 3 2 2 4 2" xfId="56222"/>
    <cellStyle name="Normal 29 3 3 2 2 5" xfId="56223"/>
    <cellStyle name="Normal 29 3 3 2 2 6" xfId="56224"/>
    <cellStyle name="Normal 29 3 3 2 3" xfId="56225"/>
    <cellStyle name="Normal 29 3 3 2 3 2" xfId="56226"/>
    <cellStyle name="Normal 29 3 3 2 3 2 2" xfId="56227"/>
    <cellStyle name="Normal 29 3 3 2 3 3" xfId="56228"/>
    <cellStyle name="Normal 29 3 3 2 4" xfId="56229"/>
    <cellStyle name="Normal 29 3 3 2 4 2" xfId="56230"/>
    <cellStyle name="Normal 29 3 3 2 4 2 2" xfId="56231"/>
    <cellStyle name="Normal 29 3 3 2 4 3" xfId="56232"/>
    <cellStyle name="Normal 29 3 3 2 5" xfId="56233"/>
    <cellStyle name="Normal 29 3 3 2 5 2" xfId="56234"/>
    <cellStyle name="Normal 29 3 3 2 6" xfId="56235"/>
    <cellStyle name="Normal 29 3 3 2 7" xfId="56236"/>
    <cellStyle name="Normal 29 3 3 3" xfId="56237"/>
    <cellStyle name="Normal 29 3 3 3 2" xfId="56238"/>
    <cellStyle name="Normal 29 3 3 3 2 2" xfId="56239"/>
    <cellStyle name="Normal 29 3 3 3 2 2 2" xfId="56240"/>
    <cellStyle name="Normal 29 3 3 3 2 3" xfId="56241"/>
    <cellStyle name="Normal 29 3 3 3 3" xfId="56242"/>
    <cellStyle name="Normal 29 3 3 3 3 2" xfId="56243"/>
    <cellStyle name="Normal 29 3 3 3 3 2 2" xfId="56244"/>
    <cellStyle name="Normal 29 3 3 3 3 3" xfId="56245"/>
    <cellStyle name="Normal 29 3 3 3 4" xfId="56246"/>
    <cellStyle name="Normal 29 3 3 3 4 2" xfId="56247"/>
    <cellStyle name="Normal 29 3 3 3 5" xfId="56248"/>
    <cellStyle name="Normal 29 3 3 3 6" xfId="56249"/>
    <cellStyle name="Normal 29 3 3 4" xfId="56250"/>
    <cellStyle name="Normal 29 3 3 4 2" xfId="56251"/>
    <cellStyle name="Normal 29 3 3 4 2 2" xfId="56252"/>
    <cellStyle name="Normal 29 3 3 4 3" xfId="56253"/>
    <cellStyle name="Normal 29 3 3 5" xfId="56254"/>
    <cellStyle name="Normal 29 3 3 5 2" xfId="56255"/>
    <cellStyle name="Normal 29 3 3 5 2 2" xfId="56256"/>
    <cellStyle name="Normal 29 3 3 5 3" xfId="56257"/>
    <cellStyle name="Normal 29 3 3 6" xfId="56258"/>
    <cellStyle name="Normal 29 3 3 6 2" xfId="56259"/>
    <cellStyle name="Normal 29 3 3 7" xfId="56260"/>
    <cellStyle name="Normal 29 3 3 8" xfId="56261"/>
    <cellStyle name="Normal 29 3 4" xfId="56262"/>
    <cellStyle name="Normal 29 3 4 2" xfId="56263"/>
    <cellStyle name="Normal 29 3 4 2 2" xfId="56264"/>
    <cellStyle name="Normal 29 3 4 2 2 2" xfId="56265"/>
    <cellStyle name="Normal 29 3 4 2 2 2 2" xfId="56266"/>
    <cellStyle name="Normal 29 3 4 2 2 2 2 2" xfId="56267"/>
    <cellStyle name="Normal 29 3 4 2 2 2 3" xfId="56268"/>
    <cellStyle name="Normal 29 3 4 2 2 3" xfId="56269"/>
    <cellStyle name="Normal 29 3 4 2 2 3 2" xfId="56270"/>
    <cellStyle name="Normal 29 3 4 2 2 3 2 2" xfId="56271"/>
    <cellStyle name="Normal 29 3 4 2 2 3 3" xfId="56272"/>
    <cellStyle name="Normal 29 3 4 2 2 4" xfId="56273"/>
    <cellStyle name="Normal 29 3 4 2 2 4 2" xfId="56274"/>
    <cellStyle name="Normal 29 3 4 2 2 5" xfId="56275"/>
    <cellStyle name="Normal 29 3 4 2 3" xfId="56276"/>
    <cellStyle name="Normal 29 3 4 2 3 2" xfId="56277"/>
    <cellStyle name="Normal 29 3 4 2 3 2 2" xfId="56278"/>
    <cellStyle name="Normal 29 3 4 2 3 3" xfId="56279"/>
    <cellStyle name="Normal 29 3 4 2 4" xfId="56280"/>
    <cellStyle name="Normal 29 3 4 2 4 2" xfId="56281"/>
    <cellStyle name="Normal 29 3 4 2 4 2 2" xfId="56282"/>
    <cellStyle name="Normal 29 3 4 2 4 3" xfId="56283"/>
    <cellStyle name="Normal 29 3 4 2 5" xfId="56284"/>
    <cellStyle name="Normal 29 3 4 2 5 2" xfId="56285"/>
    <cellStyle name="Normal 29 3 4 2 6" xfId="56286"/>
    <cellStyle name="Normal 29 3 4 2 7" xfId="56287"/>
    <cellStyle name="Normal 29 3 4 3" xfId="56288"/>
    <cellStyle name="Normal 29 3 4 3 2" xfId="56289"/>
    <cellStyle name="Normal 29 3 4 3 2 2" xfId="56290"/>
    <cellStyle name="Normal 29 3 4 3 2 2 2" xfId="56291"/>
    <cellStyle name="Normal 29 3 4 3 2 3" xfId="56292"/>
    <cellStyle name="Normal 29 3 4 3 3" xfId="56293"/>
    <cellStyle name="Normal 29 3 4 3 3 2" xfId="56294"/>
    <cellStyle name="Normal 29 3 4 3 3 2 2" xfId="56295"/>
    <cellStyle name="Normal 29 3 4 3 3 3" xfId="56296"/>
    <cellStyle name="Normal 29 3 4 3 4" xfId="56297"/>
    <cellStyle name="Normal 29 3 4 3 4 2" xfId="56298"/>
    <cellStyle name="Normal 29 3 4 3 5" xfId="56299"/>
    <cellStyle name="Normal 29 3 4 4" xfId="56300"/>
    <cellStyle name="Normal 29 3 4 4 2" xfId="56301"/>
    <cellStyle name="Normal 29 3 4 4 2 2" xfId="56302"/>
    <cellStyle name="Normal 29 3 4 4 3" xfId="56303"/>
    <cellStyle name="Normal 29 3 4 5" xfId="56304"/>
    <cellStyle name="Normal 29 3 4 5 2" xfId="56305"/>
    <cellStyle name="Normal 29 3 4 5 2 2" xfId="56306"/>
    <cellStyle name="Normal 29 3 4 5 3" xfId="56307"/>
    <cellStyle name="Normal 29 3 4 6" xfId="56308"/>
    <cellStyle name="Normal 29 3 4 6 2" xfId="56309"/>
    <cellStyle name="Normal 29 3 4 7" xfId="56310"/>
    <cellStyle name="Normal 29 3 4 8" xfId="56311"/>
    <cellStyle name="Normal 29 3 5" xfId="56312"/>
    <cellStyle name="Normal 29 3 5 2" xfId="56313"/>
    <cellStyle name="Normal 29 3 5 2 2" xfId="56314"/>
    <cellStyle name="Normal 29 3 5 2 2 2" xfId="56315"/>
    <cellStyle name="Normal 29 3 5 2 2 2 2" xfId="56316"/>
    <cellStyle name="Normal 29 3 5 2 2 2 2 2" xfId="56317"/>
    <cellStyle name="Normal 29 3 5 2 2 2 3" xfId="56318"/>
    <cellStyle name="Normal 29 3 5 2 2 3" xfId="56319"/>
    <cellStyle name="Normal 29 3 5 2 2 3 2" xfId="56320"/>
    <cellStyle name="Normal 29 3 5 2 2 3 2 2" xfId="56321"/>
    <cellStyle name="Normal 29 3 5 2 2 3 3" xfId="56322"/>
    <cellStyle name="Normal 29 3 5 2 2 4" xfId="56323"/>
    <cellStyle name="Normal 29 3 5 2 2 4 2" xfId="56324"/>
    <cellStyle name="Normal 29 3 5 2 2 5" xfId="56325"/>
    <cellStyle name="Normal 29 3 5 2 3" xfId="56326"/>
    <cellStyle name="Normal 29 3 5 2 3 2" xfId="56327"/>
    <cellStyle name="Normal 29 3 5 2 3 2 2" xfId="56328"/>
    <cellStyle name="Normal 29 3 5 2 3 3" xfId="56329"/>
    <cellStyle name="Normal 29 3 5 2 4" xfId="56330"/>
    <cellStyle name="Normal 29 3 5 2 4 2" xfId="56331"/>
    <cellStyle name="Normal 29 3 5 2 4 2 2" xfId="56332"/>
    <cellStyle name="Normal 29 3 5 2 4 3" xfId="56333"/>
    <cellStyle name="Normal 29 3 5 2 5" xfId="56334"/>
    <cellStyle name="Normal 29 3 5 2 5 2" xfId="56335"/>
    <cellStyle name="Normal 29 3 5 2 6" xfId="56336"/>
    <cellStyle name="Normal 29 3 5 3" xfId="56337"/>
    <cellStyle name="Normal 29 3 5 3 2" xfId="56338"/>
    <cellStyle name="Normal 29 3 5 3 2 2" xfId="56339"/>
    <cellStyle name="Normal 29 3 5 3 2 2 2" xfId="56340"/>
    <cellStyle name="Normal 29 3 5 3 2 3" xfId="56341"/>
    <cellStyle name="Normal 29 3 5 3 3" xfId="56342"/>
    <cellStyle name="Normal 29 3 5 3 3 2" xfId="56343"/>
    <cellStyle name="Normal 29 3 5 3 3 2 2" xfId="56344"/>
    <cellStyle name="Normal 29 3 5 3 3 3" xfId="56345"/>
    <cellStyle name="Normal 29 3 5 3 4" xfId="56346"/>
    <cellStyle name="Normal 29 3 5 3 4 2" xfId="56347"/>
    <cellStyle name="Normal 29 3 5 3 5" xfId="56348"/>
    <cellStyle name="Normal 29 3 5 4" xfId="56349"/>
    <cellStyle name="Normal 29 3 5 4 2" xfId="56350"/>
    <cellStyle name="Normal 29 3 5 4 2 2" xfId="56351"/>
    <cellStyle name="Normal 29 3 5 4 3" xfId="56352"/>
    <cellStyle name="Normal 29 3 5 5" xfId="56353"/>
    <cellStyle name="Normal 29 3 5 5 2" xfId="56354"/>
    <cellStyle name="Normal 29 3 5 5 2 2" xfId="56355"/>
    <cellStyle name="Normal 29 3 5 5 3" xfId="56356"/>
    <cellStyle name="Normal 29 3 5 6" xfId="56357"/>
    <cellStyle name="Normal 29 3 5 6 2" xfId="56358"/>
    <cellStyle name="Normal 29 3 5 7" xfId="56359"/>
    <cellStyle name="Normal 29 3 5 8" xfId="56360"/>
    <cellStyle name="Normal 29 3 6" xfId="56361"/>
    <cellStyle name="Normal 29 3 6 2" xfId="56362"/>
    <cellStyle name="Normal 29 3 6 2 2" xfId="56363"/>
    <cellStyle name="Normal 29 3 6 2 2 2" xfId="56364"/>
    <cellStyle name="Normal 29 3 6 2 2 2 2" xfId="56365"/>
    <cellStyle name="Normal 29 3 6 2 2 3" xfId="56366"/>
    <cellStyle name="Normal 29 3 6 2 3" xfId="56367"/>
    <cellStyle name="Normal 29 3 6 2 3 2" xfId="56368"/>
    <cellStyle name="Normal 29 3 6 2 3 2 2" xfId="56369"/>
    <cellStyle name="Normal 29 3 6 2 3 3" xfId="56370"/>
    <cellStyle name="Normal 29 3 6 2 4" xfId="56371"/>
    <cellStyle name="Normal 29 3 6 2 4 2" xfId="56372"/>
    <cellStyle name="Normal 29 3 6 2 5" xfId="56373"/>
    <cellStyle name="Normal 29 3 6 3" xfId="56374"/>
    <cellStyle name="Normal 29 3 6 3 2" xfId="56375"/>
    <cellStyle name="Normal 29 3 6 3 2 2" xfId="56376"/>
    <cellStyle name="Normal 29 3 6 3 3" xfId="56377"/>
    <cellStyle name="Normal 29 3 6 4" xfId="56378"/>
    <cellStyle name="Normal 29 3 6 4 2" xfId="56379"/>
    <cellStyle name="Normal 29 3 6 4 2 2" xfId="56380"/>
    <cellStyle name="Normal 29 3 6 4 3" xfId="56381"/>
    <cellStyle name="Normal 29 3 6 5" xfId="56382"/>
    <cellStyle name="Normal 29 3 6 5 2" xfId="56383"/>
    <cellStyle name="Normal 29 3 6 6" xfId="56384"/>
    <cellStyle name="Normal 29 3 7" xfId="56385"/>
    <cellStyle name="Normal 29 3 7 2" xfId="56386"/>
    <cellStyle name="Normal 29 3 7 2 2" xfId="56387"/>
    <cellStyle name="Normal 29 3 7 2 2 2" xfId="56388"/>
    <cellStyle name="Normal 29 3 7 2 3" xfId="56389"/>
    <cellStyle name="Normal 29 3 7 3" xfId="56390"/>
    <cellStyle name="Normal 29 3 7 3 2" xfId="56391"/>
    <cellStyle name="Normal 29 3 7 3 2 2" xfId="56392"/>
    <cellStyle name="Normal 29 3 7 3 3" xfId="56393"/>
    <cellStyle name="Normal 29 3 7 4" xfId="56394"/>
    <cellStyle name="Normal 29 3 7 4 2" xfId="56395"/>
    <cellStyle name="Normal 29 3 7 5" xfId="56396"/>
    <cellStyle name="Normal 29 3 8" xfId="56397"/>
    <cellStyle name="Normal 29 3 8 2" xfId="56398"/>
    <cellStyle name="Normal 29 3 8 2 2" xfId="56399"/>
    <cellStyle name="Normal 29 3 8 3" xfId="56400"/>
    <cellStyle name="Normal 29 3 9" xfId="56401"/>
    <cellStyle name="Normal 29 3 9 2" xfId="56402"/>
    <cellStyle name="Normal 29 3 9 2 2" xfId="56403"/>
    <cellStyle name="Normal 29 3 9 3" xfId="56404"/>
    <cellStyle name="Normal 29 4" xfId="56405"/>
    <cellStyle name="Normal 29 4 2" xfId="56406"/>
    <cellStyle name="Normal 29 4 2 2" xfId="56407"/>
    <cellStyle name="Normal 29 4 2 2 2" xfId="56408"/>
    <cellStyle name="Normal 29 4 2 2 2 2" xfId="56409"/>
    <cellStyle name="Normal 29 4 2 2 2 2 2" xfId="56410"/>
    <cellStyle name="Normal 29 4 2 2 2 2 2 2" xfId="56411"/>
    <cellStyle name="Normal 29 4 2 2 2 2 3" xfId="56412"/>
    <cellStyle name="Normal 29 4 2 2 2 3" xfId="56413"/>
    <cellStyle name="Normal 29 4 2 2 2 3 2" xfId="56414"/>
    <cellStyle name="Normal 29 4 2 2 2 3 2 2" xfId="56415"/>
    <cellStyle name="Normal 29 4 2 2 2 3 3" xfId="56416"/>
    <cellStyle name="Normal 29 4 2 2 2 4" xfId="56417"/>
    <cellStyle name="Normal 29 4 2 2 2 4 2" xfId="56418"/>
    <cellStyle name="Normal 29 4 2 2 2 5" xfId="56419"/>
    <cellStyle name="Normal 29 4 2 2 3" xfId="56420"/>
    <cellStyle name="Normal 29 4 2 2 3 2" xfId="56421"/>
    <cellStyle name="Normal 29 4 2 2 3 2 2" xfId="56422"/>
    <cellStyle name="Normal 29 4 2 2 3 3" xfId="56423"/>
    <cellStyle name="Normal 29 4 2 2 4" xfId="56424"/>
    <cellStyle name="Normal 29 4 2 2 4 2" xfId="56425"/>
    <cellStyle name="Normal 29 4 2 2 4 2 2" xfId="56426"/>
    <cellStyle name="Normal 29 4 2 2 4 3" xfId="56427"/>
    <cellStyle name="Normal 29 4 2 2 5" xfId="56428"/>
    <cellStyle name="Normal 29 4 2 2 5 2" xfId="56429"/>
    <cellStyle name="Normal 29 4 2 2 6" xfId="56430"/>
    <cellStyle name="Normal 29 4 2 3" xfId="56431"/>
    <cellStyle name="Normal 29 4 2 3 2" xfId="56432"/>
    <cellStyle name="Normal 29 4 2 3 2 2" xfId="56433"/>
    <cellStyle name="Normal 29 4 2 3 2 2 2" xfId="56434"/>
    <cellStyle name="Normal 29 4 2 3 2 3" xfId="56435"/>
    <cellStyle name="Normal 29 4 2 3 3" xfId="56436"/>
    <cellStyle name="Normal 29 4 2 3 3 2" xfId="56437"/>
    <cellStyle name="Normal 29 4 2 3 3 2 2" xfId="56438"/>
    <cellStyle name="Normal 29 4 2 3 3 3" xfId="56439"/>
    <cellStyle name="Normal 29 4 2 3 4" xfId="56440"/>
    <cellStyle name="Normal 29 4 2 3 4 2" xfId="56441"/>
    <cellStyle name="Normal 29 4 2 3 5" xfId="56442"/>
    <cellStyle name="Normal 29 4 2 4" xfId="56443"/>
    <cellStyle name="Normal 29 4 2 4 2" xfId="56444"/>
    <cellStyle name="Normal 29 4 2 4 2 2" xfId="56445"/>
    <cellStyle name="Normal 29 4 2 4 3" xfId="56446"/>
    <cellStyle name="Normal 29 4 2 5" xfId="56447"/>
    <cellStyle name="Normal 29 4 2 5 2" xfId="56448"/>
    <cellStyle name="Normal 29 4 2 5 2 2" xfId="56449"/>
    <cellStyle name="Normal 29 4 2 5 3" xfId="56450"/>
    <cellStyle name="Normal 29 4 2 6" xfId="56451"/>
    <cellStyle name="Normal 29 4 2 6 2" xfId="56452"/>
    <cellStyle name="Normal 29 4 2 7" xfId="56453"/>
    <cellStyle name="Normal 29 4 2 8" xfId="56454"/>
    <cellStyle name="Normal 29 4 3" xfId="56455"/>
    <cellStyle name="Normal 29 4 3 2" xfId="56456"/>
    <cellStyle name="Normal 29 4 3 2 2" xfId="56457"/>
    <cellStyle name="Normal 29 4 3 2 2 2" xfId="56458"/>
    <cellStyle name="Normal 29 4 3 2 2 2 2" xfId="56459"/>
    <cellStyle name="Normal 29 4 3 2 2 3" xfId="56460"/>
    <cellStyle name="Normal 29 4 3 2 3" xfId="56461"/>
    <cellStyle name="Normal 29 4 3 2 3 2" xfId="56462"/>
    <cellStyle name="Normal 29 4 3 2 3 2 2" xfId="56463"/>
    <cellStyle name="Normal 29 4 3 2 3 3" xfId="56464"/>
    <cellStyle name="Normal 29 4 3 2 4" xfId="56465"/>
    <cellStyle name="Normal 29 4 3 2 4 2" xfId="56466"/>
    <cellStyle name="Normal 29 4 3 2 5" xfId="56467"/>
    <cellStyle name="Normal 29 4 3 3" xfId="56468"/>
    <cellStyle name="Normal 29 4 3 3 2" xfId="56469"/>
    <cellStyle name="Normal 29 4 3 3 2 2" xfId="56470"/>
    <cellStyle name="Normal 29 4 3 3 3" xfId="56471"/>
    <cellStyle name="Normal 29 4 3 4" xfId="56472"/>
    <cellStyle name="Normal 29 4 3 4 2" xfId="56473"/>
    <cellStyle name="Normal 29 4 3 4 2 2" xfId="56474"/>
    <cellStyle name="Normal 29 4 3 4 3" xfId="56475"/>
    <cellStyle name="Normal 29 4 3 5" xfId="56476"/>
    <cellStyle name="Normal 29 4 3 5 2" xfId="56477"/>
    <cellStyle name="Normal 29 4 3 6" xfId="56478"/>
    <cellStyle name="Normal 29 4 4" xfId="56479"/>
    <cellStyle name="Normal 29 4 4 2" xfId="56480"/>
    <cellStyle name="Normal 29 4 4 2 2" xfId="56481"/>
    <cellStyle name="Normal 29 4 4 2 2 2" xfId="56482"/>
    <cellStyle name="Normal 29 4 4 2 3" xfId="56483"/>
    <cellStyle name="Normal 29 4 4 3" xfId="56484"/>
    <cellStyle name="Normal 29 4 4 3 2" xfId="56485"/>
    <cellStyle name="Normal 29 4 4 3 2 2" xfId="56486"/>
    <cellStyle name="Normal 29 4 4 3 3" xfId="56487"/>
    <cellStyle name="Normal 29 4 4 4" xfId="56488"/>
    <cellStyle name="Normal 29 4 4 4 2" xfId="56489"/>
    <cellStyle name="Normal 29 4 4 5" xfId="56490"/>
    <cellStyle name="Normal 29 4 5" xfId="56491"/>
    <cellStyle name="Normal 29 4 5 2" xfId="56492"/>
    <cellStyle name="Normal 29 4 5 2 2" xfId="56493"/>
    <cellStyle name="Normal 29 4 5 3" xfId="56494"/>
    <cellStyle name="Normal 29 4 6" xfId="56495"/>
    <cellStyle name="Normal 29 4 6 2" xfId="56496"/>
    <cellStyle name="Normal 29 4 6 2 2" xfId="56497"/>
    <cellStyle name="Normal 29 4 6 3" xfId="56498"/>
    <cellStyle name="Normal 29 4 7" xfId="56499"/>
    <cellStyle name="Normal 29 4 7 2" xfId="56500"/>
    <cellStyle name="Normal 29 4 8" xfId="56501"/>
    <cellStyle name="Normal 29 4 9" xfId="56502"/>
    <cellStyle name="Normal 29 5" xfId="56503"/>
    <cellStyle name="Normal 29 5 2" xfId="56504"/>
    <cellStyle name="Normal 29 5 2 2" xfId="56505"/>
    <cellStyle name="Normal 29 5 2 2 2" xfId="56506"/>
    <cellStyle name="Normal 29 5 2 2 2 2" xfId="56507"/>
    <cellStyle name="Normal 29 5 2 2 2 2 2" xfId="56508"/>
    <cellStyle name="Normal 29 5 2 2 2 3" xfId="56509"/>
    <cellStyle name="Normal 29 5 2 2 3" xfId="56510"/>
    <cellStyle name="Normal 29 5 2 2 3 2" xfId="56511"/>
    <cellStyle name="Normal 29 5 2 2 3 2 2" xfId="56512"/>
    <cellStyle name="Normal 29 5 2 2 3 3" xfId="56513"/>
    <cellStyle name="Normal 29 5 2 2 4" xfId="56514"/>
    <cellStyle name="Normal 29 5 2 2 4 2" xfId="56515"/>
    <cellStyle name="Normal 29 6" xfId="56516"/>
    <cellStyle name="Normal 29 7" xfId="56517"/>
    <cellStyle name="Normal 29 8" xfId="56518"/>
    <cellStyle name="Normal 3" xfId="56519"/>
    <cellStyle name="Normal 3 10" xfId="56520"/>
    <cellStyle name="Normal 3 10 2" xfId="56521"/>
    <cellStyle name="Normal 3 10 2 2" xfId="56522"/>
    <cellStyle name="Normal 3 10 3" xfId="56523"/>
    <cellStyle name="Normal 3 10 4" xfId="56524"/>
    <cellStyle name="Normal 3 11" xfId="56525"/>
    <cellStyle name="Normal 3 11 2" xfId="56526"/>
    <cellStyle name="Normal 3 11 2 2" xfId="56527"/>
    <cellStyle name="Normal 3 11 3" xfId="56528"/>
    <cellStyle name="Normal 3 12" xfId="56529"/>
    <cellStyle name="Normal 3 12 2" xfId="56530"/>
    <cellStyle name="Normal 3 13" xfId="56531"/>
    <cellStyle name="Normal 3 13 2" xfId="56532"/>
    <cellStyle name="Normal 3 14" xfId="56533"/>
    <cellStyle name="Normal 3 14 2" xfId="56534"/>
    <cellStyle name="Normal 3 15" xfId="56535"/>
    <cellStyle name="Normal 3 2" xfId="56536"/>
    <cellStyle name="Normal 3 2 2" xfId="56537"/>
    <cellStyle name="Normal 3 2 2 2" xfId="56538"/>
    <cellStyle name="Normal 3 2 2 2 2" xfId="56539"/>
    <cellStyle name="Normal 3 2 2 2 2 2" xfId="56540"/>
    <cellStyle name="Normal 3 2 2 3" xfId="56541"/>
    <cellStyle name="Normal 3 2 2 3 2" xfId="56542"/>
    <cellStyle name="Normal 3 2 2 3 3" xfId="56543"/>
    <cellStyle name="Normal 3 2 2 4" xfId="56544"/>
    <cellStyle name="Normal 3 2 2 4 2" xfId="56545"/>
    <cellStyle name="Normal 3 2 3" xfId="56546"/>
    <cellStyle name="Normal 3 2 3 2" xfId="56547"/>
    <cellStyle name="Normal 3 2 3 2 2" xfId="56548"/>
    <cellStyle name="Normal 3 2 3 2 2 2" xfId="56549"/>
    <cellStyle name="Normal 3 2 3 3" xfId="56550"/>
    <cellStyle name="Normal 3 2 3 3 2" xfId="56551"/>
    <cellStyle name="Normal 3 2 3 4" xfId="56552"/>
    <cellStyle name="Normal 3 2 3 4 2" xfId="56553"/>
    <cellStyle name="Normal 3 2 4" xfId="56554"/>
    <cellStyle name="Normal 3 2 4 2" xfId="56555"/>
    <cellStyle name="Normal 3 2 4 2 2" xfId="56556"/>
    <cellStyle name="Normal 3 2 5" xfId="56557"/>
    <cellStyle name="Normal 3 2 5 2" xfId="56558"/>
    <cellStyle name="Normal 3 2 5 3" xfId="56559"/>
    <cellStyle name="Normal 3 2 6" xfId="56560"/>
    <cellStyle name="Normal 3 2 6 2" xfId="56561"/>
    <cellStyle name="Normal 3 2_Chelan PUD Power Costs (8-10)" xfId="56562"/>
    <cellStyle name="Normal 3 3" xfId="56563"/>
    <cellStyle name="Normal 3 3 2" xfId="56564"/>
    <cellStyle name="Normal 3 3 2 2" xfId="56565"/>
    <cellStyle name="Normal 3 3 2 2 2" xfId="56566"/>
    <cellStyle name="Normal 3 3 2 2 2 2" xfId="56567"/>
    <cellStyle name="Normal 3 3 2 3" xfId="56568"/>
    <cellStyle name="Normal 3 3 2 3 2" xfId="56569"/>
    <cellStyle name="Normal 3 3 2 3 3" xfId="56570"/>
    <cellStyle name="Normal 3 3 2 4" xfId="56571"/>
    <cellStyle name="Normal 3 3 2 4 2" xfId="56572"/>
    <cellStyle name="Normal 3 3 3" xfId="56573"/>
    <cellStyle name="Normal 3 3 3 2" xfId="56574"/>
    <cellStyle name="Normal 3 3 3 2 2" xfId="56575"/>
    <cellStyle name="Normal 3 3 4" xfId="56576"/>
    <cellStyle name="Normal 3 3 4 2" xfId="56577"/>
    <cellStyle name="Normal 3 3 4 3" xfId="56578"/>
    <cellStyle name="Normal 3 3 5" xfId="56579"/>
    <cellStyle name="Normal 3 3 5 2" xfId="56580"/>
    <cellStyle name="Normal 3 3 6" xfId="56581"/>
    <cellStyle name="Normal 3 4" xfId="56582"/>
    <cellStyle name="Normal 3 4 2" xfId="56583"/>
    <cellStyle name="Normal 3 4 2 2" xfId="56584"/>
    <cellStyle name="Normal 3 4 2 2 2" xfId="56585"/>
    <cellStyle name="Normal 3 4 2 2 3" xfId="56586"/>
    <cellStyle name="Normal 3 4 2 2 4" xfId="56587"/>
    <cellStyle name="Normal 3 4 2 3" xfId="56588"/>
    <cellStyle name="Normal 3 4 2 4" xfId="56589"/>
    <cellStyle name="Normal 3 4 2 5" xfId="56590"/>
    <cellStyle name="Normal 3 4 3" xfId="56591"/>
    <cellStyle name="Normal 3 4 3 2" xfId="56592"/>
    <cellStyle name="Normal 3 4 3 2 2" xfId="56593"/>
    <cellStyle name="Normal 3 4 3 3" xfId="56594"/>
    <cellStyle name="Normal 3 4 3 4" xfId="56595"/>
    <cellStyle name="Normal 3 4 3 5" xfId="56596"/>
    <cellStyle name="Normal 3 4 4" xfId="56597"/>
    <cellStyle name="Normal 3 4 4 2" xfId="56598"/>
    <cellStyle name="Normal 3 4 4 2 2" xfId="56599"/>
    <cellStyle name="Normal 3 4 4 3" xfId="56600"/>
    <cellStyle name="Normal 3 4 5" xfId="56601"/>
    <cellStyle name="Normal 3 4 5 2" xfId="56602"/>
    <cellStyle name="Normal 3 4 6" xfId="56603"/>
    <cellStyle name="Normal 3 4 7" xfId="56604"/>
    <cellStyle name="Normal 3 5" xfId="56605"/>
    <cellStyle name="Normal 3 5 2" xfId="56606"/>
    <cellStyle name="Normal 3 5 2 2" xfId="56607"/>
    <cellStyle name="Normal 3 5 2 2 2" xfId="56608"/>
    <cellStyle name="Normal 3 5 2 3" xfId="56609"/>
    <cellStyle name="Normal 3 5 2 4" xfId="56610"/>
    <cellStyle name="Normal 3 5 3" xfId="56611"/>
    <cellStyle name="Normal 3 5 3 2" xfId="56612"/>
    <cellStyle name="Normal 3 5 3 2 2" xfId="56613"/>
    <cellStyle name="Normal 3 5 3 3" xfId="56614"/>
    <cellStyle name="Normal 3 5 3 4" xfId="56615"/>
    <cellStyle name="Normal 3 5 4" xfId="56616"/>
    <cellStyle name="Normal 3 5 4 2" xfId="56617"/>
    <cellStyle name="Normal 3 5 5" xfId="56618"/>
    <cellStyle name="Normal 3 5 5 2" xfId="56619"/>
    <cellStyle name="Normal 3 5 6" xfId="56620"/>
    <cellStyle name="Normal 3 6" xfId="56621"/>
    <cellStyle name="Normal 3 6 2" xfId="56622"/>
    <cellStyle name="Normal 3 6 2 2" xfId="56623"/>
    <cellStyle name="Normal 3 6 2 2 2" xfId="56624"/>
    <cellStyle name="Normal 3 6 3" xfId="56625"/>
    <cellStyle name="Normal 3 6 3 2" xfId="56626"/>
    <cellStyle name="Normal 3 6 3 2 2" xfId="56627"/>
    <cellStyle name="Normal 3 6 3 3" xfId="56628"/>
    <cellStyle name="Normal 3 6 3 4" xfId="56629"/>
    <cellStyle name="Normal 3 6 4" xfId="56630"/>
    <cellStyle name="Normal 3 6 4 2" xfId="56631"/>
    <cellStyle name="Normal 3 6 5" xfId="56632"/>
    <cellStyle name="Normal 3 6 5 2" xfId="56633"/>
    <cellStyle name="Normal 3 6 6" xfId="56634"/>
    <cellStyle name="Normal 3 7" xfId="56635"/>
    <cellStyle name="Normal 3 7 2" xfId="56636"/>
    <cellStyle name="Normal 3 7 2 2" xfId="56637"/>
    <cellStyle name="Normal 3 7 2 2 2" xfId="56638"/>
    <cellStyle name="Normal 3 7 3" xfId="56639"/>
    <cellStyle name="Normal 3 7 3 2" xfId="56640"/>
    <cellStyle name="Normal 3 7 3 2 2" xfId="56641"/>
    <cellStyle name="Normal 3 7 3 3" xfId="56642"/>
    <cellStyle name="Normal 3 7 4" xfId="56643"/>
    <cellStyle name="Normal 3 7 4 2" xfId="56644"/>
    <cellStyle name="Normal 3 7 5" xfId="56645"/>
    <cellStyle name="Normal 3 7 5 2" xfId="56646"/>
    <cellStyle name="Normal 3 8" xfId="56647"/>
    <cellStyle name="Normal 3 8 2" xfId="56648"/>
    <cellStyle name="Normal 3 8 2 2" xfId="56649"/>
    <cellStyle name="Normal 3 8 2 2 2" xfId="56650"/>
    <cellStyle name="Normal 3 8 3" xfId="56651"/>
    <cellStyle name="Normal 3 8 3 2" xfId="56652"/>
    <cellStyle name="Normal 3 8 3 2 2" xfId="56653"/>
    <cellStyle name="Normal 3 8 3 3" xfId="56654"/>
    <cellStyle name="Normal 3 8 4" xfId="56655"/>
    <cellStyle name="Normal 3 8 4 2" xfId="56656"/>
    <cellStyle name="Normal 3 8 5" xfId="56657"/>
    <cellStyle name="Normal 3 8 5 2" xfId="56658"/>
    <cellStyle name="Normal 3 9" xfId="56659"/>
    <cellStyle name="Normal 3 9 2" xfId="56660"/>
    <cellStyle name="Normal 3 9 2 2" xfId="56661"/>
    <cellStyle name="Normal 3 9 2 2 2" xfId="56662"/>
    <cellStyle name="Normal 3 9 3" xfId="56663"/>
    <cellStyle name="Normal 3 9 3 2" xfId="56664"/>
    <cellStyle name="Normal 3 9 3 2 2" xfId="56665"/>
    <cellStyle name="Normal 3 9 3 3" xfId="56666"/>
    <cellStyle name="Normal 3 9 4" xfId="56667"/>
    <cellStyle name="Normal 3 9 4 2" xfId="56668"/>
    <cellStyle name="Normal 3 9 5" xfId="56669"/>
    <cellStyle name="Normal 3 9 5 2" xfId="56670"/>
    <cellStyle name="Normal 3_ Price Inputs" xfId="56671"/>
    <cellStyle name="Normal 30" xfId="56672"/>
    <cellStyle name="Normal 30 2" xfId="56673"/>
    <cellStyle name="Normal 30 2 2" xfId="56674"/>
    <cellStyle name="Normal 30 2 2 2" xfId="56675"/>
    <cellStyle name="Normal 30 2 2 2 2" xfId="56676"/>
    <cellStyle name="Normal 30 2 2 3" xfId="56677"/>
    <cellStyle name="Normal 30 2 2 4" xfId="56678"/>
    <cellStyle name="Normal 30 2 3" xfId="56679"/>
    <cellStyle name="Normal 30 2 3 2" xfId="56680"/>
    <cellStyle name="Normal 30 2 4" xfId="56681"/>
    <cellStyle name="Normal 30 2 5" xfId="56682"/>
    <cellStyle name="Normal 30 3" xfId="56683"/>
    <cellStyle name="Normal 30 3 2" xfId="56684"/>
    <cellStyle name="Normal 30 3 2 2" xfId="56685"/>
    <cellStyle name="Normal 30 3 3" xfId="56686"/>
    <cellStyle name="Normal 30 3 4" xfId="56687"/>
    <cellStyle name="Normal 30 4" xfId="56688"/>
    <cellStyle name="Normal 30 4 2" xfId="56689"/>
    <cellStyle name="Normal 30 5" xfId="56690"/>
    <cellStyle name="Normal 30 5 2" xfId="56691"/>
    <cellStyle name="Normal 30 6" xfId="56692"/>
    <cellStyle name="Normal 30 7" xfId="56693"/>
    <cellStyle name="Normal 31" xfId="56694"/>
    <cellStyle name="Normal 31 2" xfId="56695"/>
    <cellStyle name="Normal 31 2 2" xfId="56696"/>
    <cellStyle name="Normal 31 2 2 2" xfId="56697"/>
    <cellStyle name="Normal 31 2 2 2 2" xfId="56698"/>
    <cellStyle name="Normal 31 2 2 3" xfId="56699"/>
    <cellStyle name="Normal 31 2 2 4" xfId="56700"/>
    <cellStyle name="Normal 31 2 3" xfId="56701"/>
    <cellStyle name="Normal 31 2 3 2" xfId="56702"/>
    <cellStyle name="Normal 31 2 4" xfId="56703"/>
    <cellStyle name="Normal 31 2 5" xfId="56704"/>
    <cellStyle name="Normal 31 3" xfId="56705"/>
    <cellStyle name="Normal 31 3 2" xfId="56706"/>
    <cellStyle name="Normal 31 3 2 2" xfId="56707"/>
    <cellStyle name="Normal 31 3 3" xfId="56708"/>
    <cellStyle name="Normal 31 3 4" xfId="56709"/>
    <cellStyle name="Normal 31 4" xfId="56710"/>
    <cellStyle name="Normal 31 4 2" xfId="56711"/>
    <cellStyle name="Normal 31 5" xfId="56712"/>
    <cellStyle name="Normal 31 5 2" xfId="56713"/>
    <cellStyle name="Normal 31 6" xfId="56714"/>
    <cellStyle name="Normal 31 7" xfId="56715"/>
    <cellStyle name="Normal 32" xfId="56716"/>
    <cellStyle name="Normal 32 2" xfId="56717"/>
    <cellStyle name="Normal 32 2 2" xfId="56718"/>
    <cellStyle name="Normal 32 2 2 2" xfId="56719"/>
    <cellStyle name="Normal 32 2 2 2 2" xfId="56720"/>
    <cellStyle name="Normal 32 2 2 3" xfId="56721"/>
    <cellStyle name="Normal 32 2 2 4" xfId="56722"/>
    <cellStyle name="Normal 32 2 3" xfId="56723"/>
    <cellStyle name="Normal 32 2 3 2" xfId="56724"/>
    <cellStyle name="Normal 32 2 4" xfId="56725"/>
    <cellStyle name="Normal 32 2 5" xfId="56726"/>
    <cellStyle name="Normal 32 3" xfId="56727"/>
    <cellStyle name="Normal 32 3 2" xfId="56728"/>
    <cellStyle name="Normal 32 3 2 2" xfId="56729"/>
    <cellStyle name="Normal 32 3 3" xfId="56730"/>
    <cellStyle name="Normal 32 3 4" xfId="56731"/>
    <cellStyle name="Normal 32 4" xfId="56732"/>
    <cellStyle name="Normal 32 4 2" xfId="56733"/>
    <cellStyle name="Normal 32 5" xfId="56734"/>
    <cellStyle name="Normal 32 5 2" xfId="56735"/>
    <cellStyle name="Normal 32 6" xfId="56736"/>
    <cellStyle name="Normal 32 7" xfId="56737"/>
    <cellStyle name="Normal 33" xfId="56738"/>
    <cellStyle name="Normal 33 2" xfId="56739"/>
    <cellStyle name="Normal 33 2 2" xfId="56740"/>
    <cellStyle name="Normal 33 2 2 2" xfId="56741"/>
    <cellStyle name="Normal 33 2 2 2 2" xfId="56742"/>
    <cellStyle name="Normal 33 2 2 3" xfId="56743"/>
    <cellStyle name="Normal 33 2 2 4" xfId="56744"/>
    <cellStyle name="Normal 33 2 3" xfId="56745"/>
    <cellStyle name="Normal 33 2 3 2" xfId="56746"/>
    <cellStyle name="Normal 33 2 4" xfId="56747"/>
    <cellStyle name="Normal 33 2 5" xfId="56748"/>
    <cellStyle name="Normal 33 3" xfId="56749"/>
    <cellStyle name="Normal 33 3 2" xfId="56750"/>
    <cellStyle name="Normal 33 3 2 2" xfId="56751"/>
    <cellStyle name="Normal 33 3 3" xfId="56752"/>
    <cellStyle name="Normal 33 3 4" xfId="56753"/>
    <cellStyle name="Normal 33 4" xfId="56754"/>
    <cellStyle name="Normal 33 4 2" xfId="56755"/>
    <cellStyle name="Normal 33 5" xfId="56756"/>
    <cellStyle name="Normal 33 5 2" xfId="56757"/>
    <cellStyle name="Normal 33 6" xfId="56758"/>
    <cellStyle name="Normal 33 7" xfId="56759"/>
    <cellStyle name="Normal 34" xfId="56760"/>
    <cellStyle name="Normal 34 2" xfId="56761"/>
    <cellStyle name="Normal 34 2 2" xfId="56762"/>
    <cellStyle name="Normal 34 2 2 2" xfId="56763"/>
    <cellStyle name="Normal 34 2 2 2 2" xfId="56764"/>
    <cellStyle name="Normal 34 2 2 3" xfId="56765"/>
    <cellStyle name="Normal 34 2 2 4" xfId="56766"/>
    <cellStyle name="Normal 34 2 3" xfId="56767"/>
    <cellStyle name="Normal 34 2 3 2" xfId="56768"/>
    <cellStyle name="Normal 34 2 4" xfId="56769"/>
    <cellStyle name="Normal 34 2 5" xfId="56770"/>
    <cellStyle name="Normal 34 3" xfId="56771"/>
    <cellStyle name="Normal 34 3 2" xfId="56772"/>
    <cellStyle name="Normal 34 3 2 2" xfId="56773"/>
    <cellStyle name="Normal 34 3 3" xfId="56774"/>
    <cellStyle name="Normal 34 3 4" xfId="56775"/>
    <cellStyle name="Normal 34 4" xfId="56776"/>
    <cellStyle name="Normal 34 4 2" xfId="56777"/>
    <cellStyle name="Normal 34 5" xfId="56778"/>
    <cellStyle name="Normal 34 5 2" xfId="56779"/>
    <cellStyle name="Normal 34 6" xfId="56780"/>
    <cellStyle name="Normal 34 7" xfId="56781"/>
    <cellStyle name="Normal 35" xfId="56782"/>
    <cellStyle name="Normal 35 2" xfId="56783"/>
    <cellStyle name="Normal 35 2 2" xfId="56784"/>
    <cellStyle name="Normal 35 2 2 2" xfId="56785"/>
    <cellStyle name="Normal 35 2 2 2 2" xfId="56786"/>
    <cellStyle name="Normal 35 2 2 3" xfId="56787"/>
    <cellStyle name="Normal 35 2 2 4" xfId="56788"/>
    <cellStyle name="Normal 35 2 3" xfId="56789"/>
    <cellStyle name="Normal 35 2 3 2" xfId="56790"/>
    <cellStyle name="Normal 35 2 4" xfId="56791"/>
    <cellStyle name="Normal 35 2 5" xfId="56792"/>
    <cellStyle name="Normal 35 3" xfId="56793"/>
    <cellStyle name="Normal 35 3 2" xfId="56794"/>
    <cellStyle name="Normal 35 3 2 2" xfId="56795"/>
    <cellStyle name="Normal 35 3 3" xfId="56796"/>
    <cellStyle name="Normal 35 3 4" xfId="56797"/>
    <cellStyle name="Normal 35 4" xfId="56798"/>
    <cellStyle name="Normal 35 4 2" xfId="56799"/>
    <cellStyle name="Normal 35 5" xfId="56800"/>
    <cellStyle name="Normal 35 5 2" xfId="56801"/>
    <cellStyle name="Normal 35 6" xfId="56802"/>
    <cellStyle name="Normal 35 7" xfId="56803"/>
    <cellStyle name="Normal 36" xfId="56804"/>
    <cellStyle name="Normal 36 2" xfId="56805"/>
    <cellStyle name="Normal 36 2 2" xfId="56806"/>
    <cellStyle name="Normal 36 2 2 2" xfId="56807"/>
    <cellStyle name="Normal 36 2 2 2 2" xfId="56808"/>
    <cellStyle name="Normal 36 2 2 3" xfId="56809"/>
    <cellStyle name="Normal 36 2 2 4" xfId="56810"/>
    <cellStyle name="Normal 36 2 3" xfId="56811"/>
    <cellStyle name="Normal 36 2 3 2" xfId="56812"/>
    <cellStyle name="Normal 36 2 4" xfId="56813"/>
    <cellStyle name="Normal 36 2 5" xfId="56814"/>
    <cellStyle name="Normal 36 3" xfId="56815"/>
    <cellStyle name="Normal 36 3 2" xfId="56816"/>
    <cellStyle name="Normal 36 3 2 2" xfId="56817"/>
    <cellStyle name="Normal 36 3 3" xfId="56818"/>
    <cellStyle name="Normal 36 3 4" xfId="56819"/>
    <cellStyle name="Normal 36 4" xfId="56820"/>
    <cellStyle name="Normal 36 4 2" xfId="56821"/>
    <cellStyle name="Normal 36 5" xfId="56822"/>
    <cellStyle name="Normal 36 5 2" xfId="56823"/>
    <cellStyle name="Normal 36 6" xfId="56824"/>
    <cellStyle name="Normal 36 7" xfId="56825"/>
    <cellStyle name="Normal 37" xfId="56826"/>
    <cellStyle name="Normal 37 2" xfId="56827"/>
    <cellStyle name="Normal 37 2 2" xfId="56828"/>
    <cellStyle name="Normal 37 2 2 2" xfId="56829"/>
    <cellStyle name="Normal 37 2 2 2 2" xfId="56830"/>
    <cellStyle name="Normal 37 2 2 3" xfId="56831"/>
    <cellStyle name="Normal 37 2 2 4" xfId="56832"/>
    <cellStyle name="Normal 37 2 3" xfId="56833"/>
    <cellStyle name="Normal 37 2 3 2" xfId="56834"/>
    <cellStyle name="Normal 37 2 4" xfId="56835"/>
    <cellStyle name="Normal 37 2 5" xfId="56836"/>
    <cellStyle name="Normal 37 3" xfId="56837"/>
    <cellStyle name="Normal 37 3 2" xfId="56838"/>
    <cellStyle name="Normal 37 3 2 2" xfId="56839"/>
    <cellStyle name="Normal 37 3 3" xfId="56840"/>
    <cellStyle name="Normal 37 3 4" xfId="56841"/>
    <cellStyle name="Normal 37 4" xfId="56842"/>
    <cellStyle name="Normal 37 4 2" xfId="56843"/>
    <cellStyle name="Normal 37 5" xfId="56844"/>
    <cellStyle name="Normal 37 5 2" xfId="56845"/>
    <cellStyle name="Normal 37 6" xfId="56846"/>
    <cellStyle name="Normal 37 7" xfId="56847"/>
    <cellStyle name="Normal 38" xfId="56848"/>
    <cellStyle name="Normal 38 2" xfId="56849"/>
    <cellStyle name="Normal 38 2 2" xfId="56850"/>
    <cellStyle name="Normal 38 2 2 2" xfId="56851"/>
    <cellStyle name="Normal 38 2 2 2 2" xfId="56852"/>
    <cellStyle name="Normal 38 2 2 3" xfId="56853"/>
    <cellStyle name="Normal 38 2 2 4" xfId="56854"/>
    <cellStyle name="Normal 38 2 3" xfId="56855"/>
    <cellStyle name="Normal 38 2 3 2" xfId="56856"/>
    <cellStyle name="Normal 38 2 4" xfId="56857"/>
    <cellStyle name="Normal 38 2 5" xfId="56858"/>
    <cellStyle name="Normal 38 3" xfId="56859"/>
    <cellStyle name="Normal 38 3 2" xfId="56860"/>
    <cellStyle name="Normal 38 3 2 2" xfId="56861"/>
    <cellStyle name="Normal 38 3 3" xfId="56862"/>
    <cellStyle name="Normal 38 3 4" xfId="56863"/>
    <cellStyle name="Normal 38 4" xfId="56864"/>
    <cellStyle name="Normal 38 4 2" xfId="56865"/>
    <cellStyle name="Normal 38 5" xfId="56866"/>
    <cellStyle name="Normal 38 5 2" xfId="56867"/>
    <cellStyle name="Normal 38 6" xfId="56868"/>
    <cellStyle name="Normal 38 7" xfId="56869"/>
    <cellStyle name="Normal 39" xfId="56870"/>
    <cellStyle name="Normal 39 2" xfId="56871"/>
    <cellStyle name="Normal 39 2 2" xfId="56872"/>
    <cellStyle name="Normal 39 2 2 2" xfId="56873"/>
    <cellStyle name="Normal 39 2 2 2 2" xfId="56874"/>
    <cellStyle name="Normal 39 2 2 3" xfId="56875"/>
    <cellStyle name="Normal 39 2 2 4" xfId="56876"/>
    <cellStyle name="Normal 39 2 3" xfId="56877"/>
    <cellStyle name="Normal 39 2 3 2" xfId="56878"/>
    <cellStyle name="Normal 39 2 4" xfId="56879"/>
    <cellStyle name="Normal 39 2 5" xfId="56880"/>
    <cellStyle name="Normal 39 3" xfId="56881"/>
    <cellStyle name="Normal 39 3 2" xfId="56882"/>
    <cellStyle name="Normal 39 3 2 2" xfId="56883"/>
    <cellStyle name="Normal 39 3 3" xfId="56884"/>
    <cellStyle name="Normal 39 3 4" xfId="56885"/>
    <cellStyle name="Normal 39 4" xfId="56886"/>
    <cellStyle name="Normal 39 4 2" xfId="56887"/>
    <cellStyle name="Normal 39 5" xfId="56888"/>
    <cellStyle name="Normal 39 5 2" xfId="56889"/>
    <cellStyle name="Normal 39 6" xfId="56890"/>
    <cellStyle name="Normal 39 7" xfId="56891"/>
    <cellStyle name="Normal 4" xfId="56892"/>
    <cellStyle name="Normal 4 2" xfId="56893"/>
    <cellStyle name="Normal 4 2 2" xfId="56894"/>
    <cellStyle name="Normal 4 2 2 2" xfId="56895"/>
    <cellStyle name="Normal 4 2 2 2 2" xfId="56896"/>
    <cellStyle name="Normal 4 2 2 2 2 2" xfId="56897"/>
    <cellStyle name="Normal 4 2 2 3" xfId="56898"/>
    <cellStyle name="Normal 4 2 2 3 2" xfId="56899"/>
    <cellStyle name="Normal 4 2 2 3 3" xfId="56900"/>
    <cellStyle name="Normal 4 2 2 4" xfId="56901"/>
    <cellStyle name="Normal 4 2 2 4 2" xfId="56902"/>
    <cellStyle name="Normal 4 2 3" xfId="56903"/>
    <cellStyle name="Normal 4 2 3 2" xfId="56904"/>
    <cellStyle name="Normal 4 2 3 2 2" xfId="56905"/>
    <cellStyle name="Normal 4 2 3 2 3" xfId="56906"/>
    <cellStyle name="Normal 4 2 3 3" xfId="56907"/>
    <cellStyle name="Normal 4 2 3 4" xfId="56908"/>
    <cellStyle name="Normal 4 2 3 5" xfId="56909"/>
    <cellStyle name="Normal 4 2 4" xfId="56910"/>
    <cellStyle name="Normal 4 2 4 2" xfId="56911"/>
    <cellStyle name="Normal 4 2 4 2 2" xfId="56912"/>
    <cellStyle name="Normal 4 2 4 3" xfId="56913"/>
    <cellStyle name="Normal 4 2 4 4" xfId="56914"/>
    <cellStyle name="Normal 4 2 5" xfId="56915"/>
    <cellStyle name="Normal 4 2 5 2" xfId="56916"/>
    <cellStyle name="Normal 4 2 6" xfId="56917"/>
    <cellStyle name="Normal 4 2 6 2" xfId="56918"/>
    <cellStyle name="Normal 4 2 7" xfId="56919"/>
    <cellStyle name="Normal 4 2 7 2" xfId="56920"/>
    <cellStyle name="Normal 4 2 8" xfId="56921"/>
    <cellStyle name="Normal 4 3" xfId="56922"/>
    <cellStyle name="Normal 4 3 2" xfId="56923"/>
    <cellStyle name="Normal 4 3 2 2" xfId="56924"/>
    <cellStyle name="Normal 4 3 2 2 2" xfId="56925"/>
    <cellStyle name="Normal 4 3 3" xfId="56926"/>
    <cellStyle name="Normal 4 3 3 2" xfId="56927"/>
    <cellStyle name="Normal 4 3 3 2 2" xfId="56928"/>
    <cellStyle name="Normal 4 3 3 3" xfId="56929"/>
    <cellStyle name="Normal 4 3 3 4" xfId="56930"/>
    <cellStyle name="Normal 4 3 4" xfId="56931"/>
    <cellStyle name="Normal 4 3 4 2" xfId="56932"/>
    <cellStyle name="Normal 4 3 4 3" xfId="56933"/>
    <cellStyle name="Normal 4 3 5" xfId="56934"/>
    <cellStyle name="Normal 4 3 5 2" xfId="56935"/>
    <cellStyle name="Normal 4 3 6" xfId="56936"/>
    <cellStyle name="Normal 4 4" xfId="56937"/>
    <cellStyle name="Normal 4 4 2" xfId="56938"/>
    <cellStyle name="Normal 4 4 2 2" xfId="56939"/>
    <cellStyle name="Normal 4 4 2 2 2" xfId="56940"/>
    <cellStyle name="Normal 4 4 2 3" xfId="56941"/>
    <cellStyle name="Normal 4 4 3" xfId="56942"/>
    <cellStyle name="Normal 4 4 3 2" xfId="56943"/>
    <cellStyle name="Normal 4 4 3 3" xfId="56944"/>
    <cellStyle name="Normal 4 4 4" xfId="56945"/>
    <cellStyle name="Normal 4 4 4 2" xfId="56946"/>
    <cellStyle name="Normal 4 4 5" xfId="56947"/>
    <cellStyle name="Normal 4 5" xfId="56948"/>
    <cellStyle name="Normal 4 5 2" xfId="56949"/>
    <cellStyle name="Normal 4 5 2 2" xfId="56950"/>
    <cellStyle name="Normal 4 5 3" xfId="56951"/>
    <cellStyle name="Normal 4 5 4" xfId="56952"/>
    <cellStyle name="Normal 4 6" xfId="56953"/>
    <cellStyle name="Normal 4 6 2" xfId="56954"/>
    <cellStyle name="Normal 4 6 3" xfId="56955"/>
    <cellStyle name="Normal 4 7" xfId="56956"/>
    <cellStyle name="Normal 4 8" xfId="56957"/>
    <cellStyle name="Normal 4_ Price Inputs" xfId="56958"/>
    <cellStyle name="Normal 40" xfId="56959"/>
    <cellStyle name="Normal 40 2" xfId="56960"/>
    <cellStyle name="Normal 40 2 2" xfId="56961"/>
    <cellStyle name="Normal 40 2 2 2" xfId="56962"/>
    <cellStyle name="Normal 40 2 2 2 2" xfId="56963"/>
    <cellStyle name="Normal 40 2 2 3" xfId="56964"/>
    <cellStyle name="Normal 40 2 2 4" xfId="56965"/>
    <cellStyle name="Normal 40 2 3" xfId="56966"/>
    <cellStyle name="Normal 40 2 3 2" xfId="56967"/>
    <cellStyle name="Normal 40 2 4" xfId="56968"/>
    <cellStyle name="Normal 40 2 5" xfId="56969"/>
    <cellStyle name="Normal 40 3" xfId="56970"/>
    <cellStyle name="Normal 40 3 2" xfId="56971"/>
    <cellStyle name="Normal 40 3 2 2" xfId="56972"/>
    <cellStyle name="Normal 40 3 3" xfId="56973"/>
    <cellStyle name="Normal 40 3 4" xfId="56974"/>
    <cellStyle name="Normal 40 4" xfId="56975"/>
    <cellStyle name="Normal 40 5" xfId="56976"/>
    <cellStyle name="Normal 41" xfId="56977"/>
    <cellStyle name="Normal 41 2" xfId="56978"/>
    <cellStyle name="Normal 41 2 2" xfId="56979"/>
    <cellStyle name="Normal 41 2 2 2" xfId="56980"/>
    <cellStyle name="Normal 41 2 2 3" xfId="56981"/>
    <cellStyle name="Normal 41 2 3" xfId="56982"/>
    <cellStyle name="Normal 41 2 3 2" xfId="56983"/>
    <cellStyle name="Normal 41 2 4" xfId="56984"/>
    <cellStyle name="Normal 41 2 5" xfId="56985"/>
    <cellStyle name="Normal 41 3" xfId="56986"/>
    <cellStyle name="Normal 41 3 2" xfId="56987"/>
    <cellStyle name="Normal 41 3 2 2" xfId="56988"/>
    <cellStyle name="Normal 41 3 3" xfId="56989"/>
    <cellStyle name="Normal 41 3 4" xfId="56990"/>
    <cellStyle name="Normal 41 4" xfId="56991"/>
    <cellStyle name="Normal 41 4 2" xfId="56992"/>
    <cellStyle name="Normal 41 4 2 2" xfId="56993"/>
    <cellStyle name="Normal 41 4 3" xfId="56994"/>
    <cellStyle name="Normal 41 5" xfId="56995"/>
    <cellStyle name="Normal 41 5 2" xfId="56996"/>
    <cellStyle name="Normal 41 6" xfId="56997"/>
    <cellStyle name="Normal 42" xfId="56998"/>
    <cellStyle name="Normal 42 2" xfId="56999"/>
    <cellStyle name="Normal 42 2 2" xfId="57000"/>
    <cellStyle name="Normal 42 2 2 2" xfId="57001"/>
    <cellStyle name="Normal 42 2 2 2 2" xfId="57002"/>
    <cellStyle name="Normal 42 2 2 2 3" xfId="57003"/>
    <cellStyle name="Normal 42 2 2 3" xfId="57004"/>
    <cellStyle name="Normal 42 2 2 4" xfId="57005"/>
    <cellStyle name="Normal 42 2 3" xfId="57006"/>
    <cellStyle name="Normal 42 2 3 2" xfId="57007"/>
    <cellStyle name="Normal 42 2 3 3" xfId="57008"/>
    <cellStyle name="Normal 42 2 4" xfId="57009"/>
    <cellStyle name="Normal 42 2 5" xfId="57010"/>
    <cellStyle name="Normal 42 3" xfId="57011"/>
    <cellStyle name="Normal 42 3 2" xfId="57012"/>
    <cellStyle name="Normal 42 3 2 2" xfId="57013"/>
    <cellStyle name="Normal 42 3 2 3" xfId="57014"/>
    <cellStyle name="Normal 42 3 3" xfId="57015"/>
    <cellStyle name="Normal 42 3 4" xfId="57016"/>
    <cellStyle name="Normal 42 4" xfId="57017"/>
    <cellStyle name="Normal 42 4 2" xfId="57018"/>
    <cellStyle name="Normal 42 4 2 2" xfId="57019"/>
    <cellStyle name="Normal 42 4 3" xfId="57020"/>
    <cellStyle name="Normal 42 4 4" xfId="57021"/>
    <cellStyle name="Normal 42 5" xfId="57022"/>
    <cellStyle name="Normal 42 5 2" xfId="57023"/>
    <cellStyle name="Normal 42 5 2 2" xfId="57024"/>
    <cellStyle name="Normal 42 5 3" xfId="57025"/>
    <cellStyle name="Normal 42 6" xfId="57026"/>
    <cellStyle name="Normal 42 7" xfId="57027"/>
    <cellStyle name="Normal 43" xfId="57028"/>
    <cellStyle name="Normal 43 2" xfId="57029"/>
    <cellStyle name="Normal 43 2 2" xfId="57030"/>
    <cellStyle name="Normal 43 2 2 2" xfId="57031"/>
    <cellStyle name="Normal 43 2 2 3" xfId="57032"/>
    <cellStyle name="Normal 43 2 3" xfId="57033"/>
    <cellStyle name="Normal 43 2 3 2" xfId="57034"/>
    <cellStyle name="Normal 43 2 4" xfId="57035"/>
    <cellStyle name="Normal 43 3" xfId="57036"/>
    <cellStyle name="Normal 43 3 2" xfId="57037"/>
    <cellStyle name="Normal 43 3 2 2" xfId="57038"/>
    <cellStyle name="Normal 43 3 3" xfId="57039"/>
    <cellStyle name="Normal 43 4" xfId="57040"/>
    <cellStyle name="Normal 43 4 2" xfId="57041"/>
    <cellStyle name="Normal 43 5" xfId="57042"/>
    <cellStyle name="Normal 44" xfId="57043"/>
    <cellStyle name="Normal 44 2" xfId="57044"/>
    <cellStyle name="Normal 44 2 2" xfId="57045"/>
    <cellStyle name="Normal 44 2 2 2" xfId="57046"/>
    <cellStyle name="Normal 44 2 2 2 2" xfId="57047"/>
    <cellStyle name="Normal 44 2 2 3" xfId="57048"/>
    <cellStyle name="Normal 44 2 3" xfId="57049"/>
    <cellStyle name="Normal 44 2 3 2" xfId="57050"/>
    <cellStyle name="Normal 44 2 4" xfId="57051"/>
    <cellStyle name="Normal 44 2 4 2" xfId="57052"/>
    <cellStyle name="Normal 44 2 5" xfId="57053"/>
    <cellStyle name="Normal 44 3" xfId="57054"/>
    <cellStyle name="Normal 44 3 2" xfId="57055"/>
    <cellStyle name="Normal 44 3 2 2" xfId="57056"/>
    <cellStyle name="Normal 44 3 3" xfId="57057"/>
    <cellStyle name="Normal 44 3 3 2" xfId="57058"/>
    <cellStyle name="Normal 44 3 4" xfId="57059"/>
    <cellStyle name="Normal 44 4" xfId="57060"/>
    <cellStyle name="Normal 44 4 2" xfId="57061"/>
    <cellStyle name="Normal 44 4 2 2" xfId="57062"/>
    <cellStyle name="Normal 44 4 3" xfId="57063"/>
    <cellStyle name="Normal 44 5" xfId="57064"/>
    <cellStyle name="Normal 44 5 2" xfId="57065"/>
    <cellStyle name="Normal 44 5 2 2" xfId="57066"/>
    <cellStyle name="Normal 44 5 3" xfId="57067"/>
    <cellStyle name="Normal 44 6" xfId="57068"/>
    <cellStyle name="Normal 44 6 2" xfId="57069"/>
    <cellStyle name="Normal 44 7" xfId="57070"/>
    <cellStyle name="Normal 44 8" xfId="57071"/>
    <cellStyle name="Normal 45" xfId="57072"/>
    <cellStyle name="Normal 45 2" xfId="57073"/>
    <cellStyle name="Normal 45 2 2" xfId="57074"/>
    <cellStyle name="Normal 45 2 2 2" xfId="57075"/>
    <cellStyle name="Normal 45 2 2 3" xfId="57076"/>
    <cellStyle name="Normal 45 2 3" xfId="57077"/>
    <cellStyle name="Normal 45 2 3 2" xfId="57078"/>
    <cellStyle name="Normal 45 2 4" xfId="57079"/>
    <cellStyle name="Normal 45 2 5" xfId="57080"/>
    <cellStyle name="Normal 45 3" xfId="57081"/>
    <cellStyle name="Normal 45 3 2" xfId="57082"/>
    <cellStyle name="Normal 45 3 3" xfId="57083"/>
    <cellStyle name="Normal 45 4" xfId="57084"/>
    <cellStyle name="Normal 45 4 2" xfId="57085"/>
    <cellStyle name="Normal 45 5" xfId="57086"/>
    <cellStyle name="Normal 45 5 2" xfId="57087"/>
    <cellStyle name="Normal 45 6" xfId="57088"/>
    <cellStyle name="Normal 45 7" xfId="57089"/>
    <cellStyle name="Normal 46" xfId="57090"/>
    <cellStyle name="Normal 46 2" xfId="57091"/>
    <cellStyle name="Normal 46 2 2" xfId="57092"/>
    <cellStyle name="Normal 46 2 2 2" xfId="57093"/>
    <cellStyle name="Normal 46 2 2 2 2" xfId="57094"/>
    <cellStyle name="Normal 46 2 2 3" xfId="57095"/>
    <cellStyle name="Normal 46 2 3" xfId="57096"/>
    <cellStyle name="Normal 46 2 3 2" xfId="57097"/>
    <cellStyle name="Normal 46 2 3 3" xfId="57098"/>
    <cellStyle name="Normal 46 2 4" xfId="57099"/>
    <cellStyle name="Normal 46 2 5" xfId="57100"/>
    <cellStyle name="Normal 46 2 6" xfId="57101"/>
    <cellStyle name="Normal 46 3" xfId="57102"/>
    <cellStyle name="Normal 46 3 2" xfId="57103"/>
    <cellStyle name="Normal 46 3 2 2" xfId="57104"/>
    <cellStyle name="Normal 46 3 3" xfId="57105"/>
    <cellStyle name="Normal 46 4" xfId="57106"/>
    <cellStyle name="Normal 46 4 2" xfId="57107"/>
    <cellStyle name="Normal 46 4 2 2" xfId="57108"/>
    <cellStyle name="Normal 46 4 3" xfId="57109"/>
    <cellStyle name="Normal 46 5" xfId="57110"/>
    <cellStyle name="Normal 46 5 2" xfId="57111"/>
    <cellStyle name="Normal 46 5 3" xfId="57112"/>
    <cellStyle name="Normal 46 6" xfId="57113"/>
    <cellStyle name="Normal 46 6 2" xfId="57114"/>
    <cellStyle name="Normal 46 7" xfId="57115"/>
    <cellStyle name="Normal 47" xfId="57116"/>
    <cellStyle name="Normal 47 2" xfId="57117"/>
    <cellStyle name="Normal 47 2 2" xfId="57118"/>
    <cellStyle name="Normal 47 2 2 2" xfId="57119"/>
    <cellStyle name="Normal 47 2 3" xfId="57120"/>
    <cellStyle name="Normal 47 2 3 2" xfId="57121"/>
    <cellStyle name="Normal 47 2 4" xfId="57122"/>
    <cellStyle name="Normal 47 2 5" xfId="57123"/>
    <cellStyle name="Normal 47 3" xfId="57124"/>
    <cellStyle name="Normal 47 3 2" xfId="57125"/>
    <cellStyle name="Normal 47 3 2 2" xfId="57126"/>
    <cellStyle name="Normal 47 3 3" xfId="57127"/>
    <cellStyle name="Normal 47 4" xfId="57128"/>
    <cellStyle name="Normal 47 4 2" xfId="57129"/>
    <cellStyle name="Normal 47 4 2 2" xfId="57130"/>
    <cellStyle name="Normal 47 4 3" xfId="57131"/>
    <cellStyle name="Normal 47 5" xfId="57132"/>
    <cellStyle name="Normal 47 5 2" xfId="57133"/>
    <cellStyle name="Normal 47 6" xfId="57134"/>
    <cellStyle name="Normal 47 7" xfId="57135"/>
    <cellStyle name="Normal 48" xfId="57136"/>
    <cellStyle name="Normal 48 2" xfId="57137"/>
    <cellStyle name="Normal 48 2 2" xfId="57138"/>
    <cellStyle name="Normal 48 2 2 2" xfId="57139"/>
    <cellStyle name="Normal 48 2 3" xfId="57140"/>
    <cellStyle name="Normal 48 2 3 2" xfId="57141"/>
    <cellStyle name="Normal 48 2 4" xfId="57142"/>
    <cellStyle name="Normal 48 2 5" xfId="57143"/>
    <cellStyle name="Normal 48 3" xfId="57144"/>
    <cellStyle name="Normal 48 3 2" xfId="57145"/>
    <cellStyle name="Normal 48 3 2 2" xfId="57146"/>
    <cellStyle name="Normal 48 3 3" xfId="57147"/>
    <cellStyle name="Normal 48 4" xfId="57148"/>
    <cellStyle name="Normal 48 4 2" xfId="57149"/>
    <cellStyle name="Normal 48 4 2 2" xfId="57150"/>
    <cellStyle name="Normal 48 4 3" xfId="57151"/>
    <cellStyle name="Normal 48 5" xfId="57152"/>
    <cellStyle name="Normal 48 6" xfId="57153"/>
    <cellStyle name="Normal 49" xfId="57154"/>
    <cellStyle name="Normal 49 2" xfId="57155"/>
    <cellStyle name="Normal 49 2 2" xfId="57156"/>
    <cellStyle name="Normal 49 2 2 2" xfId="57157"/>
    <cellStyle name="Normal 49 2 3" xfId="57158"/>
    <cellStyle name="Normal 49 3" xfId="57159"/>
    <cellStyle name="Normal 49 3 2" xfId="57160"/>
    <cellStyle name="Normal 49 3 2 2" xfId="57161"/>
    <cellStyle name="Normal 49 3 3" xfId="57162"/>
    <cellStyle name="Normal 49 4" xfId="57163"/>
    <cellStyle name="Normal 49 4 2" xfId="57164"/>
    <cellStyle name="Normal 49 4 2 2" xfId="57165"/>
    <cellStyle name="Normal 49 4 3" xfId="57166"/>
    <cellStyle name="Normal 49 5" xfId="57167"/>
    <cellStyle name="Normal 49 5 2" xfId="57168"/>
    <cellStyle name="Normal 49 6" xfId="57169"/>
    <cellStyle name="Normal 49 7" xfId="57170"/>
    <cellStyle name="Normal 5" xfId="57171"/>
    <cellStyle name="Normal 5 2" xfId="57172"/>
    <cellStyle name="Normal 5 2 2" xfId="57173"/>
    <cellStyle name="Normal 5 2 2 2" xfId="57174"/>
    <cellStyle name="Normal 5 2 2 2 2" xfId="57175"/>
    <cellStyle name="Normal 5 2 2 3" xfId="57176"/>
    <cellStyle name="Normal 5 2 3" xfId="57177"/>
    <cellStyle name="Normal 5 2 3 2" xfId="57178"/>
    <cellStyle name="Normal 5 2 3 2 2" xfId="57179"/>
    <cellStyle name="Normal 5 2 3 3" xfId="57180"/>
    <cellStyle name="Normal 5 2 3 4" xfId="57181"/>
    <cellStyle name="Normal 5 2 4" xfId="57182"/>
    <cellStyle name="Normal 5 2 4 2" xfId="57183"/>
    <cellStyle name="Normal 5 2 5" xfId="57184"/>
    <cellStyle name="Normal 5 2 5 2" xfId="57185"/>
    <cellStyle name="Normal 5 2 6" xfId="57186"/>
    <cellStyle name="Normal 5 3" xfId="57187"/>
    <cellStyle name="Normal 5 3 2" xfId="57188"/>
    <cellStyle name="Normal 5 3 2 2" xfId="57189"/>
    <cellStyle name="Normal 5 3 2 3" xfId="57190"/>
    <cellStyle name="Normal 5 3 2 4" xfId="57191"/>
    <cellStyle name="Normal 5 3 3" xfId="57192"/>
    <cellStyle name="Normal 5 3 4" xfId="57193"/>
    <cellStyle name="Normal 5 4" xfId="57194"/>
    <cellStyle name="Normal 5 4 2" xfId="57195"/>
    <cellStyle name="Normal 5 4 3" xfId="57196"/>
    <cellStyle name="Normal 5 4 4" xfId="57197"/>
    <cellStyle name="Normal 5 5" xfId="57198"/>
    <cellStyle name="Normal 5 5 2" xfId="57199"/>
    <cellStyle name="Normal 5 5 3" xfId="57200"/>
    <cellStyle name="Normal 5 6" xfId="57201"/>
    <cellStyle name="Normal 5_2011 CBR Rev Calc by schedule" xfId="57202"/>
    <cellStyle name="Normal 50" xfId="57203"/>
    <cellStyle name="Normal 50 2" xfId="57204"/>
    <cellStyle name="Normal 50 2 2" xfId="57205"/>
    <cellStyle name="Normal 50 2 2 2" xfId="57206"/>
    <cellStyle name="Normal 50 2 3" xfId="57207"/>
    <cellStyle name="Normal 50 3" xfId="57208"/>
    <cellStyle name="Normal 50 3 2" xfId="57209"/>
    <cellStyle name="Normal 50 3 2 2" xfId="57210"/>
    <cellStyle name="Normal 50 3 3" xfId="57211"/>
    <cellStyle name="Normal 50 4" xfId="57212"/>
    <cellStyle name="Normal 50 4 2" xfId="57213"/>
    <cellStyle name="Normal 50 4 2 2" xfId="57214"/>
    <cellStyle name="Normal 50 4 3" xfId="57215"/>
    <cellStyle name="Normal 50 5" xfId="57216"/>
    <cellStyle name="Normal 50 5 2" xfId="57217"/>
    <cellStyle name="Normal 50 6" xfId="57218"/>
    <cellStyle name="Normal 50 7" xfId="57219"/>
    <cellStyle name="Normal 51" xfId="57220"/>
    <cellStyle name="Normal 51 2" xfId="57221"/>
    <cellStyle name="Normal 51 2 2" xfId="57222"/>
    <cellStyle name="Normal 51 2 2 2" xfId="57223"/>
    <cellStyle name="Normal 51 2 3" xfId="57224"/>
    <cellStyle name="Normal 51 2 3 2" xfId="57225"/>
    <cellStyle name="Normal 51 2 4" xfId="57226"/>
    <cellStyle name="Normal 51 3" xfId="57227"/>
    <cellStyle name="Normal 51 3 2" xfId="57228"/>
    <cellStyle name="Normal 51 4" xfId="57229"/>
    <cellStyle name="Normal 51 4 2" xfId="57230"/>
    <cellStyle name="Normal 51 5" xfId="57231"/>
    <cellStyle name="Normal 51 5 2" xfId="57232"/>
    <cellStyle name="Normal 51 6" xfId="57233"/>
    <cellStyle name="Normal 51 7" xfId="57234"/>
    <cellStyle name="Normal 51 8" xfId="57235"/>
    <cellStyle name="Normal 52" xfId="57236"/>
    <cellStyle name="Normal 52 2" xfId="57237"/>
    <cellStyle name="Normal 52 2 2" xfId="57238"/>
    <cellStyle name="Normal 52 2 2 2" xfId="57239"/>
    <cellStyle name="Normal 52 2 3" xfId="57240"/>
    <cellStyle name="Normal 52 3" xfId="57241"/>
    <cellStyle name="Normal 52 3 2" xfId="57242"/>
    <cellStyle name="Normal 52 4" xfId="57243"/>
    <cellStyle name="Normal 52 4 2" xfId="57244"/>
    <cellStyle name="Normal 52 5" xfId="57245"/>
    <cellStyle name="Normal 52 6" xfId="57246"/>
    <cellStyle name="Normal 53" xfId="57247"/>
    <cellStyle name="Normal 53 2" xfId="57248"/>
    <cellStyle name="Normal 53 2 2" xfId="57249"/>
    <cellStyle name="Normal 53 2 2 2" xfId="57250"/>
    <cellStyle name="Normal 53 2 3" xfId="57251"/>
    <cellStyle name="Normal 53 2 4" xfId="57252"/>
    <cellStyle name="Normal 53 3" xfId="57253"/>
    <cellStyle name="Normal 53 3 2" xfId="57254"/>
    <cellStyle name="Normal 53 3 2 2" xfId="57255"/>
    <cellStyle name="Normal 53 3 3" xfId="57256"/>
    <cellStyle name="Normal 53 4" xfId="57257"/>
    <cellStyle name="Normal 53 4 2" xfId="57258"/>
    <cellStyle name="Normal 53 5" xfId="57259"/>
    <cellStyle name="Normal 54" xfId="57260"/>
    <cellStyle name="Normal 54 2" xfId="57261"/>
    <cellStyle name="Normal 54 2 2" xfId="57262"/>
    <cellStyle name="Normal 54 2 2 2" xfId="57263"/>
    <cellStyle name="Normal 54 2 3" xfId="57264"/>
    <cellStyle name="Normal 54 2 4" xfId="57265"/>
    <cellStyle name="Normal 54 3" xfId="57266"/>
    <cellStyle name="Normal 54 3 2" xfId="57267"/>
    <cellStyle name="Normal 54 3 2 2" xfId="57268"/>
    <cellStyle name="Normal 54 3 3" xfId="57269"/>
    <cellStyle name="Normal 54 4" xfId="57270"/>
    <cellStyle name="Normal 54 4 2" xfId="57271"/>
    <cellStyle name="Normal 54 5" xfId="57272"/>
    <cellStyle name="Normal 54 6" xfId="57273"/>
    <cellStyle name="Normal 55" xfId="57274"/>
    <cellStyle name="Normal 55 2" xfId="57275"/>
    <cellStyle name="Normal 55 2 2" xfId="57276"/>
    <cellStyle name="Normal 55 2 2 2" xfId="57277"/>
    <cellStyle name="Normal 55 2 3" xfId="57278"/>
    <cellStyle name="Normal 55 2 4" xfId="57279"/>
    <cellStyle name="Normal 55 3" xfId="57280"/>
    <cellStyle name="Normal 55 3 2" xfId="57281"/>
    <cellStyle name="Normal 55 4" xfId="57282"/>
    <cellStyle name="Normal 55 4 2" xfId="57283"/>
    <cellStyle name="Normal 55 5" xfId="57284"/>
    <cellStyle name="Normal 56" xfId="57285"/>
    <cellStyle name="Normal 56 2" xfId="57286"/>
    <cellStyle name="Normal 56 2 2" xfId="57287"/>
    <cellStyle name="Normal 56 2 2 2" xfId="57288"/>
    <cellStyle name="Normal 56 2 3" xfId="57289"/>
    <cellStyle name="Normal 56 2 4" xfId="57290"/>
    <cellStyle name="Normal 56 3" xfId="57291"/>
    <cellStyle name="Normal 56 3 2" xfId="57292"/>
    <cellStyle name="Normal 56 4" xfId="57293"/>
    <cellStyle name="Normal 56 4 2" xfId="57294"/>
    <cellStyle name="Normal 56 5" xfId="57295"/>
    <cellStyle name="Normal 57" xfId="57296"/>
    <cellStyle name="Normal 57 2" xfId="57297"/>
    <cellStyle name="Normal 57 2 2" xfId="57298"/>
    <cellStyle name="Normal 57 2 2 2" xfId="57299"/>
    <cellStyle name="Normal 57 2 3" xfId="57300"/>
    <cellStyle name="Normal 57 2 4" xfId="57301"/>
    <cellStyle name="Normal 57 3" xfId="57302"/>
    <cellStyle name="Normal 57 3 2" xfId="57303"/>
    <cellStyle name="Normal 57 4" xfId="57304"/>
    <cellStyle name="Normal 57 4 2" xfId="57305"/>
    <cellStyle name="Normal 57 5" xfId="57306"/>
    <cellStyle name="Normal 58" xfId="57307"/>
    <cellStyle name="Normal 58 2" xfId="57308"/>
    <cellStyle name="Normal 58 2 2" xfId="57309"/>
    <cellStyle name="Normal 58 2 2 2" xfId="57310"/>
    <cellStyle name="Normal 58 2 3" xfId="57311"/>
    <cellStyle name="Normal 58 2 4" xfId="57312"/>
    <cellStyle name="Normal 58 3" xfId="57313"/>
    <cellStyle name="Normal 58 3 2" xfId="57314"/>
    <cellStyle name="Normal 58 4" xfId="57315"/>
    <cellStyle name="Normal 58 4 2" xfId="57316"/>
    <cellStyle name="Normal 58 5" xfId="57317"/>
    <cellStyle name="Normal 59" xfId="57318"/>
    <cellStyle name="Normal 59 2" xfId="57319"/>
    <cellStyle name="Normal 59 2 2" xfId="57320"/>
    <cellStyle name="Normal 59 2 2 2" xfId="57321"/>
    <cellStyle name="Normal 59 2 3" xfId="57322"/>
    <cellStyle name="Normal 59 3" xfId="57323"/>
    <cellStyle name="Normal 59 3 2" xfId="57324"/>
    <cellStyle name="Normal 59 4" xfId="57325"/>
    <cellStyle name="Normal 59 4 2" xfId="57326"/>
    <cellStyle name="Normal 59 5" xfId="57327"/>
    <cellStyle name="Normal 6" xfId="57328"/>
    <cellStyle name="Normal 6 2" xfId="57329"/>
    <cellStyle name="Normal 6 2 2" xfId="57330"/>
    <cellStyle name="Normal 6 2 2 2" xfId="57331"/>
    <cellStyle name="Normal 6 2 2 2 2" xfId="57332"/>
    <cellStyle name="Normal 6 2 2 3" xfId="57333"/>
    <cellStyle name="Normal 6 2 2 4" xfId="57334"/>
    <cellStyle name="Normal 6 2 3" xfId="57335"/>
    <cellStyle name="Normal 6 2 3 2" xfId="57336"/>
    <cellStyle name="Normal 6 2 3 2 2" xfId="57337"/>
    <cellStyle name="Normal 6 2 3 3" xfId="57338"/>
    <cellStyle name="Normal 6 2 3 4" xfId="57339"/>
    <cellStyle name="Normal 6 2 4" xfId="57340"/>
    <cellStyle name="Normal 6 2 4 2" xfId="57341"/>
    <cellStyle name="Normal 6 2 5" xfId="57342"/>
    <cellStyle name="Normal 6 2 6" xfId="57343"/>
    <cellStyle name="Normal 6 3" xfId="57344"/>
    <cellStyle name="Normal 6 3 2" xfId="57345"/>
    <cellStyle name="Normal 6 3 2 2" xfId="57346"/>
    <cellStyle name="Normal 6 3 2 2 2" xfId="57347"/>
    <cellStyle name="Normal 6 3 2 3" xfId="57348"/>
    <cellStyle name="Normal 6 3 3" xfId="57349"/>
    <cellStyle name="Normal 6 3 3 2" xfId="57350"/>
    <cellStyle name="Normal 6 3 3 3" xfId="57351"/>
    <cellStyle name="Normal 6 3 4" xfId="57352"/>
    <cellStyle name="Normal 6 3 4 2" xfId="57353"/>
    <cellStyle name="Normal 6 3 5" xfId="57354"/>
    <cellStyle name="Normal 6 4" xfId="57355"/>
    <cellStyle name="Normal 6 4 2" xfId="57356"/>
    <cellStyle name="Normal 6 4 2 2" xfId="57357"/>
    <cellStyle name="Normal 6 4 3" xfId="57358"/>
    <cellStyle name="Normal 6 5" xfId="57359"/>
    <cellStyle name="Normal 6 5 2" xfId="57360"/>
    <cellStyle name="Normal 6 5 2 2" xfId="57361"/>
    <cellStyle name="Normal 6 5 3" xfId="57362"/>
    <cellStyle name="Normal 6 6" xfId="57363"/>
    <cellStyle name="Normal 6 6 2" xfId="57364"/>
    <cellStyle name="Normal 6 6 2 2" xfId="57365"/>
    <cellStyle name="Normal 6 6 3" xfId="57366"/>
    <cellStyle name="Normal 6 7" xfId="57367"/>
    <cellStyle name="Normal 6 8" xfId="57368"/>
    <cellStyle name="Normal 6 9" xfId="57369"/>
    <cellStyle name="Normal 6_2010 PTC's Sept10_Aug11 (Version 4)" xfId="57370"/>
    <cellStyle name="Normal 60" xfId="57371"/>
    <cellStyle name="Normal 60 2" xfId="57372"/>
    <cellStyle name="Normal 60 2 2" xfId="57373"/>
    <cellStyle name="Normal 60 2 2 2" xfId="57374"/>
    <cellStyle name="Normal 60 2 3" xfId="57375"/>
    <cellStyle name="Normal 60 3" xfId="57376"/>
    <cellStyle name="Normal 60 3 2" xfId="57377"/>
    <cellStyle name="Normal 60 4" xfId="57378"/>
    <cellStyle name="Normal 60 4 2" xfId="57379"/>
    <cellStyle name="Normal 60 5" xfId="57380"/>
    <cellStyle name="Normal 61" xfId="57381"/>
    <cellStyle name="Normal 61 2" xfId="57382"/>
    <cellStyle name="Normal 61 2 2" xfId="57383"/>
    <cellStyle name="Normal 61 2 2 2" xfId="57384"/>
    <cellStyle name="Normal 61 2 3" xfId="57385"/>
    <cellStyle name="Normal 61 3" xfId="57386"/>
    <cellStyle name="Normal 61 3 2" xfId="57387"/>
    <cellStyle name="Normal 61 4" xfId="57388"/>
    <cellStyle name="Normal 62" xfId="57389"/>
    <cellStyle name="Normal 62 2" xfId="57390"/>
    <cellStyle name="Normal 62 2 2" xfId="57391"/>
    <cellStyle name="Normal 62 3" xfId="57392"/>
    <cellStyle name="Normal 63" xfId="57393"/>
    <cellStyle name="Normal 63 2" xfId="57394"/>
    <cellStyle name="Normal 63 2 2" xfId="57395"/>
    <cellStyle name="Normal 63 2 3" xfId="57396"/>
    <cellStyle name="Normal 63 3" xfId="57397"/>
    <cellStyle name="Normal 63 3 2" xfId="57398"/>
    <cellStyle name="Normal 63 4" xfId="57399"/>
    <cellStyle name="Normal 64" xfId="57400"/>
    <cellStyle name="Normal 64 2" xfId="57401"/>
    <cellStyle name="Normal 64 2 2" xfId="57402"/>
    <cellStyle name="Normal 64 2 3" xfId="57403"/>
    <cellStyle name="Normal 64 3" xfId="57404"/>
    <cellStyle name="Normal 64 3 2" xfId="57405"/>
    <cellStyle name="Normal 64 4" xfId="57406"/>
    <cellStyle name="Normal 65" xfId="57407"/>
    <cellStyle name="Normal 65 2" xfId="57408"/>
    <cellStyle name="Normal 65 2 2" xfId="57409"/>
    <cellStyle name="Normal 65 2 3" xfId="57410"/>
    <cellStyle name="Normal 65 3" xfId="57411"/>
    <cellStyle name="Normal 65 3 2" xfId="57412"/>
    <cellStyle name="Normal 65 4" xfId="57413"/>
    <cellStyle name="Normal 66" xfId="57414"/>
    <cellStyle name="Normal 66 2" xfId="57415"/>
    <cellStyle name="Normal 66 2 2" xfId="57416"/>
    <cellStyle name="Normal 66 2 3" xfId="57417"/>
    <cellStyle name="Normal 66 3" xfId="57418"/>
    <cellStyle name="Normal 66 3 2" xfId="57419"/>
    <cellStyle name="Normal 66 4" xfId="57420"/>
    <cellStyle name="Normal 66 5" xfId="57421"/>
    <cellStyle name="Normal 67" xfId="57422"/>
    <cellStyle name="Normal 67 2" xfId="57423"/>
    <cellStyle name="Normal 67 2 2" xfId="57424"/>
    <cellStyle name="Normal 67 2 3" xfId="57425"/>
    <cellStyle name="Normal 67 3" xfId="57426"/>
    <cellStyle name="Normal 67 3 2" xfId="57427"/>
    <cellStyle name="Normal 67 4" xfId="57428"/>
    <cellStyle name="Normal 68" xfId="57429"/>
    <cellStyle name="Normal 68 2" xfId="57430"/>
    <cellStyle name="Normal 68 2 2" xfId="57431"/>
    <cellStyle name="Normal 68 2 3" xfId="57432"/>
    <cellStyle name="Normal 68 3" xfId="57433"/>
    <cellStyle name="Normal 68 3 2" xfId="57434"/>
    <cellStyle name="Normal 68 4" xfId="57435"/>
    <cellStyle name="Normal 69" xfId="57436"/>
    <cellStyle name="Normal 69 2" xfId="57437"/>
    <cellStyle name="Normal 69 2 2" xfId="57438"/>
    <cellStyle name="Normal 69 2 3" xfId="57439"/>
    <cellStyle name="Normal 69 3" xfId="57440"/>
    <cellStyle name="Normal 69 3 2" xfId="57441"/>
    <cellStyle name="Normal 69 4" xfId="57442"/>
    <cellStyle name="Normal 7" xfId="57443"/>
    <cellStyle name="Normal 7 2" xfId="57444"/>
    <cellStyle name="Normal 7 2 2" xfId="57445"/>
    <cellStyle name="Normal 7 2 2 2" xfId="57446"/>
    <cellStyle name="Normal 7 2 2 2 2" xfId="57447"/>
    <cellStyle name="Normal 7 2 2 2 3" xfId="57448"/>
    <cellStyle name="Normal 7 2 2 3" xfId="57449"/>
    <cellStyle name="Normal 7 2 2 4" xfId="57450"/>
    <cellStyle name="Normal 7 2 3" xfId="57451"/>
    <cellStyle name="Normal 7 2 3 2" xfId="57452"/>
    <cellStyle name="Normal 7 2 3 2 2" xfId="57453"/>
    <cellStyle name="Normal 7 2 3 3" xfId="57454"/>
    <cellStyle name="Normal 7 2 3 4" xfId="57455"/>
    <cellStyle name="Normal 7 2 4" xfId="57456"/>
    <cellStyle name="Normal 7 2 4 2" xfId="57457"/>
    <cellStyle name="Normal 7 2 5" xfId="57458"/>
    <cellStyle name="Normal 7 2 6" xfId="57459"/>
    <cellStyle name="Normal 7 2 7" xfId="57460"/>
    <cellStyle name="Normal 7 3" xfId="57461"/>
    <cellStyle name="Normal 7 3 2" xfId="57462"/>
    <cellStyle name="Normal 7 3 2 2" xfId="57463"/>
    <cellStyle name="Normal 7 3 2 3" xfId="57464"/>
    <cellStyle name="Normal 7 3 2 4" xfId="57465"/>
    <cellStyle name="Normal 7 3 3" xfId="57466"/>
    <cellStyle name="Normal 7 4" xfId="57467"/>
    <cellStyle name="Normal 7 4 2" xfId="57468"/>
    <cellStyle name="Normal 7 4 2 2" xfId="57469"/>
    <cellStyle name="Normal 7 4 3" xfId="57470"/>
    <cellStyle name="Normal 7 4 4" xfId="57471"/>
    <cellStyle name="Normal 7 4 5" xfId="57472"/>
    <cellStyle name="Normal 7 5" xfId="57473"/>
    <cellStyle name="Normal 7 5 2" xfId="57474"/>
    <cellStyle name="Normal 7 5 2 2" xfId="57475"/>
    <cellStyle name="Normal 7 5 3" xfId="57476"/>
    <cellStyle name="Normal 7 6" xfId="57477"/>
    <cellStyle name="Normal 7 6 2" xfId="57478"/>
    <cellStyle name="Normal 7 7" xfId="57479"/>
    <cellStyle name="Normal 70" xfId="57480"/>
    <cellStyle name="Normal 70 2" xfId="57481"/>
    <cellStyle name="Normal 70 2 2" xfId="57482"/>
    <cellStyle name="Normal 70 2 3" xfId="57483"/>
    <cellStyle name="Normal 70 3" xfId="57484"/>
    <cellStyle name="Normal 71" xfId="57485"/>
    <cellStyle name="Normal 71 2" xfId="57486"/>
    <cellStyle name="Normal 71 2 2" xfId="57487"/>
    <cellStyle name="Normal 71 3" xfId="57488"/>
    <cellStyle name="Normal 72" xfId="57489"/>
    <cellStyle name="Normal 72 2" xfId="57490"/>
    <cellStyle name="Normal 72 2 2" xfId="57491"/>
    <cellStyle name="Normal 72 2 3" xfId="57492"/>
    <cellStyle name="Normal 72 3" xfId="57493"/>
    <cellStyle name="Normal 72 4" xfId="57494"/>
    <cellStyle name="Normal 73" xfId="57495"/>
    <cellStyle name="Normal 73 2" xfId="57496"/>
    <cellStyle name="Normal 73 2 2" xfId="57497"/>
    <cellStyle name="Normal 73 3" xfId="57498"/>
    <cellStyle name="Normal 73 3 2" xfId="57499"/>
    <cellStyle name="Normal 73 4" xfId="57500"/>
    <cellStyle name="Normal 74" xfId="57501"/>
    <cellStyle name="Normal 74 2" xfId="57502"/>
    <cellStyle name="Normal 74 2 2" xfId="57503"/>
    <cellStyle name="Normal 74 3" xfId="57504"/>
    <cellStyle name="Normal 74 3 2" xfId="57505"/>
    <cellStyle name="Normal 74 4" xfId="57506"/>
    <cellStyle name="Normal 75" xfId="57507"/>
    <cellStyle name="Normal 75 2" xfId="57508"/>
    <cellStyle name="Normal 75 2 2" xfId="57509"/>
    <cellStyle name="Normal 75 3" xfId="57510"/>
    <cellStyle name="Normal 75 3 2" xfId="57511"/>
    <cellStyle name="Normal 75 4" xfId="57512"/>
    <cellStyle name="Normal 76" xfId="57513"/>
    <cellStyle name="Normal 76 2" xfId="57514"/>
    <cellStyle name="Normal 76 2 2" xfId="57515"/>
    <cellStyle name="Normal 76 3" xfId="57516"/>
    <cellStyle name="Normal 76 3 2" xfId="57517"/>
    <cellStyle name="Normal 76 4" xfId="57518"/>
    <cellStyle name="Normal 77" xfId="57519"/>
    <cellStyle name="Normal 77 2" xfId="57520"/>
    <cellStyle name="Normal 77 2 2" xfId="57521"/>
    <cellStyle name="Normal 77 3" xfId="57522"/>
    <cellStyle name="Normal 77 3 2" xfId="57523"/>
    <cellStyle name="Normal 77 4" xfId="57524"/>
    <cellStyle name="Normal 78" xfId="57525"/>
    <cellStyle name="Normal 78 2" xfId="57526"/>
    <cellStyle name="Normal 78 2 2" xfId="57527"/>
    <cellStyle name="Normal 78 3" xfId="57528"/>
    <cellStyle name="Normal 78 3 2" xfId="57529"/>
    <cellStyle name="Normal 78 4" xfId="57530"/>
    <cellStyle name="Normal 79" xfId="57531"/>
    <cellStyle name="Normal 79 2" xfId="57532"/>
    <cellStyle name="Normal 79 2 2" xfId="57533"/>
    <cellStyle name="Normal 79 3" xfId="57534"/>
    <cellStyle name="Normal 79 3 2" xfId="57535"/>
    <cellStyle name="Normal 79 4" xfId="57536"/>
    <cellStyle name="Normal 8" xfId="57537"/>
    <cellStyle name="Normal 8 2" xfId="57538"/>
    <cellStyle name="Normal 8 2 2" xfId="57539"/>
    <cellStyle name="Normal 8 2 2 2" xfId="57540"/>
    <cellStyle name="Normal 8 2 2 2 2" xfId="57541"/>
    <cellStyle name="Normal 8 2 2 3" xfId="57542"/>
    <cellStyle name="Normal 8 2 3" xfId="57543"/>
    <cellStyle name="Normal 8 2 3 2" xfId="57544"/>
    <cellStyle name="Normal 8 2 3 2 2" xfId="57545"/>
    <cellStyle name="Normal 8 2 3 3" xfId="57546"/>
    <cellStyle name="Normal 8 2 3 4" xfId="57547"/>
    <cellStyle name="Normal 8 2 4" xfId="57548"/>
    <cellStyle name="Normal 8 2 4 2" xfId="57549"/>
    <cellStyle name="Normal 8 2 5" xfId="57550"/>
    <cellStyle name="Normal 8 2 5 2" xfId="57551"/>
    <cellStyle name="Normal 8 2 6" xfId="57552"/>
    <cellStyle name="Normal 8 3" xfId="57553"/>
    <cellStyle name="Normal 8 3 2" xfId="57554"/>
    <cellStyle name="Normal 8 3 2 2" xfId="57555"/>
    <cellStyle name="Normal 8 3 2 3" xfId="57556"/>
    <cellStyle name="Normal 8 3 2 4" xfId="57557"/>
    <cellStyle name="Normal 8 3 3" xfId="57558"/>
    <cellStyle name="Normal 8 3 4" xfId="57559"/>
    <cellStyle name="Normal 8 4" xfId="57560"/>
    <cellStyle name="Normal 8 4 2" xfId="57561"/>
    <cellStyle name="Normal 8 4 2 2" xfId="57562"/>
    <cellStyle name="Normal 8 4 3" xfId="57563"/>
    <cellStyle name="Normal 8 4 4" xfId="57564"/>
    <cellStyle name="Normal 8 5" xfId="57565"/>
    <cellStyle name="Normal 8 5 2" xfId="57566"/>
    <cellStyle name="Normal 8 6" xfId="57567"/>
    <cellStyle name="Normal 80" xfId="57568"/>
    <cellStyle name="Normal 80 2" xfId="57569"/>
    <cellStyle name="Normal 80 2 2" xfId="57570"/>
    <cellStyle name="Normal 80 3" xfId="57571"/>
    <cellStyle name="Normal 80 3 2" xfId="57572"/>
    <cellStyle name="Normal 80 4" xfId="57573"/>
    <cellStyle name="Normal 81" xfId="57574"/>
    <cellStyle name="Normal 81 2" xfId="57575"/>
    <cellStyle name="Normal 81 2 2" xfId="57576"/>
    <cellStyle name="Normal 81 3" xfId="57577"/>
    <cellStyle name="Normal 81 3 2" xfId="57578"/>
    <cellStyle name="Normal 81 4" xfId="57579"/>
    <cellStyle name="Normal 82" xfId="57580"/>
    <cellStyle name="Normal 82 2" xfId="57581"/>
    <cellStyle name="Normal 82 2 2" xfId="57582"/>
    <cellStyle name="Normal 82 3" xfId="57583"/>
    <cellStyle name="Normal 82 3 2" xfId="57584"/>
    <cellStyle name="Normal 82 4" xfId="57585"/>
    <cellStyle name="Normal 83" xfId="57586"/>
    <cellStyle name="Normal 83 2" xfId="57587"/>
    <cellStyle name="Normal 83 2 2" xfId="57588"/>
    <cellStyle name="Normal 83 2 3" xfId="57589"/>
    <cellStyle name="Normal 83 3" xfId="57590"/>
    <cellStyle name="Normal 83 3 2" xfId="57591"/>
    <cellStyle name="Normal 83 4" xfId="57592"/>
    <cellStyle name="Normal 84" xfId="57593"/>
    <cellStyle name="Normal 84 2" xfId="57594"/>
    <cellStyle name="Normal 84 2 2" xfId="57595"/>
    <cellStyle name="Normal 84 2 3" xfId="57596"/>
    <cellStyle name="Normal 84 3" xfId="57597"/>
    <cellStyle name="Normal 84 3 2" xfId="57598"/>
    <cellStyle name="Normal 84 4" xfId="57599"/>
    <cellStyle name="Normal 85" xfId="57600"/>
    <cellStyle name="Normal 85 2" xfId="57601"/>
    <cellStyle name="Normal 85 2 2" xfId="57602"/>
    <cellStyle name="Normal 85 2 3" xfId="57603"/>
    <cellStyle name="Normal 85 3" xfId="57604"/>
    <cellStyle name="Normal 85 3 2" xfId="57605"/>
    <cellStyle name="Normal 85 4" xfId="57606"/>
    <cellStyle name="Normal 86" xfId="57607"/>
    <cellStyle name="Normal 86 2" xfId="57608"/>
    <cellStyle name="Normal 86 2 2" xfId="57609"/>
    <cellStyle name="Normal 86 2 3" xfId="57610"/>
    <cellStyle name="Normal 86 3" xfId="57611"/>
    <cellStyle name="Normal 86 4" xfId="57612"/>
    <cellStyle name="Normal 87" xfId="57613"/>
    <cellStyle name="Normal 87 2" xfId="57614"/>
    <cellStyle name="Normal 87 2 2" xfId="57615"/>
    <cellStyle name="Normal 87 3" xfId="57616"/>
    <cellStyle name="Normal 88" xfId="57617"/>
    <cellStyle name="Normal 88 2" xfId="57618"/>
    <cellStyle name="Normal 88 2 2" xfId="57619"/>
    <cellStyle name="Normal 88 3" xfId="57620"/>
    <cellStyle name="Normal 89" xfId="57621"/>
    <cellStyle name="Normal 89 2" xfId="57622"/>
    <cellStyle name="Normal 89 2 2" xfId="57623"/>
    <cellStyle name="Normal 89 3" xfId="57624"/>
    <cellStyle name="Normal 9" xfId="57625"/>
    <cellStyle name="Normal 9 2" xfId="57626"/>
    <cellStyle name="Normal 9 2 2" xfId="57627"/>
    <cellStyle name="Normal 9 2 2 2" xfId="57628"/>
    <cellStyle name="Normal 9 2 2 2 2" xfId="57629"/>
    <cellStyle name="Normal 9 2 2 3" xfId="57630"/>
    <cellStyle name="Normal 9 2 2 4" xfId="57631"/>
    <cellStyle name="Normal 9 2 3" xfId="57632"/>
    <cellStyle name="Normal 9 2 3 2" xfId="57633"/>
    <cellStyle name="Normal 9 2 3 2 2" xfId="57634"/>
    <cellStyle name="Normal 9 2 3 3" xfId="57635"/>
    <cellStyle name="Normal 9 2 3 4" xfId="57636"/>
    <cellStyle name="Normal 9 2 4" xfId="57637"/>
    <cellStyle name="Normal 9 2 4 2" xfId="57638"/>
    <cellStyle name="Normal 9 2 5" xfId="57639"/>
    <cellStyle name="Normal 9 2 5 2" xfId="57640"/>
    <cellStyle name="Normal 9 2 6" xfId="57641"/>
    <cellStyle name="Normal 9 2 7" xfId="57642"/>
    <cellStyle name="Normal 9 3" xfId="57643"/>
    <cellStyle name="Normal 9 3 2" xfId="57644"/>
    <cellStyle name="Normal 9 3 2 2" xfId="57645"/>
    <cellStyle name="Normal 9 3 3" xfId="57646"/>
    <cellStyle name="Normal 9 4" xfId="57647"/>
    <cellStyle name="Normal 9 4 2" xfId="57648"/>
    <cellStyle name="Normal 9 4 3" xfId="57649"/>
    <cellStyle name="Normal 9 4 4" xfId="57650"/>
    <cellStyle name="Normal 9 5" xfId="57651"/>
    <cellStyle name="Normal 9 5 2" xfId="57652"/>
    <cellStyle name="Normal 9 5 2 2" xfId="57653"/>
    <cellStyle name="Normal 9 5 3" xfId="57654"/>
    <cellStyle name="Normal 9 6" xfId="57655"/>
    <cellStyle name="Normal 9 7" xfId="57656"/>
    <cellStyle name="Normal 9_NOL Analysis(For Ann Kellog and  Pete Winne)" xfId="57657"/>
    <cellStyle name="Normal 90" xfId="57658"/>
    <cellStyle name="Normal 90 2" xfId="57659"/>
    <cellStyle name="Normal 90 2 2" xfId="57660"/>
    <cellStyle name="Normal 90 3" xfId="57661"/>
    <cellStyle name="Normal 91" xfId="57662"/>
    <cellStyle name="Normal 91 2" xfId="57663"/>
    <cellStyle name="Normal 91 2 2" xfId="57664"/>
    <cellStyle name="Normal 91 3" xfId="57665"/>
    <cellStyle name="Normal 92" xfId="57666"/>
    <cellStyle name="Normal 92 2" xfId="57667"/>
    <cellStyle name="Normal 92 2 2" xfId="57668"/>
    <cellStyle name="Normal 92 3" xfId="57669"/>
    <cellStyle name="Normal 93" xfId="57670"/>
    <cellStyle name="Normal 93 2" xfId="57671"/>
    <cellStyle name="Normal 93 2 2" xfId="57672"/>
    <cellStyle name="Normal 93 3" xfId="57673"/>
    <cellStyle name="Normal 94" xfId="57674"/>
    <cellStyle name="Normal 94 2" xfId="57675"/>
    <cellStyle name="Normal 94 2 2" xfId="57676"/>
    <cellStyle name="Normal 94 3" xfId="57677"/>
    <cellStyle name="Normal 94 3 2" xfId="57678"/>
    <cellStyle name="Normal 94 4" xfId="57679"/>
    <cellStyle name="Normal 95" xfId="57680"/>
    <cellStyle name="Normal 95 2" xfId="57681"/>
    <cellStyle name="Normal 95 2 2" xfId="57682"/>
    <cellStyle name="Normal 95 2 3" xfId="57683"/>
    <cellStyle name="Normal 95 3" xfId="57684"/>
    <cellStyle name="Normal 95 4" xfId="57685"/>
    <cellStyle name="Normal 95 5" xfId="57686"/>
    <cellStyle name="Normal 96" xfId="57687"/>
    <cellStyle name="Normal 96 2" xfId="57688"/>
    <cellStyle name="Normal 96 2 2" xfId="57689"/>
    <cellStyle name="Normal 96 3" xfId="57690"/>
    <cellStyle name="Normal 96 3 2" xfId="57691"/>
    <cellStyle name="Normal 96 4" xfId="57692"/>
    <cellStyle name="Normal 96 5" xfId="57693"/>
    <cellStyle name="Normal 97" xfId="57694"/>
    <cellStyle name="Normal 97 2" xfId="57695"/>
    <cellStyle name="Normal 97 2 2" xfId="57696"/>
    <cellStyle name="Normal 97 3" xfId="57697"/>
    <cellStyle name="Normal 97 4" xfId="57698"/>
    <cellStyle name="Normal 98" xfId="57699"/>
    <cellStyle name="Normal 98 2" xfId="57700"/>
    <cellStyle name="Normal 98 2 2" xfId="57701"/>
    <cellStyle name="Normal 98 3" xfId="57702"/>
    <cellStyle name="Normal 98 4" xfId="57703"/>
    <cellStyle name="Normal 98 5" xfId="57704"/>
    <cellStyle name="Normal 99" xfId="57705"/>
    <cellStyle name="Normal 99 2" xfId="57706"/>
    <cellStyle name="Normal 99 2 2" xfId="57707"/>
    <cellStyle name="Normal 99 3" xfId="57708"/>
    <cellStyle name="Normal 99 4" xfId="57709"/>
    <cellStyle name="Normal 99 5" xfId="57710"/>
    <cellStyle name="Normal_Summary- Detailed" xfId="4"/>
    <cellStyle name="Note 10" xfId="57711"/>
    <cellStyle name="Note 10 2" xfId="57712"/>
    <cellStyle name="Note 10 2 2" xfId="57713"/>
    <cellStyle name="Note 10 2 2 2" xfId="57714"/>
    <cellStyle name="Note 10 2 3" xfId="57715"/>
    <cellStyle name="Note 10 2 4" xfId="57716"/>
    <cellStyle name="Note 10 2 5" xfId="57717"/>
    <cellStyle name="Note 10 3" xfId="57718"/>
    <cellStyle name="Note 10 3 2" xfId="57719"/>
    <cellStyle name="Note 10 3 2 2" xfId="57720"/>
    <cellStyle name="Note 10 3 3" xfId="57721"/>
    <cellStyle name="Note 10 4" xfId="57722"/>
    <cellStyle name="Note 10 4 2" xfId="57723"/>
    <cellStyle name="Note 10 5" xfId="57724"/>
    <cellStyle name="Note 10 5 2" xfId="57725"/>
    <cellStyle name="Note 10 6" xfId="57726"/>
    <cellStyle name="Note 10 6 2" xfId="57727"/>
    <cellStyle name="Note 10 7" xfId="57728"/>
    <cellStyle name="Note 10 7 2" xfId="57729"/>
    <cellStyle name="Note 10 8" xfId="57730"/>
    <cellStyle name="Note 10 9" xfId="57731"/>
    <cellStyle name="Note 11" xfId="57732"/>
    <cellStyle name="Note 11 2" xfId="57733"/>
    <cellStyle name="Note 11 2 2" xfId="57734"/>
    <cellStyle name="Note 11 2 2 2" xfId="57735"/>
    <cellStyle name="Note 11 2 3" xfId="57736"/>
    <cellStyle name="Note 11 2 4" xfId="57737"/>
    <cellStyle name="Note 11 2 5" xfId="57738"/>
    <cellStyle name="Note 11 3" xfId="57739"/>
    <cellStyle name="Note 11 3 2" xfId="57740"/>
    <cellStyle name="Note 11 3 2 2" xfId="57741"/>
    <cellStyle name="Note 11 3 3" xfId="57742"/>
    <cellStyle name="Note 11 3 4" xfId="57743"/>
    <cellStyle name="Note 11 3 5" xfId="57744"/>
    <cellStyle name="Note 11 4" xfId="57745"/>
    <cellStyle name="Note 11 4 2" xfId="57746"/>
    <cellStyle name="Note 11 4 3" xfId="57747"/>
    <cellStyle name="Note 11 5" xfId="57748"/>
    <cellStyle name="Note 11 6" xfId="57749"/>
    <cellStyle name="Note 11 7" xfId="57750"/>
    <cellStyle name="Note 12" xfId="57751"/>
    <cellStyle name="Note 12 2" xfId="57752"/>
    <cellStyle name="Note 12 2 2" xfId="57753"/>
    <cellStyle name="Note 12 2 2 2" xfId="57754"/>
    <cellStyle name="Note 12 2 2 2 2" xfId="57755"/>
    <cellStyle name="Note 12 2 3" xfId="57756"/>
    <cellStyle name="Note 12 2 3 2" xfId="57757"/>
    <cellStyle name="Note 12 2 3 3" xfId="57758"/>
    <cellStyle name="Note 12 2 4" xfId="57759"/>
    <cellStyle name="Note 12 2 4 2" xfId="57760"/>
    <cellStyle name="Note 12 2 5" xfId="57761"/>
    <cellStyle name="Note 12 2 6" xfId="57762"/>
    <cellStyle name="Note 12 3" xfId="57763"/>
    <cellStyle name="Note 12 3 2" xfId="57764"/>
    <cellStyle name="Note 12 3 2 2" xfId="57765"/>
    <cellStyle name="Note 12 3 2 3" xfId="57766"/>
    <cellStyle name="Note 12 3 2 4" xfId="57767"/>
    <cellStyle name="Note 12 3 2 5" xfId="57768"/>
    <cellStyle name="Note 12 3 2 6" xfId="57769"/>
    <cellStyle name="Note 12 3 2 7" xfId="57770"/>
    <cellStyle name="Note 12 3 3" xfId="57771"/>
    <cellStyle name="Note 12 3 4" xfId="57772"/>
    <cellStyle name="Note 12 3 5" xfId="57773"/>
    <cellStyle name="Note 12 3 6" xfId="57774"/>
    <cellStyle name="Note 12 3 7" xfId="57775"/>
    <cellStyle name="Note 12 3 8" xfId="57776"/>
    <cellStyle name="Note 12 4" xfId="57777"/>
    <cellStyle name="Note 12 4 2" xfId="57778"/>
    <cellStyle name="Note 12 4 2 2" xfId="57779"/>
    <cellStyle name="Note 12 4 3" xfId="57780"/>
    <cellStyle name="Note 12 4 4" xfId="57781"/>
    <cellStyle name="Note 12 4 5" xfId="57782"/>
    <cellStyle name="Note 12 4 6" xfId="57783"/>
    <cellStyle name="Note 12 4 7" xfId="57784"/>
    <cellStyle name="Note 12 5" xfId="57785"/>
    <cellStyle name="Note 12 5 2" xfId="57786"/>
    <cellStyle name="Note 12 5 2 2" xfId="57787"/>
    <cellStyle name="Note 12 5 3" xfId="57788"/>
    <cellStyle name="Note 12 6" xfId="57789"/>
    <cellStyle name="Note 12 6 2" xfId="57790"/>
    <cellStyle name="Note 12 7" xfId="57791"/>
    <cellStyle name="Note 12 8" xfId="57792"/>
    <cellStyle name="Note 12 9" xfId="57793"/>
    <cellStyle name="Note 13" xfId="57794"/>
    <cellStyle name="Note 13 2" xfId="57795"/>
    <cellStyle name="Note 13 2 2" xfId="57796"/>
    <cellStyle name="Note 13 2 3" xfId="57797"/>
    <cellStyle name="Note 13 3" xfId="57798"/>
    <cellStyle name="Note 14" xfId="57799"/>
    <cellStyle name="Note 14 2" xfId="57800"/>
    <cellStyle name="Note 14 2 2" xfId="57801"/>
    <cellStyle name="Note 14 2 3" xfId="57802"/>
    <cellStyle name="Note 14 3" xfId="57803"/>
    <cellStyle name="Note 14 3 2" xfId="57804"/>
    <cellStyle name="Note 14 4" xfId="57805"/>
    <cellStyle name="Note 15" xfId="57806"/>
    <cellStyle name="Note 15 2" xfId="57807"/>
    <cellStyle name="Note 15 2 2" xfId="57808"/>
    <cellStyle name="Note 15 2 3" xfId="57809"/>
    <cellStyle name="Note 15 3" xfId="57810"/>
    <cellStyle name="Note 15 4" xfId="57811"/>
    <cellStyle name="Note 15 5" xfId="57812"/>
    <cellStyle name="Note 16" xfId="57813"/>
    <cellStyle name="Note 16 2" xfId="57814"/>
    <cellStyle name="Note 16 2 2" xfId="57815"/>
    <cellStyle name="Note 16 3" xfId="57816"/>
    <cellStyle name="Note 17" xfId="57817"/>
    <cellStyle name="Note 17 2" xfId="57818"/>
    <cellStyle name="Note 18" xfId="57819"/>
    <cellStyle name="Note 2" xfId="57820"/>
    <cellStyle name="Note 2 2" xfId="57821"/>
    <cellStyle name="Note 2 2 2" xfId="57822"/>
    <cellStyle name="Note 2 2 2 2" xfId="57823"/>
    <cellStyle name="Note 2 2 2 2 2" xfId="57824"/>
    <cellStyle name="Note 2 2 2 3" xfId="57825"/>
    <cellStyle name="Note 2 2 2 3 2" xfId="57826"/>
    <cellStyle name="Note 2 2 2 4" xfId="57827"/>
    <cellStyle name="Note 2 2 2 5" xfId="57828"/>
    <cellStyle name="Note 2 2 2 6" xfId="57829"/>
    <cellStyle name="Note 2 2 2 7" xfId="57830"/>
    <cellStyle name="Note 2 2 2 8" xfId="57831"/>
    <cellStyle name="Note 2 2 3" xfId="57832"/>
    <cellStyle name="Note 2 2 3 2" xfId="57833"/>
    <cellStyle name="Note 2 2 3 2 2" xfId="57834"/>
    <cellStyle name="Note 2 2 3 3" xfId="57835"/>
    <cellStyle name="Note 2 2 3 4" xfId="57836"/>
    <cellStyle name="Note 2 2 3 5" xfId="57837"/>
    <cellStyle name="Note 2 2 3 6" xfId="57838"/>
    <cellStyle name="Note 2 2 3 7" xfId="57839"/>
    <cellStyle name="Note 2 2 4" xfId="57840"/>
    <cellStyle name="Note 2 2 4 2" xfId="57841"/>
    <cellStyle name="Note 2 2 5" xfId="57842"/>
    <cellStyle name="Note 2 2 5 2" xfId="57843"/>
    <cellStyle name="Note 2 2 6" xfId="57844"/>
    <cellStyle name="Note 2 2 6 2" xfId="57845"/>
    <cellStyle name="Note 2 2 7" xfId="57846"/>
    <cellStyle name="Note 2 2 8" xfId="57847"/>
    <cellStyle name="Note 2 3" xfId="57848"/>
    <cellStyle name="Note 2 3 2" xfId="57849"/>
    <cellStyle name="Note 2 3 2 2" xfId="57850"/>
    <cellStyle name="Note 2 3 2 2 2" xfId="57851"/>
    <cellStyle name="Note 2 3 2 3" xfId="57852"/>
    <cellStyle name="Note 2 3 3" xfId="57853"/>
    <cellStyle name="Note 2 3 3 2" xfId="57854"/>
    <cellStyle name="Note 2 3 3 2 2" xfId="57855"/>
    <cellStyle name="Note 2 3 3 3" xfId="57856"/>
    <cellStyle name="Note 2 3 4" xfId="57857"/>
    <cellStyle name="Note 2 3 4 2" xfId="57858"/>
    <cellStyle name="Note 2 3 5" xfId="57859"/>
    <cellStyle name="Note 2 3 5 2" xfId="57860"/>
    <cellStyle name="Note 2 3 6" xfId="57861"/>
    <cellStyle name="Note 2 3 7" xfId="57862"/>
    <cellStyle name="Note 2 3 8" xfId="57863"/>
    <cellStyle name="Note 2 4" xfId="57864"/>
    <cellStyle name="Note 2 4 2" xfId="57865"/>
    <cellStyle name="Note 2 4 2 2" xfId="57866"/>
    <cellStyle name="Note 2 4 2 2 2" xfId="57867"/>
    <cellStyle name="Note 2 4 2 3" xfId="57868"/>
    <cellStyle name="Note 2 4 2 4" xfId="57869"/>
    <cellStyle name="Note 2 4 3" xfId="57870"/>
    <cellStyle name="Note 2 4 3 2" xfId="57871"/>
    <cellStyle name="Note 2 4 3 3" xfId="57872"/>
    <cellStyle name="Note 2 4 4" xfId="57873"/>
    <cellStyle name="Note 2 4 4 2" xfId="57874"/>
    <cellStyle name="Note 2 4 4 3" xfId="57875"/>
    <cellStyle name="Note 2 4 5" xfId="57876"/>
    <cellStyle name="Note 2 4 6" xfId="57877"/>
    <cellStyle name="Note 2 4 7" xfId="57878"/>
    <cellStyle name="Note 2 5" xfId="57879"/>
    <cellStyle name="Note 2 5 2" xfId="57880"/>
    <cellStyle name="Note 2 5 2 2" xfId="57881"/>
    <cellStyle name="Note 2 5 3" xfId="57882"/>
    <cellStyle name="Note 2 6" xfId="57883"/>
    <cellStyle name="Note 2 6 2" xfId="57884"/>
    <cellStyle name="Note 2 6 2 2" xfId="57885"/>
    <cellStyle name="Note 2 6 3" xfId="57886"/>
    <cellStyle name="Note 2 7" xfId="57887"/>
    <cellStyle name="Note 2 7 2" xfId="57888"/>
    <cellStyle name="Note 2 8" xfId="57889"/>
    <cellStyle name="Note 2_AURORA Total New" xfId="57890"/>
    <cellStyle name="Note 3" xfId="57891"/>
    <cellStyle name="Note 3 2" xfId="57892"/>
    <cellStyle name="Note 3 2 2" xfId="57893"/>
    <cellStyle name="Note 3 2 2 2" xfId="57894"/>
    <cellStyle name="Note 3 2 2 2 2" xfId="57895"/>
    <cellStyle name="Note 3 2 2 3" xfId="57896"/>
    <cellStyle name="Note 3 2 3" xfId="57897"/>
    <cellStyle name="Note 3 2 3 2" xfId="57898"/>
    <cellStyle name="Note 3 2 3 3" xfId="57899"/>
    <cellStyle name="Note 3 2 4" xfId="57900"/>
    <cellStyle name="Note 3 2 4 2" xfId="57901"/>
    <cellStyle name="Note 3 2 4 3" xfId="57902"/>
    <cellStyle name="Note 3 2 5" xfId="57903"/>
    <cellStyle name="Note 3 2 6" xfId="57904"/>
    <cellStyle name="Note 3 2 7" xfId="57905"/>
    <cellStyle name="Note 3 3" xfId="57906"/>
    <cellStyle name="Note 3 3 2" xfId="57907"/>
    <cellStyle name="Note 3 3 2 2" xfId="57908"/>
    <cellStyle name="Note 3 3 3" xfId="57909"/>
    <cellStyle name="Note 3 3 3 2" xfId="57910"/>
    <cellStyle name="Note 3 3 4" xfId="57911"/>
    <cellStyle name="Note 3 3 5" xfId="57912"/>
    <cellStyle name="Note 3 3 6" xfId="57913"/>
    <cellStyle name="Note 3 3 7" xfId="57914"/>
    <cellStyle name="Note 3 4" xfId="57915"/>
    <cellStyle name="Note 3 4 2" xfId="57916"/>
    <cellStyle name="Note 3 4 2 2" xfId="57917"/>
    <cellStyle name="Note 3 4 3" xfId="57918"/>
    <cellStyle name="Note 3 5" xfId="57919"/>
    <cellStyle name="Note 3 5 2" xfId="57920"/>
    <cellStyle name="Note 3 6" xfId="57921"/>
    <cellStyle name="Note 3 7" xfId="57922"/>
    <cellStyle name="Note 4" xfId="57923"/>
    <cellStyle name="Note 4 2" xfId="57924"/>
    <cellStyle name="Note 4 2 2" xfId="57925"/>
    <cellStyle name="Note 4 2 2 2" xfId="57926"/>
    <cellStyle name="Note 4 2 3" xfId="57927"/>
    <cellStyle name="Note 4 2 3 2" xfId="57928"/>
    <cellStyle name="Note 4 2 4" xfId="57929"/>
    <cellStyle name="Note 4 2 5" xfId="57930"/>
    <cellStyle name="Note 4 2 6" xfId="57931"/>
    <cellStyle name="Note 4 2 7" xfId="57932"/>
    <cellStyle name="Note 4 3" xfId="57933"/>
    <cellStyle name="Note 4 3 2" xfId="57934"/>
    <cellStyle name="Note 4 3 2 2" xfId="57935"/>
    <cellStyle name="Note 4 3 3" xfId="57936"/>
    <cellStyle name="Note 4 3 4" xfId="57937"/>
    <cellStyle name="Note 4 3 5" xfId="57938"/>
    <cellStyle name="Note 4 3 6" xfId="57939"/>
    <cellStyle name="Note 4 3 7" xfId="57940"/>
    <cellStyle name="Note 4 4" xfId="57941"/>
    <cellStyle name="Note 4 4 2" xfId="57942"/>
    <cellStyle name="Note 4 4 2 2" xfId="57943"/>
    <cellStyle name="Note 4 4 3" xfId="57944"/>
    <cellStyle name="Note 4 5" xfId="57945"/>
    <cellStyle name="Note 4 5 2" xfId="57946"/>
    <cellStyle name="Note 4 6" xfId="57947"/>
    <cellStyle name="Note 4 6 2" xfId="57948"/>
    <cellStyle name="Note 4 7" xfId="57949"/>
    <cellStyle name="Note 5" xfId="57950"/>
    <cellStyle name="Note 5 2" xfId="57951"/>
    <cellStyle name="Note 5 2 2" xfId="57952"/>
    <cellStyle name="Note 5 2 2 2" xfId="57953"/>
    <cellStyle name="Note 5 2 3" xfId="57954"/>
    <cellStyle name="Note 5 2 3 2" xfId="57955"/>
    <cellStyle name="Note 5 2 4" xfId="57956"/>
    <cellStyle name="Note 5 2 5" xfId="57957"/>
    <cellStyle name="Note 5 2 6" xfId="57958"/>
    <cellStyle name="Note 5 2 7" xfId="57959"/>
    <cellStyle name="Note 5 3" xfId="57960"/>
    <cellStyle name="Note 5 3 2" xfId="57961"/>
    <cellStyle name="Note 5 3 2 2" xfId="57962"/>
    <cellStyle name="Note 5 3 3" xfId="57963"/>
    <cellStyle name="Note 5 3 4" xfId="57964"/>
    <cellStyle name="Note 5 3 5" xfId="57965"/>
    <cellStyle name="Note 5 3 6" xfId="57966"/>
    <cellStyle name="Note 5 3 7" xfId="57967"/>
    <cellStyle name="Note 5 4" xfId="57968"/>
    <cellStyle name="Note 5 4 2" xfId="57969"/>
    <cellStyle name="Note 5 4 2 2" xfId="57970"/>
    <cellStyle name="Note 5 4 3" xfId="57971"/>
    <cellStyle name="Note 5 5" xfId="57972"/>
    <cellStyle name="Note 5 5 2" xfId="57973"/>
    <cellStyle name="Note 5 6" xfId="57974"/>
    <cellStyle name="Note 5 6 2" xfId="57975"/>
    <cellStyle name="Note 5 7" xfId="57976"/>
    <cellStyle name="Note 6" xfId="57977"/>
    <cellStyle name="Note 6 2" xfId="57978"/>
    <cellStyle name="Note 6 2 2" xfId="57979"/>
    <cellStyle name="Note 6 2 2 2" xfId="57980"/>
    <cellStyle name="Note 6 2 2 3" xfId="57981"/>
    <cellStyle name="Note 6 2 3" xfId="57982"/>
    <cellStyle name="Note 6 2 3 2" xfId="57983"/>
    <cellStyle name="Note 6 2 4" xfId="57984"/>
    <cellStyle name="Note 6 2 5" xfId="57985"/>
    <cellStyle name="Note 6 2 6" xfId="57986"/>
    <cellStyle name="Note 6 2 7" xfId="57987"/>
    <cellStyle name="Note 6 3" xfId="57988"/>
    <cellStyle name="Note 6 3 2" xfId="57989"/>
    <cellStyle name="Note 6 3 2 2" xfId="57990"/>
    <cellStyle name="Note 6 3 3" xfId="57991"/>
    <cellStyle name="Note 6 3 4" xfId="57992"/>
    <cellStyle name="Note 6 3 5" xfId="57993"/>
    <cellStyle name="Note 6 3 6" xfId="57994"/>
    <cellStyle name="Note 6 3 7" xfId="57995"/>
    <cellStyle name="Note 6 4" xfId="57996"/>
    <cellStyle name="Note 6 4 2" xfId="57997"/>
    <cellStyle name="Note 6 4 2 2" xfId="57998"/>
    <cellStyle name="Note 6 4 3" xfId="57999"/>
    <cellStyle name="Note 6 4 4" xfId="58000"/>
    <cellStyle name="Note 6 5" xfId="58001"/>
    <cellStyle name="Note 6 5 2" xfId="58002"/>
    <cellStyle name="Note 6 6" xfId="58003"/>
    <cellStyle name="Note 7" xfId="58004"/>
    <cellStyle name="Note 7 2" xfId="58005"/>
    <cellStyle name="Note 7 2 2" xfId="58006"/>
    <cellStyle name="Note 7 2 2 2" xfId="58007"/>
    <cellStyle name="Note 7 2 2 3" xfId="58008"/>
    <cellStyle name="Note 7 2 3" xfId="58009"/>
    <cellStyle name="Note 7 2 3 2" xfId="58010"/>
    <cellStyle name="Note 7 2 4" xfId="58011"/>
    <cellStyle name="Note 7 2 5" xfId="58012"/>
    <cellStyle name="Note 7 2 6" xfId="58013"/>
    <cellStyle name="Note 7 2 7" xfId="58014"/>
    <cellStyle name="Note 7 3" xfId="58015"/>
    <cellStyle name="Note 7 3 2" xfId="58016"/>
    <cellStyle name="Note 7 3 2 2" xfId="58017"/>
    <cellStyle name="Note 7 3 3" xfId="58018"/>
    <cellStyle name="Note 7 3 4" xfId="58019"/>
    <cellStyle name="Note 7 3 5" xfId="58020"/>
    <cellStyle name="Note 7 3 6" xfId="58021"/>
    <cellStyle name="Note 7 3 7" xfId="58022"/>
    <cellStyle name="Note 7 4" xfId="58023"/>
    <cellStyle name="Note 7 4 2" xfId="58024"/>
    <cellStyle name="Note 7 4 2 2" xfId="58025"/>
    <cellStyle name="Note 7 4 3" xfId="58026"/>
    <cellStyle name="Note 7 4 4" xfId="58027"/>
    <cellStyle name="Note 7 5" xfId="58028"/>
    <cellStyle name="Note 7 5 2" xfId="58029"/>
    <cellStyle name="Note 7 6" xfId="58030"/>
    <cellStyle name="Note 8" xfId="58031"/>
    <cellStyle name="Note 8 2" xfId="58032"/>
    <cellStyle name="Note 8 2 2" xfId="58033"/>
    <cellStyle name="Note 8 2 2 2" xfId="58034"/>
    <cellStyle name="Note 8 2 2 3" xfId="58035"/>
    <cellStyle name="Note 8 2 3" xfId="58036"/>
    <cellStyle name="Note 8 2 3 2" xfId="58037"/>
    <cellStyle name="Note 8 2 4" xfId="58038"/>
    <cellStyle name="Note 8 2 5" xfId="58039"/>
    <cellStyle name="Note 8 2 6" xfId="58040"/>
    <cellStyle name="Note 8 2 7" xfId="58041"/>
    <cellStyle name="Note 8 3" xfId="58042"/>
    <cellStyle name="Note 8 3 2" xfId="58043"/>
    <cellStyle name="Note 8 3 2 2" xfId="58044"/>
    <cellStyle name="Note 8 3 3" xfId="58045"/>
    <cellStyle name="Note 8 3 4" xfId="58046"/>
    <cellStyle name="Note 8 3 5" xfId="58047"/>
    <cellStyle name="Note 8 3 6" xfId="58048"/>
    <cellStyle name="Note 8 3 7" xfId="58049"/>
    <cellStyle name="Note 8 4" xfId="58050"/>
    <cellStyle name="Note 8 4 2" xfId="58051"/>
    <cellStyle name="Note 8 4 2 2" xfId="58052"/>
    <cellStyle name="Note 8 4 3" xfId="58053"/>
    <cellStyle name="Note 8 4 4" xfId="58054"/>
    <cellStyle name="Note 8 5" xfId="58055"/>
    <cellStyle name="Note 8 5 2" xfId="58056"/>
    <cellStyle name="Note 8 6" xfId="58057"/>
    <cellStyle name="Note 9" xfId="58058"/>
    <cellStyle name="Note 9 2" xfId="58059"/>
    <cellStyle name="Note 9 2 2" xfId="58060"/>
    <cellStyle name="Note 9 2 2 2" xfId="58061"/>
    <cellStyle name="Note 9 2 2 3" xfId="58062"/>
    <cellStyle name="Note 9 2 3" xfId="58063"/>
    <cellStyle name="Note 9 2 3 2" xfId="58064"/>
    <cellStyle name="Note 9 2 4" xfId="58065"/>
    <cellStyle name="Note 9 2 5" xfId="58066"/>
    <cellStyle name="Note 9 2 6" xfId="58067"/>
    <cellStyle name="Note 9 2 7" xfId="58068"/>
    <cellStyle name="Note 9 3" xfId="58069"/>
    <cellStyle name="Note 9 3 2" xfId="58070"/>
    <cellStyle name="Note 9 3 2 2" xfId="58071"/>
    <cellStyle name="Note 9 3 3" xfId="58072"/>
    <cellStyle name="Note 9 3 4" xfId="58073"/>
    <cellStyle name="Note 9 3 5" xfId="58074"/>
    <cellStyle name="Note 9 3 6" xfId="58075"/>
    <cellStyle name="Note 9 3 7" xfId="58076"/>
    <cellStyle name="Note 9 4" xfId="58077"/>
    <cellStyle name="Note 9 4 2" xfId="58078"/>
    <cellStyle name="Note 9 4 2 2" xfId="58079"/>
    <cellStyle name="Note 9 4 3" xfId="58080"/>
    <cellStyle name="Note 9 4 4" xfId="58081"/>
    <cellStyle name="Note 9 5" xfId="58082"/>
    <cellStyle name="Note 9 5 2" xfId="58083"/>
    <cellStyle name="Note 9 6" xfId="58084"/>
    <cellStyle name="Output 2" xfId="58085"/>
    <cellStyle name="Output 2 2" xfId="58086"/>
    <cellStyle name="Output 2 2 2" xfId="58087"/>
    <cellStyle name="Output 2 2 2 2" xfId="58088"/>
    <cellStyle name="Output 2 2 2 2 2" xfId="58089"/>
    <cellStyle name="Output 2 2 2 3" xfId="58090"/>
    <cellStyle name="Output 2 2 2 4" xfId="58091"/>
    <cellStyle name="Output 2 2 2 5" xfId="58092"/>
    <cellStyle name="Output 2 2 2 6" xfId="58093"/>
    <cellStyle name="Output 2 2 2 7" xfId="58094"/>
    <cellStyle name="Output 2 2 3" xfId="58095"/>
    <cellStyle name="Output 2 2 3 2" xfId="58096"/>
    <cellStyle name="Output 2 2 3 2 2" xfId="58097"/>
    <cellStyle name="Output 2 2 3 3" xfId="58098"/>
    <cellStyle name="Output 2 2 4" xfId="58099"/>
    <cellStyle name="Output 2 2 4 2" xfId="58100"/>
    <cellStyle name="Output 2 2 5" xfId="58101"/>
    <cellStyle name="Output 2 3" xfId="58102"/>
    <cellStyle name="Output 2 3 2" xfId="58103"/>
    <cellStyle name="Output 2 3 2 2" xfId="58104"/>
    <cellStyle name="Output 2 3 2 2 2" xfId="58105"/>
    <cellStyle name="Output 2 3 2 3" xfId="58106"/>
    <cellStyle name="Output 2 3 2 4" xfId="58107"/>
    <cellStyle name="Output 2 3 3" xfId="58108"/>
    <cellStyle name="Output 2 3 3 2" xfId="58109"/>
    <cellStyle name="Output 2 3 4" xfId="58110"/>
    <cellStyle name="Output 2 3 4 2" xfId="58111"/>
    <cellStyle name="Output 2 4" xfId="58112"/>
    <cellStyle name="Output 2 4 2" xfId="58113"/>
    <cellStyle name="Output 2 4 2 2" xfId="58114"/>
    <cellStyle name="Output 2 4 3" xfId="58115"/>
    <cellStyle name="Output 2 4 4" xfId="58116"/>
    <cellStyle name="Output 2 5" xfId="58117"/>
    <cellStyle name="Output 2 5 2" xfId="58118"/>
    <cellStyle name="Output 2 5 3" xfId="58119"/>
    <cellStyle name="Output 2 6" xfId="58120"/>
    <cellStyle name="Output 2 6 2" xfId="58121"/>
    <cellStyle name="Output 2 7" xfId="58122"/>
    <cellStyle name="Output 2 8" xfId="58123"/>
    <cellStyle name="Output 2 9" xfId="58124"/>
    <cellStyle name="Output 3" xfId="58125"/>
    <cellStyle name="Output 3 10" xfId="58126"/>
    <cellStyle name="Output 3 2" xfId="58127"/>
    <cellStyle name="Output 3 2 2" xfId="58128"/>
    <cellStyle name="Output 3 2 2 2" xfId="58129"/>
    <cellStyle name="Output 3 2 3" xfId="58130"/>
    <cellStyle name="Output 3 2 4" xfId="58131"/>
    <cellStyle name="Output 3 3" xfId="58132"/>
    <cellStyle name="Output 3 3 2" xfId="58133"/>
    <cellStyle name="Output 3 3 2 2" xfId="58134"/>
    <cellStyle name="Output 3 3 3" xfId="58135"/>
    <cellStyle name="Output 3 4" xfId="58136"/>
    <cellStyle name="Output 3 4 2" xfId="58137"/>
    <cellStyle name="Output 3 5" xfId="58138"/>
    <cellStyle name="Output 3 6" xfId="58139"/>
    <cellStyle name="Output 3 7" xfId="58140"/>
    <cellStyle name="Output 3 8" xfId="58141"/>
    <cellStyle name="Output 3 9" xfId="58142"/>
    <cellStyle name="Output 4" xfId="58143"/>
    <cellStyle name="Output 4 2" xfId="58144"/>
    <cellStyle name="Output 4 2 2" xfId="58145"/>
    <cellStyle name="Output 4 2 2 2" xfId="58146"/>
    <cellStyle name="Output 4 2 3" xfId="58147"/>
    <cellStyle name="Output 4 2 4" xfId="58148"/>
    <cellStyle name="Output 4 3" xfId="58149"/>
    <cellStyle name="Output 4 3 2" xfId="58150"/>
    <cellStyle name="Output 4 3 3" xfId="58151"/>
    <cellStyle name="Output 4 4" xfId="58152"/>
    <cellStyle name="Output 4 4 2" xfId="58153"/>
    <cellStyle name="Output 5" xfId="58154"/>
    <cellStyle name="Output 5 2" xfId="58155"/>
    <cellStyle name="Output 5 2 2" xfId="58156"/>
    <cellStyle name="Output 5 2 3" xfId="58157"/>
    <cellStyle name="Output 5 3" xfId="58158"/>
    <cellStyle name="Output 5 3 2" xfId="58159"/>
    <cellStyle name="Output 5 4" xfId="58160"/>
    <cellStyle name="Output 6" xfId="58161"/>
    <cellStyle name="Output 6 2" xfId="58162"/>
    <cellStyle name="Output 6 2 2" xfId="58163"/>
    <cellStyle name="Output 6 3" xfId="58164"/>
    <cellStyle name="Output 6 4" xfId="58165"/>
    <cellStyle name="Output 7" xfId="58166"/>
    <cellStyle name="Output 7 2" xfId="58167"/>
    <cellStyle name="Output 8" xfId="58168"/>
    <cellStyle name="Output 8 2" xfId="58169"/>
    <cellStyle name="Output 9" xfId="58170"/>
    <cellStyle name="Percen - Style1" xfId="58171"/>
    <cellStyle name="Percen - Style1 2" xfId="58172"/>
    <cellStyle name="Percen - Style1 2 2" xfId="58173"/>
    <cellStyle name="Percen - Style1 2 2 2" xfId="58174"/>
    <cellStyle name="Percen - Style1 2 3" xfId="58175"/>
    <cellStyle name="Percen - Style1 3" xfId="58176"/>
    <cellStyle name="Percen - Style1 3 2" xfId="58177"/>
    <cellStyle name="Percen - Style1 3 3" xfId="58178"/>
    <cellStyle name="Percen - Style1 4" xfId="58179"/>
    <cellStyle name="Percen - Style1 4 2" xfId="58180"/>
    <cellStyle name="Percen - Style2" xfId="58181"/>
    <cellStyle name="Percen - Style2 2" xfId="58182"/>
    <cellStyle name="Percen - Style2 2 2" xfId="58183"/>
    <cellStyle name="Percen - Style2 2 2 2" xfId="58184"/>
    <cellStyle name="Percen - Style2 2 3" xfId="58185"/>
    <cellStyle name="Percen - Style2 3" xfId="58186"/>
    <cellStyle name="Percen - Style2 3 2" xfId="58187"/>
    <cellStyle name="Percen - Style2 3 3" xfId="58188"/>
    <cellStyle name="Percen - Style2 4" xfId="58189"/>
    <cellStyle name="Percen - Style2 4 2" xfId="58190"/>
    <cellStyle name="Percen - Style3" xfId="58191"/>
    <cellStyle name="Percen - Style3 2" xfId="58192"/>
    <cellStyle name="Percen - Style3 2 2" xfId="58193"/>
    <cellStyle name="Percen - Style3 2 2 2" xfId="58194"/>
    <cellStyle name="Percen - Style3 2 3" xfId="58195"/>
    <cellStyle name="Percen - Style3 3" xfId="58196"/>
    <cellStyle name="Percen - Style3 3 2" xfId="58197"/>
    <cellStyle name="Percen - Style3 3 2 2" xfId="58198"/>
    <cellStyle name="Percen - Style3 3 3" xfId="58199"/>
    <cellStyle name="Percen - Style3 3 4" xfId="58200"/>
    <cellStyle name="Percen - Style3 4" xfId="58201"/>
    <cellStyle name="Percen - Style3 4 2" xfId="58202"/>
    <cellStyle name="Percen - Style3 5" xfId="58203"/>
    <cellStyle name="Percen - Style3_Electric Rev Req Model (2009 GRC) Rebuttal" xfId="58204"/>
    <cellStyle name="Percent" xfId="3" builtinId="5"/>
    <cellStyle name="Percent (0)" xfId="58205"/>
    <cellStyle name="Percent (0) 2" xfId="58206"/>
    <cellStyle name="Percent (0) 3" xfId="58207"/>
    <cellStyle name="Percent [2]" xfId="58208"/>
    <cellStyle name="Percent [2] 10" xfId="58209"/>
    <cellStyle name="Percent [2] 10 2" xfId="58210"/>
    <cellStyle name="Percent [2] 10 3" xfId="58211"/>
    <cellStyle name="Percent [2] 11" xfId="58212"/>
    <cellStyle name="Percent [2] 11 2" xfId="58213"/>
    <cellStyle name="Percent [2] 12" xfId="58214"/>
    <cellStyle name="Percent [2] 12 2" xfId="58215"/>
    <cellStyle name="Percent [2] 12 3" xfId="58216"/>
    <cellStyle name="Percent [2] 2" xfId="58217"/>
    <cellStyle name="Percent [2] 2 2" xfId="58218"/>
    <cellStyle name="Percent [2] 2 2 2" xfId="58219"/>
    <cellStyle name="Percent [2] 2 2 2 2" xfId="58220"/>
    <cellStyle name="Percent [2] 2 2 2 2 2" xfId="58221"/>
    <cellStyle name="Percent [2] 2 2 2 3" xfId="58222"/>
    <cellStyle name="Percent [2] 2 2 3" xfId="58223"/>
    <cellStyle name="Percent [2] 2 2 3 2" xfId="58224"/>
    <cellStyle name="Percent [2] 2 2 4" xfId="58225"/>
    <cellStyle name="Percent [2] 2 2 4 2" xfId="58226"/>
    <cellStyle name="Percent [2] 2 3" xfId="58227"/>
    <cellStyle name="Percent [2] 2 3 2" xfId="58228"/>
    <cellStyle name="Percent [2] 2 3 2 2" xfId="58229"/>
    <cellStyle name="Percent [2] 2 3 2 3" xfId="58230"/>
    <cellStyle name="Percent [2] 2 3 3" xfId="58231"/>
    <cellStyle name="Percent [2] 2 4" xfId="58232"/>
    <cellStyle name="Percent [2] 2 4 2" xfId="58233"/>
    <cellStyle name="Percent [2] 2 4 2 2" xfId="58234"/>
    <cellStyle name="Percent [2] 2 4 3" xfId="58235"/>
    <cellStyle name="Percent [2] 2 5" xfId="58236"/>
    <cellStyle name="Percent [2] 2 5 2" xfId="58237"/>
    <cellStyle name="Percent [2] 2 6" xfId="58238"/>
    <cellStyle name="Percent [2] 2 6 2" xfId="58239"/>
    <cellStyle name="Percent [2] 3" xfId="58240"/>
    <cellStyle name="Percent [2] 3 2" xfId="58241"/>
    <cellStyle name="Percent [2] 3 2 2" xfId="58242"/>
    <cellStyle name="Percent [2] 3 2 2 2" xfId="58243"/>
    <cellStyle name="Percent [2] 3 2 3" xfId="58244"/>
    <cellStyle name="Percent [2] 3 2 4" xfId="58245"/>
    <cellStyle name="Percent [2] 3 3" xfId="58246"/>
    <cellStyle name="Percent [2] 3 3 2" xfId="58247"/>
    <cellStyle name="Percent [2] 3 3 2 2" xfId="58248"/>
    <cellStyle name="Percent [2] 3 3 3" xfId="58249"/>
    <cellStyle name="Percent [2] 3 4" xfId="58250"/>
    <cellStyle name="Percent [2] 3 4 2" xfId="58251"/>
    <cellStyle name="Percent [2] 3 4 2 2" xfId="58252"/>
    <cellStyle name="Percent [2] 3 4 3" xfId="58253"/>
    <cellStyle name="Percent [2] 3 5" xfId="58254"/>
    <cellStyle name="Percent [2] 3 5 2" xfId="58255"/>
    <cellStyle name="Percent [2] 4" xfId="58256"/>
    <cellStyle name="Percent [2] 4 2" xfId="58257"/>
    <cellStyle name="Percent [2] 4 2 2" xfId="58258"/>
    <cellStyle name="Percent [2] 4 2 2 2" xfId="58259"/>
    <cellStyle name="Percent [2] 4 2 2 2 2" xfId="58260"/>
    <cellStyle name="Percent [2] 4 2 2 3" xfId="58261"/>
    <cellStyle name="Percent [2] 4 2 3" xfId="58262"/>
    <cellStyle name="Percent [2] 4 2 3 2" xfId="58263"/>
    <cellStyle name="Percent [2] 4 2 4" xfId="58264"/>
    <cellStyle name="Percent [2] 4 2 4 2" xfId="58265"/>
    <cellStyle name="Percent [2] 4 3" xfId="58266"/>
    <cellStyle name="Percent [2] 4 3 2" xfId="58267"/>
    <cellStyle name="Percent [2] 4 3 2 2" xfId="58268"/>
    <cellStyle name="Percent [2] 4 3 3" xfId="58269"/>
    <cellStyle name="Percent [2] 4 3 4" xfId="58270"/>
    <cellStyle name="Percent [2] 4 4" xfId="58271"/>
    <cellStyle name="Percent [2] 4 4 2" xfId="58272"/>
    <cellStyle name="Percent [2] 4 4 2 2" xfId="58273"/>
    <cellStyle name="Percent [2] 4 4 3" xfId="58274"/>
    <cellStyle name="Percent [2] 4 5" xfId="58275"/>
    <cellStyle name="Percent [2] 4 5 2" xfId="58276"/>
    <cellStyle name="Percent [2] 4 6" xfId="58277"/>
    <cellStyle name="Percent [2] 4 6 2" xfId="58278"/>
    <cellStyle name="Percent [2] 5" xfId="58279"/>
    <cellStyle name="Percent [2] 5 2" xfId="58280"/>
    <cellStyle name="Percent [2] 5 2 2" xfId="58281"/>
    <cellStyle name="Percent [2] 5 2 2 2" xfId="58282"/>
    <cellStyle name="Percent [2] 5 2 2 2 2" xfId="58283"/>
    <cellStyle name="Percent [2] 5 2 3" xfId="58284"/>
    <cellStyle name="Percent [2] 5 2 3 2" xfId="58285"/>
    <cellStyle name="Percent [2] 5 2 4" xfId="58286"/>
    <cellStyle name="Percent [2] 5 2 4 2" xfId="58287"/>
    <cellStyle name="Percent [2] 5 2 5" xfId="58288"/>
    <cellStyle name="Percent [2] 5 3" xfId="58289"/>
    <cellStyle name="Percent [2] 5 3 2" xfId="58290"/>
    <cellStyle name="Percent [2] 5 3 2 2" xfId="58291"/>
    <cellStyle name="Percent [2] 5 4" xfId="58292"/>
    <cellStyle name="Percent [2] 5 4 2" xfId="58293"/>
    <cellStyle name="Percent [2] 5 5" xfId="58294"/>
    <cellStyle name="Percent [2] 5 5 2" xfId="58295"/>
    <cellStyle name="Percent [2] 6" xfId="58296"/>
    <cellStyle name="Percent [2] 6 2" xfId="58297"/>
    <cellStyle name="Percent [2] 6 2 2" xfId="58298"/>
    <cellStyle name="Percent [2] 6 2 2 2" xfId="58299"/>
    <cellStyle name="Percent [2] 6 3" xfId="58300"/>
    <cellStyle name="Percent [2] 6 3 2" xfId="58301"/>
    <cellStyle name="Percent [2] 6 4" xfId="58302"/>
    <cellStyle name="Percent [2] 6 4 2" xfId="58303"/>
    <cellStyle name="Percent [2] 7" xfId="58304"/>
    <cellStyle name="Percent [2] 7 2" xfId="58305"/>
    <cellStyle name="Percent [2] 7 2 2" xfId="58306"/>
    <cellStyle name="Percent [2] 7 3" xfId="58307"/>
    <cellStyle name="Percent [2] 8" xfId="58308"/>
    <cellStyle name="Percent [2] 8 2" xfId="58309"/>
    <cellStyle name="Percent [2] 8 2 2" xfId="58310"/>
    <cellStyle name="Percent [2] 8 3" xfId="58311"/>
    <cellStyle name="Percent [2] 8 4" xfId="58312"/>
    <cellStyle name="Percent [2] 9" xfId="58313"/>
    <cellStyle name="Percent [2] 9 2" xfId="58314"/>
    <cellStyle name="Percent [2] 9 2 2" xfId="58315"/>
    <cellStyle name="Percent [2] 9 2 2 2" xfId="58316"/>
    <cellStyle name="Percent [2] 9 2 3" xfId="58317"/>
    <cellStyle name="Percent [2] 9 3" xfId="58318"/>
    <cellStyle name="Percent [2] 9 3 2" xfId="58319"/>
    <cellStyle name="Percent [2] 9 4" xfId="58320"/>
    <cellStyle name="Percent 10" xfId="58321"/>
    <cellStyle name="Percent 10 2" xfId="58322"/>
    <cellStyle name="Percent 10 2 2" xfId="58323"/>
    <cellStyle name="Percent 10 2 2 2" xfId="58324"/>
    <cellStyle name="Percent 10 2 2 2 2" xfId="58325"/>
    <cellStyle name="Percent 10 2 2 3" xfId="58326"/>
    <cellStyle name="Percent 10 2 3" xfId="58327"/>
    <cellStyle name="Percent 10 2 3 2" xfId="58328"/>
    <cellStyle name="Percent 10 2 3 3" xfId="58329"/>
    <cellStyle name="Percent 10 2 4" xfId="58330"/>
    <cellStyle name="Percent 10 2 4 2" xfId="58331"/>
    <cellStyle name="Percent 10 3" xfId="58332"/>
    <cellStyle name="Percent 10 3 2" xfId="58333"/>
    <cellStyle name="Percent 10 3 2 2" xfId="58334"/>
    <cellStyle name="Percent 10 3 3" xfId="58335"/>
    <cellStyle name="Percent 10 3 3 2" xfId="58336"/>
    <cellStyle name="Percent 10 3 4" xfId="58337"/>
    <cellStyle name="Percent 10 4" xfId="58338"/>
    <cellStyle name="Percent 10 4 2" xfId="58339"/>
    <cellStyle name="Percent 10 4 2 2" xfId="58340"/>
    <cellStyle name="Percent 10 4 3" xfId="58341"/>
    <cellStyle name="Percent 10 4 4" xfId="58342"/>
    <cellStyle name="Percent 10 5" xfId="58343"/>
    <cellStyle name="Percent 10 5 2" xfId="58344"/>
    <cellStyle name="Percent 10 5 2 2" xfId="58345"/>
    <cellStyle name="Percent 10 5 3" xfId="58346"/>
    <cellStyle name="Percent 10 6" xfId="58347"/>
    <cellStyle name="Percent 10 6 2" xfId="58348"/>
    <cellStyle name="Percent 10 7" xfId="58349"/>
    <cellStyle name="Percent 100" xfId="58350"/>
    <cellStyle name="Percent 101" xfId="58351"/>
    <cellStyle name="Percent 102" xfId="58352"/>
    <cellStyle name="Percent 103" xfId="58353"/>
    <cellStyle name="Percent 104" xfId="58354"/>
    <cellStyle name="Percent 105" xfId="58355"/>
    <cellStyle name="Percent 106" xfId="58356"/>
    <cellStyle name="Percent 107" xfId="58357"/>
    <cellStyle name="Percent 11" xfId="58358"/>
    <cellStyle name="Percent 11 2" xfId="58359"/>
    <cellStyle name="Percent 11 2 2" xfId="58360"/>
    <cellStyle name="Percent 11 2 2 2" xfId="58361"/>
    <cellStyle name="Percent 11 2 2 2 2" xfId="58362"/>
    <cellStyle name="Percent 11 2 2 3" xfId="58363"/>
    <cellStyle name="Percent 11 2 3" xfId="58364"/>
    <cellStyle name="Percent 11 2 3 2" xfId="58365"/>
    <cellStyle name="Percent 11 2 4" xfId="58366"/>
    <cellStyle name="Percent 11 2 4 2" xfId="58367"/>
    <cellStyle name="Percent 11 3" xfId="58368"/>
    <cellStyle name="Percent 11 3 2" xfId="58369"/>
    <cellStyle name="Percent 11 3 2 2" xfId="58370"/>
    <cellStyle name="Percent 11 3 2 3" xfId="58371"/>
    <cellStyle name="Percent 11 3 3" xfId="58372"/>
    <cellStyle name="Percent 11 4" xfId="58373"/>
    <cellStyle name="Percent 11 4 2" xfId="58374"/>
    <cellStyle name="Percent 11 4 2 2" xfId="58375"/>
    <cellStyle name="Percent 11 4 3" xfId="58376"/>
    <cellStyle name="Percent 11 5" xfId="58377"/>
    <cellStyle name="Percent 11 5 2" xfId="58378"/>
    <cellStyle name="Percent 11 6" xfId="58379"/>
    <cellStyle name="Percent 11 6 2" xfId="58380"/>
    <cellStyle name="Percent 12" xfId="58381"/>
    <cellStyle name="Percent 12 2" xfId="58382"/>
    <cellStyle name="Percent 12 2 2" xfId="58383"/>
    <cellStyle name="Percent 12 2 2 2" xfId="58384"/>
    <cellStyle name="Percent 12 2 2 2 2" xfId="58385"/>
    <cellStyle name="Percent 12 2 2 3" xfId="58386"/>
    <cellStyle name="Percent 12 2 3" xfId="58387"/>
    <cellStyle name="Percent 12 2 3 2" xfId="58388"/>
    <cellStyle name="Percent 12 2 4" xfId="58389"/>
    <cellStyle name="Percent 12 2 4 2" xfId="58390"/>
    <cellStyle name="Percent 12 3" xfId="58391"/>
    <cellStyle name="Percent 12 3 2" xfId="58392"/>
    <cellStyle name="Percent 12 3 2 2" xfId="58393"/>
    <cellStyle name="Percent 12 3 3" xfId="58394"/>
    <cellStyle name="Percent 12 4" xfId="58395"/>
    <cellStyle name="Percent 12 4 2" xfId="58396"/>
    <cellStyle name="Percent 12 4 2 2" xfId="58397"/>
    <cellStyle name="Percent 12 4 3" xfId="58398"/>
    <cellStyle name="Percent 12 5" xfId="58399"/>
    <cellStyle name="Percent 12 5 2" xfId="58400"/>
    <cellStyle name="Percent 12 5 2 2" xfId="58401"/>
    <cellStyle name="Percent 12 5 3" xfId="58402"/>
    <cellStyle name="Percent 12 6" xfId="58403"/>
    <cellStyle name="Percent 12 6 2" xfId="58404"/>
    <cellStyle name="Percent 13" xfId="58405"/>
    <cellStyle name="Percent 13 2" xfId="58406"/>
    <cellStyle name="Percent 13 2 2" xfId="58407"/>
    <cellStyle name="Percent 13 2 2 2" xfId="58408"/>
    <cellStyle name="Percent 13 2 2 2 2" xfId="58409"/>
    <cellStyle name="Percent 13 2 2 3" xfId="58410"/>
    <cellStyle name="Percent 13 2 3" xfId="58411"/>
    <cellStyle name="Percent 13 2 3 2" xfId="58412"/>
    <cellStyle name="Percent 13 2 4" xfId="58413"/>
    <cellStyle name="Percent 13 2 4 2" xfId="58414"/>
    <cellStyle name="Percent 13 3" xfId="58415"/>
    <cellStyle name="Percent 13 3 2" xfId="58416"/>
    <cellStyle name="Percent 13 3 2 2" xfId="58417"/>
    <cellStyle name="Percent 13 3 3" xfId="58418"/>
    <cellStyle name="Percent 13 4" xfId="58419"/>
    <cellStyle name="Percent 13 4 2" xfId="58420"/>
    <cellStyle name="Percent 13 4 2 2" xfId="58421"/>
    <cellStyle name="Percent 13 4 3" xfId="58422"/>
    <cellStyle name="Percent 13 5" xfId="58423"/>
    <cellStyle name="Percent 13 5 2" xfId="58424"/>
    <cellStyle name="Percent 13 6" xfId="58425"/>
    <cellStyle name="Percent 13 6 2" xfId="58426"/>
    <cellStyle name="Percent 13 7" xfId="58427"/>
    <cellStyle name="Percent 14" xfId="58428"/>
    <cellStyle name="Percent 14 2" xfId="58429"/>
    <cellStyle name="Percent 14 2 2" xfId="58430"/>
    <cellStyle name="Percent 14 2 2 2" xfId="58431"/>
    <cellStyle name="Percent 14 2 2 2 2" xfId="58432"/>
    <cellStyle name="Percent 14 2 2 3" xfId="58433"/>
    <cellStyle name="Percent 14 2 3" xfId="58434"/>
    <cellStyle name="Percent 14 2 3 2" xfId="58435"/>
    <cellStyle name="Percent 14 2 4" xfId="58436"/>
    <cellStyle name="Percent 14 2 4 2" xfId="58437"/>
    <cellStyle name="Percent 14 3" xfId="58438"/>
    <cellStyle name="Percent 14 3 2" xfId="58439"/>
    <cellStyle name="Percent 14 3 2 2" xfId="58440"/>
    <cellStyle name="Percent 14 3 3" xfId="58441"/>
    <cellStyle name="Percent 14 4" xfId="58442"/>
    <cellStyle name="Percent 14 4 2" xfId="58443"/>
    <cellStyle name="Percent 14 4 2 2" xfId="58444"/>
    <cellStyle name="Percent 14 4 3" xfId="58445"/>
    <cellStyle name="Percent 14 5" xfId="58446"/>
    <cellStyle name="Percent 14 5 2" xfId="58447"/>
    <cellStyle name="Percent 14 6" xfId="58448"/>
    <cellStyle name="Percent 14 6 2" xfId="58449"/>
    <cellStyle name="Percent 15" xfId="58450"/>
    <cellStyle name="Percent 15 2" xfId="58451"/>
    <cellStyle name="Percent 15 2 2" xfId="58452"/>
    <cellStyle name="Percent 15 2 2 2" xfId="58453"/>
    <cellStyle name="Percent 15 2 2 2 2" xfId="58454"/>
    <cellStyle name="Percent 15 2 2 3" xfId="58455"/>
    <cellStyle name="Percent 15 2 3" xfId="58456"/>
    <cellStyle name="Percent 15 2 3 2" xfId="58457"/>
    <cellStyle name="Percent 15 2 4" xfId="58458"/>
    <cellStyle name="Percent 15 2 4 2" xfId="58459"/>
    <cellStyle name="Percent 15 2 5" xfId="58460"/>
    <cellStyle name="Percent 15 3" xfId="58461"/>
    <cellStyle name="Percent 15 3 2" xfId="58462"/>
    <cellStyle name="Percent 15 3 2 2" xfId="58463"/>
    <cellStyle name="Percent 15 3 3" xfId="58464"/>
    <cellStyle name="Percent 15 4" xfId="58465"/>
    <cellStyle name="Percent 15 4 2" xfId="58466"/>
    <cellStyle name="Percent 15 4 2 2" xfId="58467"/>
    <cellStyle name="Percent 15 4 3" xfId="58468"/>
    <cellStyle name="Percent 15 5" xfId="58469"/>
    <cellStyle name="Percent 15 5 2" xfId="58470"/>
    <cellStyle name="Percent 15 6" xfId="58471"/>
    <cellStyle name="Percent 15 6 2" xfId="58472"/>
    <cellStyle name="Percent 15 7" xfId="58473"/>
    <cellStyle name="Percent 16" xfId="58474"/>
    <cellStyle name="Percent 16 2" xfId="58475"/>
    <cellStyle name="Percent 16 2 2" xfId="58476"/>
    <cellStyle name="Percent 16 2 2 2" xfId="58477"/>
    <cellStyle name="Percent 16 2 2 2 2" xfId="58478"/>
    <cellStyle name="Percent 16 2 2 3" xfId="58479"/>
    <cellStyle name="Percent 16 2 3" xfId="58480"/>
    <cellStyle name="Percent 16 2 3 2" xfId="58481"/>
    <cellStyle name="Percent 16 2 4" xfId="58482"/>
    <cellStyle name="Percent 16 2 4 2" xfId="58483"/>
    <cellStyle name="Percent 16 3" xfId="58484"/>
    <cellStyle name="Percent 16 3 2" xfId="58485"/>
    <cellStyle name="Percent 16 3 2 2" xfId="58486"/>
    <cellStyle name="Percent 16 3 3" xfId="58487"/>
    <cellStyle name="Percent 16 4" xfId="58488"/>
    <cellStyle name="Percent 16 4 2" xfId="58489"/>
    <cellStyle name="Percent 16 4 2 2" xfId="58490"/>
    <cellStyle name="Percent 16 4 3" xfId="58491"/>
    <cellStyle name="Percent 16 5" xfId="58492"/>
    <cellStyle name="Percent 16 5 2" xfId="58493"/>
    <cellStyle name="Percent 17" xfId="58494"/>
    <cellStyle name="Percent 17 2" xfId="58495"/>
    <cellStyle name="Percent 17 2 2" xfId="58496"/>
    <cellStyle name="Percent 17 2 2 2" xfId="58497"/>
    <cellStyle name="Percent 17 2 2 2 2" xfId="58498"/>
    <cellStyle name="Percent 17 2 2 3" xfId="58499"/>
    <cellStyle name="Percent 17 2 3" xfId="58500"/>
    <cellStyle name="Percent 17 2 3 2" xfId="58501"/>
    <cellStyle name="Percent 17 2 4" xfId="58502"/>
    <cellStyle name="Percent 17 2 4 2" xfId="58503"/>
    <cellStyle name="Percent 17 3" xfId="58504"/>
    <cellStyle name="Percent 17 3 2" xfId="58505"/>
    <cellStyle name="Percent 17 3 2 2" xfId="58506"/>
    <cellStyle name="Percent 17 3 3" xfId="58507"/>
    <cellStyle name="Percent 17 3 4" xfId="58508"/>
    <cellStyle name="Percent 17 4" xfId="58509"/>
    <cellStyle name="Percent 17 4 2" xfId="58510"/>
    <cellStyle name="Percent 17 4 2 2" xfId="58511"/>
    <cellStyle name="Percent 17 4 3" xfId="58512"/>
    <cellStyle name="Percent 17 5" xfId="58513"/>
    <cellStyle name="Percent 17 5 2" xfId="58514"/>
    <cellStyle name="Percent 18" xfId="58515"/>
    <cellStyle name="Percent 18 2" xfId="58516"/>
    <cellStyle name="Percent 18 2 2" xfId="58517"/>
    <cellStyle name="Percent 18 2 2 2" xfId="58518"/>
    <cellStyle name="Percent 18 2 2 2 2" xfId="58519"/>
    <cellStyle name="Percent 18 2 2 3" xfId="58520"/>
    <cellStyle name="Percent 18 2 3" xfId="58521"/>
    <cellStyle name="Percent 18 2 3 2" xfId="58522"/>
    <cellStyle name="Percent 18 2 4" xfId="58523"/>
    <cellStyle name="Percent 18 2 4 2" xfId="58524"/>
    <cellStyle name="Percent 18 3" xfId="58525"/>
    <cellStyle name="Percent 18 3 2" xfId="58526"/>
    <cellStyle name="Percent 18 3 2 2" xfId="58527"/>
    <cellStyle name="Percent 18 3 3" xfId="58528"/>
    <cellStyle name="Percent 18 3 4" xfId="58529"/>
    <cellStyle name="Percent 18 4" xfId="58530"/>
    <cellStyle name="Percent 18 4 2" xfId="58531"/>
    <cellStyle name="Percent 18 4 2 2" xfId="58532"/>
    <cellStyle name="Percent 18 4 3" xfId="58533"/>
    <cellStyle name="Percent 18 5" xfId="58534"/>
    <cellStyle name="Percent 18 5 2" xfId="58535"/>
    <cellStyle name="Percent 19" xfId="58536"/>
    <cellStyle name="Percent 19 2" xfId="58537"/>
    <cellStyle name="Percent 19 2 2" xfId="58538"/>
    <cellStyle name="Percent 19 2 2 2" xfId="58539"/>
    <cellStyle name="Percent 19 2 2 2 2" xfId="58540"/>
    <cellStyle name="Percent 19 2 2 3" xfId="58541"/>
    <cellStyle name="Percent 19 2 3" xfId="58542"/>
    <cellStyle name="Percent 19 2 3 2" xfId="58543"/>
    <cellStyle name="Percent 19 2 4" xfId="58544"/>
    <cellStyle name="Percent 19 2 4 2" xfId="58545"/>
    <cellStyle name="Percent 19 3" xfId="58546"/>
    <cellStyle name="Percent 19 3 2" xfId="58547"/>
    <cellStyle name="Percent 19 3 2 2" xfId="58548"/>
    <cellStyle name="Percent 19 3 3" xfId="58549"/>
    <cellStyle name="Percent 19 4" xfId="58550"/>
    <cellStyle name="Percent 19 4 2" xfId="58551"/>
    <cellStyle name="Percent 19 4 2 2" xfId="58552"/>
    <cellStyle name="Percent 19 4 3" xfId="58553"/>
    <cellStyle name="Percent 19 5" xfId="58554"/>
    <cellStyle name="Percent 19 5 2" xfId="58555"/>
    <cellStyle name="Percent 2" xfId="58556"/>
    <cellStyle name="Percent 2 2" xfId="58557"/>
    <cellStyle name="Percent 2 2 2" xfId="58558"/>
    <cellStyle name="Percent 2 2 2 2" xfId="58559"/>
    <cellStyle name="Percent 2 2 2 2 2" xfId="58560"/>
    <cellStyle name="Percent 2 2 2 2 2 2" xfId="58561"/>
    <cellStyle name="Percent 2 2 2 2 3" xfId="58562"/>
    <cellStyle name="Percent 2 2 2 3" xfId="58563"/>
    <cellStyle name="Percent 2 2 2 3 2" xfId="58564"/>
    <cellStyle name="Percent 2 2 2 3 2 2" xfId="58565"/>
    <cellStyle name="Percent 2 2 2 3 3" xfId="58566"/>
    <cellStyle name="Percent 2 2 2 3 4" xfId="58567"/>
    <cellStyle name="Percent 2 2 2 4" xfId="58568"/>
    <cellStyle name="Percent 2 2 2 4 2" xfId="58569"/>
    <cellStyle name="Percent 2 2 2 5" xfId="58570"/>
    <cellStyle name="Percent 2 2 2 5 2" xfId="58571"/>
    <cellStyle name="Percent 2 2 3" xfId="58572"/>
    <cellStyle name="Percent 2 2 3 2" xfId="58573"/>
    <cellStyle name="Percent 2 2 3 2 2" xfId="58574"/>
    <cellStyle name="Percent 2 2 3 2 2 2" xfId="58575"/>
    <cellStyle name="Percent 2 2 3 2 3" xfId="58576"/>
    <cellStyle name="Percent 2 2 3 3" xfId="58577"/>
    <cellStyle name="Percent 2 2 3 3 2" xfId="58578"/>
    <cellStyle name="Percent 2 2 3 3 2 2" xfId="58579"/>
    <cellStyle name="Percent 2 2 3 3 3" xfId="58580"/>
    <cellStyle name="Percent 2 2 3 4" xfId="58581"/>
    <cellStyle name="Percent 2 2 3 4 2" xfId="58582"/>
    <cellStyle name="Percent 2 2 3 5" xfId="58583"/>
    <cellStyle name="Percent 2 2 3 5 2" xfId="58584"/>
    <cellStyle name="Percent 2 2 4" xfId="58585"/>
    <cellStyle name="Percent 2 2 4 2" xfId="58586"/>
    <cellStyle name="Percent 2 2 4 2 2" xfId="58587"/>
    <cellStyle name="Percent 2 2 4 3" xfId="58588"/>
    <cellStyle name="Percent 2 2 5" xfId="58589"/>
    <cellStyle name="Percent 2 2 5 2" xfId="58590"/>
    <cellStyle name="Percent 2 2 5 2 2" xfId="58591"/>
    <cellStyle name="Percent 2 2 5 3" xfId="58592"/>
    <cellStyle name="Percent 2 2 5 4" xfId="58593"/>
    <cellStyle name="Percent 2 2 5 5" xfId="58594"/>
    <cellStyle name="Percent 2 2 6" xfId="58595"/>
    <cellStyle name="Percent 2 2 6 2" xfId="58596"/>
    <cellStyle name="Percent 2 2 7" xfId="58597"/>
    <cellStyle name="Percent 2 2 7 2" xfId="58598"/>
    <cellStyle name="Percent 2 3" xfId="58599"/>
    <cellStyle name="Percent 2 3 2" xfId="58600"/>
    <cellStyle name="Percent 2 3 2 2" xfId="58601"/>
    <cellStyle name="Percent 2 3 2 2 2" xfId="58602"/>
    <cellStyle name="Percent 2 3 2 3" xfId="58603"/>
    <cellStyle name="Percent 2 3 2 4" xfId="58604"/>
    <cellStyle name="Percent 2 3 3" xfId="58605"/>
    <cellStyle name="Percent 2 3 3 2" xfId="58606"/>
    <cellStyle name="Percent 2 3 3 3" xfId="58607"/>
    <cellStyle name="Percent 2 3 4" xfId="58608"/>
    <cellStyle name="Percent 2 3 4 2" xfId="58609"/>
    <cellStyle name="Percent 2 4" xfId="58610"/>
    <cellStyle name="Percent 2 4 2" xfId="58611"/>
    <cellStyle name="Percent 2 4 2 2" xfId="58612"/>
    <cellStyle name="Percent 2 4 3" xfId="58613"/>
    <cellStyle name="Percent 2 4 3 2" xfId="58614"/>
    <cellStyle name="Percent 2 4 4" xfId="58615"/>
    <cellStyle name="Percent 2 5" xfId="58616"/>
    <cellStyle name="Percent 2 5 2" xfId="58617"/>
    <cellStyle name="Percent 2 5 3" xfId="58618"/>
    <cellStyle name="Percent 2 6" xfId="58619"/>
    <cellStyle name="Percent 2 6 2" xfId="58620"/>
    <cellStyle name="Percent 2 7" xfId="58621"/>
    <cellStyle name="Percent 2 7 2" xfId="58622"/>
    <cellStyle name="Percent 20" xfId="58623"/>
    <cellStyle name="Percent 20 2" xfId="58624"/>
    <cellStyle name="Percent 20 2 2" xfId="58625"/>
    <cellStyle name="Percent 20 2 2 2" xfId="58626"/>
    <cellStyle name="Percent 20 2 2 2 2" xfId="58627"/>
    <cellStyle name="Percent 20 2 2 3" xfId="58628"/>
    <cellStyle name="Percent 20 2 3" xfId="58629"/>
    <cellStyle name="Percent 20 2 3 2" xfId="58630"/>
    <cellStyle name="Percent 20 2 4" xfId="58631"/>
    <cellStyle name="Percent 20 2 4 2" xfId="58632"/>
    <cellStyle name="Percent 20 2 5" xfId="58633"/>
    <cellStyle name="Percent 20 3" xfId="58634"/>
    <cellStyle name="Percent 20 3 2" xfId="58635"/>
    <cellStyle name="Percent 20 3 2 2" xfId="58636"/>
    <cellStyle name="Percent 20 3 3" xfId="58637"/>
    <cellStyle name="Percent 20 4" xfId="58638"/>
    <cellStyle name="Percent 20 4 2" xfId="58639"/>
    <cellStyle name="Percent 20 5" xfId="58640"/>
    <cellStyle name="Percent 20 5 2" xfId="58641"/>
    <cellStyle name="Percent 20 6" xfId="58642"/>
    <cellStyle name="Percent 21" xfId="58643"/>
    <cellStyle name="Percent 21 2" xfId="58644"/>
    <cellStyle name="Percent 21 2 2" xfId="58645"/>
    <cellStyle name="Percent 21 2 2 2" xfId="58646"/>
    <cellStyle name="Percent 21 2 3" xfId="58647"/>
    <cellStyle name="Percent 21 2 3 2" xfId="58648"/>
    <cellStyle name="Percent 21 2 4" xfId="58649"/>
    <cellStyle name="Percent 21 3" xfId="58650"/>
    <cellStyle name="Percent 21 3 2" xfId="58651"/>
    <cellStyle name="Percent 21 3 2 2" xfId="58652"/>
    <cellStyle name="Percent 21 3 3" xfId="58653"/>
    <cellStyle name="Percent 21 4" xfId="58654"/>
    <cellStyle name="Percent 21 4 2" xfId="58655"/>
    <cellStyle name="Percent 21 4 3" xfId="58656"/>
    <cellStyle name="Percent 21 5" xfId="58657"/>
    <cellStyle name="Percent 21 5 2" xfId="58658"/>
    <cellStyle name="Percent 22" xfId="58659"/>
    <cellStyle name="Percent 22 2" xfId="58660"/>
    <cellStyle name="Percent 22 2 2" xfId="58661"/>
    <cellStyle name="Percent 22 2 2 2" xfId="58662"/>
    <cellStyle name="Percent 22 2 3" xfId="58663"/>
    <cellStyle name="Percent 22 3" xfId="58664"/>
    <cellStyle name="Percent 22 3 2" xfId="58665"/>
    <cellStyle name="Percent 22 3 2 2" xfId="58666"/>
    <cellStyle name="Percent 22 3 3" xfId="58667"/>
    <cellStyle name="Percent 22 4" xfId="58668"/>
    <cellStyle name="Percent 22 4 2" xfId="58669"/>
    <cellStyle name="Percent 22 5" xfId="58670"/>
    <cellStyle name="Percent 23" xfId="58671"/>
    <cellStyle name="Percent 23 2" xfId="58672"/>
    <cellStyle name="Percent 23 2 2" xfId="58673"/>
    <cellStyle name="Percent 23 2 2 2" xfId="58674"/>
    <cellStyle name="Percent 23 2 3" xfId="58675"/>
    <cellStyle name="Percent 23 3" xfId="58676"/>
    <cellStyle name="Percent 23 3 2" xfId="58677"/>
    <cellStyle name="Percent 23 3 2 2" xfId="58678"/>
    <cellStyle name="Percent 23 3 3" xfId="58679"/>
    <cellStyle name="Percent 23 4" xfId="58680"/>
    <cellStyle name="Percent 23 4 2" xfId="58681"/>
    <cellStyle name="Percent 23 5" xfId="58682"/>
    <cellStyle name="Percent 24" xfId="58683"/>
    <cellStyle name="Percent 24 2" xfId="58684"/>
    <cellStyle name="Percent 24 2 2" xfId="58685"/>
    <cellStyle name="Percent 24 2 2 2" xfId="58686"/>
    <cellStyle name="Percent 24 2 3" xfId="58687"/>
    <cellStyle name="Percent 24 3" xfId="58688"/>
    <cellStyle name="Percent 24 3 2" xfId="58689"/>
    <cellStyle name="Percent 24 3 2 2" xfId="58690"/>
    <cellStyle name="Percent 24 3 3" xfId="58691"/>
    <cellStyle name="Percent 24 4" xfId="58692"/>
    <cellStyle name="Percent 24 4 2" xfId="58693"/>
    <cellStyle name="Percent 24 4 2 2" xfId="58694"/>
    <cellStyle name="Percent 24 4 3" xfId="58695"/>
    <cellStyle name="Percent 24 5" xfId="58696"/>
    <cellStyle name="Percent 24 5 2" xfId="58697"/>
    <cellStyle name="Percent 24 6" xfId="58698"/>
    <cellStyle name="Percent 25" xfId="58699"/>
    <cellStyle name="Percent 25 2" xfId="58700"/>
    <cellStyle name="Percent 25 2 2" xfId="58701"/>
    <cellStyle name="Percent 25 2 2 2" xfId="58702"/>
    <cellStyle name="Percent 25 2 3" xfId="58703"/>
    <cellStyle name="Percent 25 3" xfId="58704"/>
    <cellStyle name="Percent 25 3 2" xfId="58705"/>
    <cellStyle name="Percent 25 3 3" xfId="58706"/>
    <cellStyle name="Percent 25 4" xfId="58707"/>
    <cellStyle name="Percent 25 4 2" xfId="58708"/>
    <cellStyle name="Percent 25 4 3" xfId="58709"/>
    <cellStyle name="Percent 25 5" xfId="58710"/>
    <cellStyle name="Percent 25 6" xfId="58711"/>
    <cellStyle name="Percent 25 7" xfId="58712"/>
    <cellStyle name="Percent 26" xfId="58713"/>
    <cellStyle name="Percent 26 2" xfId="58714"/>
    <cellStyle name="Percent 26 2 2" xfId="58715"/>
    <cellStyle name="Percent 26 2 2 2" xfId="58716"/>
    <cellStyle name="Percent 26 3" xfId="58717"/>
    <cellStyle name="Percent 26 3 2" xfId="58718"/>
    <cellStyle name="Percent 26 4" xfId="58719"/>
    <cellStyle name="Percent 26 4 2" xfId="58720"/>
    <cellStyle name="Percent 27" xfId="58721"/>
    <cellStyle name="Percent 27 2" xfId="58722"/>
    <cellStyle name="Percent 27 2 2" xfId="58723"/>
    <cellStyle name="Percent 27 3" xfId="58724"/>
    <cellStyle name="Percent 28" xfId="58725"/>
    <cellStyle name="Percent 28 2" xfId="58726"/>
    <cellStyle name="Percent 28 2 2" xfId="58727"/>
    <cellStyle name="Percent 28 2 3" xfId="58728"/>
    <cellStyle name="Percent 28 3" xfId="58729"/>
    <cellStyle name="Percent 29" xfId="58730"/>
    <cellStyle name="Percent 29 2" xfId="58731"/>
    <cellStyle name="Percent 29 2 2" xfId="58732"/>
    <cellStyle name="Percent 29 2 3" xfId="58733"/>
    <cellStyle name="Percent 29 3" xfId="58734"/>
    <cellStyle name="Percent 3" xfId="58735"/>
    <cellStyle name="Percent 3 2" xfId="58736"/>
    <cellStyle name="Percent 3 2 2" xfId="58737"/>
    <cellStyle name="Percent 3 2 2 2" xfId="58738"/>
    <cellStyle name="Percent 3 2 2 2 2" xfId="58739"/>
    <cellStyle name="Percent 3 2 2 3" xfId="58740"/>
    <cellStyle name="Percent 3 2 3" xfId="58741"/>
    <cellStyle name="Percent 3 2 3 2" xfId="58742"/>
    <cellStyle name="Percent 3 2 3 2 2" xfId="58743"/>
    <cellStyle name="Percent 3 2 3 3" xfId="58744"/>
    <cellStyle name="Percent 3 2 3 4" xfId="58745"/>
    <cellStyle name="Percent 3 2 4" xfId="58746"/>
    <cellStyle name="Percent 3 2 4 2" xfId="58747"/>
    <cellStyle name="Percent 3 2 5" xfId="58748"/>
    <cellStyle name="Percent 3 2 5 2" xfId="58749"/>
    <cellStyle name="Percent 3 3" xfId="58750"/>
    <cellStyle name="Percent 3 3 2" xfId="58751"/>
    <cellStyle name="Percent 3 3 2 2" xfId="58752"/>
    <cellStyle name="Percent 3 3 2 2 2" xfId="58753"/>
    <cellStyle name="Percent 3 3 2 3" xfId="58754"/>
    <cellStyle name="Percent 3 3 3" xfId="58755"/>
    <cellStyle name="Percent 3 3 3 2" xfId="58756"/>
    <cellStyle name="Percent 3 3 3 2 2" xfId="58757"/>
    <cellStyle name="Percent 3 3 3 3" xfId="58758"/>
    <cellStyle name="Percent 3 3 3 4" xfId="58759"/>
    <cellStyle name="Percent 3 3 4" xfId="58760"/>
    <cellStyle name="Percent 3 3 4 2" xfId="58761"/>
    <cellStyle name="Percent 3 3 4 2 2" xfId="58762"/>
    <cellStyle name="Percent 3 3 4 3" xfId="58763"/>
    <cellStyle name="Percent 3 3 5" xfId="58764"/>
    <cellStyle name="Percent 3 3 5 2" xfId="58765"/>
    <cellStyle name="Percent 3 3 6" xfId="58766"/>
    <cellStyle name="Percent 3 4" xfId="58767"/>
    <cellStyle name="Percent 3 4 2" xfId="58768"/>
    <cellStyle name="Percent 3 4 2 2" xfId="58769"/>
    <cellStyle name="Percent 3 4 2 2 2" xfId="58770"/>
    <cellStyle name="Percent 3 4 2 3" xfId="58771"/>
    <cellStyle name="Percent 3 4 2 4" xfId="58772"/>
    <cellStyle name="Percent 3 4 3" xfId="58773"/>
    <cellStyle name="Percent 3 4 3 2" xfId="58774"/>
    <cellStyle name="Percent 3 4 3 3" xfId="58775"/>
    <cellStyle name="Percent 3 4 4" xfId="58776"/>
    <cellStyle name="Percent 3 4 4 2" xfId="58777"/>
    <cellStyle name="Percent 3 5" xfId="58778"/>
    <cellStyle name="Percent 3 5 2" xfId="58779"/>
    <cellStyle name="Percent 3 5 2 2" xfId="58780"/>
    <cellStyle name="Percent 3 5 3" xfId="58781"/>
    <cellStyle name="Percent 3 6" xfId="58782"/>
    <cellStyle name="Percent 3 6 2" xfId="58783"/>
    <cellStyle name="Percent 3 6 2 2" xfId="58784"/>
    <cellStyle name="Percent 3 6 3" xfId="58785"/>
    <cellStyle name="Percent 3 7" xfId="58786"/>
    <cellStyle name="Percent 3 7 2" xfId="58787"/>
    <cellStyle name="Percent 3 7 3" xfId="58788"/>
    <cellStyle name="Percent 3 8" xfId="58789"/>
    <cellStyle name="Percent 3 8 2" xfId="58790"/>
    <cellStyle name="Percent 3 9" xfId="58791"/>
    <cellStyle name="Percent 3 9 2" xfId="58792"/>
    <cellStyle name="Percent 30" xfId="58793"/>
    <cellStyle name="Percent 30 2" xfId="58794"/>
    <cellStyle name="Percent 30 2 2" xfId="58795"/>
    <cellStyle name="Percent 30 2 3" xfId="58796"/>
    <cellStyle name="Percent 30 3" xfId="58797"/>
    <cellStyle name="Percent 31" xfId="58798"/>
    <cellStyle name="Percent 31 2" xfId="58799"/>
    <cellStyle name="Percent 31 2 2" xfId="58800"/>
    <cellStyle name="Percent 31 2 3" xfId="58801"/>
    <cellStyle name="Percent 31 3" xfId="58802"/>
    <cellStyle name="Percent 32" xfId="58803"/>
    <cellStyle name="Percent 32 2" xfId="58804"/>
    <cellStyle name="Percent 32 2 2" xfId="58805"/>
    <cellStyle name="Percent 32 3" xfId="58806"/>
    <cellStyle name="Percent 32 4" xfId="58807"/>
    <cellStyle name="Percent 33" xfId="58808"/>
    <cellStyle name="Percent 33 2" xfId="58809"/>
    <cellStyle name="Percent 33 2 2" xfId="58810"/>
    <cellStyle name="Percent 33 2 3" xfId="58811"/>
    <cellStyle name="Percent 33 3" xfId="58812"/>
    <cellStyle name="Percent 33 4" xfId="58813"/>
    <cellStyle name="Percent 34" xfId="58814"/>
    <cellStyle name="Percent 34 2" xfId="58815"/>
    <cellStyle name="Percent 34 2 2" xfId="58816"/>
    <cellStyle name="Percent 34 3" xfId="58817"/>
    <cellStyle name="Percent 35" xfId="58818"/>
    <cellStyle name="Percent 35 2" xfId="58819"/>
    <cellStyle name="Percent 35 2 2" xfId="58820"/>
    <cellStyle name="Percent 35 3" xfId="58821"/>
    <cellStyle name="Percent 36" xfId="58822"/>
    <cellStyle name="Percent 36 2" xfId="58823"/>
    <cellStyle name="Percent 36 2 2" xfId="58824"/>
    <cellStyle name="Percent 36 3" xfId="58825"/>
    <cellStyle name="Percent 37" xfId="58826"/>
    <cellStyle name="Percent 37 2" xfId="58827"/>
    <cellStyle name="Percent 37 2 2" xfId="58828"/>
    <cellStyle name="Percent 37 3" xfId="58829"/>
    <cellStyle name="Percent 38" xfId="58830"/>
    <cellStyle name="Percent 38 2" xfId="58831"/>
    <cellStyle name="Percent 38 2 2" xfId="58832"/>
    <cellStyle name="Percent 38 3" xfId="58833"/>
    <cellStyle name="Percent 39" xfId="58834"/>
    <cellStyle name="Percent 39 2" xfId="58835"/>
    <cellStyle name="Percent 39 2 2" xfId="58836"/>
    <cellStyle name="Percent 39 3" xfId="58837"/>
    <cellStyle name="Percent 4" xfId="58838"/>
    <cellStyle name="Percent 4 2" xfId="58839"/>
    <cellStyle name="Percent 4 2 2" xfId="58840"/>
    <cellStyle name="Percent 4 2 2 2" xfId="58841"/>
    <cellStyle name="Percent 4 2 2 2 2" xfId="58842"/>
    <cellStyle name="Percent 4 2 2 2 3" xfId="58843"/>
    <cellStyle name="Percent 4 2 2 3" xfId="58844"/>
    <cellStyle name="Percent 4 2 2 3 2" xfId="58845"/>
    <cellStyle name="Percent 4 2 3" xfId="58846"/>
    <cellStyle name="Percent 4 2 3 2" xfId="58847"/>
    <cellStyle name="Percent 4 2 3 2 2" xfId="58848"/>
    <cellStyle name="Percent 4 2 3 3" xfId="58849"/>
    <cellStyle name="Percent 4 2 4" xfId="58850"/>
    <cellStyle name="Percent 4 2 4 2" xfId="58851"/>
    <cellStyle name="Percent 4 2 4 3" xfId="58852"/>
    <cellStyle name="Percent 4 2 5" xfId="58853"/>
    <cellStyle name="Percent 4 2 5 2" xfId="58854"/>
    <cellStyle name="Percent 4 3" xfId="58855"/>
    <cellStyle name="Percent 4 3 2" xfId="58856"/>
    <cellStyle name="Percent 4 3 2 2" xfId="58857"/>
    <cellStyle name="Percent 4 3 2 2 2" xfId="58858"/>
    <cellStyle name="Percent 4 3 2 3" xfId="58859"/>
    <cellStyle name="Percent 4 3 3" xfId="58860"/>
    <cellStyle name="Percent 4 3 3 2" xfId="58861"/>
    <cellStyle name="Percent 4 3 4" xfId="58862"/>
    <cellStyle name="Percent 4 3 4 2" xfId="58863"/>
    <cellStyle name="Percent 4 3 5" xfId="58864"/>
    <cellStyle name="Percent 4 4" xfId="58865"/>
    <cellStyle name="Percent 4 4 2" xfId="58866"/>
    <cellStyle name="Percent 4 4 2 2" xfId="58867"/>
    <cellStyle name="Percent 4 4 3" xfId="58868"/>
    <cellStyle name="Percent 4 5" xfId="58869"/>
    <cellStyle name="Percent 4 5 2" xfId="58870"/>
    <cellStyle name="Percent 4 5 2 2" xfId="58871"/>
    <cellStyle name="Percent 4 5 3" xfId="58872"/>
    <cellStyle name="Percent 4 5 4" xfId="58873"/>
    <cellStyle name="Percent 4 6" xfId="58874"/>
    <cellStyle name="Percent 4 6 2" xfId="58875"/>
    <cellStyle name="Percent 4 7" xfId="58876"/>
    <cellStyle name="Percent 4 7 2" xfId="58877"/>
    <cellStyle name="Percent 40" xfId="58878"/>
    <cellStyle name="Percent 40 2" xfId="58879"/>
    <cellStyle name="Percent 40 2 2" xfId="58880"/>
    <cellStyle name="Percent 40 3" xfId="58881"/>
    <cellStyle name="Percent 41" xfId="58882"/>
    <cellStyle name="Percent 41 2" xfId="58883"/>
    <cellStyle name="Percent 41 2 2" xfId="58884"/>
    <cellStyle name="Percent 41 3" xfId="58885"/>
    <cellStyle name="Percent 41 4" xfId="58886"/>
    <cellStyle name="Percent 42" xfId="58887"/>
    <cellStyle name="Percent 42 2" xfId="58888"/>
    <cellStyle name="Percent 42 2 2" xfId="58889"/>
    <cellStyle name="Percent 42 3" xfId="58890"/>
    <cellStyle name="Percent 43" xfId="58891"/>
    <cellStyle name="Percent 43 2" xfId="58892"/>
    <cellStyle name="Percent 43 2 2" xfId="58893"/>
    <cellStyle name="Percent 43 3" xfId="58894"/>
    <cellStyle name="Percent 44" xfId="58895"/>
    <cellStyle name="Percent 44 2" xfId="58896"/>
    <cellStyle name="Percent 44 2 2" xfId="58897"/>
    <cellStyle name="Percent 44 3" xfId="58898"/>
    <cellStyle name="Percent 45" xfId="58899"/>
    <cellStyle name="Percent 45 2" xfId="58900"/>
    <cellStyle name="Percent 45 2 2" xfId="58901"/>
    <cellStyle name="Percent 45 3" xfId="58902"/>
    <cellStyle name="Percent 46" xfId="58903"/>
    <cellStyle name="Percent 46 2" xfId="58904"/>
    <cellStyle name="Percent 46 2 2" xfId="58905"/>
    <cellStyle name="Percent 47" xfId="58906"/>
    <cellStyle name="Percent 47 2" xfId="58907"/>
    <cellStyle name="Percent 47 2 2" xfId="58908"/>
    <cellStyle name="Percent 48" xfId="58909"/>
    <cellStyle name="Percent 48 2" xfId="58910"/>
    <cellStyle name="Percent 48 2 2" xfId="58911"/>
    <cellStyle name="Percent 49" xfId="58912"/>
    <cellStyle name="Percent 49 2" xfId="58913"/>
    <cellStyle name="Percent 49 2 2" xfId="58914"/>
    <cellStyle name="Percent 5" xfId="58915"/>
    <cellStyle name="Percent 5 2" xfId="58916"/>
    <cellStyle name="Percent 5 2 2" xfId="58917"/>
    <cellStyle name="Percent 5 2 2 2" xfId="58918"/>
    <cellStyle name="Percent 5 2 2 2 2" xfId="58919"/>
    <cellStyle name="Percent 5 2 2 3" xfId="58920"/>
    <cellStyle name="Percent 5 2 3" xfId="58921"/>
    <cellStyle name="Percent 5 2 3 2" xfId="58922"/>
    <cellStyle name="Percent 5 2 4" xfId="58923"/>
    <cellStyle name="Percent 5 2 4 2" xfId="58924"/>
    <cellStyle name="Percent 5 3" xfId="58925"/>
    <cellStyle name="Percent 5 3 2" xfId="58926"/>
    <cellStyle name="Percent 5 3 2 2" xfId="58927"/>
    <cellStyle name="Percent 5 3 3" xfId="58928"/>
    <cellStyle name="Percent 5 4" xfId="58929"/>
    <cellStyle name="Percent 5 4 2" xfId="58930"/>
    <cellStyle name="Percent 5 4 2 2" xfId="58931"/>
    <cellStyle name="Percent 5 4 3" xfId="58932"/>
    <cellStyle name="Percent 5 4 4" xfId="58933"/>
    <cellStyle name="Percent 5 5" xfId="58934"/>
    <cellStyle name="Percent 5 5 2" xfId="58935"/>
    <cellStyle name="Percent 5 6" xfId="58936"/>
    <cellStyle name="Percent 5 6 2" xfId="58937"/>
    <cellStyle name="Percent 50" xfId="58938"/>
    <cellStyle name="Percent 50 2" xfId="58939"/>
    <cellStyle name="Percent 50 2 2" xfId="58940"/>
    <cellStyle name="Percent 51" xfId="58941"/>
    <cellStyle name="Percent 51 2" xfId="58942"/>
    <cellStyle name="Percent 51 2 2" xfId="58943"/>
    <cellStyle name="Percent 52" xfId="58944"/>
    <cellStyle name="Percent 52 2" xfId="58945"/>
    <cellStyle name="Percent 52 2 2" xfId="58946"/>
    <cellStyle name="Percent 53" xfId="58947"/>
    <cellStyle name="Percent 53 2" xfId="58948"/>
    <cellStyle name="Percent 53 2 2" xfId="58949"/>
    <cellStyle name="Percent 54" xfId="58950"/>
    <cellStyle name="Percent 54 2" xfId="58951"/>
    <cellStyle name="Percent 54 2 2" xfId="58952"/>
    <cellStyle name="Percent 55" xfId="58953"/>
    <cellStyle name="Percent 55 2" xfId="58954"/>
    <cellStyle name="Percent 55 2 2" xfId="58955"/>
    <cellStyle name="Percent 56" xfId="58956"/>
    <cellStyle name="Percent 56 2" xfId="58957"/>
    <cellStyle name="Percent 56 2 2" xfId="58958"/>
    <cellStyle name="Percent 57" xfId="58959"/>
    <cellStyle name="Percent 57 2" xfId="58960"/>
    <cellStyle name="Percent 57 2 2" xfId="58961"/>
    <cellStyle name="Percent 58" xfId="58962"/>
    <cellStyle name="Percent 58 2" xfId="58963"/>
    <cellStyle name="Percent 58 2 2" xfId="58964"/>
    <cellStyle name="Percent 59" xfId="58965"/>
    <cellStyle name="Percent 59 2" xfId="58966"/>
    <cellStyle name="Percent 59 2 2" xfId="58967"/>
    <cellStyle name="Percent 6" xfId="58968"/>
    <cellStyle name="Percent 6 2" xfId="58969"/>
    <cellStyle name="Percent 6 2 2" xfId="58970"/>
    <cellStyle name="Percent 6 2 2 2" xfId="58971"/>
    <cellStyle name="Percent 6 2 2 2 2" xfId="58972"/>
    <cellStyle name="Percent 6 2 2 2 3" xfId="58973"/>
    <cellStyle name="Percent 6 2 2 3" xfId="58974"/>
    <cellStyle name="Percent 6 2 3" xfId="58975"/>
    <cellStyle name="Percent 6 2 3 2" xfId="58976"/>
    <cellStyle name="Percent 6 2 3 2 2" xfId="58977"/>
    <cellStyle name="Percent 6 2 3 3" xfId="58978"/>
    <cellStyle name="Percent 6 2 4" xfId="58979"/>
    <cellStyle name="Percent 6 2 4 2" xfId="58980"/>
    <cellStyle name="Percent 6 2 5" xfId="58981"/>
    <cellStyle name="Percent 6 3" xfId="58982"/>
    <cellStyle name="Percent 6 3 2" xfId="58983"/>
    <cellStyle name="Percent 6 3 2 2" xfId="58984"/>
    <cellStyle name="Percent 6 3 3" xfId="58985"/>
    <cellStyle name="Percent 6 4" xfId="58986"/>
    <cellStyle name="Percent 6 4 2" xfId="58987"/>
    <cellStyle name="Percent 6 4 2 2" xfId="58988"/>
    <cellStyle name="Percent 6 4 3" xfId="58989"/>
    <cellStyle name="Percent 6 4 4" xfId="58990"/>
    <cellStyle name="Percent 6 5" xfId="58991"/>
    <cellStyle name="Percent 6 5 2" xfId="58992"/>
    <cellStyle name="Percent 6 6" xfId="58993"/>
    <cellStyle name="Percent 6 6 2" xfId="58994"/>
    <cellStyle name="Percent 60" xfId="58995"/>
    <cellStyle name="Percent 60 2" xfId="58996"/>
    <cellStyle name="Percent 60 2 2" xfId="58997"/>
    <cellStyle name="Percent 61" xfId="58998"/>
    <cellStyle name="Percent 61 2" xfId="58999"/>
    <cellStyle name="Percent 61 2 2" xfId="59000"/>
    <cellStyle name="Percent 62" xfId="59001"/>
    <cellStyle name="Percent 62 2" xfId="59002"/>
    <cellStyle name="Percent 62 2 2" xfId="59003"/>
    <cellStyle name="Percent 63" xfId="59004"/>
    <cellStyle name="Percent 63 2" xfId="59005"/>
    <cellStyle name="Percent 63 2 2" xfId="59006"/>
    <cellStyle name="Percent 64" xfId="59007"/>
    <cellStyle name="Percent 64 2" xfId="59008"/>
    <cellStyle name="Percent 64 2 2" xfId="59009"/>
    <cellStyle name="Percent 64 3" xfId="59010"/>
    <cellStyle name="Percent 65" xfId="59011"/>
    <cellStyle name="Percent 65 2" xfId="59012"/>
    <cellStyle name="Percent 65 2 2" xfId="59013"/>
    <cellStyle name="Percent 65 2 2 2" xfId="59014"/>
    <cellStyle name="Percent 65 2 3" xfId="59015"/>
    <cellStyle name="Percent 65 3" xfId="59016"/>
    <cellStyle name="Percent 65 3 2" xfId="59017"/>
    <cellStyle name="Percent 65 4" xfId="59018"/>
    <cellStyle name="Percent 66" xfId="59019"/>
    <cellStyle name="Percent 66 2" xfId="59020"/>
    <cellStyle name="Percent 66 2 2" xfId="59021"/>
    <cellStyle name="Percent 66 3" xfId="59022"/>
    <cellStyle name="Percent 67" xfId="59023"/>
    <cellStyle name="Percent 67 2" xfId="59024"/>
    <cellStyle name="Percent 67 2 2" xfId="59025"/>
    <cellStyle name="Percent 67 3" xfId="59026"/>
    <cellStyle name="Percent 68" xfId="59027"/>
    <cellStyle name="Percent 68 2" xfId="59028"/>
    <cellStyle name="Percent 68 2 2" xfId="59029"/>
    <cellStyle name="Percent 68 3" xfId="59030"/>
    <cellStyle name="Percent 68 4" xfId="59031"/>
    <cellStyle name="Percent 69" xfId="59032"/>
    <cellStyle name="Percent 69 2" xfId="59033"/>
    <cellStyle name="Percent 69 2 2" xfId="59034"/>
    <cellStyle name="Percent 69 3" xfId="59035"/>
    <cellStyle name="Percent 7" xfId="59036"/>
    <cellStyle name="Percent 7 2" xfId="59037"/>
    <cellStyle name="Percent 7 2 2" xfId="59038"/>
    <cellStyle name="Percent 7 2 2 2" xfId="59039"/>
    <cellStyle name="Percent 7 2 3" xfId="59040"/>
    <cellStyle name="Percent 7 2 3 2" xfId="59041"/>
    <cellStyle name="Percent 7 2 4" xfId="59042"/>
    <cellStyle name="Percent 7 3" xfId="59043"/>
    <cellStyle name="Percent 7 3 2" xfId="59044"/>
    <cellStyle name="Percent 7 3 2 2" xfId="59045"/>
    <cellStyle name="Percent 7 3 3" xfId="59046"/>
    <cellStyle name="Percent 7 3 3 2" xfId="59047"/>
    <cellStyle name="Percent 7 3 4" xfId="59048"/>
    <cellStyle name="Percent 7 3 4 2" xfId="59049"/>
    <cellStyle name="Percent 7 3 5" xfId="59050"/>
    <cellStyle name="Percent 7 4" xfId="59051"/>
    <cellStyle name="Percent 7 4 2" xfId="59052"/>
    <cellStyle name="Percent 7 4 2 2" xfId="59053"/>
    <cellStyle name="Percent 7 4 3" xfId="59054"/>
    <cellStyle name="Percent 7 5" xfId="59055"/>
    <cellStyle name="Percent 7 5 2" xfId="59056"/>
    <cellStyle name="Percent 7 5 2 2" xfId="59057"/>
    <cellStyle name="Percent 7 5 3" xfId="59058"/>
    <cellStyle name="Percent 7 6" xfId="59059"/>
    <cellStyle name="Percent 7 6 2" xfId="59060"/>
    <cellStyle name="Percent 7 7" xfId="59061"/>
    <cellStyle name="Percent 7 7 2" xfId="59062"/>
    <cellStyle name="Percent 7 8" xfId="59063"/>
    <cellStyle name="Percent 7 8 2" xfId="59064"/>
    <cellStyle name="Percent 7 9" xfId="59065"/>
    <cellStyle name="Percent 70" xfId="59066"/>
    <cellStyle name="Percent 70 2" xfId="59067"/>
    <cellStyle name="Percent 70 2 2" xfId="59068"/>
    <cellStyle name="Percent 70 3" xfId="59069"/>
    <cellStyle name="Percent 71" xfId="59070"/>
    <cellStyle name="Percent 71 2" xfId="59071"/>
    <cellStyle name="Percent 71 2 2" xfId="59072"/>
    <cellStyle name="Percent 71 3" xfId="59073"/>
    <cellStyle name="Percent 72" xfId="59074"/>
    <cellStyle name="Percent 72 2" xfId="59075"/>
    <cellStyle name="Percent 72 2 2" xfId="59076"/>
    <cellStyle name="Percent 72 3" xfId="59077"/>
    <cellStyle name="Percent 73" xfId="59078"/>
    <cellStyle name="Percent 73 2" xfId="59079"/>
    <cellStyle name="Percent 73 2 2" xfId="59080"/>
    <cellStyle name="Percent 73 3" xfId="59081"/>
    <cellStyle name="Percent 74" xfId="59082"/>
    <cellStyle name="Percent 74 2" xfId="59083"/>
    <cellStyle name="Percent 74 2 2" xfId="59084"/>
    <cellStyle name="Percent 74 3" xfId="59085"/>
    <cellStyle name="Percent 75" xfId="59086"/>
    <cellStyle name="Percent 75 2" xfId="59087"/>
    <cellStyle name="Percent 75 2 2" xfId="59088"/>
    <cellStyle name="Percent 75 3" xfId="59089"/>
    <cellStyle name="Percent 76" xfId="59090"/>
    <cellStyle name="Percent 76 2" xfId="59091"/>
    <cellStyle name="Percent 76 2 2" xfId="59092"/>
    <cellStyle name="Percent 76 3" xfId="59093"/>
    <cellStyle name="Percent 77" xfId="59094"/>
    <cellStyle name="Percent 77 2" xfId="59095"/>
    <cellStyle name="Percent 78" xfId="59096"/>
    <cellStyle name="Percent 78 2" xfId="59097"/>
    <cellStyle name="Percent 79" xfId="59098"/>
    <cellStyle name="Percent 79 2" xfId="59099"/>
    <cellStyle name="Percent 79 3" xfId="59100"/>
    <cellStyle name="Percent 79 4" xfId="59101"/>
    <cellStyle name="Percent 8" xfId="59102"/>
    <cellStyle name="Percent 8 2" xfId="59103"/>
    <cellStyle name="Percent 8 2 2" xfId="59104"/>
    <cellStyle name="Percent 8 2 2 2" xfId="59105"/>
    <cellStyle name="Percent 8 2 2 2 2" xfId="59106"/>
    <cellStyle name="Percent 8 2 2 2 3" xfId="59107"/>
    <cellStyle name="Percent 8 2 2 3" xfId="59108"/>
    <cellStyle name="Percent 8 2 2 4" xfId="59109"/>
    <cellStyle name="Percent 8 2 3" xfId="59110"/>
    <cellStyle name="Percent 8 2 3 2" xfId="59111"/>
    <cellStyle name="Percent 8 2 3 2 2" xfId="59112"/>
    <cellStyle name="Percent 8 2 3 3" xfId="59113"/>
    <cellStyle name="Percent 8 2 4" xfId="59114"/>
    <cellStyle name="Percent 8 2 4 2" xfId="59115"/>
    <cellStyle name="Percent 8 2 5" xfId="59116"/>
    <cellStyle name="Percent 8 3" xfId="59117"/>
    <cellStyle name="Percent 8 3 2" xfId="59118"/>
    <cellStyle name="Percent 8 3 2 2" xfId="59119"/>
    <cellStyle name="Percent 8 3 3" xfId="59120"/>
    <cellStyle name="Percent 8 4" xfId="59121"/>
    <cellStyle name="Percent 8 4 2" xfId="59122"/>
    <cellStyle name="Percent 8 4 2 2" xfId="59123"/>
    <cellStyle name="Percent 8 4 3" xfId="59124"/>
    <cellStyle name="Percent 8 4 4" xfId="59125"/>
    <cellStyle name="Percent 8 5" xfId="59126"/>
    <cellStyle name="Percent 8 5 2" xfId="59127"/>
    <cellStyle name="Percent 8 5 2 2" xfId="59128"/>
    <cellStyle name="Percent 8 5 3" xfId="59129"/>
    <cellStyle name="Percent 8 6" xfId="59130"/>
    <cellStyle name="Percent 8 6 2" xfId="59131"/>
    <cellStyle name="Percent 8 7" xfId="59132"/>
    <cellStyle name="Percent 80" xfId="59133"/>
    <cellStyle name="Percent 80 2" xfId="59134"/>
    <cellStyle name="Percent 80 3" xfId="59135"/>
    <cellStyle name="Percent 80 4" xfId="59136"/>
    <cellStyle name="Percent 81" xfId="59137"/>
    <cellStyle name="Percent 81 2" xfId="59138"/>
    <cellStyle name="Percent 81 3" xfId="59139"/>
    <cellStyle name="Percent 81 4" xfId="59140"/>
    <cellStyle name="Percent 82" xfId="59141"/>
    <cellStyle name="Percent 82 2" xfId="59142"/>
    <cellStyle name="Percent 82 3" xfId="59143"/>
    <cellStyle name="Percent 82 4" xfId="59144"/>
    <cellStyle name="Percent 83" xfId="59145"/>
    <cellStyle name="Percent 83 2" xfId="59146"/>
    <cellStyle name="Percent 83 3" xfId="59147"/>
    <cellStyle name="Percent 83 4" xfId="59148"/>
    <cellStyle name="Percent 84" xfId="59149"/>
    <cellStyle name="Percent 84 2" xfId="59150"/>
    <cellStyle name="Percent 84 3" xfId="59151"/>
    <cellStyle name="Percent 84 4" xfId="59152"/>
    <cellStyle name="Percent 85" xfId="59153"/>
    <cellStyle name="Percent 85 2" xfId="59154"/>
    <cellStyle name="Percent 85 3" xfId="59155"/>
    <cellStyle name="Percent 85 4" xfId="59156"/>
    <cellStyle name="Percent 86" xfId="59157"/>
    <cellStyle name="Percent 86 2" xfId="59158"/>
    <cellStyle name="Percent 87" xfId="59159"/>
    <cellStyle name="Percent 87 2" xfId="59160"/>
    <cellStyle name="Percent 87 3" xfId="59161"/>
    <cellStyle name="Percent 88" xfId="59162"/>
    <cellStyle name="Percent 88 2" xfId="59163"/>
    <cellStyle name="Percent 88 3" xfId="59164"/>
    <cellStyle name="Percent 89" xfId="59165"/>
    <cellStyle name="Percent 89 2" xfId="59166"/>
    <cellStyle name="Percent 89 3" xfId="59167"/>
    <cellStyle name="Percent 9" xfId="59168"/>
    <cellStyle name="Percent 9 2" xfId="59169"/>
    <cellStyle name="Percent 9 2 2" xfId="59170"/>
    <cellStyle name="Percent 9 2 2 2" xfId="59171"/>
    <cellStyle name="Percent 9 2 2 2 2" xfId="59172"/>
    <cellStyle name="Percent 9 2 2 2 3" xfId="59173"/>
    <cellStyle name="Percent 9 2 2 3" xfId="59174"/>
    <cellStyle name="Percent 9 2 3" xfId="59175"/>
    <cellStyle name="Percent 9 2 3 2" xfId="59176"/>
    <cellStyle name="Percent 9 2 3 2 2" xfId="59177"/>
    <cellStyle name="Percent 9 2 3 3" xfId="59178"/>
    <cellStyle name="Percent 9 2 4" xfId="59179"/>
    <cellStyle name="Percent 9 2 4 2" xfId="59180"/>
    <cellStyle name="Percent 9 2 5" xfId="59181"/>
    <cellStyle name="Percent 9 3" xfId="59182"/>
    <cellStyle name="Percent 9 3 2" xfId="59183"/>
    <cellStyle name="Percent 9 3 2 2" xfId="59184"/>
    <cellStyle name="Percent 9 3 2 3" xfId="59185"/>
    <cellStyle name="Percent 9 3 3" xfId="59186"/>
    <cellStyle name="Percent 9 4" xfId="59187"/>
    <cellStyle name="Percent 9 4 2" xfId="59188"/>
    <cellStyle name="Percent 9 4 2 2" xfId="59189"/>
    <cellStyle name="Percent 9 4 3" xfId="59190"/>
    <cellStyle name="Percent 9 5" xfId="59191"/>
    <cellStyle name="Percent 9 5 2" xfId="59192"/>
    <cellStyle name="Percent 9 5 2 2" xfId="59193"/>
    <cellStyle name="Percent 9 5 3" xfId="59194"/>
    <cellStyle name="Percent 9 6" xfId="59195"/>
    <cellStyle name="Percent 9 6 2" xfId="59196"/>
    <cellStyle name="Percent 9 7" xfId="59197"/>
    <cellStyle name="Percent 90" xfId="59198"/>
    <cellStyle name="Percent 90 2" xfId="59199"/>
    <cellStyle name="Percent 91" xfId="59200"/>
    <cellStyle name="Percent 91 2" xfId="59201"/>
    <cellStyle name="Percent 92" xfId="59202"/>
    <cellStyle name="Percent 92 2" xfId="59203"/>
    <cellStyle name="Percent 93" xfId="59204"/>
    <cellStyle name="Percent 93 2" xfId="59205"/>
    <cellStyle name="Percent 94" xfId="59206"/>
    <cellStyle name="Percent 94 2" xfId="59207"/>
    <cellStyle name="Percent 95" xfId="59208"/>
    <cellStyle name="Percent 95 2" xfId="59209"/>
    <cellStyle name="Percent 96" xfId="59210"/>
    <cellStyle name="Percent 96 2" xfId="59211"/>
    <cellStyle name="Percent 97" xfId="59212"/>
    <cellStyle name="Percent 97 2" xfId="59213"/>
    <cellStyle name="Percent 98" xfId="59214"/>
    <cellStyle name="Percent 99" xfId="59215"/>
    <cellStyle name="Processing" xfId="59216"/>
    <cellStyle name="Processing 2" xfId="59217"/>
    <cellStyle name="Processing 2 2" xfId="59218"/>
    <cellStyle name="Processing 2 2 2" xfId="59219"/>
    <cellStyle name="Processing 2 2 2 2" xfId="59220"/>
    <cellStyle name="Processing 2 2 2 2 2" xfId="59221"/>
    <cellStyle name="Processing 2 2 2 3" xfId="59222"/>
    <cellStyle name="Processing 2 2 3" xfId="59223"/>
    <cellStyle name="Processing 2 2 3 2" xfId="59224"/>
    <cellStyle name="Processing 2 2 4" xfId="59225"/>
    <cellStyle name="Processing 2 2 4 2" xfId="59226"/>
    <cellStyle name="Processing 2 3" xfId="59227"/>
    <cellStyle name="Processing 2 3 2" xfId="59228"/>
    <cellStyle name="Processing 2 3 2 2" xfId="59229"/>
    <cellStyle name="Processing 2 3 3" xfId="59230"/>
    <cellStyle name="Processing 2 4" xfId="59231"/>
    <cellStyle name="Processing 2 4 2" xfId="59232"/>
    <cellStyle name="Processing 2 4 2 2" xfId="59233"/>
    <cellStyle name="Processing 2 4 3" xfId="59234"/>
    <cellStyle name="Processing 2 5" xfId="59235"/>
    <cellStyle name="Processing 2 5 2" xfId="59236"/>
    <cellStyle name="Processing 2 6" xfId="59237"/>
    <cellStyle name="Processing 2 6 2" xfId="59238"/>
    <cellStyle name="Processing 3" xfId="59239"/>
    <cellStyle name="Processing 3 2" xfId="59240"/>
    <cellStyle name="Processing 3 2 2" xfId="59241"/>
    <cellStyle name="Processing 3 2 2 2" xfId="59242"/>
    <cellStyle name="Processing 3 2 3" xfId="59243"/>
    <cellStyle name="Processing 3 3" xfId="59244"/>
    <cellStyle name="Processing 3 3 2" xfId="59245"/>
    <cellStyle name="Processing 3 4" xfId="59246"/>
    <cellStyle name="Processing 3 4 2" xfId="59247"/>
    <cellStyle name="Processing 4" xfId="59248"/>
    <cellStyle name="Processing 4 2" xfId="59249"/>
    <cellStyle name="Processing 4 2 2" xfId="59250"/>
    <cellStyle name="Processing 4 3" xfId="59251"/>
    <cellStyle name="Processing 5" xfId="59252"/>
    <cellStyle name="Processing 5 2" xfId="59253"/>
    <cellStyle name="Processing 5 2 2" xfId="59254"/>
    <cellStyle name="Processing 5 3" xfId="59255"/>
    <cellStyle name="Processing 5 4" xfId="59256"/>
    <cellStyle name="Processing 6" xfId="59257"/>
    <cellStyle name="Processing 6 2" xfId="59258"/>
    <cellStyle name="Processing 7" xfId="59259"/>
    <cellStyle name="Processing 7 2" xfId="59260"/>
    <cellStyle name="Processing_AURORA Total New" xfId="59261"/>
    <cellStyle name="Protected" xfId="59262"/>
    <cellStyle name="ProtectedDates" xfId="59263"/>
    <cellStyle name="PSChar" xfId="59264"/>
    <cellStyle name="PSChar 2" xfId="59265"/>
    <cellStyle name="PSChar 2 2" xfId="59266"/>
    <cellStyle name="PSChar 2 2 2" xfId="59267"/>
    <cellStyle name="PSChar 2 3" xfId="59268"/>
    <cellStyle name="PSChar 2 3 2" xfId="59269"/>
    <cellStyle name="PSChar 2 4" xfId="59270"/>
    <cellStyle name="PSChar 3" xfId="59271"/>
    <cellStyle name="PSChar 3 2" xfId="59272"/>
    <cellStyle name="PSChar 3 3" xfId="59273"/>
    <cellStyle name="PSChar 4" xfId="59274"/>
    <cellStyle name="PSChar 4 2" xfId="59275"/>
    <cellStyle name="PSChar 5" xfId="59276"/>
    <cellStyle name="PSDate" xfId="59277"/>
    <cellStyle name="PSDate 2" xfId="59278"/>
    <cellStyle name="PSDate 2 2" xfId="59279"/>
    <cellStyle name="PSDate 2 2 2" xfId="59280"/>
    <cellStyle name="PSDate 2 3" xfId="59281"/>
    <cellStyle name="PSDate 2 3 2" xfId="59282"/>
    <cellStyle name="PSDate 2 4" xfId="59283"/>
    <cellStyle name="PSDate 3" xfId="59284"/>
    <cellStyle name="PSDate 3 2" xfId="59285"/>
    <cellStyle name="PSDate 3 3" xfId="59286"/>
    <cellStyle name="PSDate 4" xfId="59287"/>
    <cellStyle name="PSDate 4 2" xfId="59288"/>
    <cellStyle name="PSDate 5" xfId="59289"/>
    <cellStyle name="PSDec" xfId="59290"/>
    <cellStyle name="PSDec 2" xfId="59291"/>
    <cellStyle name="PSDec 2 2" xfId="59292"/>
    <cellStyle name="PSDec 2 2 2" xfId="59293"/>
    <cellStyle name="PSDec 2 3" xfId="59294"/>
    <cellStyle name="PSDec 2 3 2" xfId="59295"/>
    <cellStyle name="PSDec 2 4" xfId="59296"/>
    <cellStyle name="PSDec 3" xfId="59297"/>
    <cellStyle name="PSDec 3 2" xfId="59298"/>
    <cellStyle name="PSDec 3 3" xfId="59299"/>
    <cellStyle name="PSDec 4" xfId="59300"/>
    <cellStyle name="PSDec 4 2" xfId="59301"/>
    <cellStyle name="PSDec 5" xfId="59302"/>
    <cellStyle name="PSHeading" xfId="59303"/>
    <cellStyle name="PSHeading 2" xfId="59304"/>
    <cellStyle name="PSHeading 2 2" xfId="59305"/>
    <cellStyle name="PSHeading 2 2 2" xfId="59306"/>
    <cellStyle name="PSHeading 2 2 3" xfId="59307"/>
    <cellStyle name="PSHeading 2 3" xfId="59308"/>
    <cellStyle name="PSHeading 2 3 2" xfId="59309"/>
    <cellStyle name="PSHeading 2 4" xfId="59310"/>
    <cellStyle name="PSHeading 3" xfId="59311"/>
    <cellStyle name="PSHeading 3 2" xfId="59312"/>
    <cellStyle name="PSHeading 3 3" xfId="59313"/>
    <cellStyle name="PSHeading 4" xfId="59314"/>
    <cellStyle name="PSHeading 4 2" xfId="59315"/>
    <cellStyle name="PSHeading 5" xfId="59316"/>
    <cellStyle name="PSInt" xfId="59317"/>
    <cellStyle name="PSInt 2" xfId="59318"/>
    <cellStyle name="PSInt 2 2" xfId="59319"/>
    <cellStyle name="PSInt 2 2 2" xfId="59320"/>
    <cellStyle name="PSInt 2 3" xfId="59321"/>
    <cellStyle name="PSInt 2 3 2" xfId="59322"/>
    <cellStyle name="PSInt 2 4" xfId="59323"/>
    <cellStyle name="PSInt 3" xfId="59324"/>
    <cellStyle name="PSInt 3 2" xfId="59325"/>
    <cellStyle name="PSInt 3 3" xfId="59326"/>
    <cellStyle name="PSInt 4" xfId="59327"/>
    <cellStyle name="PSInt 4 2" xfId="59328"/>
    <cellStyle name="PSInt 5" xfId="59329"/>
    <cellStyle name="PSSpacer" xfId="59330"/>
    <cellStyle name="PSSpacer 2" xfId="59331"/>
    <cellStyle name="PSSpacer 2 2" xfId="59332"/>
    <cellStyle name="PSSpacer 2 2 2" xfId="59333"/>
    <cellStyle name="PSSpacer 2 3" xfId="59334"/>
    <cellStyle name="PSSpacer 2 3 2" xfId="59335"/>
    <cellStyle name="PSSpacer 2 4" xfId="59336"/>
    <cellStyle name="PSSpacer 3" xfId="59337"/>
    <cellStyle name="PSSpacer 3 2" xfId="59338"/>
    <cellStyle name="PSSpacer 3 3" xfId="59339"/>
    <cellStyle name="PSSpacer 4" xfId="59340"/>
    <cellStyle name="PSSpacer 4 2" xfId="59341"/>
    <cellStyle name="PSSpacer 5" xfId="59342"/>
    <cellStyle name="purple - Style8" xfId="59343"/>
    <cellStyle name="purple - Style8 2" xfId="59344"/>
    <cellStyle name="purple - Style8 2 2" xfId="59345"/>
    <cellStyle name="purple - Style8 2 2 2" xfId="59346"/>
    <cellStyle name="purple - Style8 2 3" xfId="59347"/>
    <cellStyle name="purple - Style8 3" xfId="59348"/>
    <cellStyle name="purple - Style8 3 2" xfId="59349"/>
    <cellStyle name="purple - Style8 3 2 2" xfId="59350"/>
    <cellStyle name="purple - Style8 3 3" xfId="59351"/>
    <cellStyle name="purple - Style8 3 4" xfId="59352"/>
    <cellStyle name="purple - Style8 4" xfId="59353"/>
    <cellStyle name="purple - Style8 4 2" xfId="59354"/>
    <cellStyle name="purple - Style8 5" xfId="59355"/>
    <cellStyle name="purple - Style8_Electric Rev Req Model (2009 GRC) Rebuttal" xfId="59356"/>
    <cellStyle name="RED" xfId="59357"/>
    <cellStyle name="Red - Style7" xfId="59358"/>
    <cellStyle name="Red - Style7 2" xfId="59359"/>
    <cellStyle name="Red - Style7 2 2" xfId="59360"/>
    <cellStyle name="Red - Style7 2 2 2" xfId="59361"/>
    <cellStyle name="Red - Style7 2 3" xfId="59362"/>
    <cellStyle name="Red - Style7 3" xfId="59363"/>
    <cellStyle name="Red - Style7 3 2" xfId="59364"/>
    <cellStyle name="Red - Style7 3 2 2" xfId="59365"/>
    <cellStyle name="Red - Style7 3 3" xfId="59366"/>
    <cellStyle name="Red - Style7 3 4" xfId="59367"/>
    <cellStyle name="Red - Style7 4" xfId="59368"/>
    <cellStyle name="Red - Style7 4 2" xfId="59369"/>
    <cellStyle name="Red - Style7 5" xfId="59370"/>
    <cellStyle name="Red - Style7_Electric Rev Req Model (2009 GRC) Rebuttal" xfId="59371"/>
    <cellStyle name="RED 10" xfId="59372"/>
    <cellStyle name="RED 10 2" xfId="59373"/>
    <cellStyle name="RED 10 2 2" xfId="59374"/>
    <cellStyle name="RED 10 3" xfId="59375"/>
    <cellStyle name="RED 11" xfId="59376"/>
    <cellStyle name="RED 11 2" xfId="59377"/>
    <cellStyle name="RED 11 2 2" xfId="59378"/>
    <cellStyle name="RED 11 3" xfId="59379"/>
    <cellStyle name="RED 12" xfId="59380"/>
    <cellStyle name="RED 12 2" xfId="59381"/>
    <cellStyle name="RED 12 2 2" xfId="59382"/>
    <cellStyle name="RED 12 3" xfId="59383"/>
    <cellStyle name="RED 13" xfId="59384"/>
    <cellStyle name="RED 13 2" xfId="59385"/>
    <cellStyle name="RED 13 2 2" xfId="59386"/>
    <cellStyle name="RED 13 3" xfId="59387"/>
    <cellStyle name="RED 14" xfId="59388"/>
    <cellStyle name="RED 14 2" xfId="59389"/>
    <cellStyle name="RED 15" xfId="59390"/>
    <cellStyle name="RED 15 2" xfId="59391"/>
    <cellStyle name="RED 16" xfId="59392"/>
    <cellStyle name="RED 16 2" xfId="59393"/>
    <cellStyle name="RED 17" xfId="59394"/>
    <cellStyle name="RED 17 2" xfId="59395"/>
    <cellStyle name="RED 18" xfId="59396"/>
    <cellStyle name="RED 18 2" xfId="59397"/>
    <cellStyle name="RED 19" xfId="59398"/>
    <cellStyle name="RED 19 2" xfId="59399"/>
    <cellStyle name="RED 2" xfId="59400"/>
    <cellStyle name="RED 2 2" xfId="59401"/>
    <cellStyle name="RED 2 2 2" xfId="59402"/>
    <cellStyle name="RED 2 3" xfId="59403"/>
    <cellStyle name="RED 2 3 2" xfId="59404"/>
    <cellStyle name="RED 2 4" xfId="59405"/>
    <cellStyle name="RED 20" xfId="59406"/>
    <cellStyle name="RED 20 2" xfId="59407"/>
    <cellStyle name="RED 21" xfId="59408"/>
    <cellStyle name="RED 21 2" xfId="59409"/>
    <cellStyle name="RED 22" xfId="59410"/>
    <cellStyle name="RED 22 2" xfId="59411"/>
    <cellStyle name="RED 23" xfId="59412"/>
    <cellStyle name="RED 23 2" xfId="59413"/>
    <cellStyle name="RED 24" xfId="59414"/>
    <cellStyle name="RED 24 2" xfId="59415"/>
    <cellStyle name="RED 25" xfId="59416"/>
    <cellStyle name="RED 25 2" xfId="59417"/>
    <cellStyle name="RED 26" xfId="59418"/>
    <cellStyle name="RED 26 2" xfId="59419"/>
    <cellStyle name="RED 27" xfId="59420"/>
    <cellStyle name="RED 28" xfId="59421"/>
    <cellStyle name="RED 29" xfId="59422"/>
    <cellStyle name="RED 3" xfId="59423"/>
    <cellStyle name="RED 3 2" xfId="59424"/>
    <cellStyle name="RED 3 2 2" xfId="59425"/>
    <cellStyle name="RED 3 3" xfId="59426"/>
    <cellStyle name="RED 30" xfId="59427"/>
    <cellStyle name="RED 4" xfId="59428"/>
    <cellStyle name="RED 4 2" xfId="59429"/>
    <cellStyle name="RED 4 2 2" xfId="59430"/>
    <cellStyle name="RED 4 3" xfId="59431"/>
    <cellStyle name="RED 5" xfId="59432"/>
    <cellStyle name="RED 5 2" xfId="59433"/>
    <cellStyle name="RED 5 2 2" xfId="59434"/>
    <cellStyle name="RED 5 3" xfId="59435"/>
    <cellStyle name="RED 6" xfId="59436"/>
    <cellStyle name="RED 6 2" xfId="59437"/>
    <cellStyle name="RED 6 2 2" xfId="59438"/>
    <cellStyle name="RED 6 3" xfId="59439"/>
    <cellStyle name="RED 7" xfId="59440"/>
    <cellStyle name="RED 7 2" xfId="59441"/>
    <cellStyle name="RED 7 2 2" xfId="59442"/>
    <cellStyle name="RED 7 3" xfId="59443"/>
    <cellStyle name="RED 7 4" xfId="59444"/>
    <cellStyle name="RED 8" xfId="59445"/>
    <cellStyle name="RED 8 2" xfId="59446"/>
    <cellStyle name="RED 8 2 2" xfId="59447"/>
    <cellStyle name="RED 8 3" xfId="59448"/>
    <cellStyle name="RED 9" xfId="59449"/>
    <cellStyle name="RED 9 2" xfId="59450"/>
    <cellStyle name="RED 9 2 2" xfId="59451"/>
    <cellStyle name="RED 9 3" xfId="59452"/>
    <cellStyle name="RED_04 07E Wild Horse Wind Expansion (C) (2)" xfId="59453"/>
    <cellStyle name="Report" xfId="59454"/>
    <cellStyle name="Report - Style5" xfId="59455"/>
    <cellStyle name="Report - Style5 2" xfId="59456"/>
    <cellStyle name="Report - Style6" xfId="59457"/>
    <cellStyle name="Report - Style6 2" xfId="59458"/>
    <cellStyle name="Report - Style7" xfId="59459"/>
    <cellStyle name="Report - Style7 2" xfId="59460"/>
    <cellStyle name="Report - Style7 3" xfId="59461"/>
    <cellStyle name="Report - Style7 4" xfId="59462"/>
    <cellStyle name="Report - Style7 5" xfId="59463"/>
    <cellStyle name="Report - Style7 6" xfId="59464"/>
    <cellStyle name="Report - Style7 7" xfId="59465"/>
    <cellStyle name="Report - Style8" xfId="59466"/>
    <cellStyle name="Report - Style8 2" xfId="59467"/>
    <cellStyle name="Report - Style8 3" xfId="59468"/>
    <cellStyle name="Report - Style8 4" xfId="59469"/>
    <cellStyle name="Report - Style8 5" xfId="59470"/>
    <cellStyle name="Report - Style8 6" xfId="59471"/>
    <cellStyle name="Report - Style8 7" xfId="59472"/>
    <cellStyle name="Report 2" xfId="59473"/>
    <cellStyle name="Report 2 2" xfId="59474"/>
    <cellStyle name="Report 2 2 2" xfId="59475"/>
    <cellStyle name="Report 2 2 2 2" xfId="59476"/>
    <cellStyle name="Report 2 2 2 2 2" xfId="59477"/>
    <cellStyle name="Report 2 2 2 3" xfId="59478"/>
    <cellStyle name="Report 2 2 3" xfId="59479"/>
    <cellStyle name="Report 2 2 3 2" xfId="59480"/>
    <cellStyle name="Report 2 2 4" xfId="59481"/>
    <cellStyle name="Report 2 2 4 2" xfId="59482"/>
    <cellStyle name="Report 2 3" xfId="59483"/>
    <cellStyle name="Report 2 3 2" xfId="59484"/>
    <cellStyle name="Report 2 3 2 2" xfId="59485"/>
    <cellStyle name="Report 2 3 3" xfId="59486"/>
    <cellStyle name="Report 2 4" xfId="59487"/>
    <cellStyle name="Report 2 4 2" xfId="59488"/>
    <cellStyle name="Report 2 4 2 2" xfId="59489"/>
    <cellStyle name="Report 2 4 3" xfId="59490"/>
    <cellStyle name="Report 2 5" xfId="59491"/>
    <cellStyle name="Report 2 5 2" xfId="59492"/>
    <cellStyle name="Report 2 6" xfId="59493"/>
    <cellStyle name="Report 2 6 2" xfId="59494"/>
    <cellStyle name="Report 3" xfId="59495"/>
    <cellStyle name="Report 3 2" xfId="59496"/>
    <cellStyle name="Report 3 2 2" xfId="59497"/>
    <cellStyle name="Report 3 2 2 2" xfId="59498"/>
    <cellStyle name="Report 3 2 3" xfId="59499"/>
    <cellStyle name="Report 3 3" xfId="59500"/>
    <cellStyle name="Report 3 3 2" xfId="59501"/>
    <cellStyle name="Report 3 4" xfId="59502"/>
    <cellStyle name="Report 3 4 2" xfId="59503"/>
    <cellStyle name="Report 4" xfId="59504"/>
    <cellStyle name="Report 4 2" xfId="59505"/>
    <cellStyle name="Report 4 2 2" xfId="59506"/>
    <cellStyle name="Report 4 3" xfId="59507"/>
    <cellStyle name="Report 5" xfId="59508"/>
    <cellStyle name="Report 5 2" xfId="59509"/>
    <cellStyle name="Report 5 2 2" xfId="59510"/>
    <cellStyle name="Report 5 3" xfId="59511"/>
    <cellStyle name="Report 5 4" xfId="59512"/>
    <cellStyle name="Report 6" xfId="59513"/>
    <cellStyle name="Report 6 2" xfId="59514"/>
    <cellStyle name="Report 7" xfId="59515"/>
    <cellStyle name="Report 7 2" xfId="59516"/>
    <cellStyle name="Report Bar" xfId="59517"/>
    <cellStyle name="Report Bar 2" xfId="59518"/>
    <cellStyle name="Report Bar 2 2" xfId="59519"/>
    <cellStyle name="Report Bar 2 2 2" xfId="59520"/>
    <cellStyle name="Report Bar 2 2 2 2" xfId="59521"/>
    <cellStyle name="Report Bar 2 2 2 2 2" xfId="59522"/>
    <cellStyle name="Report Bar 2 2 2 3" xfId="59523"/>
    <cellStyle name="Report Bar 2 2 3" xfId="59524"/>
    <cellStyle name="Report Bar 2 2 3 2" xfId="59525"/>
    <cellStyle name="Report Bar 2 2 4" xfId="59526"/>
    <cellStyle name="Report Bar 2 2 4 2" xfId="59527"/>
    <cellStyle name="Report Bar 2 2 5" xfId="59528"/>
    <cellStyle name="Report Bar 2 2 6" xfId="59529"/>
    <cellStyle name="Report Bar 2 3" xfId="59530"/>
    <cellStyle name="Report Bar 2 3 2" xfId="59531"/>
    <cellStyle name="Report Bar 2 3 2 2" xfId="59532"/>
    <cellStyle name="Report Bar 2 3 3" xfId="59533"/>
    <cellStyle name="Report Bar 2 4" xfId="59534"/>
    <cellStyle name="Report Bar 2 4 2" xfId="59535"/>
    <cellStyle name="Report Bar 2 4 2 2" xfId="59536"/>
    <cellStyle name="Report Bar 2 4 3" xfId="59537"/>
    <cellStyle name="Report Bar 2 5" xfId="59538"/>
    <cellStyle name="Report Bar 2 5 2" xfId="59539"/>
    <cellStyle name="Report Bar 2 6" xfId="59540"/>
    <cellStyle name="Report Bar 2 6 2" xfId="59541"/>
    <cellStyle name="Report Bar 2 7" xfId="59542"/>
    <cellStyle name="Report Bar 3" xfId="59543"/>
    <cellStyle name="Report Bar 3 2" xfId="59544"/>
    <cellStyle name="Report Bar 3 2 2" xfId="59545"/>
    <cellStyle name="Report Bar 3 2 2 2" xfId="59546"/>
    <cellStyle name="Report Bar 3 2 3" xfId="59547"/>
    <cellStyle name="Report Bar 3 3" xfId="59548"/>
    <cellStyle name="Report Bar 3 3 2" xfId="59549"/>
    <cellStyle name="Report Bar 3 4" xfId="59550"/>
    <cellStyle name="Report Bar 3 4 2" xfId="59551"/>
    <cellStyle name="Report Bar 3 5" xfId="59552"/>
    <cellStyle name="Report Bar 3 6" xfId="59553"/>
    <cellStyle name="Report Bar 4" xfId="59554"/>
    <cellStyle name="Report Bar 4 2" xfId="59555"/>
    <cellStyle name="Report Bar 4 2 2" xfId="59556"/>
    <cellStyle name="Report Bar 4 3" xfId="59557"/>
    <cellStyle name="Report Bar 4 4" xfId="59558"/>
    <cellStyle name="Report Bar 4 5" xfId="59559"/>
    <cellStyle name="Report Bar 4 6" xfId="59560"/>
    <cellStyle name="Report Bar 4 7" xfId="59561"/>
    <cellStyle name="Report Bar 5" xfId="59562"/>
    <cellStyle name="Report Bar 5 2" xfId="59563"/>
    <cellStyle name="Report Bar 5 2 2" xfId="59564"/>
    <cellStyle name="Report Bar 5 3" xfId="59565"/>
    <cellStyle name="Report Bar 5 4" xfId="59566"/>
    <cellStyle name="Report Bar 6" xfId="59567"/>
    <cellStyle name="Report Bar 6 2" xfId="59568"/>
    <cellStyle name="Report Bar 7" xfId="59569"/>
    <cellStyle name="Report Bar 7 2" xfId="59570"/>
    <cellStyle name="Report Bar_AURORA Total New" xfId="59571"/>
    <cellStyle name="Report Heading" xfId="59572"/>
    <cellStyle name="Report Heading 2" xfId="59573"/>
    <cellStyle name="Report Heading 2 2" xfId="59574"/>
    <cellStyle name="Report Heading 2 2 2" xfId="59575"/>
    <cellStyle name="Report Heading 2 2 2 2" xfId="59576"/>
    <cellStyle name="Report Heading 2 2 3" xfId="59577"/>
    <cellStyle name="Report Heading 2 3" xfId="59578"/>
    <cellStyle name="Report Heading 2 3 2" xfId="59579"/>
    <cellStyle name="Report Heading 3" xfId="59580"/>
    <cellStyle name="Report Heading 3 2" xfId="59581"/>
    <cellStyle name="Report Heading 3 2 2" xfId="59582"/>
    <cellStyle name="Report Heading 3 3" xfId="59583"/>
    <cellStyle name="Report Heading 3 4" xfId="59584"/>
    <cellStyle name="Report Heading 4" xfId="59585"/>
    <cellStyle name="Report Heading 4 2" xfId="59586"/>
    <cellStyle name="Report Heading 5" xfId="59587"/>
    <cellStyle name="Report Heading 5 2" xfId="59588"/>
    <cellStyle name="Report Heading_Electric Rev Req Model (2009 GRC) Rebuttal" xfId="59589"/>
    <cellStyle name="Report Percent" xfId="59590"/>
    <cellStyle name="Report Percent 10" xfId="59591"/>
    <cellStyle name="Report Percent 10 2" xfId="59592"/>
    <cellStyle name="Report Percent 11" xfId="59593"/>
    <cellStyle name="Report Percent 11 2" xfId="59594"/>
    <cellStyle name="Report Percent 11 3" xfId="59595"/>
    <cellStyle name="Report Percent 2" xfId="59596"/>
    <cellStyle name="Report Percent 2 2" xfId="59597"/>
    <cellStyle name="Report Percent 2 2 2" xfId="59598"/>
    <cellStyle name="Report Percent 2 2 2 2" xfId="59599"/>
    <cellStyle name="Report Percent 2 2 2 2 2" xfId="59600"/>
    <cellStyle name="Report Percent 2 2 2 3" xfId="59601"/>
    <cellStyle name="Report Percent 2 2 3" xfId="59602"/>
    <cellStyle name="Report Percent 2 2 3 2" xfId="59603"/>
    <cellStyle name="Report Percent 2 2 4" xfId="59604"/>
    <cellStyle name="Report Percent 2 2 4 2" xfId="59605"/>
    <cellStyle name="Report Percent 2 3" xfId="59606"/>
    <cellStyle name="Report Percent 2 3 2" xfId="59607"/>
    <cellStyle name="Report Percent 2 3 2 2" xfId="59608"/>
    <cellStyle name="Report Percent 2 3 2 3" xfId="59609"/>
    <cellStyle name="Report Percent 2 3 3" xfId="59610"/>
    <cellStyle name="Report Percent 2 4" xfId="59611"/>
    <cellStyle name="Report Percent 2 4 2" xfId="59612"/>
    <cellStyle name="Report Percent 2 4 2 2" xfId="59613"/>
    <cellStyle name="Report Percent 2 4 3" xfId="59614"/>
    <cellStyle name="Report Percent 2 5" xfId="59615"/>
    <cellStyle name="Report Percent 2 5 2" xfId="59616"/>
    <cellStyle name="Report Percent 2 6" xfId="59617"/>
    <cellStyle name="Report Percent 2 6 2" xfId="59618"/>
    <cellStyle name="Report Percent 3" xfId="59619"/>
    <cellStyle name="Report Percent 3 2" xfId="59620"/>
    <cellStyle name="Report Percent 3 2 2" xfId="59621"/>
    <cellStyle name="Report Percent 3 2 2 2" xfId="59622"/>
    <cellStyle name="Report Percent 3 2 3" xfId="59623"/>
    <cellStyle name="Report Percent 3 2 4" xfId="59624"/>
    <cellStyle name="Report Percent 3 3" xfId="59625"/>
    <cellStyle name="Report Percent 3 3 2" xfId="59626"/>
    <cellStyle name="Report Percent 3 3 2 2" xfId="59627"/>
    <cellStyle name="Report Percent 3 3 3" xfId="59628"/>
    <cellStyle name="Report Percent 3 4" xfId="59629"/>
    <cellStyle name="Report Percent 3 4 2" xfId="59630"/>
    <cellStyle name="Report Percent 3 4 2 2" xfId="59631"/>
    <cellStyle name="Report Percent 3 4 3" xfId="59632"/>
    <cellStyle name="Report Percent 3 5" xfId="59633"/>
    <cellStyle name="Report Percent 3 5 2" xfId="59634"/>
    <cellStyle name="Report Percent 4" xfId="59635"/>
    <cellStyle name="Report Percent 4 2" xfId="59636"/>
    <cellStyle name="Report Percent 4 2 2" xfId="59637"/>
    <cellStyle name="Report Percent 4 2 2 2" xfId="59638"/>
    <cellStyle name="Report Percent 4 2 2 2 2" xfId="59639"/>
    <cellStyle name="Report Percent 4 2 2 3" xfId="59640"/>
    <cellStyle name="Report Percent 4 2 3" xfId="59641"/>
    <cellStyle name="Report Percent 4 2 3 2" xfId="59642"/>
    <cellStyle name="Report Percent 4 2 4" xfId="59643"/>
    <cellStyle name="Report Percent 4 2 4 2" xfId="59644"/>
    <cellStyle name="Report Percent 4 3" xfId="59645"/>
    <cellStyle name="Report Percent 4 3 2" xfId="59646"/>
    <cellStyle name="Report Percent 4 3 2 2" xfId="59647"/>
    <cellStyle name="Report Percent 4 3 3" xfId="59648"/>
    <cellStyle name="Report Percent 4 3 4" xfId="59649"/>
    <cellStyle name="Report Percent 4 4" xfId="59650"/>
    <cellStyle name="Report Percent 4 4 2" xfId="59651"/>
    <cellStyle name="Report Percent 4 4 2 2" xfId="59652"/>
    <cellStyle name="Report Percent 4 4 3" xfId="59653"/>
    <cellStyle name="Report Percent 4 5" xfId="59654"/>
    <cellStyle name="Report Percent 4 5 2" xfId="59655"/>
    <cellStyle name="Report Percent 4 6" xfId="59656"/>
    <cellStyle name="Report Percent 4 6 2" xfId="59657"/>
    <cellStyle name="Report Percent 5" xfId="59658"/>
    <cellStyle name="Report Percent 5 2" xfId="59659"/>
    <cellStyle name="Report Percent 5 2 2" xfId="59660"/>
    <cellStyle name="Report Percent 5 2 2 2" xfId="59661"/>
    <cellStyle name="Report Percent 5 2 2 2 2" xfId="59662"/>
    <cellStyle name="Report Percent 5 2 3" xfId="59663"/>
    <cellStyle name="Report Percent 5 2 3 2" xfId="59664"/>
    <cellStyle name="Report Percent 5 2 4" xfId="59665"/>
    <cellStyle name="Report Percent 5 2 4 2" xfId="59666"/>
    <cellStyle name="Report Percent 5 2 5" xfId="59667"/>
    <cellStyle name="Report Percent 5 3" xfId="59668"/>
    <cellStyle name="Report Percent 5 3 2" xfId="59669"/>
    <cellStyle name="Report Percent 5 3 2 2" xfId="59670"/>
    <cellStyle name="Report Percent 5 4" xfId="59671"/>
    <cellStyle name="Report Percent 5 4 2" xfId="59672"/>
    <cellStyle name="Report Percent 5 5" xfId="59673"/>
    <cellStyle name="Report Percent 5 5 2" xfId="59674"/>
    <cellStyle name="Report Percent 6" xfId="59675"/>
    <cellStyle name="Report Percent 6 2" xfId="59676"/>
    <cellStyle name="Report Percent 6 2 2" xfId="59677"/>
    <cellStyle name="Report Percent 6 2 2 2" xfId="59678"/>
    <cellStyle name="Report Percent 6 3" xfId="59679"/>
    <cellStyle name="Report Percent 6 3 2" xfId="59680"/>
    <cellStyle name="Report Percent 6 4" xfId="59681"/>
    <cellStyle name="Report Percent 6 4 2" xfId="59682"/>
    <cellStyle name="Report Percent 7" xfId="59683"/>
    <cellStyle name="Report Percent 7 2" xfId="59684"/>
    <cellStyle name="Report Percent 7 2 2" xfId="59685"/>
    <cellStyle name="Report Percent 7 3" xfId="59686"/>
    <cellStyle name="Report Percent 8" xfId="59687"/>
    <cellStyle name="Report Percent 8 2" xfId="59688"/>
    <cellStyle name="Report Percent 8 2 2" xfId="59689"/>
    <cellStyle name="Report Percent 8 3" xfId="59690"/>
    <cellStyle name="Report Percent 8 4" xfId="59691"/>
    <cellStyle name="Report Percent 9" xfId="59692"/>
    <cellStyle name="Report Percent 9 2" xfId="59693"/>
    <cellStyle name="Report Percent 9 2 2" xfId="59694"/>
    <cellStyle name="Report Percent 9 2 2 2" xfId="59695"/>
    <cellStyle name="Report Percent 9 2 3" xfId="59696"/>
    <cellStyle name="Report Percent 9 3" xfId="59697"/>
    <cellStyle name="Report Percent 9 3 2" xfId="59698"/>
    <cellStyle name="Report Percent 9 4" xfId="59699"/>
    <cellStyle name="Report Percent_AURORA Total New" xfId="59700"/>
    <cellStyle name="Report Unit Cost" xfId="59701"/>
    <cellStyle name="Report Unit Cost 10" xfId="59702"/>
    <cellStyle name="Report Unit Cost 10 2" xfId="59703"/>
    <cellStyle name="Report Unit Cost 10 2 2" xfId="59704"/>
    <cellStyle name="Report Unit Cost 10 2 2 2" xfId="59705"/>
    <cellStyle name="Report Unit Cost 10 2 3" xfId="59706"/>
    <cellStyle name="Report Unit Cost 10 3" xfId="59707"/>
    <cellStyle name="Report Unit Cost 10 3 2" xfId="59708"/>
    <cellStyle name="Report Unit Cost 10 4" xfId="59709"/>
    <cellStyle name="Report Unit Cost 11" xfId="59710"/>
    <cellStyle name="Report Unit Cost 11 2" xfId="59711"/>
    <cellStyle name="Report Unit Cost 12" xfId="59712"/>
    <cellStyle name="Report Unit Cost 12 2" xfId="59713"/>
    <cellStyle name="Report Unit Cost 12 3" xfId="59714"/>
    <cellStyle name="Report Unit Cost 2" xfId="59715"/>
    <cellStyle name="Report Unit Cost 2 2" xfId="59716"/>
    <cellStyle name="Report Unit Cost 2 2 2" xfId="59717"/>
    <cellStyle name="Report Unit Cost 2 2 2 2" xfId="59718"/>
    <cellStyle name="Report Unit Cost 2 2 2 2 2" xfId="59719"/>
    <cellStyle name="Report Unit Cost 2 2 2 3" xfId="59720"/>
    <cellStyle name="Report Unit Cost 2 2 3" xfId="59721"/>
    <cellStyle name="Report Unit Cost 2 2 3 2" xfId="59722"/>
    <cellStyle name="Report Unit Cost 2 2 4" xfId="59723"/>
    <cellStyle name="Report Unit Cost 2 2 4 2" xfId="59724"/>
    <cellStyle name="Report Unit Cost 2 3" xfId="59725"/>
    <cellStyle name="Report Unit Cost 2 3 2" xfId="59726"/>
    <cellStyle name="Report Unit Cost 2 3 2 2" xfId="59727"/>
    <cellStyle name="Report Unit Cost 2 3 2 3" xfId="59728"/>
    <cellStyle name="Report Unit Cost 2 3 3" xfId="59729"/>
    <cellStyle name="Report Unit Cost 2 4" xfId="59730"/>
    <cellStyle name="Report Unit Cost 2 4 2" xfId="59731"/>
    <cellStyle name="Report Unit Cost 2 4 2 2" xfId="59732"/>
    <cellStyle name="Report Unit Cost 2 4 3" xfId="59733"/>
    <cellStyle name="Report Unit Cost 2 5" xfId="59734"/>
    <cellStyle name="Report Unit Cost 2 5 2" xfId="59735"/>
    <cellStyle name="Report Unit Cost 2 6" xfId="59736"/>
    <cellStyle name="Report Unit Cost 2 6 2" xfId="59737"/>
    <cellStyle name="Report Unit Cost 3" xfId="59738"/>
    <cellStyle name="Report Unit Cost 3 2" xfId="59739"/>
    <cellStyle name="Report Unit Cost 3 2 2" xfId="59740"/>
    <cellStyle name="Report Unit Cost 3 2 2 2" xfId="59741"/>
    <cellStyle name="Report Unit Cost 3 2 3" xfId="59742"/>
    <cellStyle name="Report Unit Cost 3 2 4" xfId="59743"/>
    <cellStyle name="Report Unit Cost 3 3" xfId="59744"/>
    <cellStyle name="Report Unit Cost 3 3 2" xfId="59745"/>
    <cellStyle name="Report Unit Cost 3 3 2 2" xfId="59746"/>
    <cellStyle name="Report Unit Cost 3 3 3" xfId="59747"/>
    <cellStyle name="Report Unit Cost 3 4" xfId="59748"/>
    <cellStyle name="Report Unit Cost 3 4 2" xfId="59749"/>
    <cellStyle name="Report Unit Cost 3 4 2 2" xfId="59750"/>
    <cellStyle name="Report Unit Cost 3 4 3" xfId="59751"/>
    <cellStyle name="Report Unit Cost 3 5" xfId="59752"/>
    <cellStyle name="Report Unit Cost 3 5 2" xfId="59753"/>
    <cellStyle name="Report Unit Cost 4" xfId="59754"/>
    <cellStyle name="Report Unit Cost 4 2" xfId="59755"/>
    <cellStyle name="Report Unit Cost 4 2 2" xfId="59756"/>
    <cellStyle name="Report Unit Cost 4 2 2 2" xfId="59757"/>
    <cellStyle name="Report Unit Cost 4 2 2 2 2" xfId="59758"/>
    <cellStyle name="Report Unit Cost 4 2 2 3" xfId="59759"/>
    <cellStyle name="Report Unit Cost 4 2 3" xfId="59760"/>
    <cellStyle name="Report Unit Cost 4 2 3 2" xfId="59761"/>
    <cellStyle name="Report Unit Cost 4 2 4" xfId="59762"/>
    <cellStyle name="Report Unit Cost 4 2 4 2" xfId="59763"/>
    <cellStyle name="Report Unit Cost 4 3" xfId="59764"/>
    <cellStyle name="Report Unit Cost 4 3 2" xfId="59765"/>
    <cellStyle name="Report Unit Cost 4 3 2 2" xfId="59766"/>
    <cellStyle name="Report Unit Cost 4 3 3" xfId="59767"/>
    <cellStyle name="Report Unit Cost 4 3 4" xfId="59768"/>
    <cellStyle name="Report Unit Cost 4 4" xfId="59769"/>
    <cellStyle name="Report Unit Cost 4 4 2" xfId="59770"/>
    <cellStyle name="Report Unit Cost 4 4 2 2" xfId="59771"/>
    <cellStyle name="Report Unit Cost 4 4 3" xfId="59772"/>
    <cellStyle name="Report Unit Cost 4 5" xfId="59773"/>
    <cellStyle name="Report Unit Cost 4 5 2" xfId="59774"/>
    <cellStyle name="Report Unit Cost 4 6" xfId="59775"/>
    <cellStyle name="Report Unit Cost 4 6 2" xfId="59776"/>
    <cellStyle name="Report Unit Cost 5" xfId="59777"/>
    <cellStyle name="Report Unit Cost 5 2" xfId="59778"/>
    <cellStyle name="Report Unit Cost 5 2 2" xfId="59779"/>
    <cellStyle name="Report Unit Cost 5 2 2 2" xfId="59780"/>
    <cellStyle name="Report Unit Cost 5 2 2 2 2" xfId="59781"/>
    <cellStyle name="Report Unit Cost 5 2 3" xfId="59782"/>
    <cellStyle name="Report Unit Cost 5 2 3 2" xfId="59783"/>
    <cellStyle name="Report Unit Cost 5 2 4" xfId="59784"/>
    <cellStyle name="Report Unit Cost 5 2 4 2" xfId="59785"/>
    <cellStyle name="Report Unit Cost 5 2 5" xfId="59786"/>
    <cellStyle name="Report Unit Cost 5 3" xfId="59787"/>
    <cellStyle name="Report Unit Cost 5 3 2" xfId="59788"/>
    <cellStyle name="Report Unit Cost 5 3 2 2" xfId="59789"/>
    <cellStyle name="Report Unit Cost 5 3 3" xfId="59790"/>
    <cellStyle name="Report Unit Cost 5 4" xfId="59791"/>
    <cellStyle name="Report Unit Cost 5 4 2" xfId="59792"/>
    <cellStyle name="Report Unit Cost 5 4 2 2" xfId="59793"/>
    <cellStyle name="Report Unit Cost 5 4 3" xfId="59794"/>
    <cellStyle name="Report Unit Cost 5 5" xfId="59795"/>
    <cellStyle name="Report Unit Cost 5 5 2" xfId="59796"/>
    <cellStyle name="Report Unit Cost 5 6" xfId="59797"/>
    <cellStyle name="Report Unit Cost 5 6 2" xfId="59798"/>
    <cellStyle name="Report Unit Cost 6" xfId="59799"/>
    <cellStyle name="Report Unit Cost 6 2" xfId="59800"/>
    <cellStyle name="Report Unit Cost 6 2 2" xfId="59801"/>
    <cellStyle name="Report Unit Cost 6 2 2 2" xfId="59802"/>
    <cellStyle name="Report Unit Cost 6 2 2 2 2" xfId="59803"/>
    <cellStyle name="Report Unit Cost 6 2 3" xfId="59804"/>
    <cellStyle name="Report Unit Cost 6 2 3 2" xfId="59805"/>
    <cellStyle name="Report Unit Cost 6 2 4" xfId="59806"/>
    <cellStyle name="Report Unit Cost 6 2 4 2" xfId="59807"/>
    <cellStyle name="Report Unit Cost 6 2 5" xfId="59808"/>
    <cellStyle name="Report Unit Cost 6 3" xfId="59809"/>
    <cellStyle name="Report Unit Cost 6 3 2" xfId="59810"/>
    <cellStyle name="Report Unit Cost 6 3 2 2" xfId="59811"/>
    <cellStyle name="Report Unit Cost 6 4" xfId="59812"/>
    <cellStyle name="Report Unit Cost 6 4 2" xfId="59813"/>
    <cellStyle name="Report Unit Cost 6 5" xfId="59814"/>
    <cellStyle name="Report Unit Cost 6 5 2" xfId="59815"/>
    <cellStyle name="Report Unit Cost 6 6" xfId="59816"/>
    <cellStyle name="Report Unit Cost 7" xfId="59817"/>
    <cellStyle name="Report Unit Cost 7 2" xfId="59818"/>
    <cellStyle name="Report Unit Cost 7 2 2" xfId="59819"/>
    <cellStyle name="Report Unit Cost 7 2 2 2" xfId="59820"/>
    <cellStyle name="Report Unit Cost 7 3" xfId="59821"/>
    <cellStyle name="Report Unit Cost 7 3 2" xfId="59822"/>
    <cellStyle name="Report Unit Cost 7 4" xfId="59823"/>
    <cellStyle name="Report Unit Cost 7 4 2" xfId="59824"/>
    <cellStyle name="Report Unit Cost 8" xfId="59825"/>
    <cellStyle name="Report Unit Cost 8 2" xfId="59826"/>
    <cellStyle name="Report Unit Cost 8 2 2" xfId="59827"/>
    <cellStyle name="Report Unit Cost 8 3" xfId="59828"/>
    <cellStyle name="Report Unit Cost 9" xfId="59829"/>
    <cellStyle name="Report Unit Cost 9 2" xfId="59830"/>
    <cellStyle name="Report Unit Cost 9 2 2" xfId="59831"/>
    <cellStyle name="Report Unit Cost 9 3" xfId="59832"/>
    <cellStyle name="Report Unit Cost 9 4" xfId="59833"/>
    <cellStyle name="Report Unit Cost_AURORA Total New" xfId="59834"/>
    <cellStyle name="Report_Adj Bench DR 3 for Initial Briefs (Electric)" xfId="59835"/>
    <cellStyle name="Reports" xfId="59836"/>
    <cellStyle name="Reports 2" xfId="59837"/>
    <cellStyle name="Reports 2 2" xfId="59838"/>
    <cellStyle name="Reports 2 2 2" xfId="59839"/>
    <cellStyle name="Reports 2 3" xfId="59840"/>
    <cellStyle name="Reports 3" xfId="59841"/>
    <cellStyle name="Reports 3 2" xfId="59842"/>
    <cellStyle name="Reports 3 3" xfId="59843"/>
    <cellStyle name="Reports 4" xfId="59844"/>
    <cellStyle name="Reports 4 2" xfId="59845"/>
    <cellStyle name="Reports Total" xfId="59846"/>
    <cellStyle name="Reports Total 2" xfId="59847"/>
    <cellStyle name="Reports Total 2 2" xfId="59848"/>
    <cellStyle name="Reports Total 2 2 2" xfId="59849"/>
    <cellStyle name="Reports Total 2 2 2 2" xfId="59850"/>
    <cellStyle name="Reports Total 2 2 2 2 2" xfId="59851"/>
    <cellStyle name="Reports Total 2 2 2 3" xfId="59852"/>
    <cellStyle name="Reports Total 2 2 3" xfId="59853"/>
    <cellStyle name="Reports Total 2 2 3 2" xfId="59854"/>
    <cellStyle name="Reports Total 2 2 4" xfId="59855"/>
    <cellStyle name="Reports Total 2 2 4 2" xfId="59856"/>
    <cellStyle name="Reports Total 2 2 5" xfId="59857"/>
    <cellStyle name="Reports Total 2 2 6" xfId="59858"/>
    <cellStyle name="Reports Total 2 2 7" xfId="59859"/>
    <cellStyle name="Reports Total 2 3" xfId="59860"/>
    <cellStyle name="Reports Total 2 3 2" xfId="59861"/>
    <cellStyle name="Reports Total 2 3 2 2" xfId="59862"/>
    <cellStyle name="Reports Total 2 3 3" xfId="59863"/>
    <cellStyle name="Reports Total 2 4" xfId="59864"/>
    <cellStyle name="Reports Total 2 4 2" xfId="59865"/>
    <cellStyle name="Reports Total 2 4 2 2" xfId="59866"/>
    <cellStyle name="Reports Total 2 4 3" xfId="59867"/>
    <cellStyle name="Reports Total 2 5" xfId="59868"/>
    <cellStyle name="Reports Total 2 5 2" xfId="59869"/>
    <cellStyle name="Reports Total 2 6" xfId="59870"/>
    <cellStyle name="Reports Total 2 6 2" xfId="59871"/>
    <cellStyle name="Reports Total 2 7" xfId="59872"/>
    <cellStyle name="Reports Total 2 8" xfId="59873"/>
    <cellStyle name="Reports Total 3" xfId="59874"/>
    <cellStyle name="Reports Total 3 2" xfId="59875"/>
    <cellStyle name="Reports Total 3 2 2" xfId="59876"/>
    <cellStyle name="Reports Total 3 2 2 2" xfId="59877"/>
    <cellStyle name="Reports Total 3 2 3" xfId="59878"/>
    <cellStyle name="Reports Total 3 3" xfId="59879"/>
    <cellStyle name="Reports Total 3 3 2" xfId="59880"/>
    <cellStyle name="Reports Total 3 4" xfId="59881"/>
    <cellStyle name="Reports Total 3 4 2" xfId="59882"/>
    <cellStyle name="Reports Total 3 5" xfId="59883"/>
    <cellStyle name="Reports Total 3 6" xfId="59884"/>
    <cellStyle name="Reports Total 3 7" xfId="59885"/>
    <cellStyle name="Reports Total 4" xfId="59886"/>
    <cellStyle name="Reports Total 4 2" xfId="59887"/>
    <cellStyle name="Reports Total 4 2 2" xfId="59888"/>
    <cellStyle name="Reports Total 4 3" xfId="59889"/>
    <cellStyle name="Reports Total 4 4" xfId="59890"/>
    <cellStyle name="Reports Total 4 5" xfId="59891"/>
    <cellStyle name="Reports Total 4 6" xfId="59892"/>
    <cellStyle name="Reports Total 4 7" xfId="59893"/>
    <cellStyle name="Reports Total 5" xfId="59894"/>
    <cellStyle name="Reports Total 5 2" xfId="59895"/>
    <cellStyle name="Reports Total 5 2 2" xfId="59896"/>
    <cellStyle name="Reports Total 5 3" xfId="59897"/>
    <cellStyle name="Reports Total 5 4" xfId="59898"/>
    <cellStyle name="Reports Total 6" xfId="59899"/>
    <cellStyle name="Reports Total 6 2" xfId="59900"/>
    <cellStyle name="Reports Total 7" xfId="59901"/>
    <cellStyle name="Reports Total 7 2" xfId="59902"/>
    <cellStyle name="Reports Total_AURORA Total New" xfId="59903"/>
    <cellStyle name="Reports Unit Cost Total" xfId="59904"/>
    <cellStyle name="Reports Unit Cost Total 2" xfId="59905"/>
    <cellStyle name="Reports Unit Cost Total 2 2" xfId="59906"/>
    <cellStyle name="Reports Unit Cost Total 2 2 2" xfId="59907"/>
    <cellStyle name="Reports Unit Cost Total 2 2 2 2" xfId="59908"/>
    <cellStyle name="Reports Unit Cost Total 2 2 3" xfId="59909"/>
    <cellStyle name="Reports Unit Cost Total 2 2 4" xfId="59910"/>
    <cellStyle name="Reports Unit Cost Total 2 3" xfId="59911"/>
    <cellStyle name="Reports Unit Cost Total 2 3 2" xfId="59912"/>
    <cellStyle name="Reports Unit Cost Total 2 4" xfId="59913"/>
    <cellStyle name="Reports Unit Cost Total 2 4 2" xfId="59914"/>
    <cellStyle name="Reports Unit Cost Total 2 5" xfId="59915"/>
    <cellStyle name="Reports Unit Cost Total 2 6" xfId="59916"/>
    <cellStyle name="Reports Unit Cost Total 2 7" xfId="59917"/>
    <cellStyle name="Reports Unit Cost Total 3" xfId="59918"/>
    <cellStyle name="Reports Unit Cost Total 3 2" xfId="59919"/>
    <cellStyle name="Reports Unit Cost Total 3 2 2" xfId="59920"/>
    <cellStyle name="Reports Unit Cost Total 3 3" xfId="59921"/>
    <cellStyle name="Reports Unit Cost Total 4" xfId="59922"/>
    <cellStyle name="Reports Unit Cost Total 4 2" xfId="59923"/>
    <cellStyle name="Reports Unit Cost Total 4 3" xfId="59924"/>
    <cellStyle name="Reports Unit Cost Total 5" xfId="59925"/>
    <cellStyle name="Reports Unit Cost Total 5 2" xfId="59926"/>
    <cellStyle name="Reports_14.21G &amp; 16.28E Incentive Pay" xfId="59927"/>
    <cellStyle name="RevList" xfId="59928"/>
    <cellStyle name="RevList 2" xfId="59929"/>
    <cellStyle name="RevList 2 2" xfId="59930"/>
    <cellStyle name="RevList 2 2 2" xfId="59931"/>
    <cellStyle name="RevList 2 3" xfId="59932"/>
    <cellStyle name="RevList 3" xfId="59933"/>
    <cellStyle name="RevList 3 2" xfId="59934"/>
    <cellStyle name="RevList 3 3" xfId="59935"/>
    <cellStyle name="RevList 4" xfId="59936"/>
    <cellStyle name="RevList 4 2" xfId="59937"/>
    <cellStyle name="round100" xfId="59938"/>
    <cellStyle name="round100 10" xfId="59939"/>
    <cellStyle name="round100 10 2" xfId="59940"/>
    <cellStyle name="round100 11" xfId="59941"/>
    <cellStyle name="round100 11 2" xfId="59942"/>
    <cellStyle name="round100 11 3" xfId="59943"/>
    <cellStyle name="round100 2" xfId="59944"/>
    <cellStyle name="round100 2 2" xfId="59945"/>
    <cellStyle name="round100 2 2 2" xfId="59946"/>
    <cellStyle name="round100 2 2 2 2" xfId="59947"/>
    <cellStyle name="round100 2 2 2 2 2" xfId="59948"/>
    <cellStyle name="round100 2 2 2 3" xfId="59949"/>
    <cellStyle name="round100 2 2 3" xfId="59950"/>
    <cellStyle name="round100 2 2 3 2" xfId="59951"/>
    <cellStyle name="round100 2 2 4" xfId="59952"/>
    <cellStyle name="round100 2 2 4 2" xfId="59953"/>
    <cellStyle name="round100 2 3" xfId="59954"/>
    <cellStyle name="round100 2 3 2" xfId="59955"/>
    <cellStyle name="round100 2 3 2 2" xfId="59956"/>
    <cellStyle name="round100 2 3 2 3" xfId="59957"/>
    <cellStyle name="round100 2 3 3" xfId="59958"/>
    <cellStyle name="round100 2 4" xfId="59959"/>
    <cellStyle name="round100 2 4 2" xfId="59960"/>
    <cellStyle name="round100 2 4 2 2" xfId="59961"/>
    <cellStyle name="round100 2 4 3" xfId="59962"/>
    <cellStyle name="round100 2 5" xfId="59963"/>
    <cellStyle name="round100 2 5 2" xfId="59964"/>
    <cellStyle name="round100 2 6" xfId="59965"/>
    <cellStyle name="round100 2 6 2" xfId="59966"/>
    <cellStyle name="round100 3" xfId="59967"/>
    <cellStyle name="round100 3 2" xfId="59968"/>
    <cellStyle name="round100 3 2 2" xfId="59969"/>
    <cellStyle name="round100 3 2 2 2" xfId="59970"/>
    <cellStyle name="round100 3 2 3" xfId="59971"/>
    <cellStyle name="round100 3 2 4" xfId="59972"/>
    <cellStyle name="round100 3 3" xfId="59973"/>
    <cellStyle name="round100 3 3 2" xfId="59974"/>
    <cellStyle name="round100 3 3 2 2" xfId="59975"/>
    <cellStyle name="round100 3 3 3" xfId="59976"/>
    <cellStyle name="round100 3 4" xfId="59977"/>
    <cellStyle name="round100 3 4 2" xfId="59978"/>
    <cellStyle name="round100 3 4 2 2" xfId="59979"/>
    <cellStyle name="round100 3 4 3" xfId="59980"/>
    <cellStyle name="round100 3 5" xfId="59981"/>
    <cellStyle name="round100 3 5 2" xfId="59982"/>
    <cellStyle name="round100 4" xfId="59983"/>
    <cellStyle name="round100 4 2" xfId="59984"/>
    <cellStyle name="round100 4 2 2" xfId="59985"/>
    <cellStyle name="round100 4 2 2 2" xfId="59986"/>
    <cellStyle name="round100 4 2 2 2 2" xfId="59987"/>
    <cellStyle name="round100 4 2 2 3" xfId="59988"/>
    <cellStyle name="round100 4 2 3" xfId="59989"/>
    <cellStyle name="round100 4 2 3 2" xfId="59990"/>
    <cellStyle name="round100 4 2 4" xfId="59991"/>
    <cellStyle name="round100 4 2 4 2" xfId="59992"/>
    <cellStyle name="round100 4 3" xfId="59993"/>
    <cellStyle name="round100 4 3 2" xfId="59994"/>
    <cellStyle name="round100 4 3 2 2" xfId="59995"/>
    <cellStyle name="round100 4 3 3" xfId="59996"/>
    <cellStyle name="round100 4 3 4" xfId="59997"/>
    <cellStyle name="round100 4 4" xfId="59998"/>
    <cellStyle name="round100 4 4 2" xfId="59999"/>
    <cellStyle name="round100 4 4 2 2" xfId="60000"/>
    <cellStyle name="round100 4 4 3" xfId="60001"/>
    <cellStyle name="round100 4 5" xfId="60002"/>
    <cellStyle name="round100 4 5 2" xfId="60003"/>
    <cellStyle name="round100 4 6" xfId="60004"/>
    <cellStyle name="round100 4 6 2" xfId="60005"/>
    <cellStyle name="round100 5" xfId="60006"/>
    <cellStyle name="round100 5 2" xfId="60007"/>
    <cellStyle name="round100 5 2 2" xfId="60008"/>
    <cellStyle name="round100 5 2 2 2" xfId="60009"/>
    <cellStyle name="round100 5 2 2 2 2" xfId="60010"/>
    <cellStyle name="round100 5 2 3" xfId="60011"/>
    <cellStyle name="round100 5 2 3 2" xfId="60012"/>
    <cellStyle name="round100 5 2 4" xfId="60013"/>
    <cellStyle name="round100 5 2 4 2" xfId="60014"/>
    <cellStyle name="round100 5 2 5" xfId="60015"/>
    <cellStyle name="round100 5 3" xfId="60016"/>
    <cellStyle name="round100 5 3 2" xfId="60017"/>
    <cellStyle name="round100 5 3 2 2" xfId="60018"/>
    <cellStyle name="round100 5 4" xfId="60019"/>
    <cellStyle name="round100 5 4 2" xfId="60020"/>
    <cellStyle name="round100 5 5" xfId="60021"/>
    <cellStyle name="round100 5 5 2" xfId="60022"/>
    <cellStyle name="round100 6" xfId="60023"/>
    <cellStyle name="round100 6 2" xfId="60024"/>
    <cellStyle name="round100 6 2 2" xfId="60025"/>
    <cellStyle name="round100 6 2 2 2" xfId="60026"/>
    <cellStyle name="round100 6 3" xfId="60027"/>
    <cellStyle name="round100 6 3 2" xfId="60028"/>
    <cellStyle name="round100 6 4" xfId="60029"/>
    <cellStyle name="round100 6 4 2" xfId="60030"/>
    <cellStyle name="round100 7" xfId="60031"/>
    <cellStyle name="round100 7 2" xfId="60032"/>
    <cellStyle name="round100 7 2 2" xfId="60033"/>
    <cellStyle name="round100 7 3" xfId="60034"/>
    <cellStyle name="round100 8" xfId="60035"/>
    <cellStyle name="round100 8 2" xfId="60036"/>
    <cellStyle name="round100 8 2 2" xfId="60037"/>
    <cellStyle name="round100 8 3" xfId="60038"/>
    <cellStyle name="round100 8 4" xfId="60039"/>
    <cellStyle name="round100 9" xfId="60040"/>
    <cellStyle name="round100 9 2" xfId="60041"/>
    <cellStyle name="round100 9 2 2" xfId="60042"/>
    <cellStyle name="round100 9 2 2 2" xfId="60043"/>
    <cellStyle name="round100 9 2 3" xfId="60044"/>
    <cellStyle name="round100 9 3" xfId="60045"/>
    <cellStyle name="round100 9 3 2" xfId="60046"/>
    <cellStyle name="round100 9 4" xfId="60047"/>
    <cellStyle name="RowHeading" xfId="60048"/>
    <cellStyle name="SAPBEXaggData" xfId="60049"/>
    <cellStyle name="SAPBEXaggData 2" xfId="60050"/>
    <cellStyle name="SAPBEXaggData 2 2" xfId="60051"/>
    <cellStyle name="SAPBEXaggData 2 2 2" xfId="60052"/>
    <cellStyle name="SAPBEXaggData 2 3" xfId="60053"/>
    <cellStyle name="SAPBEXaggData 2 4" xfId="60054"/>
    <cellStyle name="SAPBEXaggData 2 5" xfId="60055"/>
    <cellStyle name="SAPBEXaggData 2 6" xfId="60056"/>
    <cellStyle name="SAPBEXaggData 2 7" xfId="60057"/>
    <cellStyle name="SAPBEXaggData 3" xfId="60058"/>
    <cellStyle name="SAPBEXaggData 3 2" xfId="60059"/>
    <cellStyle name="SAPBEXaggData 4" xfId="60060"/>
    <cellStyle name="SAPBEXaggData 4 2" xfId="60061"/>
    <cellStyle name="SAPBEXaggDataEmph" xfId="60062"/>
    <cellStyle name="SAPBEXaggDataEmph 2" xfId="60063"/>
    <cellStyle name="SAPBEXaggDataEmph 2 2" xfId="60064"/>
    <cellStyle name="SAPBEXaggDataEmph 2 2 2" xfId="60065"/>
    <cellStyle name="SAPBEXaggDataEmph 2 3" xfId="60066"/>
    <cellStyle name="SAPBEXaggDataEmph 2 4" xfId="60067"/>
    <cellStyle name="SAPBEXaggDataEmph 2 5" xfId="60068"/>
    <cellStyle name="SAPBEXaggDataEmph 2 6" xfId="60069"/>
    <cellStyle name="SAPBEXaggDataEmph 2 7" xfId="60070"/>
    <cellStyle name="SAPBEXaggDataEmph 3" xfId="60071"/>
    <cellStyle name="SAPBEXaggDataEmph 3 2" xfId="60072"/>
    <cellStyle name="SAPBEXaggDataEmph 4" xfId="60073"/>
    <cellStyle name="SAPBEXaggDataEmph 4 2" xfId="60074"/>
    <cellStyle name="SAPBEXaggItem" xfId="60075"/>
    <cellStyle name="SAPBEXaggItem 2" xfId="60076"/>
    <cellStyle name="SAPBEXaggItem 2 2" xfId="60077"/>
    <cellStyle name="SAPBEXaggItem 2 2 2" xfId="60078"/>
    <cellStyle name="SAPBEXaggItem 2 3" xfId="60079"/>
    <cellStyle name="SAPBEXaggItem 2 4" xfId="60080"/>
    <cellStyle name="SAPBEXaggItem 2 5" xfId="60081"/>
    <cellStyle name="SAPBEXaggItem 2 6" xfId="60082"/>
    <cellStyle name="SAPBEXaggItem 2 7" xfId="60083"/>
    <cellStyle name="SAPBEXaggItem 3" xfId="60084"/>
    <cellStyle name="SAPBEXaggItem 3 2" xfId="60085"/>
    <cellStyle name="SAPBEXaggItem 4" xfId="60086"/>
    <cellStyle name="SAPBEXaggItem 4 2" xfId="60087"/>
    <cellStyle name="SAPBEXaggItemX" xfId="60088"/>
    <cellStyle name="SAPBEXaggItemX 2" xfId="60089"/>
    <cellStyle name="SAPBEXaggItemX 2 2" xfId="60090"/>
    <cellStyle name="SAPBEXaggItemX 2 2 2" xfId="60091"/>
    <cellStyle name="SAPBEXaggItemX 2 3" xfId="60092"/>
    <cellStyle name="SAPBEXaggItemX 2 4" xfId="60093"/>
    <cellStyle name="SAPBEXaggItemX 2 5" xfId="60094"/>
    <cellStyle name="SAPBEXaggItemX 2 6" xfId="60095"/>
    <cellStyle name="SAPBEXaggItemX 2 7" xfId="60096"/>
    <cellStyle name="SAPBEXaggItemX 3" xfId="60097"/>
    <cellStyle name="SAPBEXaggItemX 3 2" xfId="60098"/>
    <cellStyle name="SAPBEXaggItemX 4" xfId="60099"/>
    <cellStyle name="SAPBEXaggItemX 4 2" xfId="60100"/>
    <cellStyle name="SAPBEXchaText" xfId="60101"/>
    <cellStyle name="SAPBEXchaText 2" xfId="60102"/>
    <cellStyle name="SAPBEXchaText 2 2" xfId="60103"/>
    <cellStyle name="SAPBEXchaText 2 2 2" xfId="60104"/>
    <cellStyle name="SAPBEXchaText 2 2 2 2" xfId="60105"/>
    <cellStyle name="SAPBEXchaText 2 2 2 3" xfId="60106"/>
    <cellStyle name="SAPBEXchaText 2 2 2 4" xfId="60107"/>
    <cellStyle name="SAPBEXchaText 2 2 2 5" xfId="60108"/>
    <cellStyle name="SAPBEXchaText 2 2 2 6" xfId="60109"/>
    <cellStyle name="SAPBEXchaText 2 2 2 7" xfId="60110"/>
    <cellStyle name="SAPBEXchaText 2 2 3" xfId="60111"/>
    <cellStyle name="SAPBEXchaText 2 2 4" xfId="60112"/>
    <cellStyle name="SAPBEXchaText 2 2 5" xfId="60113"/>
    <cellStyle name="SAPBEXchaText 2 2 6" xfId="60114"/>
    <cellStyle name="SAPBEXchaText 2 2 7" xfId="60115"/>
    <cellStyle name="SAPBEXchaText 2 2 8" xfId="60116"/>
    <cellStyle name="SAPBEXchaText 2 3" xfId="60117"/>
    <cellStyle name="SAPBEXchaText 2 3 2" xfId="60118"/>
    <cellStyle name="SAPBEXchaText 2 3 3" xfId="60119"/>
    <cellStyle name="SAPBEXchaText 2 3 4" xfId="60120"/>
    <cellStyle name="SAPBEXchaText 2 3 5" xfId="60121"/>
    <cellStyle name="SAPBEXchaText 2 3 6" xfId="60122"/>
    <cellStyle name="SAPBEXchaText 2 3 7" xfId="60123"/>
    <cellStyle name="SAPBEXchaText 2 4" xfId="60124"/>
    <cellStyle name="SAPBEXchaText 2 5" xfId="60125"/>
    <cellStyle name="SAPBEXchaText 2 6" xfId="60126"/>
    <cellStyle name="SAPBEXchaText 2 7" xfId="60127"/>
    <cellStyle name="SAPBEXchaText 2 8" xfId="60128"/>
    <cellStyle name="SAPBEXchaText 2 9" xfId="60129"/>
    <cellStyle name="SAPBEXchaText 3" xfId="60130"/>
    <cellStyle name="SAPBEXchaText 3 10" xfId="60131"/>
    <cellStyle name="SAPBEXchaText 3 2" xfId="60132"/>
    <cellStyle name="SAPBEXchaText 3 2 2" xfId="60133"/>
    <cellStyle name="SAPBEXchaText 3 2 2 2" xfId="60134"/>
    <cellStyle name="SAPBEXchaText 3 2 2 3" xfId="60135"/>
    <cellStyle name="SAPBEXchaText 3 2 2 4" xfId="60136"/>
    <cellStyle name="SAPBEXchaText 3 2 2 5" xfId="60137"/>
    <cellStyle name="SAPBEXchaText 3 2 2 6" xfId="60138"/>
    <cellStyle name="SAPBEXchaText 3 2 2 7" xfId="60139"/>
    <cellStyle name="SAPBEXchaText 3 2 3" xfId="60140"/>
    <cellStyle name="SAPBEXchaText 3 2 4" xfId="60141"/>
    <cellStyle name="SAPBEXchaText 3 2 5" xfId="60142"/>
    <cellStyle name="SAPBEXchaText 3 2 6" xfId="60143"/>
    <cellStyle name="SAPBEXchaText 3 2 7" xfId="60144"/>
    <cellStyle name="SAPBEXchaText 3 2 8" xfId="60145"/>
    <cellStyle name="SAPBEXchaText 3 3" xfId="60146"/>
    <cellStyle name="SAPBEXchaText 3 3 2" xfId="60147"/>
    <cellStyle name="SAPBEXchaText 3 3 2 2" xfId="60148"/>
    <cellStyle name="SAPBEXchaText 3 3 2 3" xfId="60149"/>
    <cellStyle name="SAPBEXchaText 3 3 2 4" xfId="60150"/>
    <cellStyle name="SAPBEXchaText 3 3 2 5" xfId="60151"/>
    <cellStyle name="SAPBEXchaText 3 3 2 6" xfId="60152"/>
    <cellStyle name="SAPBEXchaText 3 3 2 7" xfId="60153"/>
    <cellStyle name="SAPBEXchaText 3 3 3" xfId="60154"/>
    <cellStyle name="SAPBEXchaText 3 3 4" xfId="60155"/>
    <cellStyle name="SAPBEXchaText 3 3 5" xfId="60156"/>
    <cellStyle name="SAPBEXchaText 3 3 6" xfId="60157"/>
    <cellStyle name="SAPBEXchaText 3 3 7" xfId="60158"/>
    <cellStyle name="SAPBEXchaText 3 3 8" xfId="60159"/>
    <cellStyle name="SAPBEXchaText 3 4" xfId="60160"/>
    <cellStyle name="SAPBEXchaText 3 4 2" xfId="60161"/>
    <cellStyle name="SAPBEXchaText 3 4 2 2" xfId="60162"/>
    <cellStyle name="SAPBEXchaText 3 4 2 3" xfId="60163"/>
    <cellStyle name="SAPBEXchaText 3 4 2 4" xfId="60164"/>
    <cellStyle name="SAPBEXchaText 3 4 2 5" xfId="60165"/>
    <cellStyle name="SAPBEXchaText 3 4 2 6" xfId="60166"/>
    <cellStyle name="SAPBEXchaText 3 4 2 7" xfId="60167"/>
    <cellStyle name="SAPBEXchaText 3 4 3" xfId="60168"/>
    <cellStyle name="SAPBEXchaText 3 4 4" xfId="60169"/>
    <cellStyle name="SAPBEXchaText 3 4 5" xfId="60170"/>
    <cellStyle name="SAPBEXchaText 3 4 6" xfId="60171"/>
    <cellStyle name="SAPBEXchaText 3 4 7" xfId="60172"/>
    <cellStyle name="SAPBEXchaText 3 4 8" xfId="60173"/>
    <cellStyle name="SAPBEXchaText 3 5" xfId="60174"/>
    <cellStyle name="SAPBEXchaText 3 6" xfId="60175"/>
    <cellStyle name="SAPBEXchaText 3 7" xfId="60176"/>
    <cellStyle name="SAPBEXchaText 3 8" xfId="60177"/>
    <cellStyle name="SAPBEXchaText 3 9" xfId="60178"/>
    <cellStyle name="SAPBEXchaText 4" xfId="60179"/>
    <cellStyle name="SAPBEXchaText 4 2" xfId="60180"/>
    <cellStyle name="SAPBEXchaText 4 2 2" xfId="60181"/>
    <cellStyle name="SAPBEXchaText 4 2 3" xfId="60182"/>
    <cellStyle name="SAPBEXchaText 4 2 4" xfId="60183"/>
    <cellStyle name="SAPBEXchaText 4 2 5" xfId="60184"/>
    <cellStyle name="SAPBEXchaText 4 2 6" xfId="60185"/>
    <cellStyle name="SAPBEXchaText 4 2 7" xfId="60186"/>
    <cellStyle name="SAPBEXchaText 4 3" xfId="60187"/>
    <cellStyle name="SAPBEXchaText 4 4" xfId="60188"/>
    <cellStyle name="SAPBEXchaText 4 5" xfId="60189"/>
    <cellStyle name="SAPBEXchaText 4 6" xfId="60190"/>
    <cellStyle name="SAPBEXchaText 4 7" xfId="60191"/>
    <cellStyle name="SAPBEXchaText 4 8" xfId="60192"/>
    <cellStyle name="SAPBEXchaText 5" xfId="60193"/>
    <cellStyle name="SAPBEXchaText 5 2" xfId="60194"/>
    <cellStyle name="SAPBEXchaText 5 3" xfId="60195"/>
    <cellStyle name="SAPBEXchaText 5 4" xfId="60196"/>
    <cellStyle name="SAPBEXchaText 5 5" xfId="60197"/>
    <cellStyle name="SAPBEXchaText 5 6" xfId="60198"/>
    <cellStyle name="SAPBEXchaText 5 7" xfId="60199"/>
    <cellStyle name="SAPBEXchaText 6" xfId="60200"/>
    <cellStyle name="SAPBEXexcBad7" xfId="60201"/>
    <cellStyle name="SAPBEXexcBad7 2" xfId="60202"/>
    <cellStyle name="SAPBEXexcBad7 2 2" xfId="60203"/>
    <cellStyle name="SAPBEXexcBad7 2 2 2" xfId="60204"/>
    <cellStyle name="SAPBEXexcBad7 2 3" xfId="60205"/>
    <cellStyle name="SAPBEXexcBad7 2 4" xfId="60206"/>
    <cellStyle name="SAPBEXexcBad7 2 5" xfId="60207"/>
    <cellStyle name="SAPBEXexcBad7 2 6" xfId="60208"/>
    <cellStyle name="SAPBEXexcBad7 2 7" xfId="60209"/>
    <cellStyle name="SAPBEXexcBad7 3" xfId="60210"/>
    <cellStyle name="SAPBEXexcBad7 3 2" xfId="60211"/>
    <cellStyle name="SAPBEXexcBad7 4" xfId="60212"/>
    <cellStyle name="SAPBEXexcBad7 4 2" xfId="60213"/>
    <cellStyle name="SAPBEXexcBad8" xfId="60214"/>
    <cellStyle name="SAPBEXexcBad8 2" xfId="60215"/>
    <cellStyle name="SAPBEXexcBad8 2 2" xfId="60216"/>
    <cellStyle name="SAPBEXexcBad8 2 2 2" xfId="60217"/>
    <cellStyle name="SAPBEXexcBad8 2 3" xfId="60218"/>
    <cellStyle name="SAPBEXexcBad8 2 4" xfId="60219"/>
    <cellStyle name="SAPBEXexcBad8 2 5" xfId="60220"/>
    <cellStyle name="SAPBEXexcBad8 2 6" xfId="60221"/>
    <cellStyle name="SAPBEXexcBad8 2 7" xfId="60222"/>
    <cellStyle name="SAPBEXexcBad8 3" xfId="60223"/>
    <cellStyle name="SAPBEXexcBad8 3 2" xfId="60224"/>
    <cellStyle name="SAPBEXexcBad8 4" xfId="60225"/>
    <cellStyle name="SAPBEXexcBad8 4 2" xfId="60226"/>
    <cellStyle name="SAPBEXexcBad9" xfId="60227"/>
    <cellStyle name="SAPBEXexcBad9 2" xfId="60228"/>
    <cellStyle name="SAPBEXexcBad9 2 2" xfId="60229"/>
    <cellStyle name="SAPBEXexcBad9 2 2 2" xfId="60230"/>
    <cellStyle name="SAPBEXexcBad9 2 3" xfId="60231"/>
    <cellStyle name="SAPBEXexcBad9 2 4" xfId="60232"/>
    <cellStyle name="SAPBEXexcBad9 2 5" xfId="60233"/>
    <cellStyle name="SAPBEXexcBad9 2 6" xfId="60234"/>
    <cellStyle name="SAPBEXexcBad9 2 7" xfId="60235"/>
    <cellStyle name="SAPBEXexcBad9 3" xfId="60236"/>
    <cellStyle name="SAPBEXexcBad9 3 2" xfId="60237"/>
    <cellStyle name="SAPBEXexcBad9 4" xfId="60238"/>
    <cellStyle name="SAPBEXexcBad9 4 2" xfId="60239"/>
    <cellStyle name="SAPBEXexcCritical4" xfId="60240"/>
    <cellStyle name="SAPBEXexcCritical4 2" xfId="60241"/>
    <cellStyle name="SAPBEXexcCritical4 2 2" xfId="60242"/>
    <cellStyle name="SAPBEXexcCritical4 2 2 2" xfId="60243"/>
    <cellStyle name="SAPBEXexcCritical4 2 3" xfId="60244"/>
    <cellStyle name="SAPBEXexcCritical4 2 4" xfId="60245"/>
    <cellStyle name="SAPBEXexcCritical4 2 5" xfId="60246"/>
    <cellStyle name="SAPBEXexcCritical4 2 6" xfId="60247"/>
    <cellStyle name="SAPBEXexcCritical4 2 7" xfId="60248"/>
    <cellStyle name="SAPBEXexcCritical4 3" xfId="60249"/>
    <cellStyle name="SAPBEXexcCritical4 3 2" xfId="60250"/>
    <cellStyle name="SAPBEXexcCritical4 4" xfId="60251"/>
    <cellStyle name="SAPBEXexcCritical4 4 2" xfId="60252"/>
    <cellStyle name="SAPBEXexcCritical5" xfId="60253"/>
    <cellStyle name="SAPBEXexcCritical5 2" xfId="60254"/>
    <cellStyle name="SAPBEXexcCritical5 2 2" xfId="60255"/>
    <cellStyle name="SAPBEXexcCritical5 2 2 2" xfId="60256"/>
    <cellStyle name="SAPBEXexcCritical5 2 3" xfId="60257"/>
    <cellStyle name="SAPBEXexcCritical5 2 4" xfId="60258"/>
    <cellStyle name="SAPBEXexcCritical5 2 5" xfId="60259"/>
    <cellStyle name="SAPBEXexcCritical5 2 6" xfId="60260"/>
    <cellStyle name="SAPBEXexcCritical5 2 7" xfId="60261"/>
    <cellStyle name="SAPBEXexcCritical5 3" xfId="60262"/>
    <cellStyle name="SAPBEXexcCritical5 3 2" xfId="60263"/>
    <cellStyle name="SAPBEXexcCritical5 4" xfId="60264"/>
    <cellStyle name="SAPBEXexcCritical5 4 2" xfId="60265"/>
    <cellStyle name="SAPBEXexcCritical6" xfId="60266"/>
    <cellStyle name="SAPBEXexcCritical6 2" xfId="60267"/>
    <cellStyle name="SAPBEXexcCritical6 2 2" xfId="60268"/>
    <cellStyle name="SAPBEXexcCritical6 2 2 2" xfId="60269"/>
    <cellStyle name="SAPBEXexcCritical6 2 3" xfId="60270"/>
    <cellStyle name="SAPBEXexcCritical6 2 4" xfId="60271"/>
    <cellStyle name="SAPBEXexcCritical6 2 5" xfId="60272"/>
    <cellStyle name="SAPBEXexcCritical6 2 6" xfId="60273"/>
    <cellStyle name="SAPBEXexcCritical6 2 7" xfId="60274"/>
    <cellStyle name="SAPBEXexcCritical6 3" xfId="60275"/>
    <cellStyle name="SAPBEXexcCritical6 3 2" xfId="60276"/>
    <cellStyle name="SAPBEXexcCritical6 4" xfId="60277"/>
    <cellStyle name="SAPBEXexcCritical6 4 2" xfId="60278"/>
    <cellStyle name="SAPBEXexcGood1" xfId="60279"/>
    <cellStyle name="SAPBEXexcGood1 2" xfId="60280"/>
    <cellStyle name="SAPBEXexcGood1 2 2" xfId="60281"/>
    <cellStyle name="SAPBEXexcGood1 2 2 2" xfId="60282"/>
    <cellStyle name="SAPBEXexcGood1 2 3" xfId="60283"/>
    <cellStyle name="SAPBEXexcGood1 2 4" xfId="60284"/>
    <cellStyle name="SAPBEXexcGood1 2 5" xfId="60285"/>
    <cellStyle name="SAPBEXexcGood1 2 6" xfId="60286"/>
    <cellStyle name="SAPBEXexcGood1 2 7" xfId="60287"/>
    <cellStyle name="SAPBEXexcGood1 3" xfId="60288"/>
    <cellStyle name="SAPBEXexcGood1 3 2" xfId="60289"/>
    <cellStyle name="SAPBEXexcGood1 4" xfId="60290"/>
    <cellStyle name="SAPBEXexcGood1 4 2" xfId="60291"/>
    <cellStyle name="SAPBEXexcGood2" xfId="60292"/>
    <cellStyle name="SAPBEXexcGood2 2" xfId="60293"/>
    <cellStyle name="SAPBEXexcGood2 2 2" xfId="60294"/>
    <cellStyle name="SAPBEXexcGood2 2 2 2" xfId="60295"/>
    <cellStyle name="SAPBEXexcGood2 2 3" xfId="60296"/>
    <cellStyle name="SAPBEXexcGood2 2 4" xfId="60297"/>
    <cellStyle name="SAPBEXexcGood2 2 5" xfId="60298"/>
    <cellStyle name="SAPBEXexcGood2 2 6" xfId="60299"/>
    <cellStyle name="SAPBEXexcGood2 2 7" xfId="60300"/>
    <cellStyle name="SAPBEXexcGood2 3" xfId="60301"/>
    <cellStyle name="SAPBEXexcGood2 3 2" xfId="60302"/>
    <cellStyle name="SAPBEXexcGood2 4" xfId="60303"/>
    <cellStyle name="SAPBEXexcGood2 4 2" xfId="60304"/>
    <cellStyle name="SAPBEXexcGood3" xfId="60305"/>
    <cellStyle name="SAPBEXexcGood3 2" xfId="60306"/>
    <cellStyle name="SAPBEXexcGood3 2 2" xfId="60307"/>
    <cellStyle name="SAPBEXexcGood3 2 2 2" xfId="60308"/>
    <cellStyle name="SAPBEXexcGood3 2 3" xfId="60309"/>
    <cellStyle name="SAPBEXexcGood3 2 4" xfId="60310"/>
    <cellStyle name="SAPBEXexcGood3 2 5" xfId="60311"/>
    <cellStyle name="SAPBEXexcGood3 2 6" xfId="60312"/>
    <cellStyle name="SAPBEXexcGood3 2 7" xfId="60313"/>
    <cellStyle name="SAPBEXexcGood3 3" xfId="60314"/>
    <cellStyle name="SAPBEXexcGood3 3 2" xfId="60315"/>
    <cellStyle name="SAPBEXexcGood3 4" xfId="60316"/>
    <cellStyle name="SAPBEXexcGood3 4 2" xfId="60317"/>
    <cellStyle name="SAPBEXfilterDrill" xfId="60318"/>
    <cellStyle name="SAPBEXfilterDrill 2" xfId="60319"/>
    <cellStyle name="SAPBEXfilterDrill 2 2" xfId="60320"/>
    <cellStyle name="SAPBEXfilterDrill 2 2 2" xfId="60321"/>
    <cellStyle name="SAPBEXfilterDrill 2 3" xfId="60322"/>
    <cellStyle name="SAPBEXfilterDrill 2 4" xfId="60323"/>
    <cellStyle name="SAPBEXfilterDrill 2 5" xfId="60324"/>
    <cellStyle name="SAPBEXfilterDrill 2 6" xfId="60325"/>
    <cellStyle name="SAPBEXfilterDrill 2 7" xfId="60326"/>
    <cellStyle name="SAPBEXfilterDrill 3" xfId="60327"/>
    <cellStyle name="SAPBEXfilterDrill 3 2" xfId="60328"/>
    <cellStyle name="SAPBEXfilterDrill 4" xfId="60329"/>
    <cellStyle name="SAPBEXfilterDrill 4 2" xfId="60330"/>
    <cellStyle name="SAPBEXfilterItem" xfId="60331"/>
    <cellStyle name="SAPBEXfilterItem 2" xfId="60332"/>
    <cellStyle name="SAPBEXfilterItem 2 2" xfId="60333"/>
    <cellStyle name="SAPBEXfilterItem 2 2 2" xfId="60334"/>
    <cellStyle name="SAPBEXfilterItem 2 3" xfId="60335"/>
    <cellStyle name="SAPBEXfilterItem 2 4" xfId="60336"/>
    <cellStyle name="SAPBEXfilterItem 2 5" xfId="60337"/>
    <cellStyle name="SAPBEXfilterItem 2 6" xfId="60338"/>
    <cellStyle name="SAPBEXfilterItem 2 7" xfId="60339"/>
    <cellStyle name="SAPBEXfilterItem 3" xfId="60340"/>
    <cellStyle name="SAPBEXfilterItem 3 2" xfId="60341"/>
    <cellStyle name="SAPBEXfilterItem 4" xfId="60342"/>
    <cellStyle name="SAPBEXfilterItem 4 2" xfId="60343"/>
    <cellStyle name="SAPBEXfilterText" xfId="60344"/>
    <cellStyle name="SAPBEXfilterText 2" xfId="60345"/>
    <cellStyle name="SAPBEXfilterText 2 2" xfId="60346"/>
    <cellStyle name="SAPBEXfilterText 2 2 2" xfId="60347"/>
    <cellStyle name="SAPBEXfilterText 2 3" xfId="60348"/>
    <cellStyle name="SAPBEXfilterText 3" xfId="60349"/>
    <cellStyle name="SAPBEXfilterText 3 2" xfId="60350"/>
    <cellStyle name="SAPBEXfilterText 4" xfId="60351"/>
    <cellStyle name="SAPBEXfilterText 4 2" xfId="60352"/>
    <cellStyle name="SAPBEXformats" xfId="60353"/>
    <cellStyle name="SAPBEXformats 2" xfId="60354"/>
    <cellStyle name="SAPBEXformats 2 2" xfId="60355"/>
    <cellStyle name="SAPBEXformats 2 2 2" xfId="60356"/>
    <cellStyle name="SAPBEXformats 2 2 3" xfId="60357"/>
    <cellStyle name="SAPBEXformats 2 2 4" xfId="60358"/>
    <cellStyle name="SAPBEXformats 2 2 5" xfId="60359"/>
    <cellStyle name="SAPBEXformats 2 2 6" xfId="60360"/>
    <cellStyle name="SAPBEXformats 2 2 7" xfId="60361"/>
    <cellStyle name="SAPBEXformats 2 3" xfId="60362"/>
    <cellStyle name="SAPBEXformats 2 4" xfId="60363"/>
    <cellStyle name="SAPBEXformats 2 5" xfId="60364"/>
    <cellStyle name="SAPBEXformats 2 6" xfId="60365"/>
    <cellStyle name="SAPBEXformats 2 7" xfId="60366"/>
    <cellStyle name="SAPBEXformats 2 8" xfId="60367"/>
    <cellStyle name="SAPBEXformats 3" xfId="60368"/>
    <cellStyle name="SAPBEXformats 3 2" xfId="60369"/>
    <cellStyle name="SAPBEXformats 3 2 2" xfId="60370"/>
    <cellStyle name="SAPBEXformats 3 3" xfId="60371"/>
    <cellStyle name="SAPBEXformats 3 4" xfId="60372"/>
    <cellStyle name="SAPBEXformats 3 5" xfId="60373"/>
    <cellStyle name="SAPBEXformats 3 6" xfId="60374"/>
    <cellStyle name="SAPBEXformats 3 7" xfId="60375"/>
    <cellStyle name="SAPBEXformats 4" xfId="60376"/>
    <cellStyle name="SAPBEXformats 4 2" xfId="60377"/>
    <cellStyle name="SAPBEXformats 5" xfId="60378"/>
    <cellStyle name="SAPBEXformats 5 2" xfId="60379"/>
    <cellStyle name="SAPBEXheaderItem" xfId="60380"/>
    <cellStyle name="SAPBEXheaderItem 2" xfId="60381"/>
    <cellStyle name="SAPBEXheaderItem 2 2" xfId="60382"/>
    <cellStyle name="SAPBEXheaderItem 2 2 2" xfId="60383"/>
    <cellStyle name="SAPBEXheaderItem 2 3" xfId="60384"/>
    <cellStyle name="SAPBEXheaderItem 2 4" xfId="60385"/>
    <cellStyle name="SAPBEXheaderItem 2 5" xfId="60386"/>
    <cellStyle name="SAPBEXheaderItem 2 6" xfId="60387"/>
    <cellStyle name="SAPBEXheaderItem 2 7" xfId="60388"/>
    <cellStyle name="SAPBEXheaderItem 3" xfId="60389"/>
    <cellStyle name="SAPBEXheaderItem 3 2" xfId="60390"/>
    <cellStyle name="SAPBEXheaderItem 4" xfId="60391"/>
    <cellStyle name="SAPBEXheaderItem 4 2" xfId="60392"/>
    <cellStyle name="SAPBEXheaderText" xfId="60393"/>
    <cellStyle name="SAPBEXheaderText 2" xfId="60394"/>
    <cellStyle name="SAPBEXheaderText 2 2" xfId="60395"/>
    <cellStyle name="SAPBEXheaderText 2 2 2" xfId="60396"/>
    <cellStyle name="SAPBEXheaderText 2 3" xfId="60397"/>
    <cellStyle name="SAPBEXheaderText 2 4" xfId="60398"/>
    <cellStyle name="SAPBEXheaderText 2 5" xfId="60399"/>
    <cellStyle name="SAPBEXheaderText 2 6" xfId="60400"/>
    <cellStyle name="SAPBEXheaderText 2 7" xfId="60401"/>
    <cellStyle name="SAPBEXheaderText 3" xfId="60402"/>
    <cellStyle name="SAPBEXheaderText 3 2" xfId="60403"/>
    <cellStyle name="SAPBEXheaderText 4" xfId="60404"/>
    <cellStyle name="SAPBEXheaderText 4 2" xfId="60405"/>
    <cellStyle name="SAPBEXHLevel0" xfId="60406"/>
    <cellStyle name="SAPBEXHLevel0 2" xfId="60407"/>
    <cellStyle name="SAPBEXHLevel0 2 2" xfId="60408"/>
    <cellStyle name="SAPBEXHLevel0 2 2 2" xfId="60409"/>
    <cellStyle name="SAPBEXHLevel0 2 2 3" xfId="60410"/>
    <cellStyle name="SAPBEXHLevel0 2 2 4" xfId="60411"/>
    <cellStyle name="SAPBEXHLevel0 2 2 5" xfId="60412"/>
    <cellStyle name="SAPBEXHLevel0 2 2 6" xfId="60413"/>
    <cellStyle name="SAPBEXHLevel0 2 2 7" xfId="60414"/>
    <cellStyle name="SAPBEXHLevel0 2 3" xfId="60415"/>
    <cellStyle name="SAPBEXHLevel0 2 4" xfId="60416"/>
    <cellStyle name="SAPBEXHLevel0 2 5" xfId="60417"/>
    <cellStyle name="SAPBEXHLevel0 2 6" xfId="60418"/>
    <cellStyle name="SAPBEXHLevel0 2 7" xfId="60419"/>
    <cellStyle name="SAPBEXHLevel0 2 8" xfId="60420"/>
    <cellStyle name="SAPBEXHLevel0 3" xfId="60421"/>
    <cellStyle name="SAPBEXHLevel0 3 2" xfId="60422"/>
    <cellStyle name="SAPBEXHLevel0 3 2 2" xfId="60423"/>
    <cellStyle name="SAPBEXHLevel0 3 3" xfId="60424"/>
    <cellStyle name="SAPBEXHLevel0 3 4" xfId="60425"/>
    <cellStyle name="SAPBEXHLevel0 3 5" xfId="60426"/>
    <cellStyle name="SAPBEXHLevel0 3 6" xfId="60427"/>
    <cellStyle name="SAPBEXHLevel0 3 7" xfId="60428"/>
    <cellStyle name="SAPBEXHLevel0 4" xfId="60429"/>
    <cellStyle name="SAPBEXHLevel0 4 2" xfId="60430"/>
    <cellStyle name="SAPBEXHLevel0 5" xfId="60431"/>
    <cellStyle name="SAPBEXHLevel0 5 2" xfId="60432"/>
    <cellStyle name="SAPBEXHLevel0X" xfId="60433"/>
    <cellStyle name="SAPBEXHLevel0X 2" xfId="60434"/>
    <cellStyle name="SAPBEXHLevel0X 2 2" xfId="60435"/>
    <cellStyle name="SAPBEXHLevel0X 2 2 2" xfId="60436"/>
    <cellStyle name="SAPBEXHLevel0X 2 2 2 2" xfId="60437"/>
    <cellStyle name="SAPBEXHLevel0X 2 2 2 3" xfId="60438"/>
    <cellStyle name="SAPBEXHLevel0X 2 2 2 4" xfId="60439"/>
    <cellStyle name="SAPBEXHLevel0X 2 2 2 5" xfId="60440"/>
    <cellStyle name="SAPBEXHLevel0X 2 2 2 6" xfId="60441"/>
    <cellStyle name="SAPBEXHLevel0X 2 2 2 7" xfId="60442"/>
    <cellStyle name="SAPBEXHLevel0X 2 2 3" xfId="60443"/>
    <cellStyle name="SAPBEXHLevel0X 2 2 4" xfId="60444"/>
    <cellStyle name="SAPBEXHLevel0X 2 2 5" xfId="60445"/>
    <cellStyle name="SAPBEXHLevel0X 2 2 6" xfId="60446"/>
    <cellStyle name="SAPBEXHLevel0X 2 2 7" xfId="60447"/>
    <cellStyle name="SAPBEXHLevel0X 2 2 8" xfId="60448"/>
    <cellStyle name="SAPBEXHLevel0X 2 3" xfId="60449"/>
    <cellStyle name="SAPBEXHLevel0X 2 3 2" xfId="60450"/>
    <cellStyle name="SAPBEXHLevel0X 2 3 3" xfId="60451"/>
    <cellStyle name="SAPBEXHLevel0X 2 3 4" xfId="60452"/>
    <cellStyle name="SAPBEXHLevel0X 2 3 5" xfId="60453"/>
    <cellStyle name="SAPBEXHLevel0X 2 3 6" xfId="60454"/>
    <cellStyle name="SAPBEXHLevel0X 2 3 7" xfId="60455"/>
    <cellStyle name="SAPBEXHLevel0X 2 4" xfId="60456"/>
    <cellStyle name="SAPBEXHLevel0X 2 5" xfId="60457"/>
    <cellStyle name="SAPBEXHLevel0X 2 6" xfId="60458"/>
    <cellStyle name="SAPBEXHLevel0X 2 7" xfId="60459"/>
    <cellStyle name="SAPBEXHLevel0X 2 8" xfId="60460"/>
    <cellStyle name="SAPBEXHLevel0X 2 9" xfId="60461"/>
    <cellStyle name="SAPBEXHLevel0X 3" xfId="60462"/>
    <cellStyle name="SAPBEXHLevel0X 3 10" xfId="60463"/>
    <cellStyle name="SAPBEXHLevel0X 3 2" xfId="60464"/>
    <cellStyle name="SAPBEXHLevel0X 3 2 2" xfId="60465"/>
    <cellStyle name="SAPBEXHLevel0X 3 2 2 2" xfId="60466"/>
    <cellStyle name="SAPBEXHLevel0X 3 2 2 3" xfId="60467"/>
    <cellStyle name="SAPBEXHLevel0X 3 2 2 4" xfId="60468"/>
    <cellStyle name="SAPBEXHLevel0X 3 2 2 5" xfId="60469"/>
    <cellStyle name="SAPBEXHLevel0X 3 2 2 6" xfId="60470"/>
    <cellStyle name="SAPBEXHLevel0X 3 2 2 7" xfId="60471"/>
    <cellStyle name="SAPBEXHLevel0X 3 2 3" xfId="60472"/>
    <cellStyle name="SAPBEXHLevel0X 3 2 4" xfId="60473"/>
    <cellStyle name="SAPBEXHLevel0X 3 2 5" xfId="60474"/>
    <cellStyle name="SAPBEXHLevel0X 3 2 6" xfId="60475"/>
    <cellStyle name="SAPBEXHLevel0X 3 2 7" xfId="60476"/>
    <cellStyle name="SAPBEXHLevel0X 3 2 8" xfId="60477"/>
    <cellStyle name="SAPBEXHLevel0X 3 3" xfId="60478"/>
    <cellStyle name="SAPBEXHLevel0X 3 3 2" xfId="60479"/>
    <cellStyle name="SAPBEXHLevel0X 3 3 2 2" xfId="60480"/>
    <cellStyle name="SAPBEXHLevel0X 3 3 2 3" xfId="60481"/>
    <cellStyle name="SAPBEXHLevel0X 3 3 2 4" xfId="60482"/>
    <cellStyle name="SAPBEXHLevel0X 3 3 2 5" xfId="60483"/>
    <cellStyle name="SAPBEXHLevel0X 3 3 2 6" xfId="60484"/>
    <cellStyle name="SAPBEXHLevel0X 3 3 2 7" xfId="60485"/>
    <cellStyle name="SAPBEXHLevel0X 3 3 3" xfId="60486"/>
    <cellStyle name="SAPBEXHLevel0X 3 3 4" xfId="60487"/>
    <cellStyle name="SAPBEXHLevel0X 3 3 5" xfId="60488"/>
    <cellStyle name="SAPBEXHLevel0X 3 3 6" xfId="60489"/>
    <cellStyle name="SAPBEXHLevel0X 3 3 7" xfId="60490"/>
    <cellStyle name="SAPBEXHLevel0X 3 3 8" xfId="60491"/>
    <cellStyle name="SAPBEXHLevel0X 3 4" xfId="60492"/>
    <cellStyle name="SAPBEXHLevel0X 3 4 2" xfId="60493"/>
    <cellStyle name="SAPBEXHLevel0X 3 4 2 2" xfId="60494"/>
    <cellStyle name="SAPBEXHLevel0X 3 4 2 3" xfId="60495"/>
    <cellStyle name="SAPBEXHLevel0X 3 4 2 4" xfId="60496"/>
    <cellStyle name="SAPBEXHLevel0X 3 4 2 5" xfId="60497"/>
    <cellStyle name="SAPBEXHLevel0X 3 4 2 6" xfId="60498"/>
    <cellStyle name="SAPBEXHLevel0X 3 4 2 7" xfId="60499"/>
    <cellStyle name="SAPBEXHLevel0X 3 4 3" xfId="60500"/>
    <cellStyle name="SAPBEXHLevel0X 3 4 4" xfId="60501"/>
    <cellStyle name="SAPBEXHLevel0X 3 4 5" xfId="60502"/>
    <cellStyle name="SAPBEXHLevel0X 3 4 6" xfId="60503"/>
    <cellStyle name="SAPBEXHLevel0X 3 4 7" xfId="60504"/>
    <cellStyle name="SAPBEXHLevel0X 3 4 8" xfId="60505"/>
    <cellStyle name="SAPBEXHLevel0X 3 5" xfId="60506"/>
    <cellStyle name="SAPBEXHLevel0X 3 6" xfId="60507"/>
    <cellStyle name="SAPBEXHLevel0X 3 7" xfId="60508"/>
    <cellStyle name="SAPBEXHLevel0X 3 8" xfId="60509"/>
    <cellStyle name="SAPBEXHLevel0X 3 9" xfId="60510"/>
    <cellStyle name="SAPBEXHLevel0X 4" xfId="60511"/>
    <cellStyle name="SAPBEXHLevel0X 4 2" xfId="60512"/>
    <cellStyle name="SAPBEXHLevel0X 4 2 2" xfId="60513"/>
    <cellStyle name="SAPBEXHLevel0X 4 2 3" xfId="60514"/>
    <cellStyle name="SAPBEXHLevel0X 4 2 4" xfId="60515"/>
    <cellStyle name="SAPBEXHLevel0X 4 2 5" xfId="60516"/>
    <cellStyle name="SAPBEXHLevel0X 4 2 6" xfId="60517"/>
    <cellStyle name="SAPBEXHLevel0X 4 2 7" xfId="60518"/>
    <cellStyle name="SAPBEXHLevel0X 4 3" xfId="60519"/>
    <cellStyle name="SAPBEXHLevel0X 4 4" xfId="60520"/>
    <cellStyle name="SAPBEXHLevel0X 4 5" xfId="60521"/>
    <cellStyle name="SAPBEXHLevel0X 4 6" xfId="60522"/>
    <cellStyle name="SAPBEXHLevel0X 4 7" xfId="60523"/>
    <cellStyle name="SAPBEXHLevel0X 4 8" xfId="60524"/>
    <cellStyle name="SAPBEXHLevel0X 5" xfId="60525"/>
    <cellStyle name="SAPBEXHLevel0X 5 2" xfId="60526"/>
    <cellStyle name="SAPBEXHLevel0X 5 3" xfId="60527"/>
    <cellStyle name="SAPBEXHLevel0X 5 4" xfId="60528"/>
    <cellStyle name="SAPBEXHLevel0X 5 5" xfId="60529"/>
    <cellStyle name="SAPBEXHLevel0X 5 6" xfId="60530"/>
    <cellStyle name="SAPBEXHLevel0X 5 7" xfId="60531"/>
    <cellStyle name="SAPBEXHLevel0X 6" xfId="60532"/>
    <cellStyle name="SAPBEXHLevel1" xfId="60533"/>
    <cellStyle name="SAPBEXHLevel1 2" xfId="60534"/>
    <cellStyle name="SAPBEXHLevel1 2 2" xfId="60535"/>
    <cellStyle name="SAPBEXHLevel1 2 2 2" xfId="60536"/>
    <cellStyle name="SAPBEXHLevel1 2 2 3" xfId="60537"/>
    <cellStyle name="SAPBEXHLevel1 2 2 4" xfId="60538"/>
    <cellStyle name="SAPBEXHLevel1 2 2 5" xfId="60539"/>
    <cellStyle name="SAPBEXHLevel1 2 2 6" xfId="60540"/>
    <cellStyle name="SAPBEXHLevel1 2 2 7" xfId="60541"/>
    <cellStyle name="SAPBEXHLevel1 2 3" xfId="60542"/>
    <cellStyle name="SAPBEXHLevel1 2 4" xfId="60543"/>
    <cellStyle name="SAPBEXHLevel1 2 5" xfId="60544"/>
    <cellStyle name="SAPBEXHLevel1 2 6" xfId="60545"/>
    <cellStyle name="SAPBEXHLevel1 2 7" xfId="60546"/>
    <cellStyle name="SAPBEXHLevel1 2 8" xfId="60547"/>
    <cellStyle name="SAPBEXHLevel1 3" xfId="60548"/>
    <cellStyle name="SAPBEXHLevel1 3 2" xfId="60549"/>
    <cellStyle name="SAPBEXHLevel1 3 2 2" xfId="60550"/>
    <cellStyle name="SAPBEXHLevel1 3 3" xfId="60551"/>
    <cellStyle name="SAPBEXHLevel1 3 4" xfId="60552"/>
    <cellStyle name="SAPBEXHLevel1 3 5" xfId="60553"/>
    <cellStyle name="SAPBEXHLevel1 3 6" xfId="60554"/>
    <cellStyle name="SAPBEXHLevel1 3 7" xfId="60555"/>
    <cellStyle name="SAPBEXHLevel1 4" xfId="60556"/>
    <cellStyle name="SAPBEXHLevel1 4 2" xfId="60557"/>
    <cellStyle name="SAPBEXHLevel1 5" xfId="60558"/>
    <cellStyle name="SAPBEXHLevel1 5 2" xfId="60559"/>
    <cellStyle name="SAPBEXHLevel1X" xfId="60560"/>
    <cellStyle name="SAPBEXHLevel1X 2" xfId="60561"/>
    <cellStyle name="SAPBEXHLevel1X 2 2" xfId="60562"/>
    <cellStyle name="SAPBEXHLevel1X 2 2 2" xfId="60563"/>
    <cellStyle name="SAPBEXHLevel1X 2 2 3" xfId="60564"/>
    <cellStyle name="SAPBEXHLevel1X 2 2 4" xfId="60565"/>
    <cellStyle name="SAPBEXHLevel1X 2 2 5" xfId="60566"/>
    <cellStyle name="SAPBEXHLevel1X 2 2 6" xfId="60567"/>
    <cellStyle name="SAPBEXHLevel1X 2 2 7" xfId="60568"/>
    <cellStyle name="SAPBEXHLevel1X 2 3" xfId="60569"/>
    <cellStyle name="SAPBEXHLevel1X 2 4" xfId="60570"/>
    <cellStyle name="SAPBEXHLevel1X 2 5" xfId="60571"/>
    <cellStyle name="SAPBEXHLevel1X 2 6" xfId="60572"/>
    <cellStyle name="SAPBEXHLevel1X 2 7" xfId="60573"/>
    <cellStyle name="SAPBEXHLevel1X 2 8" xfId="60574"/>
    <cellStyle name="SAPBEXHLevel1X 3" xfId="60575"/>
    <cellStyle name="SAPBEXHLevel1X 3 2" xfId="60576"/>
    <cellStyle name="SAPBEXHLevel1X 3 2 2" xfId="60577"/>
    <cellStyle name="SAPBEXHLevel1X 3 3" xfId="60578"/>
    <cellStyle name="SAPBEXHLevel1X 3 4" xfId="60579"/>
    <cellStyle name="SAPBEXHLevel1X 3 5" xfId="60580"/>
    <cellStyle name="SAPBEXHLevel1X 3 6" xfId="60581"/>
    <cellStyle name="SAPBEXHLevel1X 3 7" xfId="60582"/>
    <cellStyle name="SAPBEXHLevel1X 4" xfId="60583"/>
    <cellStyle name="SAPBEXHLevel1X 4 2" xfId="60584"/>
    <cellStyle name="SAPBEXHLevel1X 5" xfId="60585"/>
    <cellStyle name="SAPBEXHLevel1X 5 2" xfId="60586"/>
    <cellStyle name="SAPBEXHLevel2" xfId="60587"/>
    <cellStyle name="SAPBEXHLevel2 2" xfId="60588"/>
    <cellStyle name="SAPBEXHLevel2 2 2" xfId="60589"/>
    <cellStyle name="SAPBEXHLevel2 2 2 2" xfId="60590"/>
    <cellStyle name="SAPBEXHLevel2 2 2 3" xfId="60591"/>
    <cellStyle name="SAPBEXHLevel2 2 2 4" xfId="60592"/>
    <cellStyle name="SAPBEXHLevel2 2 2 5" xfId="60593"/>
    <cellStyle name="SAPBEXHLevel2 2 2 6" xfId="60594"/>
    <cellStyle name="SAPBEXHLevel2 2 2 7" xfId="60595"/>
    <cellStyle name="SAPBEXHLevel2 2 3" xfId="60596"/>
    <cellStyle name="SAPBEXHLevel2 2 4" xfId="60597"/>
    <cellStyle name="SAPBEXHLevel2 2 5" xfId="60598"/>
    <cellStyle name="SAPBEXHLevel2 2 6" xfId="60599"/>
    <cellStyle name="SAPBEXHLevel2 2 7" xfId="60600"/>
    <cellStyle name="SAPBEXHLevel2 2 8" xfId="60601"/>
    <cellStyle name="SAPBEXHLevel2 3" xfId="60602"/>
    <cellStyle name="SAPBEXHLevel2 3 2" xfId="60603"/>
    <cellStyle name="SAPBEXHLevel2 3 2 2" xfId="60604"/>
    <cellStyle name="SAPBEXHLevel2 3 3" xfId="60605"/>
    <cellStyle name="SAPBEXHLevel2 3 4" xfId="60606"/>
    <cellStyle name="SAPBEXHLevel2 3 5" xfId="60607"/>
    <cellStyle name="SAPBEXHLevel2 3 6" xfId="60608"/>
    <cellStyle name="SAPBEXHLevel2 3 7" xfId="60609"/>
    <cellStyle name="SAPBEXHLevel2 4" xfId="60610"/>
    <cellStyle name="SAPBEXHLevel2 4 2" xfId="60611"/>
    <cellStyle name="SAPBEXHLevel2 5" xfId="60612"/>
    <cellStyle name="SAPBEXHLevel2 5 2" xfId="60613"/>
    <cellStyle name="SAPBEXHLevel2X" xfId="60614"/>
    <cellStyle name="SAPBEXHLevel2X 2" xfId="60615"/>
    <cellStyle name="SAPBEXHLevel2X 2 2" xfId="60616"/>
    <cellStyle name="SAPBEXHLevel2X 2 2 2" xfId="60617"/>
    <cellStyle name="SAPBEXHLevel2X 2 2 3" xfId="60618"/>
    <cellStyle name="SAPBEXHLevel2X 2 2 4" xfId="60619"/>
    <cellStyle name="SAPBEXHLevel2X 2 2 5" xfId="60620"/>
    <cellStyle name="SAPBEXHLevel2X 2 2 6" xfId="60621"/>
    <cellStyle name="SAPBEXHLevel2X 2 2 7" xfId="60622"/>
    <cellStyle name="SAPBEXHLevel2X 2 3" xfId="60623"/>
    <cellStyle name="SAPBEXHLevel2X 2 4" xfId="60624"/>
    <cellStyle name="SAPBEXHLevel2X 2 5" xfId="60625"/>
    <cellStyle name="SAPBEXHLevel2X 2 6" xfId="60626"/>
    <cellStyle name="SAPBEXHLevel2X 2 7" xfId="60627"/>
    <cellStyle name="SAPBEXHLevel2X 2 8" xfId="60628"/>
    <cellStyle name="SAPBEXHLevel2X 3" xfId="60629"/>
    <cellStyle name="SAPBEXHLevel2X 3 2" xfId="60630"/>
    <cellStyle name="SAPBEXHLevel2X 3 2 2" xfId="60631"/>
    <cellStyle name="SAPBEXHLevel2X 3 3" xfId="60632"/>
    <cellStyle name="SAPBEXHLevel2X 3 4" xfId="60633"/>
    <cellStyle name="SAPBEXHLevel2X 3 5" xfId="60634"/>
    <cellStyle name="SAPBEXHLevel2X 3 6" xfId="60635"/>
    <cellStyle name="SAPBEXHLevel2X 3 7" xfId="60636"/>
    <cellStyle name="SAPBEXHLevel2X 4" xfId="60637"/>
    <cellStyle name="SAPBEXHLevel2X 4 2" xfId="60638"/>
    <cellStyle name="SAPBEXHLevel2X 5" xfId="60639"/>
    <cellStyle name="SAPBEXHLevel2X 5 2" xfId="60640"/>
    <cellStyle name="SAPBEXHLevel3" xfId="60641"/>
    <cellStyle name="SAPBEXHLevel3 2" xfId="60642"/>
    <cellStyle name="SAPBEXHLevel3 2 2" xfId="60643"/>
    <cellStyle name="SAPBEXHLevel3 2 2 2" xfId="60644"/>
    <cellStyle name="SAPBEXHLevel3 2 2 3" xfId="60645"/>
    <cellStyle name="SAPBEXHLevel3 2 2 4" xfId="60646"/>
    <cellStyle name="SAPBEXHLevel3 2 2 5" xfId="60647"/>
    <cellStyle name="SAPBEXHLevel3 2 2 6" xfId="60648"/>
    <cellStyle name="SAPBEXHLevel3 2 2 7" xfId="60649"/>
    <cellStyle name="SAPBEXHLevel3 2 3" xfId="60650"/>
    <cellStyle name="SAPBEXHLevel3 2 4" xfId="60651"/>
    <cellStyle name="SAPBEXHLevel3 2 5" xfId="60652"/>
    <cellStyle name="SAPBEXHLevel3 2 6" xfId="60653"/>
    <cellStyle name="SAPBEXHLevel3 2 7" xfId="60654"/>
    <cellStyle name="SAPBEXHLevel3 2 8" xfId="60655"/>
    <cellStyle name="SAPBEXHLevel3 3" xfId="60656"/>
    <cellStyle name="SAPBEXHLevel3 3 2" xfId="60657"/>
    <cellStyle name="SAPBEXHLevel3 3 2 2" xfId="60658"/>
    <cellStyle name="SAPBEXHLevel3 3 3" xfId="60659"/>
    <cellStyle name="SAPBEXHLevel3 3 4" xfId="60660"/>
    <cellStyle name="SAPBEXHLevel3 3 5" xfId="60661"/>
    <cellStyle name="SAPBEXHLevel3 3 6" xfId="60662"/>
    <cellStyle name="SAPBEXHLevel3 3 7" xfId="60663"/>
    <cellStyle name="SAPBEXHLevel3 4" xfId="60664"/>
    <cellStyle name="SAPBEXHLevel3 4 2" xfId="60665"/>
    <cellStyle name="SAPBEXHLevel3 5" xfId="60666"/>
    <cellStyle name="SAPBEXHLevel3 5 2" xfId="60667"/>
    <cellStyle name="SAPBEXHLevel3X" xfId="60668"/>
    <cellStyle name="SAPBEXHLevel3X 2" xfId="60669"/>
    <cellStyle name="SAPBEXHLevel3X 2 2" xfId="60670"/>
    <cellStyle name="SAPBEXHLevel3X 2 2 2" xfId="60671"/>
    <cellStyle name="SAPBEXHLevel3X 2 2 3" xfId="60672"/>
    <cellStyle name="SAPBEXHLevel3X 2 2 4" xfId="60673"/>
    <cellStyle name="SAPBEXHLevel3X 2 2 5" xfId="60674"/>
    <cellStyle name="SAPBEXHLevel3X 2 2 6" xfId="60675"/>
    <cellStyle name="SAPBEXHLevel3X 2 2 7" xfId="60676"/>
    <cellStyle name="SAPBEXHLevel3X 2 3" xfId="60677"/>
    <cellStyle name="SAPBEXHLevel3X 2 4" xfId="60678"/>
    <cellStyle name="SAPBEXHLevel3X 2 5" xfId="60679"/>
    <cellStyle name="SAPBEXHLevel3X 2 6" xfId="60680"/>
    <cellStyle name="SAPBEXHLevel3X 2 7" xfId="60681"/>
    <cellStyle name="SAPBEXHLevel3X 2 8" xfId="60682"/>
    <cellStyle name="SAPBEXHLevel3X 3" xfId="60683"/>
    <cellStyle name="SAPBEXHLevel3X 3 2" xfId="60684"/>
    <cellStyle name="SAPBEXHLevel3X 3 2 2" xfId="60685"/>
    <cellStyle name="SAPBEXHLevel3X 3 3" xfId="60686"/>
    <cellStyle name="SAPBEXHLevel3X 3 4" xfId="60687"/>
    <cellStyle name="SAPBEXHLevel3X 3 5" xfId="60688"/>
    <cellStyle name="SAPBEXHLevel3X 3 6" xfId="60689"/>
    <cellStyle name="SAPBEXHLevel3X 3 7" xfId="60690"/>
    <cellStyle name="SAPBEXHLevel3X 4" xfId="60691"/>
    <cellStyle name="SAPBEXHLevel3X 4 2" xfId="60692"/>
    <cellStyle name="SAPBEXHLevel3X 5" xfId="60693"/>
    <cellStyle name="SAPBEXHLevel3X 5 2" xfId="60694"/>
    <cellStyle name="SAPBEXinputData" xfId="60695"/>
    <cellStyle name="SAPBEXinputData 2" xfId="60696"/>
    <cellStyle name="SAPBEXinputData 2 2" xfId="60697"/>
    <cellStyle name="SAPBEXinputData 2 2 2" xfId="60698"/>
    <cellStyle name="SAPBEXinputData 2 2 3" xfId="60699"/>
    <cellStyle name="SAPBEXinputData 2 2 4" xfId="60700"/>
    <cellStyle name="SAPBEXinputData 2 2 5" xfId="60701"/>
    <cellStyle name="SAPBEXinputData 2 2 6" xfId="60702"/>
    <cellStyle name="SAPBEXinputData 2 2 7" xfId="60703"/>
    <cellStyle name="SAPBEXinputData 2 3" xfId="60704"/>
    <cellStyle name="SAPBEXinputData 2 4" xfId="60705"/>
    <cellStyle name="SAPBEXinputData 2 5" xfId="60706"/>
    <cellStyle name="SAPBEXinputData 2 6" xfId="60707"/>
    <cellStyle name="SAPBEXinputData 2 7" xfId="60708"/>
    <cellStyle name="SAPBEXinputData 2 8" xfId="60709"/>
    <cellStyle name="SAPBEXinputData 3" xfId="60710"/>
    <cellStyle name="SAPBEXinputData 3 2" xfId="60711"/>
    <cellStyle name="SAPBEXinputData 3 3" xfId="60712"/>
    <cellStyle name="SAPBEXinputData 3 4" xfId="60713"/>
    <cellStyle name="SAPBEXinputData 3 5" xfId="60714"/>
    <cellStyle name="SAPBEXinputData 3 6" xfId="60715"/>
    <cellStyle name="SAPBEXinputData 3 7" xfId="60716"/>
    <cellStyle name="SAPBEXinputData 4" xfId="60717"/>
    <cellStyle name="SAPBEXItemHeader" xfId="60718"/>
    <cellStyle name="SAPBEXItemHeader 2" xfId="60719"/>
    <cellStyle name="SAPBEXresData" xfId="60720"/>
    <cellStyle name="SAPBEXresData 2" xfId="60721"/>
    <cellStyle name="SAPBEXresData 2 2" xfId="60722"/>
    <cellStyle name="SAPBEXresData 2 2 2" xfId="60723"/>
    <cellStyle name="SAPBEXresData 2 3" xfId="60724"/>
    <cellStyle name="SAPBEXresData 2 4" xfId="60725"/>
    <cellStyle name="SAPBEXresData 2 5" xfId="60726"/>
    <cellStyle name="SAPBEXresData 2 6" xfId="60727"/>
    <cellStyle name="SAPBEXresData 2 7" xfId="60728"/>
    <cellStyle name="SAPBEXresData 3" xfId="60729"/>
    <cellStyle name="SAPBEXresData 3 2" xfId="60730"/>
    <cellStyle name="SAPBEXresData 4" xfId="60731"/>
    <cellStyle name="SAPBEXresData 4 2" xfId="60732"/>
    <cellStyle name="SAPBEXresDataEmph" xfId="60733"/>
    <cellStyle name="SAPBEXresDataEmph 2" xfId="60734"/>
    <cellStyle name="SAPBEXresDataEmph 2 2" xfId="60735"/>
    <cellStyle name="SAPBEXresDataEmph 2 2 2" xfId="60736"/>
    <cellStyle name="SAPBEXresDataEmph 2 3" xfId="60737"/>
    <cellStyle name="SAPBEXresDataEmph 2 4" xfId="60738"/>
    <cellStyle name="SAPBEXresDataEmph 2 5" xfId="60739"/>
    <cellStyle name="SAPBEXresDataEmph 2 6" xfId="60740"/>
    <cellStyle name="SAPBEXresDataEmph 2 7" xfId="60741"/>
    <cellStyle name="SAPBEXresDataEmph 3" xfId="60742"/>
    <cellStyle name="SAPBEXresDataEmph 3 2" xfId="60743"/>
    <cellStyle name="SAPBEXresDataEmph 4" xfId="60744"/>
    <cellStyle name="SAPBEXresDataEmph 4 2" xfId="60745"/>
    <cellStyle name="SAPBEXresItem" xfId="60746"/>
    <cellStyle name="SAPBEXresItem 2" xfId="60747"/>
    <cellStyle name="SAPBEXresItem 2 2" xfId="60748"/>
    <cellStyle name="SAPBEXresItem 2 2 2" xfId="60749"/>
    <cellStyle name="SAPBEXresItem 2 3" xfId="60750"/>
    <cellStyle name="SAPBEXresItem 2 4" xfId="60751"/>
    <cellStyle name="SAPBEXresItem 2 5" xfId="60752"/>
    <cellStyle name="SAPBEXresItem 2 6" xfId="60753"/>
    <cellStyle name="SAPBEXresItem 2 7" xfId="60754"/>
    <cellStyle name="SAPBEXresItem 3" xfId="60755"/>
    <cellStyle name="SAPBEXresItem 3 2" xfId="60756"/>
    <cellStyle name="SAPBEXresItem 4" xfId="60757"/>
    <cellStyle name="SAPBEXresItem 4 2" xfId="60758"/>
    <cellStyle name="SAPBEXresItemX" xfId="60759"/>
    <cellStyle name="SAPBEXresItemX 2" xfId="60760"/>
    <cellStyle name="SAPBEXresItemX 2 2" xfId="60761"/>
    <cellStyle name="SAPBEXresItemX 2 2 2" xfId="60762"/>
    <cellStyle name="SAPBEXresItemX 2 3" xfId="60763"/>
    <cellStyle name="SAPBEXresItemX 2 4" xfId="60764"/>
    <cellStyle name="SAPBEXresItemX 2 5" xfId="60765"/>
    <cellStyle name="SAPBEXresItemX 2 6" xfId="60766"/>
    <cellStyle name="SAPBEXresItemX 2 7" xfId="60767"/>
    <cellStyle name="SAPBEXresItemX 3" xfId="60768"/>
    <cellStyle name="SAPBEXresItemX 3 2" xfId="60769"/>
    <cellStyle name="SAPBEXresItemX 4" xfId="60770"/>
    <cellStyle name="SAPBEXresItemX 4 2" xfId="60771"/>
    <cellStyle name="SAPBEXstdData" xfId="60772"/>
    <cellStyle name="SAPBEXstdData 2" xfId="60773"/>
    <cellStyle name="SAPBEXstdData 2 2" xfId="60774"/>
    <cellStyle name="SAPBEXstdData 2 2 2" xfId="60775"/>
    <cellStyle name="SAPBEXstdData 2 2 3" xfId="60776"/>
    <cellStyle name="SAPBEXstdData 2 3" xfId="60777"/>
    <cellStyle name="SAPBEXstdData 2 3 2" xfId="60778"/>
    <cellStyle name="SAPBEXstdData 2 4" xfId="60779"/>
    <cellStyle name="SAPBEXstdData 2 5" xfId="60780"/>
    <cellStyle name="SAPBEXstdData 2 6" xfId="60781"/>
    <cellStyle name="SAPBEXstdData 2 7" xfId="60782"/>
    <cellStyle name="SAPBEXstdData 3" xfId="60783"/>
    <cellStyle name="SAPBEXstdData 3 2" xfId="60784"/>
    <cellStyle name="SAPBEXstdData 3 2 2" xfId="60785"/>
    <cellStyle name="SAPBEXstdData 3 3" xfId="60786"/>
    <cellStyle name="SAPBEXstdData 3 4" xfId="60787"/>
    <cellStyle name="SAPBEXstdData 3 5" xfId="60788"/>
    <cellStyle name="SAPBEXstdData 3 6" xfId="60789"/>
    <cellStyle name="SAPBEXstdData 3 7" xfId="60790"/>
    <cellStyle name="SAPBEXstdData 4" xfId="60791"/>
    <cellStyle name="SAPBEXstdData 4 2" xfId="60792"/>
    <cellStyle name="SAPBEXstdData 4 3" xfId="60793"/>
    <cellStyle name="SAPBEXstdData 5" xfId="60794"/>
    <cellStyle name="SAPBEXstdData 5 2" xfId="60795"/>
    <cellStyle name="SAPBEXstdDataEmph" xfId="60796"/>
    <cellStyle name="SAPBEXstdDataEmph 2" xfId="60797"/>
    <cellStyle name="SAPBEXstdDataEmph 2 2" xfId="60798"/>
    <cellStyle name="SAPBEXstdDataEmph 2 2 2" xfId="60799"/>
    <cellStyle name="SAPBEXstdDataEmph 2 3" xfId="60800"/>
    <cellStyle name="SAPBEXstdDataEmph 2 4" xfId="60801"/>
    <cellStyle name="SAPBEXstdDataEmph 2 5" xfId="60802"/>
    <cellStyle name="SAPBEXstdDataEmph 2 6" xfId="60803"/>
    <cellStyle name="SAPBEXstdDataEmph 2 7" xfId="60804"/>
    <cellStyle name="SAPBEXstdDataEmph 3" xfId="60805"/>
    <cellStyle name="SAPBEXstdDataEmph 3 2" xfId="60806"/>
    <cellStyle name="SAPBEXstdDataEmph 4" xfId="60807"/>
    <cellStyle name="SAPBEXstdDataEmph 4 2" xfId="60808"/>
    <cellStyle name="SAPBEXstdItem" xfId="60809"/>
    <cellStyle name="SAPBEXstdItem 2" xfId="60810"/>
    <cellStyle name="SAPBEXstdItem 2 2" xfId="60811"/>
    <cellStyle name="SAPBEXstdItem 2 2 2" xfId="60812"/>
    <cellStyle name="SAPBEXstdItem 2 2 2 2" xfId="60813"/>
    <cellStyle name="SAPBEXstdItem 2 2 2 3" xfId="60814"/>
    <cellStyle name="SAPBEXstdItem 2 2 2 4" xfId="60815"/>
    <cellStyle name="SAPBEXstdItem 2 2 2 5" xfId="60816"/>
    <cellStyle name="SAPBEXstdItem 2 2 2 6" xfId="60817"/>
    <cellStyle name="SAPBEXstdItem 2 2 2 7" xfId="60818"/>
    <cellStyle name="SAPBEXstdItem 2 2 3" xfId="60819"/>
    <cellStyle name="SAPBEXstdItem 2 2 4" xfId="60820"/>
    <cellStyle name="SAPBEXstdItem 2 2 5" xfId="60821"/>
    <cellStyle name="SAPBEXstdItem 2 2 6" xfId="60822"/>
    <cellStyle name="SAPBEXstdItem 2 2 7" xfId="60823"/>
    <cellStyle name="SAPBEXstdItem 2 2 8" xfId="60824"/>
    <cellStyle name="SAPBEXstdItem 2 3" xfId="60825"/>
    <cellStyle name="SAPBEXstdItem 2 3 2" xfId="60826"/>
    <cellStyle name="SAPBEXstdItem 2 3 3" xfId="60827"/>
    <cellStyle name="SAPBEXstdItem 2 3 4" xfId="60828"/>
    <cellStyle name="SAPBEXstdItem 2 3 5" xfId="60829"/>
    <cellStyle name="SAPBEXstdItem 2 3 6" xfId="60830"/>
    <cellStyle name="SAPBEXstdItem 2 3 7" xfId="60831"/>
    <cellStyle name="SAPBEXstdItem 2 4" xfId="60832"/>
    <cellStyle name="SAPBEXstdItem 2 5" xfId="60833"/>
    <cellStyle name="SAPBEXstdItem 2 6" xfId="60834"/>
    <cellStyle name="SAPBEXstdItem 2 7" xfId="60835"/>
    <cellStyle name="SAPBEXstdItem 2 8" xfId="60836"/>
    <cellStyle name="SAPBEXstdItem 2 9" xfId="60837"/>
    <cellStyle name="SAPBEXstdItem 3" xfId="60838"/>
    <cellStyle name="SAPBEXstdItem 3 10" xfId="60839"/>
    <cellStyle name="SAPBEXstdItem 3 2" xfId="60840"/>
    <cellStyle name="SAPBEXstdItem 3 2 2" xfId="60841"/>
    <cellStyle name="SAPBEXstdItem 3 2 2 2" xfId="60842"/>
    <cellStyle name="SAPBEXstdItem 3 2 2 3" xfId="60843"/>
    <cellStyle name="SAPBEXstdItem 3 2 2 4" xfId="60844"/>
    <cellStyle name="SAPBEXstdItem 3 2 2 5" xfId="60845"/>
    <cellStyle name="SAPBEXstdItem 3 2 2 6" xfId="60846"/>
    <cellStyle name="SAPBEXstdItem 3 2 2 7" xfId="60847"/>
    <cellStyle name="SAPBEXstdItem 3 2 3" xfId="60848"/>
    <cellStyle name="SAPBEXstdItem 3 2 4" xfId="60849"/>
    <cellStyle name="SAPBEXstdItem 3 2 5" xfId="60850"/>
    <cellStyle name="SAPBEXstdItem 3 2 6" xfId="60851"/>
    <cellStyle name="SAPBEXstdItem 3 2 7" xfId="60852"/>
    <cellStyle name="SAPBEXstdItem 3 2 8" xfId="60853"/>
    <cellStyle name="SAPBEXstdItem 3 3" xfId="60854"/>
    <cellStyle name="SAPBEXstdItem 3 3 2" xfId="60855"/>
    <cellStyle name="SAPBEXstdItem 3 3 2 2" xfId="60856"/>
    <cellStyle name="SAPBEXstdItem 3 3 2 3" xfId="60857"/>
    <cellStyle name="SAPBEXstdItem 3 3 2 4" xfId="60858"/>
    <cellStyle name="SAPBEXstdItem 3 3 2 5" xfId="60859"/>
    <cellStyle name="SAPBEXstdItem 3 3 2 6" xfId="60860"/>
    <cellStyle name="SAPBEXstdItem 3 3 2 7" xfId="60861"/>
    <cellStyle name="SAPBEXstdItem 3 3 3" xfId="60862"/>
    <cellStyle name="SAPBEXstdItem 3 3 4" xfId="60863"/>
    <cellStyle name="SAPBEXstdItem 3 3 5" xfId="60864"/>
    <cellStyle name="SAPBEXstdItem 3 3 6" xfId="60865"/>
    <cellStyle name="SAPBEXstdItem 3 3 7" xfId="60866"/>
    <cellStyle name="SAPBEXstdItem 3 3 8" xfId="60867"/>
    <cellStyle name="SAPBEXstdItem 3 4" xfId="60868"/>
    <cellStyle name="SAPBEXstdItem 3 4 2" xfId="60869"/>
    <cellStyle name="SAPBEXstdItem 3 4 2 2" xfId="60870"/>
    <cellStyle name="SAPBEXstdItem 3 4 2 3" xfId="60871"/>
    <cellStyle name="SAPBEXstdItem 3 4 2 4" xfId="60872"/>
    <cellStyle name="SAPBEXstdItem 3 4 2 5" xfId="60873"/>
    <cellStyle name="SAPBEXstdItem 3 4 2 6" xfId="60874"/>
    <cellStyle name="SAPBEXstdItem 3 4 2 7" xfId="60875"/>
    <cellStyle name="SAPBEXstdItem 3 4 3" xfId="60876"/>
    <cellStyle name="SAPBEXstdItem 3 4 4" xfId="60877"/>
    <cellStyle name="SAPBEXstdItem 3 4 5" xfId="60878"/>
    <cellStyle name="SAPBEXstdItem 3 4 6" xfId="60879"/>
    <cellStyle name="SAPBEXstdItem 3 4 7" xfId="60880"/>
    <cellStyle name="SAPBEXstdItem 3 4 8" xfId="60881"/>
    <cellStyle name="SAPBEXstdItem 3 5" xfId="60882"/>
    <cellStyle name="SAPBEXstdItem 3 6" xfId="60883"/>
    <cellStyle name="SAPBEXstdItem 3 7" xfId="60884"/>
    <cellStyle name="SAPBEXstdItem 3 8" xfId="60885"/>
    <cellStyle name="SAPBEXstdItem 3 9" xfId="60886"/>
    <cellStyle name="SAPBEXstdItem 4" xfId="60887"/>
    <cellStyle name="SAPBEXstdItem 4 2" xfId="60888"/>
    <cellStyle name="SAPBEXstdItem 4 2 2" xfId="60889"/>
    <cellStyle name="SAPBEXstdItem 4 2 3" xfId="60890"/>
    <cellStyle name="SAPBEXstdItem 4 2 4" xfId="60891"/>
    <cellStyle name="SAPBEXstdItem 4 2 5" xfId="60892"/>
    <cellStyle name="SAPBEXstdItem 4 2 6" xfId="60893"/>
    <cellStyle name="SAPBEXstdItem 4 2 7" xfId="60894"/>
    <cellStyle name="SAPBEXstdItem 4 3" xfId="60895"/>
    <cellStyle name="SAPBEXstdItem 4 4" xfId="60896"/>
    <cellStyle name="SAPBEXstdItem 4 5" xfId="60897"/>
    <cellStyle name="SAPBEXstdItem 4 6" xfId="60898"/>
    <cellStyle name="SAPBEXstdItem 4 7" xfId="60899"/>
    <cellStyle name="SAPBEXstdItem 4 8" xfId="60900"/>
    <cellStyle name="SAPBEXstdItem 5" xfId="60901"/>
    <cellStyle name="SAPBEXstdItem 5 2" xfId="60902"/>
    <cellStyle name="SAPBEXstdItem 5 3" xfId="60903"/>
    <cellStyle name="SAPBEXstdItem 5 4" xfId="60904"/>
    <cellStyle name="SAPBEXstdItem 5 5" xfId="60905"/>
    <cellStyle name="SAPBEXstdItem 5 6" xfId="60906"/>
    <cellStyle name="SAPBEXstdItem 5 7" xfId="60907"/>
    <cellStyle name="SAPBEXstdItem 6" xfId="60908"/>
    <cellStyle name="SAPBEXstdItemX" xfId="60909"/>
    <cellStyle name="SAPBEXstdItemX 2" xfId="60910"/>
    <cellStyle name="SAPBEXstdItemX 2 2" xfId="60911"/>
    <cellStyle name="SAPBEXstdItemX 2 2 2" xfId="60912"/>
    <cellStyle name="SAPBEXstdItemX 2 2 2 2" xfId="60913"/>
    <cellStyle name="SAPBEXstdItemX 2 2 2 3" xfId="60914"/>
    <cellStyle name="SAPBEXstdItemX 2 2 2 4" xfId="60915"/>
    <cellStyle name="SAPBEXstdItemX 2 2 2 5" xfId="60916"/>
    <cellStyle name="SAPBEXstdItemX 2 2 2 6" xfId="60917"/>
    <cellStyle name="SAPBEXstdItemX 2 2 2 7" xfId="60918"/>
    <cellStyle name="SAPBEXstdItemX 2 2 3" xfId="60919"/>
    <cellStyle name="SAPBEXstdItemX 2 2 4" xfId="60920"/>
    <cellStyle name="SAPBEXstdItemX 2 2 5" xfId="60921"/>
    <cellStyle name="SAPBEXstdItemX 2 2 6" xfId="60922"/>
    <cellStyle name="SAPBEXstdItemX 2 2 7" xfId="60923"/>
    <cellStyle name="SAPBEXstdItemX 2 2 8" xfId="60924"/>
    <cellStyle name="SAPBEXstdItemX 2 3" xfId="60925"/>
    <cellStyle name="SAPBEXstdItemX 2 3 2" xfId="60926"/>
    <cellStyle name="SAPBEXstdItemX 2 3 3" xfId="60927"/>
    <cellStyle name="SAPBEXstdItemX 2 3 4" xfId="60928"/>
    <cellStyle name="SAPBEXstdItemX 2 3 5" xfId="60929"/>
    <cellStyle name="SAPBEXstdItemX 2 3 6" xfId="60930"/>
    <cellStyle name="SAPBEXstdItemX 2 3 7" xfId="60931"/>
    <cellStyle name="SAPBEXstdItemX 2 4" xfId="60932"/>
    <cellStyle name="SAPBEXstdItemX 2 5" xfId="60933"/>
    <cellStyle name="SAPBEXstdItemX 2 6" xfId="60934"/>
    <cellStyle name="SAPBEXstdItemX 2 7" xfId="60935"/>
    <cellStyle name="SAPBEXstdItemX 2 8" xfId="60936"/>
    <cellStyle name="SAPBEXstdItemX 2 9" xfId="60937"/>
    <cellStyle name="SAPBEXstdItemX 3" xfId="60938"/>
    <cellStyle name="SAPBEXstdItemX 3 10" xfId="60939"/>
    <cellStyle name="SAPBEXstdItemX 3 2" xfId="60940"/>
    <cellStyle name="SAPBEXstdItemX 3 2 2" xfId="60941"/>
    <cellStyle name="SAPBEXstdItemX 3 2 2 2" xfId="60942"/>
    <cellStyle name="SAPBEXstdItemX 3 2 2 3" xfId="60943"/>
    <cellStyle name="SAPBEXstdItemX 3 2 2 4" xfId="60944"/>
    <cellStyle name="SAPBEXstdItemX 3 2 2 5" xfId="60945"/>
    <cellStyle name="SAPBEXstdItemX 3 2 2 6" xfId="60946"/>
    <cellStyle name="SAPBEXstdItemX 3 2 2 7" xfId="60947"/>
    <cellStyle name="SAPBEXstdItemX 3 2 3" xfId="60948"/>
    <cellStyle name="SAPBEXstdItemX 3 2 4" xfId="60949"/>
    <cellStyle name="SAPBEXstdItemX 3 2 5" xfId="60950"/>
    <cellStyle name="SAPBEXstdItemX 3 2 6" xfId="60951"/>
    <cellStyle name="SAPBEXstdItemX 3 2 7" xfId="60952"/>
    <cellStyle name="SAPBEXstdItemX 3 2 8" xfId="60953"/>
    <cellStyle name="SAPBEXstdItemX 3 3" xfId="60954"/>
    <cellStyle name="SAPBEXstdItemX 3 3 2" xfId="60955"/>
    <cellStyle name="SAPBEXstdItemX 3 3 2 2" xfId="60956"/>
    <cellStyle name="SAPBEXstdItemX 3 3 2 3" xfId="60957"/>
    <cellStyle name="SAPBEXstdItemX 3 3 2 4" xfId="60958"/>
    <cellStyle name="SAPBEXstdItemX 3 3 2 5" xfId="60959"/>
    <cellStyle name="SAPBEXstdItemX 3 3 2 6" xfId="60960"/>
    <cellStyle name="SAPBEXstdItemX 3 3 2 7" xfId="60961"/>
    <cellStyle name="SAPBEXstdItemX 3 3 3" xfId="60962"/>
    <cellStyle name="SAPBEXstdItemX 3 3 4" xfId="60963"/>
    <cellStyle name="SAPBEXstdItemX 3 3 5" xfId="60964"/>
    <cellStyle name="SAPBEXstdItemX 3 3 6" xfId="60965"/>
    <cellStyle name="SAPBEXstdItemX 3 3 7" xfId="60966"/>
    <cellStyle name="SAPBEXstdItemX 3 3 8" xfId="60967"/>
    <cellStyle name="SAPBEXstdItemX 3 4" xfId="60968"/>
    <cellStyle name="SAPBEXstdItemX 3 4 2" xfId="60969"/>
    <cellStyle name="SAPBEXstdItemX 3 4 2 2" xfId="60970"/>
    <cellStyle name="SAPBEXstdItemX 3 4 2 3" xfId="60971"/>
    <cellStyle name="SAPBEXstdItemX 3 4 2 4" xfId="60972"/>
    <cellStyle name="SAPBEXstdItemX 3 4 2 5" xfId="60973"/>
    <cellStyle name="SAPBEXstdItemX 3 4 2 6" xfId="60974"/>
    <cellStyle name="SAPBEXstdItemX 3 4 2 7" xfId="60975"/>
    <cellStyle name="SAPBEXstdItemX 3 4 3" xfId="60976"/>
    <cellStyle name="SAPBEXstdItemX 3 4 4" xfId="60977"/>
    <cellStyle name="SAPBEXstdItemX 3 4 5" xfId="60978"/>
    <cellStyle name="SAPBEXstdItemX 3 4 6" xfId="60979"/>
    <cellStyle name="SAPBEXstdItemX 3 4 7" xfId="60980"/>
    <cellStyle name="SAPBEXstdItemX 3 4 8" xfId="60981"/>
    <cellStyle name="SAPBEXstdItemX 3 5" xfId="60982"/>
    <cellStyle name="SAPBEXstdItemX 3 6" xfId="60983"/>
    <cellStyle name="SAPBEXstdItemX 3 7" xfId="60984"/>
    <cellStyle name="SAPBEXstdItemX 3 8" xfId="60985"/>
    <cellStyle name="SAPBEXstdItemX 3 9" xfId="60986"/>
    <cellStyle name="SAPBEXstdItemX 4" xfId="60987"/>
    <cellStyle name="SAPBEXstdItemX 4 2" xfId="60988"/>
    <cellStyle name="SAPBEXstdItemX 4 2 2" xfId="60989"/>
    <cellStyle name="SAPBEXstdItemX 4 2 3" xfId="60990"/>
    <cellStyle name="SAPBEXstdItemX 4 2 4" xfId="60991"/>
    <cellStyle name="SAPBEXstdItemX 4 2 5" xfId="60992"/>
    <cellStyle name="SAPBEXstdItemX 4 2 6" xfId="60993"/>
    <cellStyle name="SAPBEXstdItemX 4 2 7" xfId="60994"/>
    <cellStyle name="SAPBEXstdItemX 4 3" xfId="60995"/>
    <cellStyle name="SAPBEXstdItemX 4 4" xfId="60996"/>
    <cellStyle name="SAPBEXstdItemX 4 5" xfId="60997"/>
    <cellStyle name="SAPBEXstdItemX 4 6" xfId="60998"/>
    <cellStyle name="SAPBEXstdItemX 4 7" xfId="60999"/>
    <cellStyle name="SAPBEXstdItemX 4 8" xfId="61000"/>
    <cellStyle name="SAPBEXstdItemX 5" xfId="61001"/>
    <cellStyle name="SAPBEXstdItemX 5 2" xfId="61002"/>
    <cellStyle name="SAPBEXstdItemX 5 3" xfId="61003"/>
    <cellStyle name="SAPBEXstdItemX 5 4" xfId="61004"/>
    <cellStyle name="SAPBEXstdItemX 5 5" xfId="61005"/>
    <cellStyle name="SAPBEXstdItemX 5 6" xfId="61006"/>
    <cellStyle name="SAPBEXstdItemX 5 7" xfId="61007"/>
    <cellStyle name="SAPBEXstdItemX 6" xfId="61008"/>
    <cellStyle name="SAPBEXtitle" xfId="61009"/>
    <cellStyle name="SAPBEXtitle 2" xfId="61010"/>
    <cellStyle name="SAPBEXtitle 2 2" xfId="61011"/>
    <cellStyle name="SAPBEXtitle 2 2 2" xfId="61012"/>
    <cellStyle name="SAPBEXtitle 2 3" xfId="61013"/>
    <cellStyle name="SAPBEXtitle 3" xfId="61014"/>
    <cellStyle name="SAPBEXtitle 3 2" xfId="61015"/>
    <cellStyle name="SAPBEXtitle 4" xfId="61016"/>
    <cellStyle name="SAPBEXtitle 4 2" xfId="61017"/>
    <cellStyle name="SAPBEXunassignedItem" xfId="61018"/>
    <cellStyle name="SAPBEXunassignedItem 2" xfId="61019"/>
    <cellStyle name="SAPBEXundefined" xfId="61020"/>
    <cellStyle name="SAPBEXundefined 2" xfId="61021"/>
    <cellStyle name="SAPBEXundefined 2 2" xfId="61022"/>
    <cellStyle name="SAPBEXundefined 2 2 2" xfId="61023"/>
    <cellStyle name="SAPBEXundefined 2 3" xfId="61024"/>
    <cellStyle name="SAPBEXundefined 2 4" xfId="61025"/>
    <cellStyle name="SAPBEXundefined 2 5" xfId="61026"/>
    <cellStyle name="SAPBEXundefined 2 6" xfId="61027"/>
    <cellStyle name="SAPBEXundefined 2 7" xfId="61028"/>
    <cellStyle name="SAPBEXundefined 3" xfId="61029"/>
    <cellStyle name="SAPBEXundefined 3 2" xfId="61030"/>
    <cellStyle name="SAPBEXundefined 4" xfId="61031"/>
    <cellStyle name="SAPBEXundefined 4 2" xfId="61032"/>
    <cellStyle name="shade" xfId="61033"/>
    <cellStyle name="shade 10" xfId="61034"/>
    <cellStyle name="shade 10 2" xfId="61035"/>
    <cellStyle name="shade 11" xfId="61036"/>
    <cellStyle name="shade 11 2" xfId="61037"/>
    <cellStyle name="shade 12" xfId="61038"/>
    <cellStyle name="shade 12 2" xfId="61039"/>
    <cellStyle name="shade 12 3" xfId="61040"/>
    <cellStyle name="shade 2" xfId="61041"/>
    <cellStyle name="shade 2 2" xfId="61042"/>
    <cellStyle name="shade 2 2 2" xfId="61043"/>
    <cellStyle name="shade 2 2 2 2" xfId="61044"/>
    <cellStyle name="shade 2 2 2 2 2" xfId="61045"/>
    <cellStyle name="shade 2 2 2 3" xfId="61046"/>
    <cellStyle name="shade 2 2 3" xfId="61047"/>
    <cellStyle name="shade 2 2 3 2" xfId="61048"/>
    <cellStyle name="shade 2 2 4" xfId="61049"/>
    <cellStyle name="shade 2 2 4 2" xfId="61050"/>
    <cellStyle name="shade 2 3" xfId="61051"/>
    <cellStyle name="shade 2 3 2" xfId="61052"/>
    <cellStyle name="shade 2 3 2 2" xfId="61053"/>
    <cellStyle name="shade 2 3 2 3" xfId="61054"/>
    <cellStyle name="shade 2 3 3" xfId="61055"/>
    <cellStyle name="shade 2 4" xfId="61056"/>
    <cellStyle name="shade 2 4 2" xfId="61057"/>
    <cellStyle name="shade 2 4 2 2" xfId="61058"/>
    <cellStyle name="shade 2 4 3" xfId="61059"/>
    <cellStyle name="shade 2 5" xfId="61060"/>
    <cellStyle name="shade 2 5 2" xfId="61061"/>
    <cellStyle name="shade 2 6" xfId="61062"/>
    <cellStyle name="shade 2 6 2" xfId="61063"/>
    <cellStyle name="shade 3" xfId="61064"/>
    <cellStyle name="shade 3 2" xfId="61065"/>
    <cellStyle name="shade 3 2 2" xfId="61066"/>
    <cellStyle name="shade 3 2 2 2" xfId="61067"/>
    <cellStyle name="shade 3 2 3" xfId="61068"/>
    <cellStyle name="shade 3 2 4" xfId="61069"/>
    <cellStyle name="shade 3 3" xfId="61070"/>
    <cellStyle name="shade 3 3 2" xfId="61071"/>
    <cellStyle name="shade 3 3 2 2" xfId="61072"/>
    <cellStyle name="shade 3 3 3" xfId="61073"/>
    <cellStyle name="shade 3 4" xfId="61074"/>
    <cellStyle name="shade 3 4 2" xfId="61075"/>
    <cellStyle name="shade 3 4 2 2" xfId="61076"/>
    <cellStyle name="shade 3 4 3" xfId="61077"/>
    <cellStyle name="shade 3 5" xfId="61078"/>
    <cellStyle name="shade 3 5 2" xfId="61079"/>
    <cellStyle name="shade 4" xfId="61080"/>
    <cellStyle name="shade 4 2" xfId="61081"/>
    <cellStyle name="shade 4 2 2" xfId="61082"/>
    <cellStyle name="shade 4 2 2 2" xfId="61083"/>
    <cellStyle name="shade 4 2 2 2 2" xfId="61084"/>
    <cellStyle name="shade 4 2 2 3" xfId="61085"/>
    <cellStyle name="shade 4 2 3" xfId="61086"/>
    <cellStyle name="shade 4 2 3 2" xfId="61087"/>
    <cellStyle name="shade 4 2 4" xfId="61088"/>
    <cellStyle name="shade 4 2 4 2" xfId="61089"/>
    <cellStyle name="shade 4 3" xfId="61090"/>
    <cellStyle name="shade 4 3 2" xfId="61091"/>
    <cellStyle name="shade 4 3 2 2" xfId="61092"/>
    <cellStyle name="shade 4 3 3" xfId="61093"/>
    <cellStyle name="shade 4 3 4" xfId="61094"/>
    <cellStyle name="shade 4 4" xfId="61095"/>
    <cellStyle name="shade 4 4 2" xfId="61096"/>
    <cellStyle name="shade 4 4 2 2" xfId="61097"/>
    <cellStyle name="shade 4 4 3" xfId="61098"/>
    <cellStyle name="shade 4 5" xfId="61099"/>
    <cellStyle name="shade 4 5 2" xfId="61100"/>
    <cellStyle name="shade 4 6" xfId="61101"/>
    <cellStyle name="shade 4 6 2" xfId="61102"/>
    <cellStyle name="shade 5" xfId="61103"/>
    <cellStyle name="shade 5 2" xfId="61104"/>
    <cellStyle name="shade 5 2 2" xfId="61105"/>
    <cellStyle name="shade 5 2 2 2" xfId="61106"/>
    <cellStyle name="shade 5 2 2 2 2" xfId="61107"/>
    <cellStyle name="shade 5 2 3" xfId="61108"/>
    <cellStyle name="shade 5 2 3 2" xfId="61109"/>
    <cellStyle name="shade 5 2 4" xfId="61110"/>
    <cellStyle name="shade 5 2 4 2" xfId="61111"/>
    <cellStyle name="shade 5 2 5" xfId="61112"/>
    <cellStyle name="shade 5 3" xfId="61113"/>
    <cellStyle name="shade 5 3 2" xfId="61114"/>
    <cellStyle name="shade 5 3 2 2" xfId="61115"/>
    <cellStyle name="shade 5 4" xfId="61116"/>
    <cellStyle name="shade 5 4 2" xfId="61117"/>
    <cellStyle name="shade 5 5" xfId="61118"/>
    <cellStyle name="shade 5 5 2" xfId="61119"/>
    <cellStyle name="shade 6" xfId="61120"/>
    <cellStyle name="shade 6 2" xfId="61121"/>
    <cellStyle name="shade 6 2 2" xfId="61122"/>
    <cellStyle name="shade 6 2 2 2" xfId="61123"/>
    <cellStyle name="shade 6 3" xfId="61124"/>
    <cellStyle name="shade 6 3 2" xfId="61125"/>
    <cellStyle name="shade 6 4" xfId="61126"/>
    <cellStyle name="shade 6 4 2" xfId="61127"/>
    <cellStyle name="shade 7" xfId="61128"/>
    <cellStyle name="shade 7 2" xfId="61129"/>
    <cellStyle name="shade 7 2 2" xfId="61130"/>
    <cellStyle name="shade 7 3" xfId="61131"/>
    <cellStyle name="shade 8" xfId="61132"/>
    <cellStyle name="shade 8 2" xfId="61133"/>
    <cellStyle name="shade 8 2 2" xfId="61134"/>
    <cellStyle name="shade 8 3" xfId="61135"/>
    <cellStyle name="shade 8 4" xfId="61136"/>
    <cellStyle name="shade 9" xfId="61137"/>
    <cellStyle name="shade 9 2" xfId="61138"/>
    <cellStyle name="shade 9 2 2" xfId="61139"/>
    <cellStyle name="shade 9 2 2 2" xfId="61140"/>
    <cellStyle name="shade 9 2 3" xfId="61141"/>
    <cellStyle name="shade 9 3" xfId="61142"/>
    <cellStyle name="shade 9 3 2" xfId="61143"/>
    <cellStyle name="shade 9 4" xfId="61144"/>
    <cellStyle name="shade_AURORA Total New" xfId="61145"/>
    <cellStyle name="Sheet Title" xfId="61146"/>
    <cellStyle name="Sheet Title 2" xfId="61147"/>
    <cellStyle name="StmtTtl1" xfId="61148"/>
    <cellStyle name="StmtTtl1 2" xfId="61149"/>
    <cellStyle name="StmtTtl1 2 2" xfId="61150"/>
    <cellStyle name="StmtTtl1 2 2 2" xfId="61151"/>
    <cellStyle name="StmtTtl1 2 2 2 2" xfId="61152"/>
    <cellStyle name="StmtTtl1 2 2 3" xfId="61153"/>
    <cellStyle name="StmtTtl1 2 3" xfId="61154"/>
    <cellStyle name="StmtTtl1 2 3 2" xfId="61155"/>
    <cellStyle name="StmtTtl1 2 3 3" xfId="61156"/>
    <cellStyle name="StmtTtl1 2 4" xfId="61157"/>
    <cellStyle name="StmtTtl1 2 4 2" xfId="61158"/>
    <cellStyle name="StmtTtl1 3" xfId="61159"/>
    <cellStyle name="StmtTtl1 3 2" xfId="61160"/>
    <cellStyle name="StmtTtl1 3 2 2" xfId="61161"/>
    <cellStyle name="StmtTtl1 3 2 2 2" xfId="61162"/>
    <cellStyle name="StmtTtl1 3 2 3" xfId="61163"/>
    <cellStyle name="StmtTtl1 3 3" xfId="61164"/>
    <cellStyle name="StmtTtl1 3 3 2" xfId="61165"/>
    <cellStyle name="StmtTtl1 3 3 3" xfId="61166"/>
    <cellStyle name="StmtTtl1 3 4" xfId="61167"/>
    <cellStyle name="StmtTtl1 3 4 2" xfId="61168"/>
    <cellStyle name="StmtTtl1 4" xfId="61169"/>
    <cellStyle name="StmtTtl1 4 2" xfId="61170"/>
    <cellStyle name="StmtTtl1 4 2 2" xfId="61171"/>
    <cellStyle name="StmtTtl1 4 2 2 2" xfId="61172"/>
    <cellStyle name="StmtTtl1 4 2 3" xfId="61173"/>
    <cellStyle name="StmtTtl1 4 3" xfId="61174"/>
    <cellStyle name="StmtTtl1 4 3 2" xfId="61175"/>
    <cellStyle name="StmtTtl1 4 3 3" xfId="61176"/>
    <cellStyle name="StmtTtl1 4 4" xfId="61177"/>
    <cellStyle name="StmtTtl1 4 4 2" xfId="61178"/>
    <cellStyle name="StmtTtl1 5" xfId="61179"/>
    <cellStyle name="StmtTtl1 5 2" xfId="61180"/>
    <cellStyle name="StmtTtl1 5 2 2" xfId="61181"/>
    <cellStyle name="StmtTtl1 5 3" xfId="61182"/>
    <cellStyle name="StmtTtl1 5 3 2" xfId="61183"/>
    <cellStyle name="StmtTtl1 5 4" xfId="61184"/>
    <cellStyle name="StmtTtl1 6" xfId="61185"/>
    <cellStyle name="StmtTtl1 6 2" xfId="61186"/>
    <cellStyle name="StmtTtl1 6 3" xfId="61187"/>
    <cellStyle name="StmtTtl1 7" xfId="61188"/>
    <cellStyle name="StmtTtl1 7 2" xfId="61189"/>
    <cellStyle name="StmtTtl1 8" xfId="61190"/>
    <cellStyle name="StmtTtl1 8 2" xfId="61191"/>
    <cellStyle name="StmtTtl1_(C) WHE Proforma with ITC cash grant 10 Yr Amort_for deferral_102809" xfId="61192"/>
    <cellStyle name="StmtTtl2" xfId="61193"/>
    <cellStyle name="StmtTtl2 2" xfId="61194"/>
    <cellStyle name="StmtTtl2 2 2" xfId="61195"/>
    <cellStyle name="StmtTtl2 2 2 2" xfId="61196"/>
    <cellStyle name="StmtTtl2 2 2 3" xfId="61197"/>
    <cellStyle name="StmtTtl2 2 3" xfId="61198"/>
    <cellStyle name="StmtTtl2 2 3 2" xfId="61199"/>
    <cellStyle name="StmtTtl2 2 4" xfId="61200"/>
    <cellStyle name="StmtTtl2 2 5" xfId="61201"/>
    <cellStyle name="StmtTtl2 2 6" xfId="61202"/>
    <cellStyle name="StmtTtl2 2 7" xfId="61203"/>
    <cellStyle name="StmtTtl2 3" xfId="61204"/>
    <cellStyle name="StmtTtl2 3 2" xfId="61205"/>
    <cellStyle name="StmtTtl2 3 2 2" xfId="61206"/>
    <cellStyle name="StmtTtl2 3 2 3" xfId="61207"/>
    <cellStyle name="StmtTtl2 3 2 4" xfId="61208"/>
    <cellStyle name="StmtTtl2 3 2 5" xfId="61209"/>
    <cellStyle name="StmtTtl2 3 2 6" xfId="61210"/>
    <cellStyle name="StmtTtl2 3 2 7" xfId="61211"/>
    <cellStyle name="StmtTtl2 3 3" xfId="61212"/>
    <cellStyle name="StmtTtl2 3 3 2" xfId="61213"/>
    <cellStyle name="StmtTtl2 3 4" xfId="61214"/>
    <cellStyle name="StmtTtl2 4" xfId="61215"/>
    <cellStyle name="StmtTtl2 4 2" xfId="61216"/>
    <cellStyle name="StmtTtl2 4 3" xfId="61217"/>
    <cellStyle name="StmtTtl2 4 4" xfId="61218"/>
    <cellStyle name="StmtTtl2 4 5" xfId="61219"/>
    <cellStyle name="StmtTtl2 4 6" xfId="61220"/>
    <cellStyle name="StmtTtl2 4 7" xfId="61221"/>
    <cellStyle name="StmtTtl2 5" xfId="61222"/>
    <cellStyle name="StmtTtl2 5 2" xfId="61223"/>
    <cellStyle name="StmtTtl2 6" xfId="61224"/>
    <cellStyle name="StmtTtl2 6 2" xfId="61225"/>
    <cellStyle name="STYL1 - Style1" xfId="61226"/>
    <cellStyle name="STYL1 - Style1 2" xfId="61227"/>
    <cellStyle name="STYL1 - Style1 2 2" xfId="61228"/>
    <cellStyle name="STYL1 - Style1 2 2 2" xfId="61229"/>
    <cellStyle name="STYL1 - Style1 2 3" xfId="61230"/>
    <cellStyle name="STYL1 - Style1 2 4" xfId="61231"/>
    <cellStyle name="STYL1 - Style1 3" xfId="61232"/>
    <cellStyle name="STYL1 - Style1 3 2" xfId="61233"/>
    <cellStyle name="STYL1 - Style1 3 3" xfId="61234"/>
    <cellStyle name="STYL1 - Style1 4" xfId="61235"/>
    <cellStyle name="STYL1 - Style1 4 2" xfId="61236"/>
    <cellStyle name="STYL1 - Style1 5" xfId="61237"/>
    <cellStyle name="STYL1 - Style1 5 2" xfId="61238"/>
    <cellStyle name="Style 1" xfId="61239"/>
    <cellStyle name="Style 1 10" xfId="61240"/>
    <cellStyle name="Style 1 10 2" xfId="61241"/>
    <cellStyle name="Style 1 10 2 2" xfId="61242"/>
    <cellStyle name="Style 1 10 2 2 2" xfId="61243"/>
    <cellStyle name="Style 1 10 2 2 2 2" xfId="61244"/>
    <cellStyle name="Style 1 10 2 3" xfId="61245"/>
    <cellStyle name="Style 1 10 2 3 2" xfId="61246"/>
    <cellStyle name="Style 1 10 2 4" xfId="61247"/>
    <cellStyle name="Style 1 10 2 4 2" xfId="61248"/>
    <cellStyle name="Style 1 10 3" xfId="61249"/>
    <cellStyle name="Style 1 10 3 2" xfId="61250"/>
    <cellStyle name="Style 1 10 3 2 2" xfId="61251"/>
    <cellStyle name="Style 1 10 3 3" xfId="61252"/>
    <cellStyle name="Style 1 10 4" xfId="61253"/>
    <cellStyle name="Style 1 10 4 2" xfId="61254"/>
    <cellStyle name="Style 1 10 4 2 2" xfId="61255"/>
    <cellStyle name="Style 1 10 4 3" xfId="61256"/>
    <cellStyle name="Style 1 10 5" xfId="61257"/>
    <cellStyle name="Style 1 10 5 2" xfId="61258"/>
    <cellStyle name="Style 1 10 6" xfId="61259"/>
    <cellStyle name="Style 1 10 6 2" xfId="61260"/>
    <cellStyle name="Style 1 10 7" xfId="61261"/>
    <cellStyle name="Style 1 11" xfId="61262"/>
    <cellStyle name="Style 1 11 2" xfId="61263"/>
    <cellStyle name="Style 1 11 2 2" xfId="61264"/>
    <cellStyle name="Style 1 11 2 2 2" xfId="61265"/>
    <cellStyle name="Style 1 11 2 2 2 2" xfId="61266"/>
    <cellStyle name="Style 1 11 2 3" xfId="61267"/>
    <cellStyle name="Style 1 11 2 3 2" xfId="61268"/>
    <cellStyle name="Style 1 11 2 4" xfId="61269"/>
    <cellStyle name="Style 1 11 2 4 2" xfId="61270"/>
    <cellStyle name="Style 1 11 2 5" xfId="61271"/>
    <cellStyle name="Style 1 11 2 6" xfId="61272"/>
    <cellStyle name="Style 1 11 3" xfId="61273"/>
    <cellStyle name="Style 1 11 3 2" xfId="61274"/>
    <cellStyle name="Style 1 11 3 2 2" xfId="61275"/>
    <cellStyle name="Style 1 11 4" xfId="61276"/>
    <cellStyle name="Style 1 11 4 2" xfId="61277"/>
    <cellStyle name="Style 1 11 5" xfId="61278"/>
    <cellStyle name="Style 1 11 5 2" xfId="61279"/>
    <cellStyle name="Style 1 11 6" xfId="61280"/>
    <cellStyle name="Style 1 12" xfId="61281"/>
    <cellStyle name="Style 1 12 2" xfId="61282"/>
    <cellStyle name="Style 1 12 2 2" xfId="61283"/>
    <cellStyle name="Style 1 12 2 2 2" xfId="61284"/>
    <cellStyle name="Style 1 12 2 3" xfId="61285"/>
    <cellStyle name="Style 1 12 3" xfId="61286"/>
    <cellStyle name="Style 1 12 3 2" xfId="61287"/>
    <cellStyle name="Style 1 12 3 3" xfId="61288"/>
    <cellStyle name="Style 1 12 4" xfId="61289"/>
    <cellStyle name="Style 1 12 4 2" xfId="61290"/>
    <cellStyle name="Style 1 12 5" xfId="61291"/>
    <cellStyle name="Style 1 13" xfId="61292"/>
    <cellStyle name="Style 1 13 2" xfId="61293"/>
    <cellStyle name="Style 1 13 2 2" xfId="61294"/>
    <cellStyle name="Style 1 13 3" xfId="61295"/>
    <cellStyle name="Style 1 14" xfId="61296"/>
    <cellStyle name="Style 1 14 2" xfId="61297"/>
    <cellStyle name="Style 1 14 2 2" xfId="61298"/>
    <cellStyle name="Style 1 14 3" xfId="61299"/>
    <cellStyle name="Style 1 15" xfId="61300"/>
    <cellStyle name="Style 1 15 2" xfId="61301"/>
    <cellStyle name="Style 1 15 2 2" xfId="61302"/>
    <cellStyle name="Style 1 15 2 2 2" xfId="61303"/>
    <cellStyle name="Style 1 15 2 3" xfId="61304"/>
    <cellStyle name="Style 1 15 3" xfId="61305"/>
    <cellStyle name="Style 1 15 3 2" xfId="61306"/>
    <cellStyle name="Style 1 15 4" xfId="61307"/>
    <cellStyle name="Style 1 16" xfId="61308"/>
    <cellStyle name="Style 1 16 2" xfId="61309"/>
    <cellStyle name="Style 1 17" xfId="61310"/>
    <cellStyle name="Style 1 17 2" xfId="61311"/>
    <cellStyle name="Style 1 18" xfId="61312"/>
    <cellStyle name="Style 1 18 2" xfId="61313"/>
    <cellStyle name="Style 1 19" xfId="61314"/>
    <cellStyle name="Style 1 2" xfId="61315"/>
    <cellStyle name="Style 1 2 2" xfId="61316"/>
    <cellStyle name="Style 1 2 2 2" xfId="61317"/>
    <cellStyle name="Style 1 2 2 2 2" xfId="61318"/>
    <cellStyle name="Style 1 2 2 2 2 2" xfId="61319"/>
    <cellStyle name="Style 1 2 2 2 3" xfId="61320"/>
    <cellStyle name="Style 1 2 2 3" xfId="61321"/>
    <cellStyle name="Style 1 2 2 3 2" xfId="61322"/>
    <cellStyle name="Style 1 2 2 3 2 2" xfId="61323"/>
    <cellStyle name="Style 1 2 2 3 3" xfId="61324"/>
    <cellStyle name="Style 1 2 2 3 4" xfId="61325"/>
    <cellStyle name="Style 1 2 2 3 5" xfId="61326"/>
    <cellStyle name="Style 1 2 2 4" xfId="61327"/>
    <cellStyle name="Style 1 2 2 4 2" xfId="61328"/>
    <cellStyle name="Style 1 2 2 4 3" xfId="61329"/>
    <cellStyle name="Style 1 2 2 5" xfId="61330"/>
    <cellStyle name="Style 1 2 2 5 2" xfId="61331"/>
    <cellStyle name="Style 1 2 3" xfId="61332"/>
    <cellStyle name="Style 1 2 3 2" xfId="61333"/>
    <cellStyle name="Style 1 2 3 2 2" xfId="61334"/>
    <cellStyle name="Style 1 2 3 2 2 2" xfId="61335"/>
    <cellStyle name="Style 1 2 3 2 3" xfId="61336"/>
    <cellStyle name="Style 1 2 3 2 4" xfId="61337"/>
    <cellStyle name="Style 1 2 3 3" xfId="61338"/>
    <cellStyle name="Style 1 2 3 3 2" xfId="61339"/>
    <cellStyle name="Style 1 2 3 3 2 2" xfId="61340"/>
    <cellStyle name="Style 1 2 3 3 3" xfId="61341"/>
    <cellStyle name="Style 1 2 3 3 4" xfId="61342"/>
    <cellStyle name="Style 1 2 3 3 5" xfId="61343"/>
    <cellStyle name="Style 1 2 3 4" xfId="61344"/>
    <cellStyle name="Style 1 2 3 4 2" xfId="61345"/>
    <cellStyle name="Style 1 2 3 5" xfId="61346"/>
    <cellStyle name="Style 1 2 3 5 2" xfId="61347"/>
    <cellStyle name="Style 1 2 3 6" xfId="61348"/>
    <cellStyle name="Style 1 2 4" xfId="61349"/>
    <cellStyle name="Style 1 2 4 2" xfId="61350"/>
    <cellStyle name="Style 1 2 4 2 2" xfId="61351"/>
    <cellStyle name="Style 1 2 4 2 3" xfId="61352"/>
    <cellStyle name="Style 1 2 4 3" xfId="61353"/>
    <cellStyle name="Style 1 2 5" xfId="61354"/>
    <cellStyle name="Style 1 2 5 2" xfId="61355"/>
    <cellStyle name="Style 1 2 5 2 2" xfId="61356"/>
    <cellStyle name="Style 1 2 5 2 3" xfId="61357"/>
    <cellStyle name="Style 1 2 5 3" xfId="61358"/>
    <cellStyle name="Style 1 2 5 4" xfId="61359"/>
    <cellStyle name="Style 1 2 6" xfId="61360"/>
    <cellStyle name="Style 1 2 6 2" xfId="61361"/>
    <cellStyle name="Style 1 2 6 3" xfId="61362"/>
    <cellStyle name="Style 1 2 6 4" xfId="61363"/>
    <cellStyle name="Style 1 2 7" xfId="61364"/>
    <cellStyle name="Style 1 2 7 2" xfId="61365"/>
    <cellStyle name="Style 1 2 7 2 2" xfId="61366"/>
    <cellStyle name="Style 1 2 7 3" xfId="61367"/>
    <cellStyle name="Style 1 2 8" xfId="61368"/>
    <cellStyle name="Style 1 2 8 2" xfId="61369"/>
    <cellStyle name="Style 1 2 9" xfId="61370"/>
    <cellStyle name="Style 1 2_4 31E Reg Asset  Liab and EXH D" xfId="61371"/>
    <cellStyle name="Style 1 3" xfId="61372"/>
    <cellStyle name="Style 1 3 2" xfId="61373"/>
    <cellStyle name="Style 1 3 2 2" xfId="61374"/>
    <cellStyle name="Style 1 3 2 2 2" xfId="61375"/>
    <cellStyle name="Style 1 3 2 2 2 2" xfId="61376"/>
    <cellStyle name="Style 1 3 2 2 3" xfId="61377"/>
    <cellStyle name="Style 1 3 2 2 3 2" xfId="61378"/>
    <cellStyle name="Style 1 3 2 2 3 3" xfId="61379"/>
    <cellStyle name="Style 1 3 2 2 4" xfId="61380"/>
    <cellStyle name="Style 1 3 2 3" xfId="61381"/>
    <cellStyle name="Style 1 3 2 3 2" xfId="61382"/>
    <cellStyle name="Style 1 3 2 3 2 2" xfId="61383"/>
    <cellStyle name="Style 1 3 2 3 2 3" xfId="61384"/>
    <cellStyle name="Style 1 3 2 3 3" xfId="61385"/>
    <cellStyle name="Style 1 3 2 3 4" xfId="61386"/>
    <cellStyle name="Style 1 3 2 4" xfId="61387"/>
    <cellStyle name="Style 1 3 2 4 2" xfId="61388"/>
    <cellStyle name="Style 1 3 2 5" xfId="61389"/>
    <cellStyle name="Style 1 3 2 5 2" xfId="61390"/>
    <cellStyle name="Style 1 3 3" xfId="61391"/>
    <cellStyle name="Style 1 3 3 2" xfId="61392"/>
    <cellStyle name="Style 1 3 3 2 2" xfId="61393"/>
    <cellStyle name="Style 1 3 3 2 2 2" xfId="61394"/>
    <cellStyle name="Style 1 3 3 2 3" xfId="61395"/>
    <cellStyle name="Style 1 3 3 3" xfId="61396"/>
    <cellStyle name="Style 1 3 3 3 2" xfId="61397"/>
    <cellStyle name="Style 1 3 3 3 2 2" xfId="61398"/>
    <cellStyle name="Style 1 3 3 3 3" xfId="61399"/>
    <cellStyle name="Style 1 3 3 3 4" xfId="61400"/>
    <cellStyle name="Style 1 3 3 4" xfId="61401"/>
    <cellStyle name="Style 1 3 3 4 2" xfId="61402"/>
    <cellStyle name="Style 1 3 3 5" xfId="61403"/>
    <cellStyle name="Style 1 3 3 5 2" xfId="61404"/>
    <cellStyle name="Style 1 3 4" xfId="61405"/>
    <cellStyle name="Style 1 3 4 2" xfId="61406"/>
    <cellStyle name="Style 1 3 4 2 2" xfId="61407"/>
    <cellStyle name="Style 1 3 4 3" xfId="61408"/>
    <cellStyle name="Style 1 3 4 3 2" xfId="61409"/>
    <cellStyle name="Style 1 3 4 3 3" xfId="61410"/>
    <cellStyle name="Style 1 3 4 4" xfId="61411"/>
    <cellStyle name="Style 1 3 5" xfId="61412"/>
    <cellStyle name="Style 1 3 5 2" xfId="61413"/>
    <cellStyle name="Style 1 3 5 2 2" xfId="61414"/>
    <cellStyle name="Style 1 3 5 2 3" xfId="61415"/>
    <cellStyle name="Style 1 3 5 3" xfId="61416"/>
    <cellStyle name="Style 1 3 5 4" xfId="61417"/>
    <cellStyle name="Style 1 3 6" xfId="61418"/>
    <cellStyle name="Style 1 3 6 2" xfId="61419"/>
    <cellStyle name="Style 1 3 7" xfId="61420"/>
    <cellStyle name="Style 1 3 7 2" xfId="61421"/>
    <cellStyle name="Style 1 4" xfId="61422"/>
    <cellStyle name="Style 1 4 2" xfId="61423"/>
    <cellStyle name="Style 1 4 2 2" xfId="61424"/>
    <cellStyle name="Style 1 4 2 2 2" xfId="61425"/>
    <cellStyle name="Style 1 4 2 2 2 2" xfId="61426"/>
    <cellStyle name="Style 1 4 2 2 3" xfId="61427"/>
    <cellStyle name="Style 1 4 2 3" xfId="61428"/>
    <cellStyle name="Style 1 4 2 3 2" xfId="61429"/>
    <cellStyle name="Style 1 4 2 4" xfId="61430"/>
    <cellStyle name="Style 1 4 2 4 2" xfId="61431"/>
    <cellStyle name="Style 1 4 3" xfId="61432"/>
    <cellStyle name="Style 1 4 3 2" xfId="61433"/>
    <cellStyle name="Style 1 4 3 2 2" xfId="61434"/>
    <cellStyle name="Style 1 4 3 3" xfId="61435"/>
    <cellStyle name="Style 1 4 4" xfId="61436"/>
    <cellStyle name="Style 1 4 4 2" xfId="61437"/>
    <cellStyle name="Style 1 4 4 2 2" xfId="61438"/>
    <cellStyle name="Style 1 4 4 3" xfId="61439"/>
    <cellStyle name="Style 1 4 4 4" xfId="61440"/>
    <cellStyle name="Style 1 4 5" xfId="61441"/>
    <cellStyle name="Style 1 4 5 2" xfId="61442"/>
    <cellStyle name="Style 1 4 5 3" xfId="61443"/>
    <cellStyle name="Style 1 4 6" xfId="61444"/>
    <cellStyle name="Style 1 4 6 2" xfId="61445"/>
    <cellStyle name="Style 1 5" xfId="61446"/>
    <cellStyle name="Style 1 5 2" xfId="61447"/>
    <cellStyle name="Style 1 5 2 2" xfId="61448"/>
    <cellStyle name="Style 1 5 2 2 2" xfId="61449"/>
    <cellStyle name="Style 1 5 2 2 2 2" xfId="61450"/>
    <cellStyle name="Style 1 5 2 2 3" xfId="61451"/>
    <cellStyle name="Style 1 5 2 3" xfId="61452"/>
    <cellStyle name="Style 1 5 2 3 2" xfId="61453"/>
    <cellStyle name="Style 1 5 2 4" xfId="61454"/>
    <cellStyle name="Style 1 5 2 4 2" xfId="61455"/>
    <cellStyle name="Style 1 5 3" xfId="61456"/>
    <cellStyle name="Style 1 5 3 2" xfId="61457"/>
    <cellStyle name="Style 1 5 3 2 2" xfId="61458"/>
    <cellStyle name="Style 1 5 3 3" xfId="61459"/>
    <cellStyle name="Style 1 5 3 3 2" xfId="61460"/>
    <cellStyle name="Style 1 5 3 4" xfId="61461"/>
    <cellStyle name="Style 1 5 4" xfId="61462"/>
    <cellStyle name="Style 1 5 4 2" xfId="61463"/>
    <cellStyle name="Style 1 5 4 2 2" xfId="61464"/>
    <cellStyle name="Style 1 5 4 3" xfId="61465"/>
    <cellStyle name="Style 1 5 5" xfId="61466"/>
    <cellStyle name="Style 1 5 5 2" xfId="61467"/>
    <cellStyle name="Style 1 5 5 2 2" xfId="61468"/>
    <cellStyle name="Style 1 5 5 3" xfId="61469"/>
    <cellStyle name="Style 1 5 5 4" xfId="61470"/>
    <cellStyle name="Style 1 5 6" xfId="61471"/>
    <cellStyle name="Style 1 5 6 2" xfId="61472"/>
    <cellStyle name="Style 1 6" xfId="61473"/>
    <cellStyle name="Style 1 6 10" xfId="61474"/>
    <cellStyle name="Style 1 6 2" xfId="61475"/>
    <cellStyle name="Style 1 6 2 2" xfId="61476"/>
    <cellStyle name="Style 1 6 2 2 2" xfId="61477"/>
    <cellStyle name="Style 1 6 2 2 2 2" xfId="61478"/>
    <cellStyle name="Style 1 6 2 2 3" xfId="61479"/>
    <cellStyle name="Style 1 6 2 3" xfId="61480"/>
    <cellStyle name="Style 1 6 2 3 2" xfId="61481"/>
    <cellStyle name="Style 1 6 2 3 2 2" xfId="61482"/>
    <cellStyle name="Style 1 6 2 3 3" xfId="61483"/>
    <cellStyle name="Style 1 6 2 3 4" xfId="61484"/>
    <cellStyle name="Style 1 6 2 4" xfId="61485"/>
    <cellStyle name="Style 1 6 2 4 2" xfId="61486"/>
    <cellStyle name="Style 1 6 2 5" xfId="61487"/>
    <cellStyle name="Style 1 6 2 5 2" xfId="61488"/>
    <cellStyle name="Style 1 6 2 6" xfId="61489"/>
    <cellStyle name="Style 1 6 3" xfId="61490"/>
    <cellStyle name="Style 1 6 3 2" xfId="61491"/>
    <cellStyle name="Style 1 6 3 2 2" xfId="61492"/>
    <cellStyle name="Style 1 6 3 2 2 2" xfId="61493"/>
    <cellStyle name="Style 1 6 3 2 3" xfId="61494"/>
    <cellStyle name="Style 1 6 3 3" xfId="61495"/>
    <cellStyle name="Style 1 6 3 3 2" xfId="61496"/>
    <cellStyle name="Style 1 6 3 3 2 2" xfId="61497"/>
    <cellStyle name="Style 1 6 3 3 3" xfId="61498"/>
    <cellStyle name="Style 1 6 3 4" xfId="61499"/>
    <cellStyle name="Style 1 6 3 4 2" xfId="61500"/>
    <cellStyle name="Style 1 6 3 5" xfId="61501"/>
    <cellStyle name="Style 1 6 3 5 2" xfId="61502"/>
    <cellStyle name="Style 1 6 3 6" xfId="61503"/>
    <cellStyle name="Style 1 6 4" xfId="61504"/>
    <cellStyle name="Style 1 6 4 2" xfId="61505"/>
    <cellStyle name="Style 1 6 4 2 2" xfId="61506"/>
    <cellStyle name="Style 1 6 4 2 2 2" xfId="61507"/>
    <cellStyle name="Style 1 6 4 2 3" xfId="61508"/>
    <cellStyle name="Style 1 6 4 3" xfId="61509"/>
    <cellStyle name="Style 1 6 4 3 2" xfId="61510"/>
    <cellStyle name="Style 1 6 4 3 2 2" xfId="61511"/>
    <cellStyle name="Style 1 6 4 3 3" xfId="61512"/>
    <cellStyle name="Style 1 6 4 4" xfId="61513"/>
    <cellStyle name="Style 1 6 4 4 2" xfId="61514"/>
    <cellStyle name="Style 1 6 4 5" xfId="61515"/>
    <cellStyle name="Style 1 6 4 5 2" xfId="61516"/>
    <cellStyle name="Style 1 6 4 6" xfId="61517"/>
    <cellStyle name="Style 1 6 5" xfId="61518"/>
    <cellStyle name="Style 1 6 5 2" xfId="61519"/>
    <cellStyle name="Style 1 6 5 2 2" xfId="61520"/>
    <cellStyle name="Style 1 6 5 2 2 2" xfId="61521"/>
    <cellStyle name="Style 1 6 5 2 3" xfId="61522"/>
    <cellStyle name="Style 1 6 5 3" xfId="61523"/>
    <cellStyle name="Style 1 6 5 3 2" xfId="61524"/>
    <cellStyle name="Style 1 6 5 3 2 2" xfId="61525"/>
    <cellStyle name="Style 1 6 5 3 3" xfId="61526"/>
    <cellStyle name="Style 1 6 5 4" xfId="61527"/>
    <cellStyle name="Style 1 6 5 4 2" xfId="61528"/>
    <cellStyle name="Style 1 6 5 5" xfId="61529"/>
    <cellStyle name="Style 1 6 5 5 2" xfId="61530"/>
    <cellStyle name="Style 1 6 6" xfId="61531"/>
    <cellStyle name="Style 1 6 6 2" xfId="61532"/>
    <cellStyle name="Style 1 6 6 2 2" xfId="61533"/>
    <cellStyle name="Style 1 6 6 3" xfId="61534"/>
    <cellStyle name="Style 1 6 7" xfId="61535"/>
    <cellStyle name="Style 1 6 7 2" xfId="61536"/>
    <cellStyle name="Style 1 6 7 2 2" xfId="61537"/>
    <cellStyle name="Style 1 6 7 3" xfId="61538"/>
    <cellStyle name="Style 1 6 7 4" xfId="61539"/>
    <cellStyle name="Style 1 6 8" xfId="61540"/>
    <cellStyle name="Style 1 6 8 2" xfId="61541"/>
    <cellStyle name="Style 1 6 9" xfId="61542"/>
    <cellStyle name="Style 1 6 9 2" xfId="61543"/>
    <cellStyle name="Style 1 7" xfId="61544"/>
    <cellStyle name="Style 1 7 2" xfId="61545"/>
    <cellStyle name="Style 1 7 2 2" xfId="61546"/>
    <cellStyle name="Style 1 7 2 2 2" xfId="61547"/>
    <cellStyle name="Style 1 7 2 2 2 2" xfId="61548"/>
    <cellStyle name="Style 1 7 2 3" xfId="61549"/>
    <cellStyle name="Style 1 7 2 3 2" xfId="61550"/>
    <cellStyle name="Style 1 7 2 4" xfId="61551"/>
    <cellStyle name="Style 1 7 2 4 2" xfId="61552"/>
    <cellStyle name="Style 1 7 2 5" xfId="61553"/>
    <cellStyle name="Style 1 7 3" xfId="61554"/>
    <cellStyle name="Style 1 7 3 2" xfId="61555"/>
    <cellStyle name="Style 1 7 3 2 2" xfId="61556"/>
    <cellStyle name="Style 1 7 3 3" xfId="61557"/>
    <cellStyle name="Style 1 7 4" xfId="61558"/>
    <cellStyle name="Style 1 7 4 2" xfId="61559"/>
    <cellStyle name="Style 1 7 4 2 2" xfId="61560"/>
    <cellStyle name="Style 1 7 4 3" xfId="61561"/>
    <cellStyle name="Style 1 7 5" xfId="61562"/>
    <cellStyle name="Style 1 7 5 2" xfId="61563"/>
    <cellStyle name="Style 1 7 6" xfId="61564"/>
    <cellStyle name="Style 1 7 6 2" xfId="61565"/>
    <cellStyle name="Style 1 7 7" xfId="61566"/>
    <cellStyle name="Style 1 8" xfId="61567"/>
    <cellStyle name="Style 1 8 2" xfId="61568"/>
    <cellStyle name="Style 1 8 2 2" xfId="61569"/>
    <cellStyle name="Style 1 8 2 2 2" xfId="61570"/>
    <cellStyle name="Style 1 8 2 2 2 2" xfId="61571"/>
    <cellStyle name="Style 1 8 2 3" xfId="61572"/>
    <cellStyle name="Style 1 8 2 3 2" xfId="61573"/>
    <cellStyle name="Style 1 8 2 4" xfId="61574"/>
    <cellStyle name="Style 1 8 2 4 2" xfId="61575"/>
    <cellStyle name="Style 1 8 2 5" xfId="61576"/>
    <cellStyle name="Style 1 8 3" xfId="61577"/>
    <cellStyle name="Style 1 8 3 2" xfId="61578"/>
    <cellStyle name="Style 1 8 3 2 2" xfId="61579"/>
    <cellStyle name="Style 1 8 3 3" xfId="61580"/>
    <cellStyle name="Style 1 8 4" xfId="61581"/>
    <cellStyle name="Style 1 8 4 2" xfId="61582"/>
    <cellStyle name="Style 1 8 4 2 2" xfId="61583"/>
    <cellStyle name="Style 1 8 4 3" xfId="61584"/>
    <cellStyle name="Style 1 8 5" xfId="61585"/>
    <cellStyle name="Style 1 8 5 2" xfId="61586"/>
    <cellStyle name="Style 1 8 6" xfId="61587"/>
    <cellStyle name="Style 1 8 6 2" xfId="61588"/>
    <cellStyle name="Style 1 8 7" xfId="61589"/>
    <cellStyle name="Style 1 9" xfId="61590"/>
    <cellStyle name="Style 1 9 2" xfId="61591"/>
    <cellStyle name="Style 1 9 2 2" xfId="61592"/>
    <cellStyle name="Style 1 9 2 2 2" xfId="61593"/>
    <cellStyle name="Style 1 9 2 2 2 2" xfId="61594"/>
    <cellStyle name="Style 1 9 2 3" xfId="61595"/>
    <cellStyle name="Style 1 9 2 3 2" xfId="61596"/>
    <cellStyle name="Style 1 9 2 4" xfId="61597"/>
    <cellStyle name="Style 1 9 2 4 2" xfId="61598"/>
    <cellStyle name="Style 1 9 3" xfId="61599"/>
    <cellStyle name="Style 1 9 3 2" xfId="61600"/>
    <cellStyle name="Style 1 9 3 2 2" xfId="61601"/>
    <cellStyle name="Style 1 9 3 3" xfId="61602"/>
    <cellStyle name="Style 1 9 4" xfId="61603"/>
    <cellStyle name="Style 1 9 4 2" xfId="61604"/>
    <cellStyle name="Style 1 9 4 2 2" xfId="61605"/>
    <cellStyle name="Style 1 9 4 3" xfId="61606"/>
    <cellStyle name="Style 1 9 5" xfId="61607"/>
    <cellStyle name="Style 1 9 5 2" xfId="61608"/>
    <cellStyle name="Style 1 9 6" xfId="61609"/>
    <cellStyle name="Style 1 9 6 2" xfId="61610"/>
    <cellStyle name="Style 1 9 7" xfId="61611"/>
    <cellStyle name="Style 1_ Price Inputs" xfId="61612"/>
    <cellStyle name="Style 21" xfId="61613"/>
    <cellStyle name="Style 21 2" xfId="61614"/>
    <cellStyle name="Style 21 2 2" xfId="61615"/>
    <cellStyle name="Style 21 2 2 2" xfId="61616"/>
    <cellStyle name="Style 21 2 3" xfId="61617"/>
    <cellStyle name="Style 21 2 4" xfId="61618"/>
    <cellStyle name="Style 21 3" xfId="61619"/>
    <cellStyle name="Style 21 3 2" xfId="61620"/>
    <cellStyle name="Style 21 4" xfId="61621"/>
    <cellStyle name="Style 21 4 2" xfId="61622"/>
    <cellStyle name="Style 21 5" xfId="61623"/>
    <cellStyle name="Style 22" xfId="61624"/>
    <cellStyle name="Style 22 2" xfId="61625"/>
    <cellStyle name="Style 22 2 2" xfId="61626"/>
    <cellStyle name="Style 22 2 2 2" xfId="61627"/>
    <cellStyle name="Style 22 2 3" xfId="61628"/>
    <cellStyle name="Style 22 2 4" xfId="61629"/>
    <cellStyle name="Style 22 3" xfId="61630"/>
    <cellStyle name="Style 22 3 2" xfId="61631"/>
    <cellStyle name="Style 22 4" xfId="61632"/>
    <cellStyle name="Style 22 4 2" xfId="61633"/>
    <cellStyle name="Style 22 5" xfId="61634"/>
    <cellStyle name="Style 23" xfId="61635"/>
    <cellStyle name="Style 23 2" xfId="61636"/>
    <cellStyle name="Style 23 2 2" xfId="61637"/>
    <cellStyle name="Style 23 2 2 2" xfId="61638"/>
    <cellStyle name="Style 23 2 3" xfId="61639"/>
    <cellStyle name="Style 23 2 4" xfId="61640"/>
    <cellStyle name="Style 23 2 5" xfId="61641"/>
    <cellStyle name="Style 23 3" xfId="61642"/>
    <cellStyle name="Style 23 3 2" xfId="61643"/>
    <cellStyle name="Style 23 4" xfId="61644"/>
    <cellStyle name="Style 23 4 2" xfId="61645"/>
    <cellStyle name="Style 23 5" xfId="61646"/>
    <cellStyle name="Style 24" xfId="61647"/>
    <cellStyle name="Style 24 2" xfId="61648"/>
    <cellStyle name="Style 24 2 2" xfId="61649"/>
    <cellStyle name="Style 24 2 2 2" xfId="61650"/>
    <cellStyle name="Style 24 2 3" xfId="61651"/>
    <cellStyle name="Style 24 2 4" xfId="61652"/>
    <cellStyle name="Style 24 2 5" xfId="61653"/>
    <cellStyle name="Style 24 3" xfId="61654"/>
    <cellStyle name="Style 24 3 2" xfId="61655"/>
    <cellStyle name="Style 24 4" xfId="61656"/>
    <cellStyle name="Style 24 4 2" xfId="61657"/>
    <cellStyle name="Style 24 5" xfId="61658"/>
    <cellStyle name="Style 25" xfId="61659"/>
    <cellStyle name="Style 25 2" xfId="61660"/>
    <cellStyle name="Style 25 2 2" xfId="61661"/>
    <cellStyle name="Style 25 2 2 2" xfId="61662"/>
    <cellStyle name="Style 25 2 3" xfId="61663"/>
    <cellStyle name="Style 25 2 4" xfId="61664"/>
    <cellStyle name="Style 25 2 5" xfId="61665"/>
    <cellStyle name="Style 25 3" xfId="61666"/>
    <cellStyle name="Style 25 3 2" xfId="61667"/>
    <cellStyle name="Style 25 4" xfId="61668"/>
    <cellStyle name="Style 25 4 2" xfId="61669"/>
    <cellStyle name="Style 25 5" xfId="61670"/>
    <cellStyle name="Style 26" xfId="61671"/>
    <cellStyle name="Style 26 2" xfId="61672"/>
    <cellStyle name="Style 26 2 2" xfId="61673"/>
    <cellStyle name="Style 26 2 2 2" xfId="61674"/>
    <cellStyle name="Style 26 2 3" xfId="61675"/>
    <cellStyle name="Style 26 2 4" xfId="61676"/>
    <cellStyle name="Style 26 2 5" xfId="61677"/>
    <cellStyle name="Style 26 3" xfId="61678"/>
    <cellStyle name="Style 26 3 2" xfId="61679"/>
    <cellStyle name="Style 26 4" xfId="61680"/>
    <cellStyle name="Style 26 4 2" xfId="61681"/>
    <cellStyle name="Style 26 5" xfId="61682"/>
    <cellStyle name="Style 27" xfId="61683"/>
    <cellStyle name="Style 27 2" xfId="61684"/>
    <cellStyle name="Style 27 2 2" xfId="61685"/>
    <cellStyle name="Style 27 2 2 2" xfId="61686"/>
    <cellStyle name="Style 27 2 3" xfId="61687"/>
    <cellStyle name="Style 27 2 4" xfId="61688"/>
    <cellStyle name="Style 27 2 5" xfId="61689"/>
    <cellStyle name="Style 27 3" xfId="61690"/>
    <cellStyle name="Style 27 3 2" xfId="61691"/>
    <cellStyle name="Style 27 4" xfId="61692"/>
    <cellStyle name="Style 27 4 2" xfId="61693"/>
    <cellStyle name="Style 27 5" xfId="61694"/>
    <cellStyle name="Style 28" xfId="61695"/>
    <cellStyle name="Style 28 2" xfId="61696"/>
    <cellStyle name="Style 28 2 2" xfId="61697"/>
    <cellStyle name="Style 28 2 2 2" xfId="61698"/>
    <cellStyle name="Style 28 2 3" xfId="61699"/>
    <cellStyle name="Style 28 2 4" xfId="61700"/>
    <cellStyle name="Style 28 2 5" xfId="61701"/>
    <cellStyle name="Style 28 3" xfId="61702"/>
    <cellStyle name="Style 28 3 2" xfId="61703"/>
    <cellStyle name="Style 28 4" xfId="61704"/>
    <cellStyle name="Style 28 4 2" xfId="61705"/>
    <cellStyle name="Style 28 5" xfId="61706"/>
    <cellStyle name="Style 29" xfId="61707"/>
    <cellStyle name="Style 29 2" xfId="61708"/>
    <cellStyle name="Style 29 2 2" xfId="61709"/>
    <cellStyle name="Style 29 2 2 2" xfId="61710"/>
    <cellStyle name="Style 29 2 2 2 2" xfId="61711"/>
    <cellStyle name="Style 29 2 3" xfId="61712"/>
    <cellStyle name="Style 29 2 3 2" xfId="61713"/>
    <cellStyle name="Style 29 2 4" xfId="61714"/>
    <cellStyle name="Style 29 2 4 2" xfId="61715"/>
    <cellStyle name="Style 29 2 5" xfId="61716"/>
    <cellStyle name="Style 29 3" xfId="61717"/>
    <cellStyle name="Style 29 3 2" xfId="61718"/>
    <cellStyle name="Style 29 3 2 2" xfId="61719"/>
    <cellStyle name="Style 29 3 3" xfId="61720"/>
    <cellStyle name="Style 29 4" xfId="61721"/>
    <cellStyle name="Style 29 4 2" xfId="61722"/>
    <cellStyle name="Style 29 4 2 2" xfId="61723"/>
    <cellStyle name="Style 29 4 3" xfId="61724"/>
    <cellStyle name="Style 29 5" xfId="61725"/>
    <cellStyle name="Style 29 5 2" xfId="61726"/>
    <cellStyle name="Style 29 6" xfId="61727"/>
    <cellStyle name="Style 29 6 2" xfId="61728"/>
    <cellStyle name="Style 29 7" xfId="61729"/>
    <cellStyle name="Style 30" xfId="61730"/>
    <cellStyle name="Style 30 2" xfId="61731"/>
    <cellStyle name="Style 30 2 2" xfId="61732"/>
    <cellStyle name="Style 30 2 2 2" xfId="61733"/>
    <cellStyle name="Style 30 2 2 2 2" xfId="61734"/>
    <cellStyle name="Style 30 2 3" xfId="61735"/>
    <cellStyle name="Style 30 2 3 2" xfId="61736"/>
    <cellStyle name="Style 30 2 4" xfId="61737"/>
    <cellStyle name="Style 30 2 4 2" xfId="61738"/>
    <cellStyle name="Style 30 2 5" xfId="61739"/>
    <cellStyle name="Style 30 3" xfId="61740"/>
    <cellStyle name="Style 30 3 2" xfId="61741"/>
    <cellStyle name="Style 30 3 2 2" xfId="61742"/>
    <cellStyle name="Style 30 3 3" xfId="61743"/>
    <cellStyle name="Style 30 4" xfId="61744"/>
    <cellStyle name="Style 30 4 2" xfId="61745"/>
    <cellStyle name="Style 30 4 2 2" xfId="61746"/>
    <cellStyle name="Style 30 4 3" xfId="61747"/>
    <cellStyle name="Style 30 5" xfId="61748"/>
    <cellStyle name="Style 30 5 2" xfId="61749"/>
    <cellStyle name="Style 30 6" xfId="61750"/>
    <cellStyle name="Style 30 6 2" xfId="61751"/>
    <cellStyle name="Style 30 7" xfId="61752"/>
    <cellStyle name="Style 31" xfId="61753"/>
    <cellStyle name="Style 31 2" xfId="61754"/>
    <cellStyle name="Style 31 2 2" xfId="61755"/>
    <cellStyle name="Style 31 2 2 2" xfId="61756"/>
    <cellStyle name="Style 31 2 3" xfId="61757"/>
    <cellStyle name="Style 31 2 4" xfId="61758"/>
    <cellStyle name="Style 31 2 5" xfId="61759"/>
    <cellStyle name="Style 31 3" xfId="61760"/>
    <cellStyle name="Style 31 3 2" xfId="61761"/>
    <cellStyle name="Style 31 4" xfId="61762"/>
    <cellStyle name="Style 31 4 2" xfId="61763"/>
    <cellStyle name="Style 31 5" xfId="61764"/>
    <cellStyle name="Style 32" xfId="61765"/>
    <cellStyle name="Style 32 2" xfId="61766"/>
    <cellStyle name="Style 32 2 2" xfId="61767"/>
    <cellStyle name="Style 32 2 2 2" xfId="61768"/>
    <cellStyle name="Style 32 2 3" xfId="61769"/>
    <cellStyle name="Style 32 2 4" xfId="61770"/>
    <cellStyle name="Style 32 2 5" xfId="61771"/>
    <cellStyle name="Style 32 3" xfId="61772"/>
    <cellStyle name="Style 32 3 2" xfId="61773"/>
    <cellStyle name="Style 32 4" xfId="61774"/>
    <cellStyle name="Style 32 4 2" xfId="61775"/>
    <cellStyle name="Style 32 5" xfId="61776"/>
    <cellStyle name="Style 33" xfId="61777"/>
    <cellStyle name="Style 33 2" xfId="61778"/>
    <cellStyle name="Style 33 2 2" xfId="61779"/>
    <cellStyle name="Style 33 2 2 2" xfId="61780"/>
    <cellStyle name="Style 33 2 2 2 2" xfId="61781"/>
    <cellStyle name="Style 33 2 3" xfId="61782"/>
    <cellStyle name="Style 33 2 3 2" xfId="61783"/>
    <cellStyle name="Style 33 2 4" xfId="61784"/>
    <cellStyle name="Style 33 2 4 2" xfId="61785"/>
    <cellStyle name="Style 33 2 5" xfId="61786"/>
    <cellStyle name="Style 33 3" xfId="61787"/>
    <cellStyle name="Style 33 3 2" xfId="61788"/>
    <cellStyle name="Style 33 3 2 2" xfId="61789"/>
    <cellStyle name="Style 33 3 3" xfId="61790"/>
    <cellStyle name="Style 33 4" xfId="61791"/>
    <cellStyle name="Style 33 4 2" xfId="61792"/>
    <cellStyle name="Style 33 4 2 2" xfId="61793"/>
    <cellStyle name="Style 33 4 3" xfId="61794"/>
    <cellStyle name="Style 33 5" xfId="61795"/>
    <cellStyle name="Style 33 5 2" xfId="61796"/>
    <cellStyle name="Style 33 6" xfId="61797"/>
    <cellStyle name="Style 33 6 2" xfId="61798"/>
    <cellStyle name="Style 33 7" xfId="61799"/>
    <cellStyle name="Style 34" xfId="61800"/>
    <cellStyle name="Style 34 2" xfId="61801"/>
    <cellStyle name="Style 34 2 2" xfId="61802"/>
    <cellStyle name="Style 34 2 2 2" xfId="61803"/>
    <cellStyle name="Style 34 2 2 2 2" xfId="61804"/>
    <cellStyle name="Style 34 2 3" xfId="61805"/>
    <cellStyle name="Style 34 2 3 2" xfId="61806"/>
    <cellStyle name="Style 34 2 4" xfId="61807"/>
    <cellStyle name="Style 34 2 4 2" xfId="61808"/>
    <cellStyle name="Style 34 3" xfId="61809"/>
    <cellStyle name="Style 34 3 2" xfId="61810"/>
    <cellStyle name="Style 34 3 2 2" xfId="61811"/>
    <cellStyle name="Style 34 3 3" xfId="61812"/>
    <cellStyle name="Style 34 4" xfId="61813"/>
    <cellStyle name="Style 34 4 2" xfId="61814"/>
    <cellStyle name="Style 34 4 2 2" xfId="61815"/>
    <cellStyle name="Style 34 4 3" xfId="61816"/>
    <cellStyle name="Style 34 5" xfId="61817"/>
    <cellStyle name="Style 34 5 2" xfId="61818"/>
    <cellStyle name="Style 34 6" xfId="61819"/>
    <cellStyle name="Style 34 6 2" xfId="61820"/>
    <cellStyle name="Style 34 7" xfId="61821"/>
    <cellStyle name="Style 35" xfId="61822"/>
    <cellStyle name="Style 35 2" xfId="61823"/>
    <cellStyle name="Style 35 2 2" xfId="61824"/>
    <cellStyle name="Style 35 2 2 2" xfId="61825"/>
    <cellStyle name="Style 35 2 2 2 2" xfId="61826"/>
    <cellStyle name="Style 35 2 3" xfId="61827"/>
    <cellStyle name="Style 35 2 3 2" xfId="61828"/>
    <cellStyle name="Style 35 2 4" xfId="61829"/>
    <cellStyle name="Style 35 2 4 2" xfId="61830"/>
    <cellStyle name="Style 35 3" xfId="61831"/>
    <cellStyle name="Style 35 3 2" xfId="61832"/>
    <cellStyle name="Style 35 3 2 2" xfId="61833"/>
    <cellStyle name="Style 35 3 3" xfId="61834"/>
    <cellStyle name="Style 35 4" xfId="61835"/>
    <cellStyle name="Style 35 4 2" xfId="61836"/>
    <cellStyle name="Style 35 4 2 2" xfId="61837"/>
    <cellStyle name="Style 35 4 3" xfId="61838"/>
    <cellStyle name="Style 35 5" xfId="61839"/>
    <cellStyle name="Style 35 5 2" xfId="61840"/>
    <cellStyle name="Style 35 6" xfId="61841"/>
    <cellStyle name="Style 35 6 2" xfId="61842"/>
    <cellStyle name="Style 35 7" xfId="61843"/>
    <cellStyle name="Style 36" xfId="61844"/>
    <cellStyle name="Style 36 2" xfId="61845"/>
    <cellStyle name="Style 36 2 2" xfId="61846"/>
    <cellStyle name="Style 36 2 2 2" xfId="61847"/>
    <cellStyle name="Style 36 2 2 2 2" xfId="61848"/>
    <cellStyle name="Style 36 2 3" xfId="61849"/>
    <cellStyle name="Style 36 2 3 2" xfId="61850"/>
    <cellStyle name="Style 36 2 4" xfId="61851"/>
    <cellStyle name="Style 36 2 4 2" xfId="61852"/>
    <cellStyle name="Style 36 3" xfId="61853"/>
    <cellStyle name="Style 36 3 2" xfId="61854"/>
    <cellStyle name="Style 36 3 2 2" xfId="61855"/>
    <cellStyle name="Style 36 3 3" xfId="61856"/>
    <cellStyle name="Style 36 4" xfId="61857"/>
    <cellStyle name="Style 36 4 2" xfId="61858"/>
    <cellStyle name="Style 36 4 2 2" xfId="61859"/>
    <cellStyle name="Style 36 4 3" xfId="61860"/>
    <cellStyle name="Style 36 5" xfId="61861"/>
    <cellStyle name="Style 36 5 2" xfId="61862"/>
    <cellStyle name="Style 36 6" xfId="61863"/>
    <cellStyle name="Style 36 6 2" xfId="61864"/>
    <cellStyle name="Style 36 7" xfId="61865"/>
    <cellStyle name="Style 39" xfId="61866"/>
    <cellStyle name="Style 39 2" xfId="61867"/>
    <cellStyle name="Style 39 2 2" xfId="61868"/>
    <cellStyle name="Style 39 2 2 2" xfId="61869"/>
    <cellStyle name="Style 39 2 2 2 2" xfId="61870"/>
    <cellStyle name="Style 39 2 3" xfId="61871"/>
    <cellStyle name="Style 39 2 3 2" xfId="61872"/>
    <cellStyle name="Style 39 2 4" xfId="61873"/>
    <cellStyle name="Style 39 2 4 2" xfId="61874"/>
    <cellStyle name="Style 39 3" xfId="61875"/>
    <cellStyle name="Style 39 3 2" xfId="61876"/>
    <cellStyle name="Style 39 3 2 2" xfId="61877"/>
    <cellStyle name="Style 39 3 3" xfId="61878"/>
    <cellStyle name="Style 39 4" xfId="61879"/>
    <cellStyle name="Style 39 4 2" xfId="61880"/>
    <cellStyle name="Style 39 4 2 2" xfId="61881"/>
    <cellStyle name="Style 39 4 3" xfId="61882"/>
    <cellStyle name="Style 39 5" xfId="61883"/>
    <cellStyle name="Style 39 5 2" xfId="61884"/>
    <cellStyle name="Style 39 6" xfId="61885"/>
    <cellStyle name="Style 39 6 2" xfId="61886"/>
    <cellStyle name="STYLE1" xfId="61887"/>
    <cellStyle name="STYLE1 2" xfId="61888"/>
    <cellStyle name="STYLE2" xfId="61889"/>
    <cellStyle name="STYLE2 2" xfId="61890"/>
    <cellStyle name="STYLE3" xfId="61891"/>
    <cellStyle name="STYLE3 2" xfId="61892"/>
    <cellStyle name="SubHeading" xfId="61893"/>
    <cellStyle name="SubsidTitle" xfId="61894"/>
    <cellStyle name="sub-tl - Style3" xfId="61895"/>
    <cellStyle name="subtot - Style5" xfId="61896"/>
    <cellStyle name="Subtotal" xfId="61897"/>
    <cellStyle name="Sub-total" xfId="61898"/>
    <cellStyle name="Subtotal 10" xfId="61899"/>
    <cellStyle name="Sub-total 10" xfId="61900"/>
    <cellStyle name="Subtotal 10 10" xfId="61901"/>
    <cellStyle name="Sub-total 10 10" xfId="61902"/>
    <cellStyle name="Subtotal 10 10 2" xfId="61903"/>
    <cellStyle name="Sub-total 10 10 2" xfId="61904"/>
    <cellStyle name="Subtotal 10 10 3" xfId="61905"/>
    <cellStyle name="Sub-total 10 10 3" xfId="61906"/>
    <cellStyle name="Subtotal 10 10 4" xfId="61907"/>
    <cellStyle name="Sub-total 10 10 4" xfId="61908"/>
    <cellStyle name="Subtotal 10 10 5" xfId="61909"/>
    <cellStyle name="Sub-total 10 10 5" xfId="61910"/>
    <cellStyle name="Subtotal 10 10 6" xfId="61911"/>
    <cellStyle name="Sub-total 10 10 6" xfId="61912"/>
    <cellStyle name="Subtotal 10 11" xfId="61913"/>
    <cellStyle name="Sub-total 10 11" xfId="61914"/>
    <cellStyle name="Subtotal 10 11 2" xfId="61915"/>
    <cellStyle name="Sub-total 10 11 2" xfId="61916"/>
    <cellStyle name="Subtotal 10 11 3" xfId="61917"/>
    <cellStyle name="Sub-total 10 11 3" xfId="61918"/>
    <cellStyle name="Subtotal 10 11 4" xfId="61919"/>
    <cellStyle name="Sub-total 10 11 4" xfId="61920"/>
    <cellStyle name="Subtotal 10 11 5" xfId="61921"/>
    <cellStyle name="Sub-total 10 11 5" xfId="61922"/>
    <cellStyle name="Subtotal 10 11 6" xfId="61923"/>
    <cellStyle name="Sub-total 10 11 6" xfId="61924"/>
    <cellStyle name="Subtotal 10 12" xfId="61925"/>
    <cellStyle name="Sub-total 10 12" xfId="61926"/>
    <cellStyle name="Subtotal 10 12 2" xfId="61927"/>
    <cellStyle name="Sub-total 10 12 2" xfId="61928"/>
    <cellStyle name="Subtotal 10 12 3" xfId="61929"/>
    <cellStyle name="Sub-total 10 12 3" xfId="61930"/>
    <cellStyle name="Subtotal 10 12 4" xfId="61931"/>
    <cellStyle name="Sub-total 10 12 4" xfId="61932"/>
    <cellStyle name="Subtotal 10 12 5" xfId="61933"/>
    <cellStyle name="Sub-total 10 12 5" xfId="61934"/>
    <cellStyle name="Subtotal 10 12 6" xfId="61935"/>
    <cellStyle name="Sub-total 10 12 6" xfId="61936"/>
    <cellStyle name="Subtotal 10 13" xfId="61937"/>
    <cellStyle name="Sub-total 10 13" xfId="61938"/>
    <cellStyle name="Subtotal 10 13 2" xfId="61939"/>
    <cellStyle name="Sub-total 10 13 2" xfId="61940"/>
    <cellStyle name="Subtotal 10 13 3" xfId="61941"/>
    <cellStyle name="Sub-total 10 13 3" xfId="61942"/>
    <cellStyle name="Subtotal 10 13 4" xfId="61943"/>
    <cellStyle name="Sub-total 10 13 4" xfId="61944"/>
    <cellStyle name="Subtotal 10 13 5" xfId="61945"/>
    <cellStyle name="Sub-total 10 13 5" xfId="61946"/>
    <cellStyle name="Subtotal 10 13 6" xfId="61947"/>
    <cellStyle name="Sub-total 10 13 6" xfId="61948"/>
    <cellStyle name="Subtotal 10 14" xfId="61949"/>
    <cellStyle name="Sub-total 10 14" xfId="61950"/>
    <cellStyle name="Subtotal 10 15" xfId="61951"/>
    <cellStyle name="Sub-total 10 15" xfId="61952"/>
    <cellStyle name="Subtotal 10 16" xfId="61953"/>
    <cellStyle name="Sub-total 10 16" xfId="61954"/>
    <cellStyle name="Subtotal 10 17" xfId="61955"/>
    <cellStyle name="Sub-total 10 17" xfId="61956"/>
    <cellStyle name="Subtotal 10 18" xfId="61957"/>
    <cellStyle name="Sub-total 10 18" xfId="61958"/>
    <cellStyle name="Subtotal 10 2" xfId="61959"/>
    <cellStyle name="Sub-total 10 2" xfId="61960"/>
    <cellStyle name="Subtotal 10 2 2" xfId="61961"/>
    <cellStyle name="Sub-total 10 2 2" xfId="61962"/>
    <cellStyle name="Subtotal 10 2 3" xfId="61963"/>
    <cellStyle name="Sub-total 10 2 3" xfId="61964"/>
    <cellStyle name="Subtotal 10 2 4" xfId="61965"/>
    <cellStyle name="Sub-total 10 2 4" xfId="61966"/>
    <cellStyle name="Subtotal 10 2 5" xfId="61967"/>
    <cellStyle name="Sub-total 10 2 5" xfId="61968"/>
    <cellStyle name="Subtotal 10 2 6" xfId="61969"/>
    <cellStyle name="Sub-total 10 2 6" xfId="61970"/>
    <cellStyle name="Subtotal 10 3" xfId="61971"/>
    <cellStyle name="Sub-total 10 3" xfId="61972"/>
    <cellStyle name="Subtotal 10 3 2" xfId="61973"/>
    <cellStyle name="Sub-total 10 3 2" xfId="61974"/>
    <cellStyle name="Subtotal 10 3 3" xfId="61975"/>
    <cellStyle name="Sub-total 10 3 3" xfId="61976"/>
    <cellStyle name="Subtotal 10 3 4" xfId="61977"/>
    <cellStyle name="Sub-total 10 3 4" xfId="61978"/>
    <cellStyle name="Subtotal 10 3 5" xfId="61979"/>
    <cellStyle name="Sub-total 10 3 5" xfId="61980"/>
    <cellStyle name="Subtotal 10 3 6" xfId="61981"/>
    <cellStyle name="Sub-total 10 3 6" xfId="61982"/>
    <cellStyle name="Subtotal 10 4" xfId="61983"/>
    <cellStyle name="Sub-total 10 4" xfId="61984"/>
    <cellStyle name="Subtotal 10 4 2" xfId="61985"/>
    <cellStyle name="Sub-total 10 4 2" xfId="61986"/>
    <cellStyle name="Subtotal 10 4 3" xfId="61987"/>
    <cellStyle name="Sub-total 10 4 3" xfId="61988"/>
    <cellStyle name="Subtotal 10 4 4" xfId="61989"/>
    <cellStyle name="Sub-total 10 4 4" xfId="61990"/>
    <cellStyle name="Subtotal 10 4 5" xfId="61991"/>
    <cellStyle name="Sub-total 10 4 5" xfId="61992"/>
    <cellStyle name="Subtotal 10 4 6" xfId="61993"/>
    <cellStyle name="Sub-total 10 4 6" xfId="61994"/>
    <cellStyle name="Subtotal 10 5" xfId="61995"/>
    <cellStyle name="Sub-total 10 5" xfId="61996"/>
    <cellStyle name="Subtotal 10 5 2" xfId="61997"/>
    <cellStyle name="Sub-total 10 5 2" xfId="61998"/>
    <cellStyle name="Subtotal 10 5 3" xfId="61999"/>
    <cellStyle name="Sub-total 10 5 3" xfId="62000"/>
    <cellStyle name="Subtotal 10 5 4" xfId="62001"/>
    <cellStyle name="Sub-total 10 5 4" xfId="62002"/>
    <cellStyle name="Subtotal 10 5 5" xfId="62003"/>
    <cellStyle name="Sub-total 10 5 5" xfId="62004"/>
    <cellStyle name="Subtotal 10 5 6" xfId="62005"/>
    <cellStyle name="Sub-total 10 5 6" xfId="62006"/>
    <cellStyle name="Subtotal 10 6" xfId="62007"/>
    <cellStyle name="Sub-total 10 6" xfId="62008"/>
    <cellStyle name="Subtotal 10 6 2" xfId="62009"/>
    <cellStyle name="Sub-total 10 6 2" xfId="62010"/>
    <cellStyle name="Subtotal 10 6 3" xfId="62011"/>
    <cellStyle name="Sub-total 10 6 3" xfId="62012"/>
    <cellStyle name="Subtotal 10 6 4" xfId="62013"/>
    <cellStyle name="Sub-total 10 6 4" xfId="62014"/>
    <cellStyle name="Subtotal 10 6 5" xfId="62015"/>
    <cellStyle name="Sub-total 10 6 5" xfId="62016"/>
    <cellStyle name="Subtotal 10 6 6" xfId="62017"/>
    <cellStyle name="Sub-total 10 6 6" xfId="62018"/>
    <cellStyle name="Subtotal 10 7" xfId="62019"/>
    <cellStyle name="Sub-total 10 7" xfId="62020"/>
    <cellStyle name="Subtotal 10 7 2" xfId="62021"/>
    <cellStyle name="Sub-total 10 7 2" xfId="62022"/>
    <cellStyle name="Subtotal 10 7 3" xfId="62023"/>
    <cellStyle name="Sub-total 10 7 3" xfId="62024"/>
    <cellStyle name="Subtotal 10 7 4" xfId="62025"/>
    <cellStyle name="Sub-total 10 7 4" xfId="62026"/>
    <cellStyle name="Subtotal 10 7 5" xfId="62027"/>
    <cellStyle name="Sub-total 10 7 5" xfId="62028"/>
    <cellStyle name="Subtotal 10 7 6" xfId="62029"/>
    <cellStyle name="Sub-total 10 7 6" xfId="62030"/>
    <cellStyle name="Subtotal 10 8" xfId="62031"/>
    <cellStyle name="Sub-total 10 8" xfId="62032"/>
    <cellStyle name="Subtotal 10 8 2" xfId="62033"/>
    <cellStyle name="Sub-total 10 8 2" xfId="62034"/>
    <cellStyle name="Subtotal 10 8 3" xfId="62035"/>
    <cellStyle name="Sub-total 10 8 3" xfId="62036"/>
    <cellStyle name="Subtotal 10 8 4" xfId="62037"/>
    <cellStyle name="Sub-total 10 8 4" xfId="62038"/>
    <cellStyle name="Subtotal 10 8 5" xfId="62039"/>
    <cellStyle name="Sub-total 10 8 5" xfId="62040"/>
    <cellStyle name="Subtotal 10 8 6" xfId="62041"/>
    <cellStyle name="Sub-total 10 8 6" xfId="62042"/>
    <cellStyle name="Subtotal 10 9" xfId="62043"/>
    <cellStyle name="Sub-total 10 9" xfId="62044"/>
    <cellStyle name="Subtotal 10 9 2" xfId="62045"/>
    <cellStyle name="Sub-total 10 9 2" xfId="62046"/>
    <cellStyle name="Subtotal 10 9 3" xfId="62047"/>
    <cellStyle name="Sub-total 10 9 3" xfId="62048"/>
    <cellStyle name="Subtotal 10 9 4" xfId="62049"/>
    <cellStyle name="Sub-total 10 9 4" xfId="62050"/>
    <cellStyle name="Subtotal 10 9 5" xfId="62051"/>
    <cellStyle name="Sub-total 10 9 5" xfId="62052"/>
    <cellStyle name="Subtotal 10 9 6" xfId="62053"/>
    <cellStyle name="Sub-total 10 9 6" xfId="62054"/>
    <cellStyle name="Subtotal 11" xfId="62055"/>
    <cellStyle name="Sub-total 11" xfId="62056"/>
    <cellStyle name="Subtotal 11 10" xfId="62057"/>
    <cellStyle name="Sub-total 11 10" xfId="62058"/>
    <cellStyle name="Subtotal 11 10 2" xfId="62059"/>
    <cellStyle name="Sub-total 11 10 2" xfId="62060"/>
    <cellStyle name="Subtotal 11 10 3" xfId="62061"/>
    <cellStyle name="Sub-total 11 10 3" xfId="62062"/>
    <cellStyle name="Subtotal 11 10 4" xfId="62063"/>
    <cellStyle name="Sub-total 11 10 4" xfId="62064"/>
    <cellStyle name="Subtotal 11 10 5" xfId="62065"/>
    <cellStyle name="Sub-total 11 10 5" xfId="62066"/>
    <cellStyle name="Subtotal 11 10 6" xfId="62067"/>
    <cellStyle name="Sub-total 11 10 6" xfId="62068"/>
    <cellStyle name="Subtotal 11 11" xfId="62069"/>
    <cellStyle name="Sub-total 11 11" xfId="62070"/>
    <cellStyle name="Subtotal 11 11 2" xfId="62071"/>
    <cellStyle name="Sub-total 11 11 2" xfId="62072"/>
    <cellStyle name="Subtotal 11 11 3" xfId="62073"/>
    <cellStyle name="Sub-total 11 11 3" xfId="62074"/>
    <cellStyle name="Subtotal 11 11 4" xfId="62075"/>
    <cellStyle name="Sub-total 11 11 4" xfId="62076"/>
    <cellStyle name="Subtotal 11 11 5" xfId="62077"/>
    <cellStyle name="Sub-total 11 11 5" xfId="62078"/>
    <cellStyle name="Subtotal 11 11 6" xfId="62079"/>
    <cellStyle name="Sub-total 11 11 6" xfId="62080"/>
    <cellStyle name="Subtotal 11 12" xfId="62081"/>
    <cellStyle name="Sub-total 11 12" xfId="62082"/>
    <cellStyle name="Subtotal 11 12 2" xfId="62083"/>
    <cellStyle name="Sub-total 11 12 2" xfId="62084"/>
    <cellStyle name="Subtotal 11 12 3" xfId="62085"/>
    <cellStyle name="Sub-total 11 12 3" xfId="62086"/>
    <cellStyle name="Subtotal 11 12 4" xfId="62087"/>
    <cellStyle name="Sub-total 11 12 4" xfId="62088"/>
    <cellStyle name="Subtotal 11 12 5" xfId="62089"/>
    <cellStyle name="Sub-total 11 12 5" xfId="62090"/>
    <cellStyle name="Subtotal 11 12 6" xfId="62091"/>
    <cellStyle name="Sub-total 11 12 6" xfId="62092"/>
    <cellStyle name="Subtotal 11 13" xfId="62093"/>
    <cellStyle name="Sub-total 11 13" xfId="62094"/>
    <cellStyle name="Subtotal 11 13 2" xfId="62095"/>
    <cellStyle name="Sub-total 11 13 2" xfId="62096"/>
    <cellStyle name="Subtotal 11 13 3" xfId="62097"/>
    <cellStyle name="Sub-total 11 13 3" xfId="62098"/>
    <cellStyle name="Subtotal 11 13 4" xfId="62099"/>
    <cellStyle name="Sub-total 11 13 4" xfId="62100"/>
    <cellStyle name="Subtotal 11 13 5" xfId="62101"/>
    <cellStyle name="Sub-total 11 13 5" xfId="62102"/>
    <cellStyle name="Subtotal 11 13 6" xfId="62103"/>
    <cellStyle name="Sub-total 11 13 6" xfId="62104"/>
    <cellStyle name="Subtotal 11 14" xfId="62105"/>
    <cellStyle name="Sub-total 11 14" xfId="62106"/>
    <cellStyle name="Subtotal 11 15" xfId="62107"/>
    <cellStyle name="Sub-total 11 15" xfId="62108"/>
    <cellStyle name="Subtotal 11 16" xfId="62109"/>
    <cellStyle name="Sub-total 11 16" xfId="62110"/>
    <cellStyle name="Subtotal 11 17" xfId="62111"/>
    <cellStyle name="Sub-total 11 17" xfId="62112"/>
    <cellStyle name="Subtotal 11 18" xfId="62113"/>
    <cellStyle name="Sub-total 11 18" xfId="62114"/>
    <cellStyle name="Subtotal 11 2" xfId="62115"/>
    <cellStyle name="Sub-total 11 2" xfId="62116"/>
    <cellStyle name="Subtotal 11 2 2" xfId="62117"/>
    <cellStyle name="Sub-total 11 2 2" xfId="62118"/>
    <cellStyle name="Subtotal 11 2 3" xfId="62119"/>
    <cellStyle name="Sub-total 11 2 3" xfId="62120"/>
    <cellStyle name="Subtotal 11 2 4" xfId="62121"/>
    <cellStyle name="Sub-total 11 2 4" xfId="62122"/>
    <cellStyle name="Subtotal 11 2 5" xfId="62123"/>
    <cellStyle name="Sub-total 11 2 5" xfId="62124"/>
    <cellStyle name="Subtotal 11 2 6" xfId="62125"/>
    <cellStyle name="Sub-total 11 2 6" xfId="62126"/>
    <cellStyle name="Subtotal 11 3" xfId="62127"/>
    <cellStyle name="Sub-total 11 3" xfId="62128"/>
    <cellStyle name="Subtotal 11 3 2" xfId="62129"/>
    <cellStyle name="Sub-total 11 3 2" xfId="62130"/>
    <cellStyle name="Subtotal 11 3 3" xfId="62131"/>
    <cellStyle name="Sub-total 11 3 3" xfId="62132"/>
    <cellStyle name="Subtotal 11 3 4" xfId="62133"/>
    <cellStyle name="Sub-total 11 3 4" xfId="62134"/>
    <cellStyle name="Subtotal 11 3 5" xfId="62135"/>
    <cellStyle name="Sub-total 11 3 5" xfId="62136"/>
    <cellStyle name="Subtotal 11 3 6" xfId="62137"/>
    <cellStyle name="Sub-total 11 3 6" xfId="62138"/>
    <cellStyle name="Subtotal 11 4" xfId="62139"/>
    <cellStyle name="Sub-total 11 4" xfId="62140"/>
    <cellStyle name="Subtotal 11 4 2" xfId="62141"/>
    <cellStyle name="Sub-total 11 4 2" xfId="62142"/>
    <cellStyle name="Subtotal 11 4 3" xfId="62143"/>
    <cellStyle name="Sub-total 11 4 3" xfId="62144"/>
    <cellStyle name="Subtotal 11 4 4" xfId="62145"/>
    <cellStyle name="Sub-total 11 4 4" xfId="62146"/>
    <cellStyle name="Subtotal 11 4 5" xfId="62147"/>
    <cellStyle name="Sub-total 11 4 5" xfId="62148"/>
    <cellStyle name="Subtotal 11 4 6" xfId="62149"/>
    <cellStyle name="Sub-total 11 4 6" xfId="62150"/>
    <cellStyle name="Subtotal 11 5" xfId="62151"/>
    <cellStyle name="Sub-total 11 5" xfId="62152"/>
    <cellStyle name="Subtotal 11 5 2" xfId="62153"/>
    <cellStyle name="Sub-total 11 5 2" xfId="62154"/>
    <cellStyle name="Subtotal 11 5 3" xfId="62155"/>
    <cellStyle name="Sub-total 11 5 3" xfId="62156"/>
    <cellStyle name="Subtotal 11 5 4" xfId="62157"/>
    <cellStyle name="Sub-total 11 5 4" xfId="62158"/>
    <cellStyle name="Subtotal 11 5 5" xfId="62159"/>
    <cellStyle name="Sub-total 11 5 5" xfId="62160"/>
    <cellStyle name="Subtotal 11 5 6" xfId="62161"/>
    <cellStyle name="Sub-total 11 5 6" xfId="62162"/>
    <cellStyle name="Subtotal 11 6" xfId="62163"/>
    <cellStyle name="Sub-total 11 6" xfId="62164"/>
    <cellStyle name="Subtotal 11 6 2" xfId="62165"/>
    <cellStyle name="Sub-total 11 6 2" xfId="62166"/>
    <cellStyle name="Subtotal 11 6 3" xfId="62167"/>
    <cellStyle name="Sub-total 11 6 3" xfId="62168"/>
    <cellStyle name="Subtotal 11 6 4" xfId="62169"/>
    <cellStyle name="Sub-total 11 6 4" xfId="62170"/>
    <cellStyle name="Subtotal 11 6 5" xfId="62171"/>
    <cellStyle name="Sub-total 11 6 5" xfId="62172"/>
    <cellStyle name="Subtotal 11 6 6" xfId="62173"/>
    <cellStyle name="Sub-total 11 6 6" xfId="62174"/>
    <cellStyle name="Subtotal 11 7" xfId="62175"/>
    <cellStyle name="Sub-total 11 7" xfId="62176"/>
    <cellStyle name="Subtotal 11 7 2" xfId="62177"/>
    <cellStyle name="Sub-total 11 7 2" xfId="62178"/>
    <cellStyle name="Subtotal 11 7 3" xfId="62179"/>
    <cellStyle name="Sub-total 11 7 3" xfId="62180"/>
    <cellStyle name="Subtotal 11 7 4" xfId="62181"/>
    <cellStyle name="Sub-total 11 7 4" xfId="62182"/>
    <cellStyle name="Subtotal 11 7 5" xfId="62183"/>
    <cellStyle name="Sub-total 11 7 5" xfId="62184"/>
    <cellStyle name="Subtotal 11 7 6" xfId="62185"/>
    <cellStyle name="Sub-total 11 7 6" xfId="62186"/>
    <cellStyle name="Subtotal 11 8" xfId="62187"/>
    <cellStyle name="Sub-total 11 8" xfId="62188"/>
    <cellStyle name="Subtotal 11 8 2" xfId="62189"/>
    <cellStyle name="Sub-total 11 8 2" xfId="62190"/>
    <cellStyle name="Subtotal 11 8 3" xfId="62191"/>
    <cellStyle name="Sub-total 11 8 3" xfId="62192"/>
    <cellStyle name="Subtotal 11 8 4" xfId="62193"/>
    <cellStyle name="Sub-total 11 8 4" xfId="62194"/>
    <cellStyle name="Subtotal 11 8 5" xfId="62195"/>
    <cellStyle name="Sub-total 11 8 5" xfId="62196"/>
    <cellStyle name="Subtotal 11 8 6" xfId="62197"/>
    <cellStyle name="Sub-total 11 8 6" xfId="62198"/>
    <cellStyle name="Subtotal 11 9" xfId="62199"/>
    <cellStyle name="Sub-total 11 9" xfId="62200"/>
    <cellStyle name="Subtotal 11 9 2" xfId="62201"/>
    <cellStyle name="Sub-total 11 9 2" xfId="62202"/>
    <cellStyle name="Subtotal 11 9 3" xfId="62203"/>
    <cellStyle name="Sub-total 11 9 3" xfId="62204"/>
    <cellStyle name="Subtotal 11 9 4" xfId="62205"/>
    <cellStyle name="Sub-total 11 9 4" xfId="62206"/>
    <cellStyle name="Subtotal 11 9 5" xfId="62207"/>
    <cellStyle name="Sub-total 11 9 5" xfId="62208"/>
    <cellStyle name="Subtotal 11 9 6" xfId="62209"/>
    <cellStyle name="Sub-total 11 9 6" xfId="62210"/>
    <cellStyle name="Subtotal 12" xfId="62211"/>
    <cellStyle name="Sub-total 12" xfId="62212"/>
    <cellStyle name="Subtotal 12 10" xfId="62213"/>
    <cellStyle name="Sub-total 12 10" xfId="62214"/>
    <cellStyle name="Subtotal 12 10 2" xfId="62215"/>
    <cellStyle name="Sub-total 12 10 2" xfId="62216"/>
    <cellStyle name="Subtotal 12 10 3" xfId="62217"/>
    <cellStyle name="Sub-total 12 10 3" xfId="62218"/>
    <cellStyle name="Subtotal 12 10 4" xfId="62219"/>
    <cellStyle name="Sub-total 12 10 4" xfId="62220"/>
    <cellStyle name="Subtotal 12 10 5" xfId="62221"/>
    <cellStyle name="Sub-total 12 10 5" xfId="62222"/>
    <cellStyle name="Subtotal 12 10 6" xfId="62223"/>
    <cellStyle name="Sub-total 12 10 6" xfId="62224"/>
    <cellStyle name="Subtotal 12 11" xfId="62225"/>
    <cellStyle name="Sub-total 12 11" xfId="62226"/>
    <cellStyle name="Subtotal 12 11 2" xfId="62227"/>
    <cellStyle name="Sub-total 12 11 2" xfId="62228"/>
    <cellStyle name="Subtotal 12 11 3" xfId="62229"/>
    <cellStyle name="Sub-total 12 11 3" xfId="62230"/>
    <cellStyle name="Subtotal 12 11 4" xfId="62231"/>
    <cellStyle name="Sub-total 12 11 4" xfId="62232"/>
    <cellStyle name="Subtotal 12 11 5" xfId="62233"/>
    <cellStyle name="Sub-total 12 11 5" xfId="62234"/>
    <cellStyle name="Subtotal 12 11 6" xfId="62235"/>
    <cellStyle name="Sub-total 12 11 6" xfId="62236"/>
    <cellStyle name="Subtotal 12 12" xfId="62237"/>
    <cellStyle name="Sub-total 12 12" xfId="62238"/>
    <cellStyle name="Subtotal 12 12 2" xfId="62239"/>
    <cellStyle name="Sub-total 12 12 2" xfId="62240"/>
    <cellStyle name="Subtotal 12 12 3" xfId="62241"/>
    <cellStyle name="Sub-total 12 12 3" xfId="62242"/>
    <cellStyle name="Subtotal 12 12 4" xfId="62243"/>
    <cellStyle name="Sub-total 12 12 4" xfId="62244"/>
    <cellStyle name="Subtotal 12 12 5" xfId="62245"/>
    <cellStyle name="Sub-total 12 12 5" xfId="62246"/>
    <cellStyle name="Subtotal 12 12 6" xfId="62247"/>
    <cellStyle name="Sub-total 12 12 6" xfId="62248"/>
    <cellStyle name="Subtotal 12 13" xfId="62249"/>
    <cellStyle name="Sub-total 12 13" xfId="62250"/>
    <cellStyle name="Subtotal 12 13 2" xfId="62251"/>
    <cellStyle name="Sub-total 12 13 2" xfId="62252"/>
    <cellStyle name="Subtotal 12 13 3" xfId="62253"/>
    <cellStyle name="Sub-total 12 13 3" xfId="62254"/>
    <cellStyle name="Subtotal 12 13 4" xfId="62255"/>
    <cellStyle name="Sub-total 12 13 4" xfId="62256"/>
    <cellStyle name="Subtotal 12 13 5" xfId="62257"/>
    <cellStyle name="Sub-total 12 13 5" xfId="62258"/>
    <cellStyle name="Subtotal 12 13 6" xfId="62259"/>
    <cellStyle name="Sub-total 12 13 6" xfId="62260"/>
    <cellStyle name="Subtotal 12 14" xfId="62261"/>
    <cellStyle name="Sub-total 12 14" xfId="62262"/>
    <cellStyle name="Subtotal 12 15" xfId="62263"/>
    <cellStyle name="Sub-total 12 15" xfId="62264"/>
    <cellStyle name="Subtotal 12 16" xfId="62265"/>
    <cellStyle name="Sub-total 12 16" xfId="62266"/>
    <cellStyle name="Subtotal 12 17" xfId="62267"/>
    <cellStyle name="Sub-total 12 17" xfId="62268"/>
    <cellStyle name="Subtotal 12 18" xfId="62269"/>
    <cellStyle name="Sub-total 12 18" xfId="62270"/>
    <cellStyle name="Subtotal 12 2" xfId="62271"/>
    <cellStyle name="Sub-total 12 2" xfId="62272"/>
    <cellStyle name="Subtotal 12 2 2" xfId="62273"/>
    <cellStyle name="Sub-total 12 2 2" xfId="62274"/>
    <cellStyle name="Subtotal 12 2 3" xfId="62275"/>
    <cellStyle name="Sub-total 12 2 3" xfId="62276"/>
    <cellStyle name="Subtotal 12 2 4" xfId="62277"/>
    <cellStyle name="Sub-total 12 2 4" xfId="62278"/>
    <cellStyle name="Subtotal 12 2 5" xfId="62279"/>
    <cellStyle name="Sub-total 12 2 5" xfId="62280"/>
    <cellStyle name="Subtotal 12 2 6" xfId="62281"/>
    <cellStyle name="Sub-total 12 2 6" xfId="62282"/>
    <cellStyle name="Subtotal 12 3" xfId="62283"/>
    <cellStyle name="Sub-total 12 3" xfId="62284"/>
    <cellStyle name="Subtotal 12 3 2" xfId="62285"/>
    <cellStyle name="Sub-total 12 3 2" xfId="62286"/>
    <cellStyle name="Subtotal 12 3 3" xfId="62287"/>
    <cellStyle name="Sub-total 12 3 3" xfId="62288"/>
    <cellStyle name="Subtotal 12 3 4" xfId="62289"/>
    <cellStyle name="Sub-total 12 3 4" xfId="62290"/>
    <cellStyle name="Subtotal 12 3 5" xfId="62291"/>
    <cellStyle name="Sub-total 12 3 5" xfId="62292"/>
    <cellStyle name="Subtotal 12 3 6" xfId="62293"/>
    <cellStyle name="Sub-total 12 3 6" xfId="62294"/>
    <cellStyle name="Subtotal 12 4" xfId="62295"/>
    <cellStyle name="Sub-total 12 4" xfId="62296"/>
    <cellStyle name="Subtotal 12 4 2" xfId="62297"/>
    <cellStyle name="Sub-total 12 4 2" xfId="62298"/>
    <cellStyle name="Subtotal 12 4 3" xfId="62299"/>
    <cellStyle name="Sub-total 12 4 3" xfId="62300"/>
    <cellStyle name="Subtotal 12 4 4" xfId="62301"/>
    <cellStyle name="Sub-total 12 4 4" xfId="62302"/>
    <cellStyle name="Subtotal 12 4 5" xfId="62303"/>
    <cellStyle name="Sub-total 12 4 5" xfId="62304"/>
    <cellStyle name="Subtotal 12 4 6" xfId="62305"/>
    <cellStyle name="Sub-total 12 4 6" xfId="62306"/>
    <cellStyle name="Subtotal 12 5" xfId="62307"/>
    <cellStyle name="Sub-total 12 5" xfId="62308"/>
    <cellStyle name="Subtotal 12 5 2" xfId="62309"/>
    <cellStyle name="Sub-total 12 5 2" xfId="62310"/>
    <cellStyle name="Subtotal 12 5 3" xfId="62311"/>
    <cellStyle name="Sub-total 12 5 3" xfId="62312"/>
    <cellStyle name="Subtotal 12 5 4" xfId="62313"/>
    <cellStyle name="Sub-total 12 5 4" xfId="62314"/>
    <cellStyle name="Subtotal 12 5 5" xfId="62315"/>
    <cellStyle name="Sub-total 12 5 5" xfId="62316"/>
    <cellStyle name="Subtotal 12 5 6" xfId="62317"/>
    <cellStyle name="Sub-total 12 5 6" xfId="62318"/>
    <cellStyle name="Subtotal 12 6" xfId="62319"/>
    <cellStyle name="Sub-total 12 6" xfId="62320"/>
    <cellStyle name="Subtotal 12 6 2" xfId="62321"/>
    <cellStyle name="Sub-total 12 6 2" xfId="62322"/>
    <cellStyle name="Subtotal 12 6 3" xfId="62323"/>
    <cellStyle name="Sub-total 12 6 3" xfId="62324"/>
    <cellStyle name="Subtotal 12 6 4" xfId="62325"/>
    <cellStyle name="Sub-total 12 6 4" xfId="62326"/>
    <cellStyle name="Subtotal 12 6 5" xfId="62327"/>
    <cellStyle name="Sub-total 12 6 5" xfId="62328"/>
    <cellStyle name="Subtotal 12 6 6" xfId="62329"/>
    <cellStyle name="Sub-total 12 6 6" xfId="62330"/>
    <cellStyle name="Subtotal 12 7" xfId="62331"/>
    <cellStyle name="Sub-total 12 7" xfId="62332"/>
    <cellStyle name="Subtotal 12 7 2" xfId="62333"/>
    <cellStyle name="Sub-total 12 7 2" xfId="62334"/>
    <cellStyle name="Subtotal 12 7 3" xfId="62335"/>
    <cellStyle name="Sub-total 12 7 3" xfId="62336"/>
    <cellStyle name="Subtotal 12 7 4" xfId="62337"/>
    <cellStyle name="Sub-total 12 7 4" xfId="62338"/>
    <cellStyle name="Subtotal 12 7 5" xfId="62339"/>
    <cellStyle name="Sub-total 12 7 5" xfId="62340"/>
    <cellStyle name="Subtotal 12 7 6" xfId="62341"/>
    <cellStyle name="Sub-total 12 7 6" xfId="62342"/>
    <cellStyle name="Subtotal 12 8" xfId="62343"/>
    <cellStyle name="Sub-total 12 8" xfId="62344"/>
    <cellStyle name="Subtotal 12 8 2" xfId="62345"/>
    <cellStyle name="Sub-total 12 8 2" xfId="62346"/>
    <cellStyle name="Subtotal 12 8 3" xfId="62347"/>
    <cellStyle name="Sub-total 12 8 3" xfId="62348"/>
    <cellStyle name="Subtotal 12 8 4" xfId="62349"/>
    <cellStyle name="Sub-total 12 8 4" xfId="62350"/>
    <cellStyle name="Subtotal 12 8 5" xfId="62351"/>
    <cellStyle name="Sub-total 12 8 5" xfId="62352"/>
    <cellStyle name="Subtotal 12 8 6" xfId="62353"/>
    <cellStyle name="Sub-total 12 8 6" xfId="62354"/>
    <cellStyle name="Subtotal 12 9" xfId="62355"/>
    <cellStyle name="Sub-total 12 9" xfId="62356"/>
    <cellStyle name="Subtotal 12 9 2" xfId="62357"/>
    <cellStyle name="Sub-total 12 9 2" xfId="62358"/>
    <cellStyle name="Subtotal 12 9 3" xfId="62359"/>
    <cellStyle name="Sub-total 12 9 3" xfId="62360"/>
    <cellStyle name="Subtotal 12 9 4" xfId="62361"/>
    <cellStyle name="Sub-total 12 9 4" xfId="62362"/>
    <cellStyle name="Subtotal 12 9 5" xfId="62363"/>
    <cellStyle name="Sub-total 12 9 5" xfId="62364"/>
    <cellStyle name="Subtotal 12 9 6" xfId="62365"/>
    <cellStyle name="Sub-total 12 9 6" xfId="62366"/>
    <cellStyle name="Subtotal 13" xfId="62367"/>
    <cellStyle name="Sub-total 13" xfId="62368"/>
    <cellStyle name="Subtotal 13 10" xfId="62369"/>
    <cellStyle name="Sub-total 13 10" xfId="62370"/>
    <cellStyle name="Subtotal 13 10 2" xfId="62371"/>
    <cellStyle name="Sub-total 13 10 2" xfId="62372"/>
    <cellStyle name="Subtotal 13 10 3" xfId="62373"/>
    <cellStyle name="Sub-total 13 10 3" xfId="62374"/>
    <cellStyle name="Subtotal 13 10 4" xfId="62375"/>
    <cellStyle name="Sub-total 13 10 4" xfId="62376"/>
    <cellStyle name="Subtotal 13 10 5" xfId="62377"/>
    <cellStyle name="Sub-total 13 10 5" xfId="62378"/>
    <cellStyle name="Subtotal 13 10 6" xfId="62379"/>
    <cellStyle name="Sub-total 13 10 6" xfId="62380"/>
    <cellStyle name="Subtotal 13 11" xfId="62381"/>
    <cellStyle name="Sub-total 13 11" xfId="62382"/>
    <cellStyle name="Subtotal 13 11 2" xfId="62383"/>
    <cellStyle name="Sub-total 13 11 2" xfId="62384"/>
    <cellStyle name="Subtotal 13 11 3" xfId="62385"/>
    <cellStyle name="Sub-total 13 11 3" xfId="62386"/>
    <cellStyle name="Subtotal 13 11 4" xfId="62387"/>
    <cellStyle name="Sub-total 13 11 4" xfId="62388"/>
    <cellStyle name="Subtotal 13 11 5" xfId="62389"/>
    <cellStyle name="Sub-total 13 11 5" xfId="62390"/>
    <cellStyle name="Subtotal 13 11 6" xfId="62391"/>
    <cellStyle name="Sub-total 13 11 6" xfId="62392"/>
    <cellStyle name="Subtotal 13 12" xfId="62393"/>
    <cellStyle name="Sub-total 13 12" xfId="62394"/>
    <cellStyle name="Subtotal 13 12 2" xfId="62395"/>
    <cellStyle name="Sub-total 13 12 2" xfId="62396"/>
    <cellStyle name="Subtotal 13 12 3" xfId="62397"/>
    <cellStyle name="Sub-total 13 12 3" xfId="62398"/>
    <cellStyle name="Subtotal 13 12 4" xfId="62399"/>
    <cellStyle name="Sub-total 13 12 4" xfId="62400"/>
    <cellStyle name="Subtotal 13 12 5" xfId="62401"/>
    <cellStyle name="Sub-total 13 12 5" xfId="62402"/>
    <cellStyle name="Subtotal 13 12 6" xfId="62403"/>
    <cellStyle name="Sub-total 13 12 6" xfId="62404"/>
    <cellStyle name="Subtotal 13 13" xfId="62405"/>
    <cellStyle name="Sub-total 13 13" xfId="62406"/>
    <cellStyle name="Subtotal 13 13 2" xfId="62407"/>
    <cellStyle name="Sub-total 13 13 2" xfId="62408"/>
    <cellStyle name="Subtotal 13 13 3" xfId="62409"/>
    <cellStyle name="Sub-total 13 13 3" xfId="62410"/>
    <cellStyle name="Subtotal 13 13 4" xfId="62411"/>
    <cellStyle name="Sub-total 13 13 4" xfId="62412"/>
    <cellStyle name="Subtotal 13 13 5" xfId="62413"/>
    <cellStyle name="Sub-total 13 13 5" xfId="62414"/>
    <cellStyle name="Subtotal 13 13 6" xfId="62415"/>
    <cellStyle name="Sub-total 13 13 6" xfId="62416"/>
    <cellStyle name="Subtotal 13 14" xfId="62417"/>
    <cellStyle name="Sub-total 13 14" xfId="62418"/>
    <cellStyle name="Subtotal 13 15" xfId="62419"/>
    <cellStyle name="Sub-total 13 15" xfId="62420"/>
    <cellStyle name="Subtotal 13 16" xfId="62421"/>
    <cellStyle name="Sub-total 13 16" xfId="62422"/>
    <cellStyle name="Subtotal 13 17" xfId="62423"/>
    <cellStyle name="Sub-total 13 17" xfId="62424"/>
    <cellStyle name="Subtotal 13 18" xfId="62425"/>
    <cellStyle name="Sub-total 13 18" xfId="62426"/>
    <cellStyle name="Subtotal 13 2" xfId="62427"/>
    <cellStyle name="Sub-total 13 2" xfId="62428"/>
    <cellStyle name="Subtotal 13 2 2" xfId="62429"/>
    <cellStyle name="Sub-total 13 2 2" xfId="62430"/>
    <cellStyle name="Subtotal 13 2 3" xfId="62431"/>
    <cellStyle name="Sub-total 13 2 3" xfId="62432"/>
    <cellStyle name="Subtotal 13 2 4" xfId="62433"/>
    <cellStyle name="Sub-total 13 2 4" xfId="62434"/>
    <cellStyle name="Subtotal 13 2 5" xfId="62435"/>
    <cellStyle name="Sub-total 13 2 5" xfId="62436"/>
    <cellStyle name="Subtotal 13 2 6" xfId="62437"/>
    <cellStyle name="Sub-total 13 2 6" xfId="62438"/>
    <cellStyle name="Subtotal 13 3" xfId="62439"/>
    <cellStyle name="Sub-total 13 3" xfId="62440"/>
    <cellStyle name="Subtotal 13 3 2" xfId="62441"/>
    <cellStyle name="Sub-total 13 3 2" xfId="62442"/>
    <cellStyle name="Subtotal 13 3 3" xfId="62443"/>
    <cellStyle name="Sub-total 13 3 3" xfId="62444"/>
    <cellStyle name="Subtotal 13 3 4" xfId="62445"/>
    <cellStyle name="Sub-total 13 3 4" xfId="62446"/>
    <cellStyle name="Subtotal 13 3 5" xfId="62447"/>
    <cellStyle name="Sub-total 13 3 5" xfId="62448"/>
    <cellStyle name="Subtotal 13 3 6" xfId="62449"/>
    <cellStyle name="Sub-total 13 3 6" xfId="62450"/>
    <cellStyle name="Subtotal 13 4" xfId="62451"/>
    <cellStyle name="Sub-total 13 4" xfId="62452"/>
    <cellStyle name="Subtotal 13 4 2" xfId="62453"/>
    <cellStyle name="Sub-total 13 4 2" xfId="62454"/>
    <cellStyle name="Subtotal 13 4 3" xfId="62455"/>
    <cellStyle name="Sub-total 13 4 3" xfId="62456"/>
    <cellStyle name="Subtotal 13 4 4" xfId="62457"/>
    <cellStyle name="Sub-total 13 4 4" xfId="62458"/>
    <cellStyle name="Subtotal 13 4 5" xfId="62459"/>
    <cellStyle name="Sub-total 13 4 5" xfId="62460"/>
    <cellStyle name="Subtotal 13 4 6" xfId="62461"/>
    <cellStyle name="Sub-total 13 4 6" xfId="62462"/>
    <cellStyle name="Subtotal 13 5" xfId="62463"/>
    <cellStyle name="Sub-total 13 5" xfId="62464"/>
    <cellStyle name="Subtotal 13 5 2" xfId="62465"/>
    <cellStyle name="Sub-total 13 5 2" xfId="62466"/>
    <cellStyle name="Subtotal 13 5 3" xfId="62467"/>
    <cellStyle name="Sub-total 13 5 3" xfId="62468"/>
    <cellStyle name="Subtotal 13 5 4" xfId="62469"/>
    <cellStyle name="Sub-total 13 5 4" xfId="62470"/>
    <cellStyle name="Subtotal 13 5 5" xfId="62471"/>
    <cellStyle name="Sub-total 13 5 5" xfId="62472"/>
    <cellStyle name="Subtotal 13 5 6" xfId="62473"/>
    <cellStyle name="Sub-total 13 5 6" xfId="62474"/>
    <cellStyle name="Subtotal 13 6" xfId="62475"/>
    <cellStyle name="Sub-total 13 6" xfId="62476"/>
    <cellStyle name="Subtotal 13 6 2" xfId="62477"/>
    <cellStyle name="Sub-total 13 6 2" xfId="62478"/>
    <cellStyle name="Subtotal 13 6 3" xfId="62479"/>
    <cellStyle name="Sub-total 13 6 3" xfId="62480"/>
    <cellStyle name="Subtotal 13 6 4" xfId="62481"/>
    <cellStyle name="Sub-total 13 6 4" xfId="62482"/>
    <cellStyle name="Subtotal 13 6 5" xfId="62483"/>
    <cellStyle name="Sub-total 13 6 5" xfId="62484"/>
    <cellStyle name="Subtotal 13 6 6" xfId="62485"/>
    <cellStyle name="Sub-total 13 6 6" xfId="62486"/>
    <cellStyle name="Subtotal 13 7" xfId="62487"/>
    <cellStyle name="Sub-total 13 7" xfId="62488"/>
    <cellStyle name="Subtotal 13 7 2" xfId="62489"/>
    <cellStyle name="Sub-total 13 7 2" xfId="62490"/>
    <cellStyle name="Subtotal 13 7 3" xfId="62491"/>
    <cellStyle name="Sub-total 13 7 3" xfId="62492"/>
    <cellStyle name="Subtotal 13 7 4" xfId="62493"/>
    <cellStyle name="Sub-total 13 7 4" xfId="62494"/>
    <cellStyle name="Subtotal 13 7 5" xfId="62495"/>
    <cellStyle name="Sub-total 13 7 5" xfId="62496"/>
    <cellStyle name="Subtotal 13 7 6" xfId="62497"/>
    <cellStyle name="Sub-total 13 7 6" xfId="62498"/>
    <cellStyle name="Subtotal 13 8" xfId="62499"/>
    <cellStyle name="Sub-total 13 8" xfId="62500"/>
    <cellStyle name="Subtotal 13 8 2" xfId="62501"/>
    <cellStyle name="Sub-total 13 8 2" xfId="62502"/>
    <cellStyle name="Subtotal 13 8 3" xfId="62503"/>
    <cellStyle name="Sub-total 13 8 3" xfId="62504"/>
    <cellStyle name="Subtotal 13 8 4" xfId="62505"/>
    <cellStyle name="Sub-total 13 8 4" xfId="62506"/>
    <cellStyle name="Subtotal 13 8 5" xfId="62507"/>
    <cellStyle name="Sub-total 13 8 5" xfId="62508"/>
    <cellStyle name="Subtotal 13 8 6" xfId="62509"/>
    <cellStyle name="Sub-total 13 8 6" xfId="62510"/>
    <cellStyle name="Subtotal 13 9" xfId="62511"/>
    <cellStyle name="Sub-total 13 9" xfId="62512"/>
    <cellStyle name="Subtotal 13 9 2" xfId="62513"/>
    <cellStyle name="Sub-total 13 9 2" xfId="62514"/>
    <cellStyle name="Subtotal 13 9 3" xfId="62515"/>
    <cellStyle name="Sub-total 13 9 3" xfId="62516"/>
    <cellStyle name="Subtotal 13 9 4" xfId="62517"/>
    <cellStyle name="Sub-total 13 9 4" xfId="62518"/>
    <cellStyle name="Subtotal 13 9 5" xfId="62519"/>
    <cellStyle name="Sub-total 13 9 5" xfId="62520"/>
    <cellStyle name="Subtotal 13 9 6" xfId="62521"/>
    <cellStyle name="Sub-total 13 9 6" xfId="62522"/>
    <cellStyle name="Subtotal 14" xfId="62523"/>
    <cellStyle name="Sub-total 14" xfId="62524"/>
    <cellStyle name="Subtotal 14 2" xfId="62525"/>
    <cellStyle name="Sub-total 14 2" xfId="62526"/>
    <cellStyle name="Subtotal 14 3" xfId="62527"/>
    <cellStyle name="Sub-total 14 3" xfId="62528"/>
    <cellStyle name="Subtotal 14 4" xfId="62529"/>
    <cellStyle name="Sub-total 14 4" xfId="62530"/>
    <cellStyle name="Subtotal 14 5" xfId="62531"/>
    <cellStyle name="Sub-total 14 5" xfId="62532"/>
    <cellStyle name="Subtotal 14 6" xfId="62533"/>
    <cellStyle name="Sub-total 14 6" xfId="62534"/>
    <cellStyle name="Subtotal 15" xfId="62535"/>
    <cellStyle name="Sub-total 15" xfId="62536"/>
    <cellStyle name="Subtotal 15 2" xfId="62537"/>
    <cellStyle name="Sub-total 15 2" xfId="62538"/>
    <cellStyle name="Subtotal 15 3" xfId="62539"/>
    <cellStyle name="Sub-total 15 3" xfId="62540"/>
    <cellStyle name="Subtotal 15 4" xfId="62541"/>
    <cellStyle name="Sub-total 15 4" xfId="62542"/>
    <cellStyle name="Subtotal 15 5" xfId="62543"/>
    <cellStyle name="Sub-total 15 5" xfId="62544"/>
    <cellStyle name="Subtotal 15 6" xfId="62545"/>
    <cellStyle name="Sub-total 15 6" xfId="62546"/>
    <cellStyle name="Subtotal 16" xfId="62547"/>
    <cellStyle name="Sub-total 16" xfId="62548"/>
    <cellStyle name="Subtotal 16 2" xfId="62549"/>
    <cellStyle name="Sub-total 16 2" xfId="62550"/>
    <cellStyle name="Subtotal 16 3" xfId="62551"/>
    <cellStyle name="Sub-total 16 3" xfId="62552"/>
    <cellStyle name="Subtotal 16 4" xfId="62553"/>
    <cellStyle name="Sub-total 16 4" xfId="62554"/>
    <cellStyle name="Subtotal 16 5" xfId="62555"/>
    <cellStyle name="Sub-total 16 5" xfId="62556"/>
    <cellStyle name="Subtotal 16 6" xfId="62557"/>
    <cellStyle name="Sub-total 16 6" xfId="62558"/>
    <cellStyle name="Subtotal 17" xfId="62559"/>
    <cellStyle name="Sub-total 17" xfId="62560"/>
    <cellStyle name="Subtotal 17 2" xfId="62561"/>
    <cellStyle name="Sub-total 17 2" xfId="62562"/>
    <cellStyle name="Subtotal 17 3" xfId="62563"/>
    <cellStyle name="Sub-total 17 3" xfId="62564"/>
    <cellStyle name="Subtotal 17 4" xfId="62565"/>
    <cellStyle name="Sub-total 17 4" xfId="62566"/>
    <cellStyle name="Subtotal 17 5" xfId="62567"/>
    <cellStyle name="Sub-total 17 5" xfId="62568"/>
    <cellStyle name="Subtotal 17 6" xfId="62569"/>
    <cellStyle name="Sub-total 17 6" xfId="62570"/>
    <cellStyle name="Subtotal 18" xfId="62571"/>
    <cellStyle name="Sub-total 18" xfId="62572"/>
    <cellStyle name="Subtotal 18 2" xfId="62573"/>
    <cellStyle name="Sub-total 18 2" xfId="62574"/>
    <cellStyle name="Subtotal 18 3" xfId="62575"/>
    <cellStyle name="Sub-total 18 3" xfId="62576"/>
    <cellStyle name="Subtotal 18 4" xfId="62577"/>
    <cellStyle name="Sub-total 18 4" xfId="62578"/>
    <cellStyle name="Subtotal 18 5" xfId="62579"/>
    <cellStyle name="Sub-total 18 5" xfId="62580"/>
    <cellStyle name="Subtotal 18 6" xfId="62581"/>
    <cellStyle name="Sub-total 18 6" xfId="62582"/>
    <cellStyle name="Subtotal 19" xfId="62583"/>
    <cellStyle name="Sub-total 19" xfId="62584"/>
    <cellStyle name="Subtotal 19 2" xfId="62585"/>
    <cellStyle name="Sub-total 19 2" xfId="62586"/>
    <cellStyle name="Subtotal 19 3" xfId="62587"/>
    <cellStyle name="Sub-total 19 3" xfId="62588"/>
    <cellStyle name="Subtotal 19 4" xfId="62589"/>
    <cellStyle name="Sub-total 19 4" xfId="62590"/>
    <cellStyle name="Subtotal 19 5" xfId="62591"/>
    <cellStyle name="Sub-total 19 5" xfId="62592"/>
    <cellStyle name="Subtotal 19 6" xfId="62593"/>
    <cellStyle name="Sub-total 19 6" xfId="62594"/>
    <cellStyle name="Subtotal 2" xfId="62595"/>
    <cellStyle name="Sub-total 2" xfId="62596"/>
    <cellStyle name="Subtotal 2 10" xfId="62597"/>
    <cellStyle name="Sub-total 2 10" xfId="62598"/>
    <cellStyle name="Subtotal 2 10 2" xfId="62599"/>
    <cellStyle name="Sub-total 2 10 2" xfId="62600"/>
    <cellStyle name="Subtotal 2 10 3" xfId="62601"/>
    <cellStyle name="Sub-total 2 10 3" xfId="62602"/>
    <cellStyle name="Subtotal 2 10 4" xfId="62603"/>
    <cellStyle name="Sub-total 2 10 4" xfId="62604"/>
    <cellStyle name="Subtotal 2 10 5" xfId="62605"/>
    <cellStyle name="Sub-total 2 10 5" xfId="62606"/>
    <cellStyle name="Subtotal 2 10 6" xfId="62607"/>
    <cellStyle name="Sub-total 2 10 6" xfId="62608"/>
    <cellStyle name="Subtotal 2 11" xfId="62609"/>
    <cellStyle name="Sub-total 2 11" xfId="62610"/>
    <cellStyle name="Subtotal 2 11 2" xfId="62611"/>
    <cellStyle name="Sub-total 2 11 2" xfId="62612"/>
    <cellStyle name="Subtotal 2 11 3" xfId="62613"/>
    <cellStyle name="Sub-total 2 11 3" xfId="62614"/>
    <cellStyle name="Subtotal 2 11 4" xfId="62615"/>
    <cellStyle name="Sub-total 2 11 4" xfId="62616"/>
    <cellStyle name="Subtotal 2 11 5" xfId="62617"/>
    <cellStyle name="Sub-total 2 11 5" xfId="62618"/>
    <cellStyle name="Subtotal 2 11 6" xfId="62619"/>
    <cellStyle name="Sub-total 2 11 6" xfId="62620"/>
    <cellStyle name="Subtotal 2 12" xfId="62621"/>
    <cellStyle name="Sub-total 2 12" xfId="62622"/>
    <cellStyle name="Subtotal 2 12 2" xfId="62623"/>
    <cellStyle name="Sub-total 2 12 2" xfId="62624"/>
    <cellStyle name="Subtotal 2 12 3" xfId="62625"/>
    <cellStyle name="Sub-total 2 12 3" xfId="62626"/>
    <cellStyle name="Subtotal 2 12 4" xfId="62627"/>
    <cellStyle name="Sub-total 2 12 4" xfId="62628"/>
    <cellStyle name="Subtotal 2 12 5" xfId="62629"/>
    <cellStyle name="Sub-total 2 12 5" xfId="62630"/>
    <cellStyle name="Subtotal 2 12 6" xfId="62631"/>
    <cellStyle name="Sub-total 2 12 6" xfId="62632"/>
    <cellStyle name="Subtotal 2 13" xfId="62633"/>
    <cellStyle name="Sub-total 2 13" xfId="62634"/>
    <cellStyle name="Subtotal 2 13 2" xfId="62635"/>
    <cellStyle name="Sub-total 2 13 2" xfId="62636"/>
    <cellStyle name="Subtotal 2 13 3" xfId="62637"/>
    <cellStyle name="Sub-total 2 13 3" xfId="62638"/>
    <cellStyle name="Subtotal 2 13 4" xfId="62639"/>
    <cellStyle name="Sub-total 2 13 4" xfId="62640"/>
    <cellStyle name="Subtotal 2 13 5" xfId="62641"/>
    <cellStyle name="Sub-total 2 13 5" xfId="62642"/>
    <cellStyle name="Subtotal 2 13 6" xfId="62643"/>
    <cellStyle name="Sub-total 2 13 6" xfId="62644"/>
    <cellStyle name="Subtotal 2 14" xfId="62645"/>
    <cellStyle name="Sub-total 2 14" xfId="62646"/>
    <cellStyle name="Subtotal 2 15" xfId="62647"/>
    <cellStyle name="Sub-total 2 15" xfId="62648"/>
    <cellStyle name="Subtotal 2 16" xfId="62649"/>
    <cellStyle name="Sub-total 2 16" xfId="62650"/>
    <cellStyle name="Subtotal 2 17" xfId="62651"/>
    <cellStyle name="Sub-total 2 17" xfId="62652"/>
    <cellStyle name="Subtotal 2 18" xfId="62653"/>
    <cellStyle name="Sub-total 2 18" xfId="62654"/>
    <cellStyle name="Subtotal 2 2" xfId="62655"/>
    <cellStyle name="Sub-total 2 2" xfId="62656"/>
    <cellStyle name="Subtotal 2 2 10" xfId="62657"/>
    <cellStyle name="Sub-total 2 2 10" xfId="62658"/>
    <cellStyle name="Subtotal 2 2 11" xfId="62659"/>
    <cellStyle name="Sub-total 2 2 11" xfId="62660"/>
    <cellStyle name="Subtotal 2 2 12" xfId="62661"/>
    <cellStyle name="Sub-total 2 2 12" xfId="62662"/>
    <cellStyle name="Subtotal 2 2 13" xfId="62663"/>
    <cellStyle name="Sub-total 2 2 13" xfId="62664"/>
    <cellStyle name="Subtotal 2 2 14" xfId="62665"/>
    <cellStyle name="Sub-total 2 2 14" xfId="62666"/>
    <cellStyle name="Subtotal 2 2 15" xfId="62667"/>
    <cellStyle name="Sub-total 2 2 15" xfId="62668"/>
    <cellStyle name="Subtotal 2 2 16" xfId="62669"/>
    <cellStyle name="Sub-total 2 2 16" xfId="62670"/>
    <cellStyle name="Subtotal 2 2 17" xfId="62671"/>
    <cellStyle name="Sub-total 2 2 17" xfId="62672"/>
    <cellStyle name="Subtotal 2 2 18" xfId="62673"/>
    <cellStyle name="Sub-total 2 2 18" xfId="62674"/>
    <cellStyle name="Subtotal 2 2 19" xfId="62675"/>
    <cellStyle name="Sub-total 2 2 19" xfId="62676"/>
    <cellStyle name="Subtotal 2 2 2" xfId="62677"/>
    <cellStyle name="Sub-total 2 2 2" xfId="62678"/>
    <cellStyle name="Subtotal 2 2 20" xfId="62679"/>
    <cellStyle name="Sub-total 2 2 20" xfId="62680"/>
    <cellStyle name="Subtotal 2 2 21" xfId="62681"/>
    <cellStyle name="Sub-total 2 2 21" xfId="62682"/>
    <cellStyle name="Subtotal 2 2 22" xfId="62683"/>
    <cellStyle name="Sub-total 2 2 22" xfId="62684"/>
    <cellStyle name="Subtotal 2 2 23" xfId="62685"/>
    <cellStyle name="Sub-total 2 2 23" xfId="62686"/>
    <cellStyle name="Subtotal 2 2 3" xfId="62687"/>
    <cellStyle name="Sub-total 2 2 3" xfId="62688"/>
    <cellStyle name="Subtotal 2 2 4" xfId="62689"/>
    <cellStyle name="Sub-total 2 2 4" xfId="62690"/>
    <cellStyle name="Subtotal 2 2 5" xfId="62691"/>
    <cellStyle name="Sub-total 2 2 5" xfId="62692"/>
    <cellStyle name="Subtotal 2 2 6" xfId="62693"/>
    <cellStyle name="Sub-total 2 2 6" xfId="62694"/>
    <cellStyle name="Subtotal 2 2 7" xfId="62695"/>
    <cellStyle name="Sub-total 2 2 7" xfId="62696"/>
    <cellStyle name="Subtotal 2 2 8" xfId="62697"/>
    <cellStyle name="Sub-total 2 2 8" xfId="62698"/>
    <cellStyle name="Subtotal 2 2 9" xfId="62699"/>
    <cellStyle name="Sub-total 2 2 9" xfId="62700"/>
    <cellStyle name="Subtotal 2 3" xfId="62701"/>
    <cellStyle name="Sub-total 2 3" xfId="62702"/>
    <cellStyle name="Subtotal 2 3 10" xfId="62703"/>
    <cellStyle name="Sub-total 2 3 10" xfId="62704"/>
    <cellStyle name="Subtotal 2 3 11" xfId="62705"/>
    <cellStyle name="Sub-total 2 3 11" xfId="62706"/>
    <cellStyle name="Subtotal 2 3 12" xfId="62707"/>
    <cellStyle name="Sub-total 2 3 12" xfId="62708"/>
    <cellStyle name="Subtotal 2 3 13" xfId="62709"/>
    <cellStyle name="Sub-total 2 3 13" xfId="62710"/>
    <cellStyle name="Subtotal 2 3 14" xfId="62711"/>
    <cellStyle name="Sub-total 2 3 14" xfId="62712"/>
    <cellStyle name="Subtotal 2 3 15" xfId="62713"/>
    <cellStyle name="Sub-total 2 3 15" xfId="62714"/>
    <cellStyle name="Subtotal 2 3 16" xfId="62715"/>
    <cellStyle name="Sub-total 2 3 16" xfId="62716"/>
    <cellStyle name="Subtotal 2 3 17" xfId="62717"/>
    <cellStyle name="Sub-total 2 3 17" xfId="62718"/>
    <cellStyle name="Subtotal 2 3 18" xfId="62719"/>
    <cellStyle name="Sub-total 2 3 18" xfId="62720"/>
    <cellStyle name="Subtotal 2 3 19" xfId="62721"/>
    <cellStyle name="Sub-total 2 3 19" xfId="62722"/>
    <cellStyle name="Subtotal 2 3 2" xfId="62723"/>
    <cellStyle name="Sub-total 2 3 2" xfId="62724"/>
    <cellStyle name="Subtotal 2 3 20" xfId="62725"/>
    <cellStyle name="Sub-total 2 3 20" xfId="62726"/>
    <cellStyle name="Subtotal 2 3 21" xfId="62727"/>
    <cellStyle name="Sub-total 2 3 21" xfId="62728"/>
    <cellStyle name="Subtotal 2 3 22" xfId="62729"/>
    <cellStyle name="Sub-total 2 3 22" xfId="62730"/>
    <cellStyle name="Subtotal 2 3 23" xfId="62731"/>
    <cellStyle name="Sub-total 2 3 23" xfId="62732"/>
    <cellStyle name="Subtotal 2 3 3" xfId="62733"/>
    <cellStyle name="Sub-total 2 3 3" xfId="62734"/>
    <cellStyle name="Subtotal 2 3 4" xfId="62735"/>
    <cellStyle name="Sub-total 2 3 4" xfId="62736"/>
    <cellStyle name="Subtotal 2 3 5" xfId="62737"/>
    <cellStyle name="Sub-total 2 3 5" xfId="62738"/>
    <cellStyle name="Subtotal 2 3 6" xfId="62739"/>
    <cellStyle name="Sub-total 2 3 6" xfId="62740"/>
    <cellStyle name="Subtotal 2 3 7" xfId="62741"/>
    <cellStyle name="Sub-total 2 3 7" xfId="62742"/>
    <cellStyle name="Subtotal 2 3 8" xfId="62743"/>
    <cellStyle name="Sub-total 2 3 8" xfId="62744"/>
    <cellStyle name="Subtotal 2 3 9" xfId="62745"/>
    <cellStyle name="Sub-total 2 3 9" xfId="62746"/>
    <cellStyle name="Subtotal 2 4" xfId="62747"/>
    <cellStyle name="Sub-total 2 4" xfId="62748"/>
    <cellStyle name="Subtotal 2 4 2" xfId="62749"/>
    <cellStyle name="Sub-total 2 4 2" xfId="62750"/>
    <cellStyle name="Subtotal 2 4 3" xfId="62751"/>
    <cellStyle name="Sub-total 2 4 3" xfId="62752"/>
    <cellStyle name="Subtotal 2 4 4" xfId="62753"/>
    <cellStyle name="Sub-total 2 4 4" xfId="62754"/>
    <cellStyle name="Subtotal 2 4 5" xfId="62755"/>
    <cellStyle name="Sub-total 2 4 5" xfId="62756"/>
    <cellStyle name="Subtotal 2 4 6" xfId="62757"/>
    <cellStyle name="Sub-total 2 4 6" xfId="62758"/>
    <cellStyle name="Subtotal 2 5" xfId="62759"/>
    <cellStyle name="Sub-total 2 5" xfId="62760"/>
    <cellStyle name="Subtotal 2 5 2" xfId="62761"/>
    <cellStyle name="Sub-total 2 5 2" xfId="62762"/>
    <cellStyle name="Subtotal 2 5 3" xfId="62763"/>
    <cellStyle name="Sub-total 2 5 3" xfId="62764"/>
    <cellStyle name="Subtotal 2 5 4" xfId="62765"/>
    <cellStyle name="Sub-total 2 5 4" xfId="62766"/>
    <cellStyle name="Subtotal 2 5 5" xfId="62767"/>
    <cellStyle name="Sub-total 2 5 5" xfId="62768"/>
    <cellStyle name="Subtotal 2 5 6" xfId="62769"/>
    <cellStyle name="Sub-total 2 5 6" xfId="62770"/>
    <cellStyle name="Subtotal 2 6" xfId="62771"/>
    <cellStyle name="Sub-total 2 6" xfId="62772"/>
    <cellStyle name="Subtotal 2 6 2" xfId="62773"/>
    <cellStyle name="Sub-total 2 6 2" xfId="62774"/>
    <cellStyle name="Subtotal 2 6 3" xfId="62775"/>
    <cellStyle name="Sub-total 2 6 3" xfId="62776"/>
    <cellStyle name="Subtotal 2 6 4" xfId="62777"/>
    <cellStyle name="Sub-total 2 6 4" xfId="62778"/>
    <cellStyle name="Subtotal 2 6 5" xfId="62779"/>
    <cellStyle name="Sub-total 2 6 5" xfId="62780"/>
    <cellStyle name="Subtotal 2 6 6" xfId="62781"/>
    <cellStyle name="Sub-total 2 6 6" xfId="62782"/>
    <cellStyle name="Subtotal 2 7" xfId="62783"/>
    <cellStyle name="Sub-total 2 7" xfId="62784"/>
    <cellStyle name="Subtotal 2 7 2" xfId="62785"/>
    <cellStyle name="Sub-total 2 7 2" xfId="62786"/>
    <cellStyle name="Subtotal 2 7 3" xfId="62787"/>
    <cellStyle name="Sub-total 2 7 3" xfId="62788"/>
    <cellStyle name="Subtotal 2 7 4" xfId="62789"/>
    <cellStyle name="Sub-total 2 7 4" xfId="62790"/>
    <cellStyle name="Subtotal 2 7 5" xfId="62791"/>
    <cellStyle name="Sub-total 2 7 5" xfId="62792"/>
    <cellStyle name="Subtotal 2 7 6" xfId="62793"/>
    <cellStyle name="Sub-total 2 7 6" xfId="62794"/>
    <cellStyle name="Subtotal 2 8" xfId="62795"/>
    <cellStyle name="Sub-total 2 8" xfId="62796"/>
    <cellStyle name="Subtotal 2 8 2" xfId="62797"/>
    <cellStyle name="Sub-total 2 8 2" xfId="62798"/>
    <cellStyle name="Subtotal 2 8 3" xfId="62799"/>
    <cellStyle name="Sub-total 2 8 3" xfId="62800"/>
    <cellStyle name="Subtotal 2 8 4" xfId="62801"/>
    <cellStyle name="Sub-total 2 8 4" xfId="62802"/>
    <cellStyle name="Subtotal 2 8 5" xfId="62803"/>
    <cellStyle name="Sub-total 2 8 5" xfId="62804"/>
    <cellStyle name="Subtotal 2 8 6" xfId="62805"/>
    <cellStyle name="Sub-total 2 8 6" xfId="62806"/>
    <cellStyle name="Subtotal 2 9" xfId="62807"/>
    <cellStyle name="Sub-total 2 9" xfId="62808"/>
    <cellStyle name="Subtotal 2 9 2" xfId="62809"/>
    <cellStyle name="Sub-total 2 9 2" xfId="62810"/>
    <cellStyle name="Subtotal 2 9 3" xfId="62811"/>
    <cellStyle name="Sub-total 2 9 3" xfId="62812"/>
    <cellStyle name="Subtotal 2 9 4" xfId="62813"/>
    <cellStyle name="Sub-total 2 9 4" xfId="62814"/>
    <cellStyle name="Subtotal 2 9 5" xfId="62815"/>
    <cellStyle name="Sub-total 2 9 5" xfId="62816"/>
    <cellStyle name="Subtotal 2 9 6" xfId="62817"/>
    <cellStyle name="Sub-total 2 9 6" xfId="62818"/>
    <cellStyle name="Subtotal 20" xfId="62819"/>
    <cellStyle name="Sub-total 20" xfId="62820"/>
    <cellStyle name="Subtotal 20 2" xfId="62821"/>
    <cellStyle name="Sub-total 20 2" xfId="62822"/>
    <cellStyle name="Subtotal 20 3" xfId="62823"/>
    <cellStyle name="Sub-total 20 3" xfId="62824"/>
    <cellStyle name="Subtotal 20 4" xfId="62825"/>
    <cellStyle name="Sub-total 20 4" xfId="62826"/>
    <cellStyle name="Subtotal 20 5" xfId="62827"/>
    <cellStyle name="Sub-total 20 5" xfId="62828"/>
    <cellStyle name="Subtotal 20 6" xfId="62829"/>
    <cellStyle name="Sub-total 20 6" xfId="62830"/>
    <cellStyle name="Subtotal 21" xfId="62831"/>
    <cellStyle name="Sub-total 21" xfId="62832"/>
    <cellStyle name="Subtotal 21 2" xfId="62833"/>
    <cellStyle name="Sub-total 21 2" xfId="62834"/>
    <cellStyle name="Subtotal 21 3" xfId="62835"/>
    <cellStyle name="Sub-total 21 3" xfId="62836"/>
    <cellStyle name="Subtotal 21 4" xfId="62837"/>
    <cellStyle name="Sub-total 21 4" xfId="62838"/>
    <cellStyle name="Subtotal 21 5" xfId="62839"/>
    <cellStyle name="Sub-total 21 5" xfId="62840"/>
    <cellStyle name="Subtotal 21 6" xfId="62841"/>
    <cellStyle name="Sub-total 21 6" xfId="62842"/>
    <cellStyle name="Subtotal 22" xfId="62843"/>
    <cellStyle name="Sub-total 22" xfId="62844"/>
    <cellStyle name="Subtotal 22 2" xfId="62845"/>
    <cellStyle name="Sub-total 22 2" xfId="62846"/>
    <cellStyle name="Subtotal 22 3" xfId="62847"/>
    <cellStyle name="Sub-total 22 3" xfId="62848"/>
    <cellStyle name="Subtotal 22 4" xfId="62849"/>
    <cellStyle name="Sub-total 22 4" xfId="62850"/>
    <cellStyle name="Subtotal 22 5" xfId="62851"/>
    <cellStyle name="Sub-total 22 5" xfId="62852"/>
    <cellStyle name="Subtotal 22 6" xfId="62853"/>
    <cellStyle name="Sub-total 22 6" xfId="62854"/>
    <cellStyle name="Subtotal 23" xfId="62855"/>
    <cellStyle name="Sub-total 23" xfId="62856"/>
    <cellStyle name="Subtotal 23 2" xfId="62857"/>
    <cellStyle name="Sub-total 23 2" xfId="62858"/>
    <cellStyle name="Subtotal 23 3" xfId="62859"/>
    <cellStyle name="Sub-total 23 3" xfId="62860"/>
    <cellStyle name="Subtotal 23 4" xfId="62861"/>
    <cellStyle name="Sub-total 23 4" xfId="62862"/>
    <cellStyle name="Subtotal 23 5" xfId="62863"/>
    <cellStyle name="Sub-total 23 5" xfId="62864"/>
    <cellStyle name="Subtotal 23 6" xfId="62865"/>
    <cellStyle name="Sub-total 23 6" xfId="62866"/>
    <cellStyle name="Subtotal 24" xfId="62867"/>
    <cellStyle name="Sub-total 24" xfId="62868"/>
    <cellStyle name="Subtotal 24 2" xfId="62869"/>
    <cellStyle name="Sub-total 24 2" xfId="62870"/>
    <cellStyle name="Subtotal 24 3" xfId="62871"/>
    <cellStyle name="Sub-total 24 3" xfId="62872"/>
    <cellStyle name="Subtotal 24 4" xfId="62873"/>
    <cellStyle name="Sub-total 24 4" xfId="62874"/>
    <cellStyle name="Subtotal 24 5" xfId="62875"/>
    <cellStyle name="Sub-total 24 5" xfId="62876"/>
    <cellStyle name="Subtotal 24 6" xfId="62877"/>
    <cellStyle name="Sub-total 24 6" xfId="62878"/>
    <cellStyle name="Subtotal 25" xfId="62879"/>
    <cellStyle name="Sub-total 25" xfId="62880"/>
    <cellStyle name="Subtotal 25 2" xfId="62881"/>
    <cellStyle name="Sub-total 25 2" xfId="62882"/>
    <cellStyle name="Subtotal 25 3" xfId="62883"/>
    <cellStyle name="Sub-total 25 3" xfId="62884"/>
    <cellStyle name="Subtotal 25 4" xfId="62885"/>
    <cellStyle name="Sub-total 25 4" xfId="62886"/>
    <cellStyle name="Subtotal 25 5" xfId="62887"/>
    <cellStyle name="Sub-total 25 5" xfId="62888"/>
    <cellStyle name="Subtotal 25 6" xfId="62889"/>
    <cellStyle name="Sub-total 25 6" xfId="62890"/>
    <cellStyle name="Subtotal 26" xfId="62891"/>
    <cellStyle name="Sub-total 26" xfId="62892"/>
    <cellStyle name="Subtotal 26 2" xfId="62893"/>
    <cellStyle name="Sub-total 26 2" xfId="62894"/>
    <cellStyle name="Subtotal 26 3" xfId="62895"/>
    <cellStyle name="Sub-total 26 3" xfId="62896"/>
    <cellStyle name="Subtotal 26 4" xfId="62897"/>
    <cellStyle name="Sub-total 26 4" xfId="62898"/>
    <cellStyle name="Subtotal 26 5" xfId="62899"/>
    <cellStyle name="Sub-total 26 5" xfId="62900"/>
    <cellStyle name="Subtotal 26 6" xfId="62901"/>
    <cellStyle name="Sub-total 26 6" xfId="62902"/>
    <cellStyle name="Subtotal 27" xfId="62903"/>
    <cellStyle name="Sub-total 27" xfId="62904"/>
    <cellStyle name="Subtotal 28" xfId="62905"/>
    <cellStyle name="Sub-total 28" xfId="62906"/>
    <cellStyle name="Subtotal 29" xfId="62907"/>
    <cellStyle name="Sub-total 29" xfId="62908"/>
    <cellStyle name="Subtotal 3" xfId="62909"/>
    <cellStyle name="Sub-total 3" xfId="62910"/>
    <cellStyle name="Subtotal 3 10" xfId="62911"/>
    <cellStyle name="Sub-total 3 10" xfId="62912"/>
    <cellStyle name="Subtotal 3 10 2" xfId="62913"/>
    <cellStyle name="Sub-total 3 10 2" xfId="62914"/>
    <cellStyle name="Subtotal 3 10 3" xfId="62915"/>
    <cellStyle name="Sub-total 3 10 3" xfId="62916"/>
    <cellStyle name="Subtotal 3 10 4" xfId="62917"/>
    <cellStyle name="Sub-total 3 10 4" xfId="62918"/>
    <cellStyle name="Subtotal 3 10 5" xfId="62919"/>
    <cellStyle name="Sub-total 3 10 5" xfId="62920"/>
    <cellStyle name="Subtotal 3 10 6" xfId="62921"/>
    <cellStyle name="Sub-total 3 10 6" xfId="62922"/>
    <cellStyle name="Subtotal 3 11" xfId="62923"/>
    <cellStyle name="Sub-total 3 11" xfId="62924"/>
    <cellStyle name="Subtotal 3 11 2" xfId="62925"/>
    <cellStyle name="Sub-total 3 11 2" xfId="62926"/>
    <cellStyle name="Subtotal 3 11 3" xfId="62927"/>
    <cellStyle name="Sub-total 3 11 3" xfId="62928"/>
    <cellStyle name="Subtotal 3 11 4" xfId="62929"/>
    <cellStyle name="Sub-total 3 11 4" xfId="62930"/>
    <cellStyle name="Subtotal 3 11 5" xfId="62931"/>
    <cellStyle name="Sub-total 3 11 5" xfId="62932"/>
    <cellStyle name="Subtotal 3 11 6" xfId="62933"/>
    <cellStyle name="Sub-total 3 11 6" xfId="62934"/>
    <cellStyle name="Subtotal 3 12" xfId="62935"/>
    <cellStyle name="Sub-total 3 12" xfId="62936"/>
    <cellStyle name="Subtotal 3 12 2" xfId="62937"/>
    <cellStyle name="Sub-total 3 12 2" xfId="62938"/>
    <cellStyle name="Subtotal 3 12 3" xfId="62939"/>
    <cellStyle name="Sub-total 3 12 3" xfId="62940"/>
    <cellStyle name="Subtotal 3 12 4" xfId="62941"/>
    <cellStyle name="Sub-total 3 12 4" xfId="62942"/>
    <cellStyle name="Subtotal 3 12 5" xfId="62943"/>
    <cellStyle name="Sub-total 3 12 5" xfId="62944"/>
    <cellStyle name="Subtotal 3 12 6" xfId="62945"/>
    <cellStyle name="Sub-total 3 12 6" xfId="62946"/>
    <cellStyle name="Subtotal 3 13" xfId="62947"/>
    <cellStyle name="Sub-total 3 13" xfId="62948"/>
    <cellStyle name="Subtotal 3 13 2" xfId="62949"/>
    <cellStyle name="Sub-total 3 13 2" xfId="62950"/>
    <cellStyle name="Subtotal 3 13 3" xfId="62951"/>
    <cellStyle name="Sub-total 3 13 3" xfId="62952"/>
    <cellStyle name="Subtotal 3 13 4" xfId="62953"/>
    <cellStyle name="Sub-total 3 13 4" xfId="62954"/>
    <cellStyle name="Subtotal 3 13 5" xfId="62955"/>
    <cellStyle name="Sub-total 3 13 5" xfId="62956"/>
    <cellStyle name="Subtotal 3 13 6" xfId="62957"/>
    <cellStyle name="Sub-total 3 13 6" xfId="62958"/>
    <cellStyle name="Subtotal 3 14" xfId="62959"/>
    <cellStyle name="Sub-total 3 14" xfId="62960"/>
    <cellStyle name="Subtotal 3 15" xfId="62961"/>
    <cellStyle name="Sub-total 3 15" xfId="62962"/>
    <cellStyle name="Subtotal 3 16" xfId="62963"/>
    <cellStyle name="Sub-total 3 16" xfId="62964"/>
    <cellStyle name="Subtotal 3 17" xfId="62965"/>
    <cellStyle name="Sub-total 3 17" xfId="62966"/>
    <cellStyle name="Subtotal 3 18" xfId="62967"/>
    <cellStyle name="Sub-total 3 18" xfId="62968"/>
    <cellStyle name="Subtotal 3 2" xfId="62969"/>
    <cellStyle name="Sub-total 3 2" xfId="62970"/>
    <cellStyle name="Subtotal 3 2 10" xfId="62971"/>
    <cellStyle name="Sub-total 3 2 10" xfId="62972"/>
    <cellStyle name="Subtotal 3 2 11" xfId="62973"/>
    <cellStyle name="Sub-total 3 2 11" xfId="62974"/>
    <cellStyle name="Subtotal 3 2 12" xfId="62975"/>
    <cellStyle name="Sub-total 3 2 12" xfId="62976"/>
    <cellStyle name="Subtotal 3 2 13" xfId="62977"/>
    <cellStyle name="Sub-total 3 2 13" xfId="62978"/>
    <cellStyle name="Subtotal 3 2 14" xfId="62979"/>
    <cellStyle name="Sub-total 3 2 14" xfId="62980"/>
    <cellStyle name="Subtotal 3 2 15" xfId="62981"/>
    <cellStyle name="Sub-total 3 2 15" xfId="62982"/>
    <cellStyle name="Subtotal 3 2 16" xfId="62983"/>
    <cellStyle name="Sub-total 3 2 16" xfId="62984"/>
    <cellStyle name="Subtotal 3 2 17" xfId="62985"/>
    <cellStyle name="Sub-total 3 2 17" xfId="62986"/>
    <cellStyle name="Subtotal 3 2 18" xfId="62987"/>
    <cellStyle name="Sub-total 3 2 18" xfId="62988"/>
    <cellStyle name="Subtotal 3 2 19" xfId="62989"/>
    <cellStyle name="Sub-total 3 2 19" xfId="62990"/>
    <cellStyle name="Subtotal 3 2 2" xfId="62991"/>
    <cellStyle name="Sub-total 3 2 2" xfId="62992"/>
    <cellStyle name="Subtotal 3 2 20" xfId="62993"/>
    <cellStyle name="Sub-total 3 2 20" xfId="62994"/>
    <cellStyle name="Subtotal 3 2 21" xfId="62995"/>
    <cellStyle name="Sub-total 3 2 21" xfId="62996"/>
    <cellStyle name="Subtotal 3 2 22" xfId="62997"/>
    <cellStyle name="Sub-total 3 2 22" xfId="62998"/>
    <cellStyle name="Subtotal 3 2 23" xfId="62999"/>
    <cellStyle name="Sub-total 3 2 23" xfId="63000"/>
    <cellStyle name="Subtotal 3 2 3" xfId="63001"/>
    <cellStyle name="Sub-total 3 2 3" xfId="63002"/>
    <cellStyle name="Subtotal 3 2 4" xfId="63003"/>
    <cellStyle name="Sub-total 3 2 4" xfId="63004"/>
    <cellStyle name="Subtotal 3 2 5" xfId="63005"/>
    <cellStyle name="Sub-total 3 2 5" xfId="63006"/>
    <cellStyle name="Subtotal 3 2 6" xfId="63007"/>
    <cellStyle name="Sub-total 3 2 6" xfId="63008"/>
    <cellStyle name="Subtotal 3 2 7" xfId="63009"/>
    <cellStyle name="Sub-total 3 2 7" xfId="63010"/>
    <cellStyle name="Subtotal 3 2 8" xfId="63011"/>
    <cellStyle name="Sub-total 3 2 8" xfId="63012"/>
    <cellStyle name="Subtotal 3 2 9" xfId="63013"/>
    <cellStyle name="Sub-total 3 2 9" xfId="63014"/>
    <cellStyle name="Subtotal 3 3" xfId="63015"/>
    <cellStyle name="Sub-total 3 3" xfId="63016"/>
    <cellStyle name="Subtotal 3 3 10" xfId="63017"/>
    <cellStyle name="Sub-total 3 3 10" xfId="63018"/>
    <cellStyle name="Subtotal 3 3 11" xfId="63019"/>
    <cellStyle name="Sub-total 3 3 11" xfId="63020"/>
    <cellStyle name="Subtotal 3 3 12" xfId="63021"/>
    <cellStyle name="Sub-total 3 3 12" xfId="63022"/>
    <cellStyle name="Subtotal 3 3 13" xfId="63023"/>
    <cellStyle name="Sub-total 3 3 13" xfId="63024"/>
    <cellStyle name="Subtotal 3 3 14" xfId="63025"/>
    <cellStyle name="Sub-total 3 3 14" xfId="63026"/>
    <cellStyle name="Subtotal 3 3 15" xfId="63027"/>
    <cellStyle name="Sub-total 3 3 15" xfId="63028"/>
    <cellStyle name="Subtotal 3 3 16" xfId="63029"/>
    <cellStyle name="Sub-total 3 3 16" xfId="63030"/>
    <cellStyle name="Subtotal 3 3 17" xfId="63031"/>
    <cellStyle name="Sub-total 3 3 17" xfId="63032"/>
    <cellStyle name="Subtotal 3 3 18" xfId="63033"/>
    <cellStyle name="Sub-total 3 3 18" xfId="63034"/>
    <cellStyle name="Subtotal 3 3 19" xfId="63035"/>
    <cellStyle name="Sub-total 3 3 19" xfId="63036"/>
    <cellStyle name="Subtotal 3 3 2" xfId="63037"/>
    <cellStyle name="Sub-total 3 3 2" xfId="63038"/>
    <cellStyle name="Subtotal 3 3 20" xfId="63039"/>
    <cellStyle name="Sub-total 3 3 20" xfId="63040"/>
    <cellStyle name="Subtotal 3 3 21" xfId="63041"/>
    <cellStyle name="Sub-total 3 3 21" xfId="63042"/>
    <cellStyle name="Subtotal 3 3 22" xfId="63043"/>
    <cellStyle name="Sub-total 3 3 22" xfId="63044"/>
    <cellStyle name="Subtotal 3 3 23" xfId="63045"/>
    <cellStyle name="Sub-total 3 3 23" xfId="63046"/>
    <cellStyle name="Subtotal 3 3 3" xfId="63047"/>
    <cellStyle name="Sub-total 3 3 3" xfId="63048"/>
    <cellStyle name="Subtotal 3 3 4" xfId="63049"/>
    <cellStyle name="Sub-total 3 3 4" xfId="63050"/>
    <cellStyle name="Subtotal 3 3 5" xfId="63051"/>
    <cellStyle name="Sub-total 3 3 5" xfId="63052"/>
    <cellStyle name="Subtotal 3 3 6" xfId="63053"/>
    <cellStyle name="Sub-total 3 3 6" xfId="63054"/>
    <cellStyle name="Subtotal 3 3 7" xfId="63055"/>
    <cellStyle name="Sub-total 3 3 7" xfId="63056"/>
    <cellStyle name="Subtotal 3 3 8" xfId="63057"/>
    <cellStyle name="Sub-total 3 3 8" xfId="63058"/>
    <cellStyle name="Subtotal 3 3 9" xfId="63059"/>
    <cellStyle name="Sub-total 3 3 9" xfId="63060"/>
    <cellStyle name="Subtotal 3 4" xfId="63061"/>
    <cellStyle name="Sub-total 3 4" xfId="63062"/>
    <cellStyle name="Subtotal 3 4 2" xfId="63063"/>
    <cellStyle name="Sub-total 3 4 2" xfId="63064"/>
    <cellStyle name="Subtotal 3 4 3" xfId="63065"/>
    <cellStyle name="Sub-total 3 4 3" xfId="63066"/>
    <cellStyle name="Subtotal 3 4 4" xfId="63067"/>
    <cellStyle name="Sub-total 3 4 4" xfId="63068"/>
    <cellStyle name="Subtotal 3 4 5" xfId="63069"/>
    <cellStyle name="Sub-total 3 4 5" xfId="63070"/>
    <cellStyle name="Subtotal 3 4 6" xfId="63071"/>
    <cellStyle name="Sub-total 3 4 6" xfId="63072"/>
    <cellStyle name="Subtotal 3 5" xfId="63073"/>
    <cellStyle name="Sub-total 3 5" xfId="63074"/>
    <cellStyle name="Subtotal 3 5 2" xfId="63075"/>
    <cellStyle name="Sub-total 3 5 2" xfId="63076"/>
    <cellStyle name="Subtotal 3 5 3" xfId="63077"/>
    <cellStyle name="Sub-total 3 5 3" xfId="63078"/>
    <cellStyle name="Subtotal 3 5 4" xfId="63079"/>
    <cellStyle name="Sub-total 3 5 4" xfId="63080"/>
    <cellStyle name="Subtotal 3 5 5" xfId="63081"/>
    <cellStyle name="Sub-total 3 5 5" xfId="63082"/>
    <cellStyle name="Subtotal 3 5 6" xfId="63083"/>
    <cellStyle name="Sub-total 3 5 6" xfId="63084"/>
    <cellStyle name="Subtotal 3 6" xfId="63085"/>
    <cellStyle name="Sub-total 3 6" xfId="63086"/>
    <cellStyle name="Subtotal 3 6 2" xfId="63087"/>
    <cellStyle name="Sub-total 3 6 2" xfId="63088"/>
    <cellStyle name="Subtotal 3 6 3" xfId="63089"/>
    <cellStyle name="Sub-total 3 6 3" xfId="63090"/>
    <cellStyle name="Subtotal 3 6 4" xfId="63091"/>
    <cellStyle name="Sub-total 3 6 4" xfId="63092"/>
    <cellStyle name="Subtotal 3 6 5" xfId="63093"/>
    <cellStyle name="Sub-total 3 6 5" xfId="63094"/>
    <cellStyle name="Subtotal 3 6 6" xfId="63095"/>
    <cellStyle name="Sub-total 3 6 6" xfId="63096"/>
    <cellStyle name="Subtotal 3 7" xfId="63097"/>
    <cellStyle name="Sub-total 3 7" xfId="63098"/>
    <cellStyle name="Subtotal 3 7 2" xfId="63099"/>
    <cellStyle name="Sub-total 3 7 2" xfId="63100"/>
    <cellStyle name="Subtotal 3 7 3" xfId="63101"/>
    <cellStyle name="Sub-total 3 7 3" xfId="63102"/>
    <cellStyle name="Subtotal 3 7 4" xfId="63103"/>
    <cellStyle name="Sub-total 3 7 4" xfId="63104"/>
    <cellStyle name="Subtotal 3 7 5" xfId="63105"/>
    <cellStyle name="Sub-total 3 7 5" xfId="63106"/>
    <cellStyle name="Subtotal 3 7 6" xfId="63107"/>
    <cellStyle name="Sub-total 3 7 6" xfId="63108"/>
    <cellStyle name="Subtotal 3 8" xfId="63109"/>
    <cellStyle name="Sub-total 3 8" xfId="63110"/>
    <cellStyle name="Subtotal 3 8 2" xfId="63111"/>
    <cellStyle name="Sub-total 3 8 2" xfId="63112"/>
    <cellStyle name="Subtotal 3 8 3" xfId="63113"/>
    <cellStyle name="Sub-total 3 8 3" xfId="63114"/>
    <cellStyle name="Subtotal 3 8 4" xfId="63115"/>
    <cellStyle name="Sub-total 3 8 4" xfId="63116"/>
    <cellStyle name="Subtotal 3 8 5" xfId="63117"/>
    <cellStyle name="Sub-total 3 8 5" xfId="63118"/>
    <cellStyle name="Subtotal 3 8 6" xfId="63119"/>
    <cellStyle name="Sub-total 3 8 6" xfId="63120"/>
    <cellStyle name="Subtotal 3 9" xfId="63121"/>
    <cellStyle name="Sub-total 3 9" xfId="63122"/>
    <cellStyle name="Subtotal 3 9 2" xfId="63123"/>
    <cellStyle name="Sub-total 3 9 2" xfId="63124"/>
    <cellStyle name="Subtotal 3 9 3" xfId="63125"/>
    <cellStyle name="Sub-total 3 9 3" xfId="63126"/>
    <cellStyle name="Subtotal 3 9 4" xfId="63127"/>
    <cellStyle name="Sub-total 3 9 4" xfId="63128"/>
    <cellStyle name="Subtotal 3 9 5" xfId="63129"/>
    <cellStyle name="Sub-total 3 9 5" xfId="63130"/>
    <cellStyle name="Subtotal 3 9 6" xfId="63131"/>
    <cellStyle name="Sub-total 3 9 6" xfId="63132"/>
    <cellStyle name="Subtotal 30" xfId="63133"/>
    <cellStyle name="Sub-total 30" xfId="63134"/>
    <cellStyle name="Subtotal 4" xfId="63135"/>
    <cellStyle name="Sub-total 4" xfId="63136"/>
    <cellStyle name="Subtotal 4 10" xfId="63137"/>
    <cellStyle name="Sub-total 4 10" xfId="63138"/>
    <cellStyle name="Subtotal 4 10 2" xfId="63139"/>
    <cellStyle name="Sub-total 4 10 2" xfId="63140"/>
    <cellStyle name="Subtotal 4 10 3" xfId="63141"/>
    <cellStyle name="Sub-total 4 10 3" xfId="63142"/>
    <cellStyle name="Subtotal 4 10 4" xfId="63143"/>
    <cellStyle name="Sub-total 4 10 4" xfId="63144"/>
    <cellStyle name="Subtotal 4 10 5" xfId="63145"/>
    <cellStyle name="Sub-total 4 10 5" xfId="63146"/>
    <cellStyle name="Subtotal 4 10 6" xfId="63147"/>
    <cellStyle name="Sub-total 4 10 6" xfId="63148"/>
    <cellStyle name="Subtotal 4 11" xfId="63149"/>
    <cellStyle name="Sub-total 4 11" xfId="63150"/>
    <cellStyle name="Subtotal 4 11 2" xfId="63151"/>
    <cellStyle name="Sub-total 4 11 2" xfId="63152"/>
    <cellStyle name="Subtotal 4 11 3" xfId="63153"/>
    <cellStyle name="Sub-total 4 11 3" xfId="63154"/>
    <cellStyle name="Subtotal 4 11 4" xfId="63155"/>
    <cellStyle name="Sub-total 4 11 4" xfId="63156"/>
    <cellStyle name="Subtotal 4 11 5" xfId="63157"/>
    <cellStyle name="Sub-total 4 11 5" xfId="63158"/>
    <cellStyle name="Subtotal 4 11 6" xfId="63159"/>
    <cellStyle name="Sub-total 4 11 6" xfId="63160"/>
    <cellStyle name="Subtotal 4 12" xfId="63161"/>
    <cellStyle name="Sub-total 4 12" xfId="63162"/>
    <cellStyle name="Subtotal 4 12 2" xfId="63163"/>
    <cellStyle name="Sub-total 4 12 2" xfId="63164"/>
    <cellStyle name="Subtotal 4 12 3" xfId="63165"/>
    <cellStyle name="Sub-total 4 12 3" xfId="63166"/>
    <cellStyle name="Subtotal 4 12 4" xfId="63167"/>
    <cellStyle name="Sub-total 4 12 4" xfId="63168"/>
    <cellStyle name="Subtotal 4 12 5" xfId="63169"/>
    <cellStyle name="Sub-total 4 12 5" xfId="63170"/>
    <cellStyle name="Subtotal 4 12 6" xfId="63171"/>
    <cellStyle name="Sub-total 4 12 6" xfId="63172"/>
    <cellStyle name="Subtotal 4 13" xfId="63173"/>
    <cellStyle name="Sub-total 4 13" xfId="63174"/>
    <cellStyle name="Subtotal 4 13 2" xfId="63175"/>
    <cellStyle name="Sub-total 4 13 2" xfId="63176"/>
    <cellStyle name="Subtotal 4 13 3" xfId="63177"/>
    <cellStyle name="Sub-total 4 13 3" xfId="63178"/>
    <cellStyle name="Subtotal 4 13 4" xfId="63179"/>
    <cellStyle name="Sub-total 4 13 4" xfId="63180"/>
    <cellStyle name="Subtotal 4 13 5" xfId="63181"/>
    <cellStyle name="Sub-total 4 13 5" xfId="63182"/>
    <cellStyle name="Subtotal 4 13 6" xfId="63183"/>
    <cellStyle name="Sub-total 4 13 6" xfId="63184"/>
    <cellStyle name="Subtotal 4 14" xfId="63185"/>
    <cellStyle name="Sub-total 4 14" xfId="63186"/>
    <cellStyle name="Subtotal 4 15" xfId="63187"/>
    <cellStyle name="Sub-total 4 15" xfId="63188"/>
    <cellStyle name="Subtotal 4 16" xfId="63189"/>
    <cellStyle name="Sub-total 4 16" xfId="63190"/>
    <cellStyle name="Subtotal 4 17" xfId="63191"/>
    <cellStyle name="Sub-total 4 17" xfId="63192"/>
    <cellStyle name="Subtotal 4 18" xfId="63193"/>
    <cellStyle name="Sub-total 4 18" xfId="63194"/>
    <cellStyle name="Subtotal 4 2" xfId="63195"/>
    <cellStyle name="Sub-total 4 2" xfId="63196"/>
    <cellStyle name="Subtotal 4 2 10" xfId="63197"/>
    <cellStyle name="Sub-total 4 2 10" xfId="63198"/>
    <cellStyle name="Subtotal 4 2 11" xfId="63199"/>
    <cellStyle name="Sub-total 4 2 11" xfId="63200"/>
    <cellStyle name="Subtotal 4 2 12" xfId="63201"/>
    <cellStyle name="Sub-total 4 2 12" xfId="63202"/>
    <cellStyle name="Subtotal 4 2 13" xfId="63203"/>
    <cellStyle name="Sub-total 4 2 13" xfId="63204"/>
    <cellStyle name="Subtotal 4 2 14" xfId="63205"/>
    <cellStyle name="Sub-total 4 2 14" xfId="63206"/>
    <cellStyle name="Subtotal 4 2 15" xfId="63207"/>
    <cellStyle name="Sub-total 4 2 15" xfId="63208"/>
    <cellStyle name="Subtotal 4 2 16" xfId="63209"/>
    <cellStyle name="Sub-total 4 2 16" xfId="63210"/>
    <cellStyle name="Subtotal 4 2 17" xfId="63211"/>
    <cellStyle name="Sub-total 4 2 17" xfId="63212"/>
    <cellStyle name="Subtotal 4 2 18" xfId="63213"/>
    <cellStyle name="Sub-total 4 2 18" xfId="63214"/>
    <cellStyle name="Subtotal 4 2 19" xfId="63215"/>
    <cellStyle name="Sub-total 4 2 19" xfId="63216"/>
    <cellStyle name="Subtotal 4 2 2" xfId="63217"/>
    <cellStyle name="Sub-total 4 2 2" xfId="63218"/>
    <cellStyle name="Subtotal 4 2 20" xfId="63219"/>
    <cellStyle name="Sub-total 4 2 20" xfId="63220"/>
    <cellStyle name="Subtotal 4 2 21" xfId="63221"/>
    <cellStyle name="Sub-total 4 2 21" xfId="63222"/>
    <cellStyle name="Subtotal 4 2 22" xfId="63223"/>
    <cellStyle name="Sub-total 4 2 22" xfId="63224"/>
    <cellStyle name="Subtotal 4 2 23" xfId="63225"/>
    <cellStyle name="Sub-total 4 2 23" xfId="63226"/>
    <cellStyle name="Subtotal 4 2 3" xfId="63227"/>
    <cellStyle name="Sub-total 4 2 3" xfId="63228"/>
    <cellStyle name="Subtotal 4 2 4" xfId="63229"/>
    <cellStyle name="Sub-total 4 2 4" xfId="63230"/>
    <cellStyle name="Subtotal 4 2 5" xfId="63231"/>
    <cellStyle name="Sub-total 4 2 5" xfId="63232"/>
    <cellStyle name="Subtotal 4 2 6" xfId="63233"/>
    <cellStyle name="Sub-total 4 2 6" xfId="63234"/>
    <cellStyle name="Subtotal 4 2 7" xfId="63235"/>
    <cellStyle name="Sub-total 4 2 7" xfId="63236"/>
    <cellStyle name="Subtotal 4 2 8" xfId="63237"/>
    <cellStyle name="Sub-total 4 2 8" xfId="63238"/>
    <cellStyle name="Subtotal 4 2 9" xfId="63239"/>
    <cellStyle name="Sub-total 4 2 9" xfId="63240"/>
    <cellStyle name="Subtotal 4 3" xfId="63241"/>
    <cellStyle name="Sub-total 4 3" xfId="63242"/>
    <cellStyle name="Subtotal 4 3 10" xfId="63243"/>
    <cellStyle name="Sub-total 4 3 10" xfId="63244"/>
    <cellStyle name="Subtotal 4 3 11" xfId="63245"/>
    <cellStyle name="Sub-total 4 3 11" xfId="63246"/>
    <cellStyle name="Subtotal 4 3 12" xfId="63247"/>
    <cellStyle name="Sub-total 4 3 12" xfId="63248"/>
    <cellStyle name="Subtotal 4 3 13" xfId="63249"/>
    <cellStyle name="Sub-total 4 3 13" xfId="63250"/>
    <cellStyle name="Subtotal 4 3 14" xfId="63251"/>
    <cellStyle name="Sub-total 4 3 14" xfId="63252"/>
    <cellStyle name="Subtotal 4 3 15" xfId="63253"/>
    <cellStyle name="Sub-total 4 3 15" xfId="63254"/>
    <cellStyle name="Subtotal 4 3 16" xfId="63255"/>
    <cellStyle name="Sub-total 4 3 16" xfId="63256"/>
    <cellStyle name="Subtotal 4 3 17" xfId="63257"/>
    <cellStyle name="Sub-total 4 3 17" xfId="63258"/>
    <cellStyle name="Subtotal 4 3 18" xfId="63259"/>
    <cellStyle name="Sub-total 4 3 18" xfId="63260"/>
    <cellStyle name="Subtotal 4 3 19" xfId="63261"/>
    <cellStyle name="Sub-total 4 3 19" xfId="63262"/>
    <cellStyle name="Subtotal 4 3 2" xfId="63263"/>
    <cellStyle name="Sub-total 4 3 2" xfId="63264"/>
    <cellStyle name="Subtotal 4 3 20" xfId="63265"/>
    <cellStyle name="Sub-total 4 3 20" xfId="63266"/>
    <cellStyle name="Subtotal 4 3 21" xfId="63267"/>
    <cellStyle name="Sub-total 4 3 21" xfId="63268"/>
    <cellStyle name="Subtotal 4 3 22" xfId="63269"/>
    <cellStyle name="Sub-total 4 3 22" xfId="63270"/>
    <cellStyle name="Subtotal 4 3 23" xfId="63271"/>
    <cellStyle name="Sub-total 4 3 23" xfId="63272"/>
    <cellStyle name="Subtotal 4 3 3" xfId="63273"/>
    <cellStyle name="Sub-total 4 3 3" xfId="63274"/>
    <cellStyle name="Subtotal 4 3 4" xfId="63275"/>
    <cellStyle name="Sub-total 4 3 4" xfId="63276"/>
    <cellStyle name="Subtotal 4 3 5" xfId="63277"/>
    <cellStyle name="Sub-total 4 3 5" xfId="63278"/>
    <cellStyle name="Subtotal 4 3 6" xfId="63279"/>
    <cellStyle name="Sub-total 4 3 6" xfId="63280"/>
    <cellStyle name="Subtotal 4 3 7" xfId="63281"/>
    <cellStyle name="Sub-total 4 3 7" xfId="63282"/>
    <cellStyle name="Subtotal 4 3 8" xfId="63283"/>
    <cellStyle name="Sub-total 4 3 8" xfId="63284"/>
    <cellStyle name="Subtotal 4 3 9" xfId="63285"/>
    <cellStyle name="Sub-total 4 3 9" xfId="63286"/>
    <cellStyle name="Subtotal 4 4" xfId="63287"/>
    <cellStyle name="Sub-total 4 4" xfId="63288"/>
    <cellStyle name="Subtotal 4 4 2" xfId="63289"/>
    <cellStyle name="Sub-total 4 4 2" xfId="63290"/>
    <cellStyle name="Subtotal 4 4 3" xfId="63291"/>
    <cellStyle name="Sub-total 4 4 3" xfId="63292"/>
    <cellStyle name="Subtotal 4 4 4" xfId="63293"/>
    <cellStyle name="Sub-total 4 4 4" xfId="63294"/>
    <cellStyle name="Subtotal 4 4 5" xfId="63295"/>
    <cellStyle name="Sub-total 4 4 5" xfId="63296"/>
    <cellStyle name="Subtotal 4 4 6" xfId="63297"/>
    <cellStyle name="Sub-total 4 4 6" xfId="63298"/>
    <cellStyle name="Subtotal 4 5" xfId="63299"/>
    <cellStyle name="Sub-total 4 5" xfId="63300"/>
    <cellStyle name="Subtotal 4 5 2" xfId="63301"/>
    <cellStyle name="Sub-total 4 5 2" xfId="63302"/>
    <cellStyle name="Subtotal 4 5 3" xfId="63303"/>
    <cellStyle name="Sub-total 4 5 3" xfId="63304"/>
    <cellStyle name="Subtotal 4 5 4" xfId="63305"/>
    <cellStyle name="Sub-total 4 5 4" xfId="63306"/>
    <cellStyle name="Subtotal 4 5 5" xfId="63307"/>
    <cellStyle name="Sub-total 4 5 5" xfId="63308"/>
    <cellStyle name="Subtotal 4 5 6" xfId="63309"/>
    <cellStyle name="Sub-total 4 5 6" xfId="63310"/>
    <cellStyle name="Subtotal 4 6" xfId="63311"/>
    <cellStyle name="Sub-total 4 6" xfId="63312"/>
    <cellStyle name="Subtotal 4 6 2" xfId="63313"/>
    <cellStyle name="Sub-total 4 6 2" xfId="63314"/>
    <cellStyle name="Subtotal 4 6 3" xfId="63315"/>
    <cellStyle name="Sub-total 4 6 3" xfId="63316"/>
    <cellStyle name="Subtotal 4 6 4" xfId="63317"/>
    <cellStyle name="Sub-total 4 6 4" xfId="63318"/>
    <cellStyle name="Subtotal 4 6 5" xfId="63319"/>
    <cellStyle name="Sub-total 4 6 5" xfId="63320"/>
    <cellStyle name="Subtotal 4 6 6" xfId="63321"/>
    <cellStyle name="Sub-total 4 6 6" xfId="63322"/>
    <cellStyle name="Subtotal 4 7" xfId="63323"/>
    <cellStyle name="Sub-total 4 7" xfId="63324"/>
    <cellStyle name="Subtotal 4 7 2" xfId="63325"/>
    <cellStyle name="Sub-total 4 7 2" xfId="63326"/>
    <cellStyle name="Subtotal 4 7 3" xfId="63327"/>
    <cellStyle name="Sub-total 4 7 3" xfId="63328"/>
    <cellStyle name="Subtotal 4 7 4" xfId="63329"/>
    <cellStyle name="Sub-total 4 7 4" xfId="63330"/>
    <cellStyle name="Subtotal 4 7 5" xfId="63331"/>
    <cellStyle name="Sub-total 4 7 5" xfId="63332"/>
    <cellStyle name="Subtotal 4 7 6" xfId="63333"/>
    <cellStyle name="Sub-total 4 7 6" xfId="63334"/>
    <cellStyle name="Subtotal 4 8" xfId="63335"/>
    <cellStyle name="Sub-total 4 8" xfId="63336"/>
    <cellStyle name="Subtotal 4 8 2" xfId="63337"/>
    <cellStyle name="Sub-total 4 8 2" xfId="63338"/>
    <cellStyle name="Subtotal 4 8 3" xfId="63339"/>
    <cellStyle name="Sub-total 4 8 3" xfId="63340"/>
    <cellStyle name="Subtotal 4 8 4" xfId="63341"/>
    <cellStyle name="Sub-total 4 8 4" xfId="63342"/>
    <cellStyle name="Subtotal 4 8 5" xfId="63343"/>
    <cellStyle name="Sub-total 4 8 5" xfId="63344"/>
    <cellStyle name="Subtotal 4 8 6" xfId="63345"/>
    <cellStyle name="Sub-total 4 8 6" xfId="63346"/>
    <cellStyle name="Subtotal 4 9" xfId="63347"/>
    <cellStyle name="Sub-total 4 9" xfId="63348"/>
    <cellStyle name="Subtotal 4 9 2" xfId="63349"/>
    <cellStyle name="Sub-total 4 9 2" xfId="63350"/>
    <cellStyle name="Subtotal 4 9 3" xfId="63351"/>
    <cellStyle name="Sub-total 4 9 3" xfId="63352"/>
    <cellStyle name="Subtotal 4 9 4" xfId="63353"/>
    <cellStyle name="Sub-total 4 9 4" xfId="63354"/>
    <cellStyle name="Subtotal 4 9 5" xfId="63355"/>
    <cellStyle name="Sub-total 4 9 5" xfId="63356"/>
    <cellStyle name="Subtotal 4 9 6" xfId="63357"/>
    <cellStyle name="Sub-total 4 9 6" xfId="63358"/>
    <cellStyle name="Subtotal 5" xfId="63359"/>
    <cellStyle name="Sub-total 5" xfId="63360"/>
    <cellStyle name="Subtotal 5 10" xfId="63361"/>
    <cellStyle name="Sub-total 5 10" xfId="63362"/>
    <cellStyle name="Subtotal 5 10 2" xfId="63363"/>
    <cellStyle name="Sub-total 5 10 2" xfId="63364"/>
    <cellStyle name="Subtotal 5 10 3" xfId="63365"/>
    <cellStyle name="Sub-total 5 10 3" xfId="63366"/>
    <cellStyle name="Subtotal 5 10 4" xfId="63367"/>
    <cellStyle name="Sub-total 5 10 4" xfId="63368"/>
    <cellStyle name="Subtotal 5 10 5" xfId="63369"/>
    <cellStyle name="Sub-total 5 10 5" xfId="63370"/>
    <cellStyle name="Subtotal 5 10 6" xfId="63371"/>
    <cellStyle name="Sub-total 5 10 6" xfId="63372"/>
    <cellStyle name="Subtotal 5 11" xfId="63373"/>
    <cellStyle name="Sub-total 5 11" xfId="63374"/>
    <cellStyle name="Subtotal 5 11 2" xfId="63375"/>
    <cellStyle name="Sub-total 5 11 2" xfId="63376"/>
    <cellStyle name="Subtotal 5 11 3" xfId="63377"/>
    <cellStyle name="Sub-total 5 11 3" xfId="63378"/>
    <cellStyle name="Subtotal 5 11 4" xfId="63379"/>
    <cellStyle name="Sub-total 5 11 4" xfId="63380"/>
    <cellStyle name="Subtotal 5 11 5" xfId="63381"/>
    <cellStyle name="Sub-total 5 11 5" xfId="63382"/>
    <cellStyle name="Subtotal 5 11 6" xfId="63383"/>
    <cellStyle name="Sub-total 5 11 6" xfId="63384"/>
    <cellStyle name="Subtotal 5 12" xfId="63385"/>
    <cellStyle name="Sub-total 5 12" xfId="63386"/>
    <cellStyle name="Subtotal 5 12 2" xfId="63387"/>
    <cellStyle name="Sub-total 5 12 2" xfId="63388"/>
    <cellStyle name="Subtotal 5 12 3" xfId="63389"/>
    <cellStyle name="Sub-total 5 12 3" xfId="63390"/>
    <cellStyle name="Subtotal 5 12 4" xfId="63391"/>
    <cellStyle name="Sub-total 5 12 4" xfId="63392"/>
    <cellStyle name="Subtotal 5 12 5" xfId="63393"/>
    <cellStyle name="Sub-total 5 12 5" xfId="63394"/>
    <cellStyle name="Subtotal 5 12 6" xfId="63395"/>
    <cellStyle name="Sub-total 5 12 6" xfId="63396"/>
    <cellStyle name="Subtotal 5 13" xfId="63397"/>
    <cellStyle name="Sub-total 5 13" xfId="63398"/>
    <cellStyle name="Subtotal 5 13 2" xfId="63399"/>
    <cellStyle name="Sub-total 5 13 2" xfId="63400"/>
    <cellStyle name="Subtotal 5 13 3" xfId="63401"/>
    <cellStyle name="Sub-total 5 13 3" xfId="63402"/>
    <cellStyle name="Subtotal 5 13 4" xfId="63403"/>
    <cellStyle name="Sub-total 5 13 4" xfId="63404"/>
    <cellStyle name="Subtotal 5 13 5" xfId="63405"/>
    <cellStyle name="Sub-total 5 13 5" xfId="63406"/>
    <cellStyle name="Subtotal 5 13 6" xfId="63407"/>
    <cellStyle name="Sub-total 5 13 6" xfId="63408"/>
    <cellStyle name="Subtotal 5 14" xfId="63409"/>
    <cellStyle name="Sub-total 5 14" xfId="63410"/>
    <cellStyle name="Subtotal 5 15" xfId="63411"/>
    <cellStyle name="Sub-total 5 15" xfId="63412"/>
    <cellStyle name="Subtotal 5 16" xfId="63413"/>
    <cellStyle name="Sub-total 5 16" xfId="63414"/>
    <cellStyle name="Subtotal 5 17" xfId="63415"/>
    <cellStyle name="Sub-total 5 17" xfId="63416"/>
    <cellStyle name="Subtotal 5 18" xfId="63417"/>
    <cellStyle name="Sub-total 5 18" xfId="63418"/>
    <cellStyle name="Subtotal 5 2" xfId="63419"/>
    <cellStyle name="Sub-total 5 2" xfId="63420"/>
    <cellStyle name="Subtotal 5 2 10" xfId="63421"/>
    <cellStyle name="Sub-total 5 2 10" xfId="63422"/>
    <cellStyle name="Subtotal 5 2 11" xfId="63423"/>
    <cellStyle name="Sub-total 5 2 11" xfId="63424"/>
    <cellStyle name="Subtotal 5 2 12" xfId="63425"/>
    <cellStyle name="Sub-total 5 2 12" xfId="63426"/>
    <cellStyle name="Subtotal 5 2 13" xfId="63427"/>
    <cellStyle name="Sub-total 5 2 13" xfId="63428"/>
    <cellStyle name="Subtotal 5 2 14" xfId="63429"/>
    <cellStyle name="Sub-total 5 2 14" xfId="63430"/>
    <cellStyle name="Subtotal 5 2 15" xfId="63431"/>
    <cellStyle name="Sub-total 5 2 15" xfId="63432"/>
    <cellStyle name="Subtotal 5 2 16" xfId="63433"/>
    <cellStyle name="Sub-total 5 2 16" xfId="63434"/>
    <cellStyle name="Subtotal 5 2 17" xfId="63435"/>
    <cellStyle name="Sub-total 5 2 17" xfId="63436"/>
    <cellStyle name="Subtotal 5 2 18" xfId="63437"/>
    <cellStyle name="Sub-total 5 2 18" xfId="63438"/>
    <cellStyle name="Subtotal 5 2 19" xfId="63439"/>
    <cellStyle name="Sub-total 5 2 19" xfId="63440"/>
    <cellStyle name="Subtotal 5 2 2" xfId="63441"/>
    <cellStyle name="Sub-total 5 2 2" xfId="63442"/>
    <cellStyle name="Subtotal 5 2 20" xfId="63443"/>
    <cellStyle name="Sub-total 5 2 20" xfId="63444"/>
    <cellStyle name="Subtotal 5 2 21" xfId="63445"/>
    <cellStyle name="Sub-total 5 2 21" xfId="63446"/>
    <cellStyle name="Subtotal 5 2 22" xfId="63447"/>
    <cellStyle name="Sub-total 5 2 22" xfId="63448"/>
    <cellStyle name="Subtotal 5 2 23" xfId="63449"/>
    <cellStyle name="Sub-total 5 2 23" xfId="63450"/>
    <cellStyle name="Subtotal 5 2 3" xfId="63451"/>
    <cellStyle name="Sub-total 5 2 3" xfId="63452"/>
    <cellStyle name="Subtotal 5 2 4" xfId="63453"/>
    <cellStyle name="Sub-total 5 2 4" xfId="63454"/>
    <cellStyle name="Subtotal 5 2 5" xfId="63455"/>
    <cellStyle name="Sub-total 5 2 5" xfId="63456"/>
    <cellStyle name="Subtotal 5 2 6" xfId="63457"/>
    <cellStyle name="Sub-total 5 2 6" xfId="63458"/>
    <cellStyle name="Subtotal 5 2 7" xfId="63459"/>
    <cellStyle name="Sub-total 5 2 7" xfId="63460"/>
    <cellStyle name="Subtotal 5 2 8" xfId="63461"/>
    <cellStyle name="Sub-total 5 2 8" xfId="63462"/>
    <cellStyle name="Subtotal 5 2 9" xfId="63463"/>
    <cellStyle name="Sub-total 5 2 9" xfId="63464"/>
    <cellStyle name="Subtotal 5 3" xfId="63465"/>
    <cellStyle name="Sub-total 5 3" xfId="63466"/>
    <cellStyle name="Subtotal 5 3 10" xfId="63467"/>
    <cellStyle name="Sub-total 5 3 10" xfId="63468"/>
    <cellStyle name="Subtotal 5 3 11" xfId="63469"/>
    <cellStyle name="Sub-total 5 3 11" xfId="63470"/>
    <cellStyle name="Subtotal 5 3 12" xfId="63471"/>
    <cellStyle name="Sub-total 5 3 12" xfId="63472"/>
    <cellStyle name="Subtotal 5 3 13" xfId="63473"/>
    <cellStyle name="Sub-total 5 3 13" xfId="63474"/>
    <cellStyle name="Subtotal 5 3 14" xfId="63475"/>
    <cellStyle name="Sub-total 5 3 14" xfId="63476"/>
    <cellStyle name="Subtotal 5 3 15" xfId="63477"/>
    <cellStyle name="Sub-total 5 3 15" xfId="63478"/>
    <cellStyle name="Subtotal 5 3 16" xfId="63479"/>
    <cellStyle name="Sub-total 5 3 16" xfId="63480"/>
    <cellStyle name="Subtotal 5 3 17" xfId="63481"/>
    <cellStyle name="Sub-total 5 3 17" xfId="63482"/>
    <cellStyle name="Subtotal 5 3 18" xfId="63483"/>
    <cellStyle name="Sub-total 5 3 18" xfId="63484"/>
    <cellStyle name="Subtotal 5 3 19" xfId="63485"/>
    <cellStyle name="Sub-total 5 3 19" xfId="63486"/>
    <cellStyle name="Subtotal 5 3 2" xfId="63487"/>
    <cellStyle name="Sub-total 5 3 2" xfId="63488"/>
    <cellStyle name="Subtotal 5 3 20" xfId="63489"/>
    <cellStyle name="Sub-total 5 3 20" xfId="63490"/>
    <cellStyle name="Subtotal 5 3 21" xfId="63491"/>
    <cellStyle name="Sub-total 5 3 21" xfId="63492"/>
    <cellStyle name="Subtotal 5 3 22" xfId="63493"/>
    <cellStyle name="Sub-total 5 3 22" xfId="63494"/>
    <cellStyle name="Subtotal 5 3 23" xfId="63495"/>
    <cellStyle name="Sub-total 5 3 23" xfId="63496"/>
    <cellStyle name="Subtotal 5 3 3" xfId="63497"/>
    <cellStyle name="Sub-total 5 3 3" xfId="63498"/>
    <cellStyle name="Subtotal 5 3 4" xfId="63499"/>
    <cellStyle name="Sub-total 5 3 4" xfId="63500"/>
    <cellStyle name="Subtotal 5 3 5" xfId="63501"/>
    <cellStyle name="Sub-total 5 3 5" xfId="63502"/>
    <cellStyle name="Subtotal 5 3 6" xfId="63503"/>
    <cellStyle name="Sub-total 5 3 6" xfId="63504"/>
    <cellStyle name="Subtotal 5 3 7" xfId="63505"/>
    <cellStyle name="Sub-total 5 3 7" xfId="63506"/>
    <cellStyle name="Subtotal 5 3 8" xfId="63507"/>
    <cellStyle name="Sub-total 5 3 8" xfId="63508"/>
    <cellStyle name="Subtotal 5 3 9" xfId="63509"/>
    <cellStyle name="Sub-total 5 3 9" xfId="63510"/>
    <cellStyle name="Subtotal 5 4" xfId="63511"/>
    <cellStyle name="Sub-total 5 4" xfId="63512"/>
    <cellStyle name="Subtotal 5 4 2" xfId="63513"/>
    <cellStyle name="Sub-total 5 4 2" xfId="63514"/>
    <cellStyle name="Subtotal 5 4 3" xfId="63515"/>
    <cellStyle name="Sub-total 5 4 3" xfId="63516"/>
    <cellStyle name="Subtotal 5 4 4" xfId="63517"/>
    <cellStyle name="Sub-total 5 4 4" xfId="63518"/>
    <cellStyle name="Subtotal 5 4 5" xfId="63519"/>
    <cellStyle name="Sub-total 5 4 5" xfId="63520"/>
    <cellStyle name="Subtotal 5 4 6" xfId="63521"/>
    <cellStyle name="Sub-total 5 4 6" xfId="63522"/>
    <cellStyle name="Subtotal 5 5" xfId="63523"/>
    <cellStyle name="Sub-total 5 5" xfId="63524"/>
    <cellStyle name="Subtotal 5 5 2" xfId="63525"/>
    <cellStyle name="Sub-total 5 5 2" xfId="63526"/>
    <cellStyle name="Subtotal 5 5 3" xfId="63527"/>
    <cellStyle name="Sub-total 5 5 3" xfId="63528"/>
    <cellStyle name="Subtotal 5 5 4" xfId="63529"/>
    <cellStyle name="Sub-total 5 5 4" xfId="63530"/>
    <cellStyle name="Subtotal 5 5 5" xfId="63531"/>
    <cellStyle name="Sub-total 5 5 5" xfId="63532"/>
    <cellStyle name="Subtotal 5 5 6" xfId="63533"/>
    <cellStyle name="Sub-total 5 5 6" xfId="63534"/>
    <cellStyle name="Subtotal 5 6" xfId="63535"/>
    <cellStyle name="Sub-total 5 6" xfId="63536"/>
    <cellStyle name="Subtotal 5 6 2" xfId="63537"/>
    <cellStyle name="Sub-total 5 6 2" xfId="63538"/>
    <cellStyle name="Subtotal 5 6 3" xfId="63539"/>
    <cellStyle name="Sub-total 5 6 3" xfId="63540"/>
    <cellStyle name="Subtotal 5 6 4" xfId="63541"/>
    <cellStyle name="Sub-total 5 6 4" xfId="63542"/>
    <cellStyle name="Subtotal 5 6 5" xfId="63543"/>
    <cellStyle name="Sub-total 5 6 5" xfId="63544"/>
    <cellStyle name="Subtotal 5 6 6" xfId="63545"/>
    <cellStyle name="Sub-total 5 6 6" xfId="63546"/>
    <cellStyle name="Subtotal 5 7" xfId="63547"/>
    <cellStyle name="Sub-total 5 7" xfId="63548"/>
    <cellStyle name="Subtotal 5 7 2" xfId="63549"/>
    <cellStyle name="Sub-total 5 7 2" xfId="63550"/>
    <cellStyle name="Subtotal 5 7 3" xfId="63551"/>
    <cellStyle name="Sub-total 5 7 3" xfId="63552"/>
    <cellStyle name="Subtotal 5 7 4" xfId="63553"/>
    <cellStyle name="Sub-total 5 7 4" xfId="63554"/>
    <cellStyle name="Subtotal 5 7 5" xfId="63555"/>
    <cellStyle name="Sub-total 5 7 5" xfId="63556"/>
    <cellStyle name="Subtotal 5 7 6" xfId="63557"/>
    <cellStyle name="Sub-total 5 7 6" xfId="63558"/>
    <cellStyle name="Subtotal 5 8" xfId="63559"/>
    <cellStyle name="Sub-total 5 8" xfId="63560"/>
    <cellStyle name="Subtotal 5 8 2" xfId="63561"/>
    <cellStyle name="Sub-total 5 8 2" xfId="63562"/>
    <cellStyle name="Subtotal 5 8 3" xfId="63563"/>
    <cellStyle name="Sub-total 5 8 3" xfId="63564"/>
    <cellStyle name="Subtotal 5 8 4" xfId="63565"/>
    <cellStyle name="Sub-total 5 8 4" xfId="63566"/>
    <cellStyle name="Subtotal 5 8 5" xfId="63567"/>
    <cellStyle name="Sub-total 5 8 5" xfId="63568"/>
    <cellStyle name="Subtotal 5 8 6" xfId="63569"/>
    <cellStyle name="Sub-total 5 8 6" xfId="63570"/>
    <cellStyle name="Subtotal 5 9" xfId="63571"/>
    <cellStyle name="Sub-total 5 9" xfId="63572"/>
    <cellStyle name="Subtotal 5 9 2" xfId="63573"/>
    <cellStyle name="Sub-total 5 9 2" xfId="63574"/>
    <cellStyle name="Subtotal 5 9 3" xfId="63575"/>
    <cellStyle name="Sub-total 5 9 3" xfId="63576"/>
    <cellStyle name="Subtotal 5 9 4" xfId="63577"/>
    <cellStyle name="Sub-total 5 9 4" xfId="63578"/>
    <cellStyle name="Subtotal 5 9 5" xfId="63579"/>
    <cellStyle name="Sub-total 5 9 5" xfId="63580"/>
    <cellStyle name="Subtotal 5 9 6" xfId="63581"/>
    <cellStyle name="Sub-total 5 9 6" xfId="63582"/>
    <cellStyle name="Subtotal 6" xfId="63583"/>
    <cellStyle name="Sub-total 6" xfId="63584"/>
    <cellStyle name="Subtotal 6 10" xfId="63585"/>
    <cellStyle name="Sub-total 6 10" xfId="63586"/>
    <cellStyle name="Subtotal 6 10 2" xfId="63587"/>
    <cellStyle name="Sub-total 6 10 2" xfId="63588"/>
    <cellStyle name="Subtotal 6 10 3" xfId="63589"/>
    <cellStyle name="Sub-total 6 10 3" xfId="63590"/>
    <cellStyle name="Subtotal 6 10 4" xfId="63591"/>
    <cellStyle name="Sub-total 6 10 4" xfId="63592"/>
    <cellStyle name="Subtotal 6 10 5" xfId="63593"/>
    <cellStyle name="Sub-total 6 10 5" xfId="63594"/>
    <cellStyle name="Subtotal 6 10 6" xfId="63595"/>
    <cellStyle name="Sub-total 6 10 6" xfId="63596"/>
    <cellStyle name="Subtotal 6 11" xfId="63597"/>
    <cellStyle name="Sub-total 6 11" xfId="63598"/>
    <cellStyle name="Subtotal 6 11 2" xfId="63599"/>
    <cellStyle name="Sub-total 6 11 2" xfId="63600"/>
    <cellStyle name="Subtotal 6 11 3" xfId="63601"/>
    <cellStyle name="Sub-total 6 11 3" xfId="63602"/>
    <cellStyle name="Subtotal 6 11 4" xfId="63603"/>
    <cellStyle name="Sub-total 6 11 4" xfId="63604"/>
    <cellStyle name="Subtotal 6 11 5" xfId="63605"/>
    <cellStyle name="Sub-total 6 11 5" xfId="63606"/>
    <cellStyle name="Subtotal 6 11 6" xfId="63607"/>
    <cellStyle name="Sub-total 6 11 6" xfId="63608"/>
    <cellStyle name="Subtotal 6 12" xfId="63609"/>
    <cellStyle name="Sub-total 6 12" xfId="63610"/>
    <cellStyle name="Subtotal 6 12 2" xfId="63611"/>
    <cellStyle name="Sub-total 6 12 2" xfId="63612"/>
    <cellStyle name="Subtotal 6 12 3" xfId="63613"/>
    <cellStyle name="Sub-total 6 12 3" xfId="63614"/>
    <cellStyle name="Subtotal 6 12 4" xfId="63615"/>
    <cellStyle name="Sub-total 6 12 4" xfId="63616"/>
    <cellStyle name="Subtotal 6 12 5" xfId="63617"/>
    <cellStyle name="Sub-total 6 12 5" xfId="63618"/>
    <cellStyle name="Subtotal 6 12 6" xfId="63619"/>
    <cellStyle name="Sub-total 6 12 6" xfId="63620"/>
    <cellStyle name="Subtotal 6 13" xfId="63621"/>
    <cellStyle name="Sub-total 6 13" xfId="63622"/>
    <cellStyle name="Subtotal 6 13 2" xfId="63623"/>
    <cellStyle name="Sub-total 6 13 2" xfId="63624"/>
    <cellStyle name="Subtotal 6 13 3" xfId="63625"/>
    <cellStyle name="Sub-total 6 13 3" xfId="63626"/>
    <cellStyle name="Subtotal 6 13 4" xfId="63627"/>
    <cellStyle name="Sub-total 6 13 4" xfId="63628"/>
    <cellStyle name="Subtotal 6 13 5" xfId="63629"/>
    <cellStyle name="Sub-total 6 13 5" xfId="63630"/>
    <cellStyle name="Subtotal 6 13 6" xfId="63631"/>
    <cellStyle name="Sub-total 6 13 6" xfId="63632"/>
    <cellStyle name="Subtotal 6 14" xfId="63633"/>
    <cellStyle name="Sub-total 6 14" xfId="63634"/>
    <cellStyle name="Subtotal 6 15" xfId="63635"/>
    <cellStyle name="Sub-total 6 15" xfId="63636"/>
    <cellStyle name="Subtotal 6 16" xfId="63637"/>
    <cellStyle name="Sub-total 6 16" xfId="63638"/>
    <cellStyle name="Subtotal 6 17" xfId="63639"/>
    <cellStyle name="Sub-total 6 17" xfId="63640"/>
    <cellStyle name="Subtotal 6 18" xfId="63641"/>
    <cellStyle name="Sub-total 6 18" xfId="63642"/>
    <cellStyle name="Subtotal 6 2" xfId="63643"/>
    <cellStyle name="Sub-total 6 2" xfId="63644"/>
    <cellStyle name="Subtotal 6 2 10" xfId="63645"/>
    <cellStyle name="Sub-total 6 2 10" xfId="63646"/>
    <cellStyle name="Subtotal 6 2 11" xfId="63647"/>
    <cellStyle name="Sub-total 6 2 11" xfId="63648"/>
    <cellStyle name="Subtotal 6 2 12" xfId="63649"/>
    <cellStyle name="Sub-total 6 2 12" xfId="63650"/>
    <cellStyle name="Subtotal 6 2 13" xfId="63651"/>
    <cellStyle name="Sub-total 6 2 13" xfId="63652"/>
    <cellStyle name="Subtotal 6 2 14" xfId="63653"/>
    <cellStyle name="Sub-total 6 2 14" xfId="63654"/>
    <cellStyle name="Subtotal 6 2 15" xfId="63655"/>
    <cellStyle name="Sub-total 6 2 15" xfId="63656"/>
    <cellStyle name="Subtotal 6 2 16" xfId="63657"/>
    <cellStyle name="Sub-total 6 2 16" xfId="63658"/>
    <cellStyle name="Subtotal 6 2 17" xfId="63659"/>
    <cellStyle name="Sub-total 6 2 17" xfId="63660"/>
    <cellStyle name="Subtotal 6 2 18" xfId="63661"/>
    <cellStyle name="Sub-total 6 2 18" xfId="63662"/>
    <cellStyle name="Subtotal 6 2 19" xfId="63663"/>
    <cellStyle name="Sub-total 6 2 19" xfId="63664"/>
    <cellStyle name="Subtotal 6 2 2" xfId="63665"/>
    <cellStyle name="Sub-total 6 2 2" xfId="63666"/>
    <cellStyle name="Subtotal 6 2 20" xfId="63667"/>
    <cellStyle name="Sub-total 6 2 20" xfId="63668"/>
    <cellStyle name="Subtotal 6 2 21" xfId="63669"/>
    <cellStyle name="Sub-total 6 2 21" xfId="63670"/>
    <cellStyle name="Subtotal 6 2 22" xfId="63671"/>
    <cellStyle name="Sub-total 6 2 22" xfId="63672"/>
    <cellStyle name="Subtotal 6 2 23" xfId="63673"/>
    <cellStyle name="Sub-total 6 2 23" xfId="63674"/>
    <cellStyle name="Subtotal 6 2 3" xfId="63675"/>
    <cellStyle name="Sub-total 6 2 3" xfId="63676"/>
    <cellStyle name="Subtotal 6 2 4" xfId="63677"/>
    <cellStyle name="Sub-total 6 2 4" xfId="63678"/>
    <cellStyle name="Subtotal 6 2 5" xfId="63679"/>
    <cellStyle name="Sub-total 6 2 5" xfId="63680"/>
    <cellStyle name="Subtotal 6 2 6" xfId="63681"/>
    <cellStyle name="Sub-total 6 2 6" xfId="63682"/>
    <cellStyle name="Subtotal 6 2 7" xfId="63683"/>
    <cellStyle name="Sub-total 6 2 7" xfId="63684"/>
    <cellStyle name="Subtotal 6 2 8" xfId="63685"/>
    <cellStyle name="Sub-total 6 2 8" xfId="63686"/>
    <cellStyle name="Subtotal 6 2 9" xfId="63687"/>
    <cellStyle name="Sub-total 6 2 9" xfId="63688"/>
    <cellStyle name="Subtotal 6 3" xfId="63689"/>
    <cellStyle name="Sub-total 6 3" xfId="63690"/>
    <cellStyle name="Subtotal 6 3 10" xfId="63691"/>
    <cellStyle name="Sub-total 6 3 10" xfId="63692"/>
    <cellStyle name="Subtotal 6 3 11" xfId="63693"/>
    <cellStyle name="Sub-total 6 3 11" xfId="63694"/>
    <cellStyle name="Subtotal 6 3 12" xfId="63695"/>
    <cellStyle name="Sub-total 6 3 12" xfId="63696"/>
    <cellStyle name="Subtotal 6 3 13" xfId="63697"/>
    <cellStyle name="Sub-total 6 3 13" xfId="63698"/>
    <cellStyle name="Subtotal 6 3 14" xfId="63699"/>
    <cellStyle name="Sub-total 6 3 14" xfId="63700"/>
    <cellStyle name="Subtotal 6 3 15" xfId="63701"/>
    <cellStyle name="Sub-total 6 3 15" xfId="63702"/>
    <cellStyle name="Subtotal 6 3 16" xfId="63703"/>
    <cellStyle name="Sub-total 6 3 16" xfId="63704"/>
    <cellStyle name="Subtotal 6 3 17" xfId="63705"/>
    <cellStyle name="Sub-total 6 3 17" xfId="63706"/>
    <cellStyle name="Subtotal 6 3 18" xfId="63707"/>
    <cellStyle name="Sub-total 6 3 18" xfId="63708"/>
    <cellStyle name="Subtotal 6 3 19" xfId="63709"/>
    <cellStyle name="Sub-total 6 3 19" xfId="63710"/>
    <cellStyle name="Subtotal 6 3 2" xfId="63711"/>
    <cellStyle name="Sub-total 6 3 2" xfId="63712"/>
    <cellStyle name="Subtotal 6 3 20" xfId="63713"/>
    <cellStyle name="Sub-total 6 3 20" xfId="63714"/>
    <cellStyle name="Subtotal 6 3 21" xfId="63715"/>
    <cellStyle name="Sub-total 6 3 21" xfId="63716"/>
    <cellStyle name="Subtotal 6 3 22" xfId="63717"/>
    <cellStyle name="Sub-total 6 3 22" xfId="63718"/>
    <cellStyle name="Subtotal 6 3 23" xfId="63719"/>
    <cellStyle name="Sub-total 6 3 23" xfId="63720"/>
    <cellStyle name="Subtotal 6 3 3" xfId="63721"/>
    <cellStyle name="Sub-total 6 3 3" xfId="63722"/>
    <cellStyle name="Subtotal 6 3 4" xfId="63723"/>
    <cellStyle name="Sub-total 6 3 4" xfId="63724"/>
    <cellStyle name="Subtotal 6 3 5" xfId="63725"/>
    <cellStyle name="Sub-total 6 3 5" xfId="63726"/>
    <cellStyle name="Subtotal 6 3 6" xfId="63727"/>
    <cellStyle name="Sub-total 6 3 6" xfId="63728"/>
    <cellStyle name="Subtotal 6 3 7" xfId="63729"/>
    <cellStyle name="Sub-total 6 3 7" xfId="63730"/>
    <cellStyle name="Subtotal 6 3 8" xfId="63731"/>
    <cellStyle name="Sub-total 6 3 8" xfId="63732"/>
    <cellStyle name="Subtotal 6 3 9" xfId="63733"/>
    <cellStyle name="Sub-total 6 3 9" xfId="63734"/>
    <cellStyle name="Subtotal 6 4" xfId="63735"/>
    <cellStyle name="Sub-total 6 4" xfId="63736"/>
    <cellStyle name="Subtotal 6 4 2" xfId="63737"/>
    <cellStyle name="Sub-total 6 4 2" xfId="63738"/>
    <cellStyle name="Subtotal 6 4 3" xfId="63739"/>
    <cellStyle name="Sub-total 6 4 3" xfId="63740"/>
    <cellStyle name="Subtotal 6 4 4" xfId="63741"/>
    <cellStyle name="Sub-total 6 4 4" xfId="63742"/>
    <cellStyle name="Subtotal 6 4 5" xfId="63743"/>
    <cellStyle name="Sub-total 6 4 5" xfId="63744"/>
    <cellStyle name="Subtotal 6 4 6" xfId="63745"/>
    <cellStyle name="Sub-total 6 4 6" xfId="63746"/>
    <cellStyle name="Subtotal 6 5" xfId="63747"/>
    <cellStyle name="Sub-total 6 5" xfId="63748"/>
    <cellStyle name="Subtotal 6 5 2" xfId="63749"/>
    <cellStyle name="Sub-total 6 5 2" xfId="63750"/>
    <cellStyle name="Subtotal 6 5 3" xfId="63751"/>
    <cellStyle name="Sub-total 6 5 3" xfId="63752"/>
    <cellStyle name="Subtotal 6 5 4" xfId="63753"/>
    <cellStyle name="Sub-total 6 5 4" xfId="63754"/>
    <cellStyle name="Subtotal 6 5 5" xfId="63755"/>
    <cellStyle name="Sub-total 6 5 5" xfId="63756"/>
    <cellStyle name="Subtotal 6 5 6" xfId="63757"/>
    <cellStyle name="Sub-total 6 5 6" xfId="63758"/>
    <cellStyle name="Subtotal 6 6" xfId="63759"/>
    <cellStyle name="Sub-total 6 6" xfId="63760"/>
    <cellStyle name="Subtotal 6 6 2" xfId="63761"/>
    <cellStyle name="Sub-total 6 6 2" xfId="63762"/>
    <cellStyle name="Subtotal 6 6 3" xfId="63763"/>
    <cellStyle name="Sub-total 6 6 3" xfId="63764"/>
    <cellStyle name="Subtotal 6 6 4" xfId="63765"/>
    <cellStyle name="Sub-total 6 6 4" xfId="63766"/>
    <cellStyle name="Subtotal 6 6 5" xfId="63767"/>
    <cellStyle name="Sub-total 6 6 5" xfId="63768"/>
    <cellStyle name="Subtotal 6 6 6" xfId="63769"/>
    <cellStyle name="Sub-total 6 6 6" xfId="63770"/>
    <cellStyle name="Subtotal 6 7" xfId="63771"/>
    <cellStyle name="Sub-total 6 7" xfId="63772"/>
    <cellStyle name="Subtotal 6 7 2" xfId="63773"/>
    <cellStyle name="Sub-total 6 7 2" xfId="63774"/>
    <cellStyle name="Subtotal 6 7 3" xfId="63775"/>
    <cellStyle name="Sub-total 6 7 3" xfId="63776"/>
    <cellStyle name="Subtotal 6 7 4" xfId="63777"/>
    <cellStyle name="Sub-total 6 7 4" xfId="63778"/>
    <cellStyle name="Subtotal 6 7 5" xfId="63779"/>
    <cellStyle name="Sub-total 6 7 5" xfId="63780"/>
    <cellStyle name="Subtotal 6 7 6" xfId="63781"/>
    <cellStyle name="Sub-total 6 7 6" xfId="63782"/>
    <cellStyle name="Subtotal 6 8" xfId="63783"/>
    <cellStyle name="Sub-total 6 8" xfId="63784"/>
    <cellStyle name="Subtotal 6 8 2" xfId="63785"/>
    <cellStyle name="Sub-total 6 8 2" xfId="63786"/>
    <cellStyle name="Subtotal 6 8 3" xfId="63787"/>
    <cellStyle name="Sub-total 6 8 3" xfId="63788"/>
    <cellStyle name="Subtotal 6 8 4" xfId="63789"/>
    <cellStyle name="Sub-total 6 8 4" xfId="63790"/>
    <cellStyle name="Subtotal 6 8 5" xfId="63791"/>
    <cellStyle name="Sub-total 6 8 5" xfId="63792"/>
    <cellStyle name="Subtotal 6 8 6" xfId="63793"/>
    <cellStyle name="Sub-total 6 8 6" xfId="63794"/>
    <cellStyle name="Subtotal 6 9" xfId="63795"/>
    <cellStyle name="Sub-total 6 9" xfId="63796"/>
    <cellStyle name="Subtotal 6 9 2" xfId="63797"/>
    <cellStyle name="Sub-total 6 9 2" xfId="63798"/>
    <cellStyle name="Subtotal 6 9 3" xfId="63799"/>
    <cellStyle name="Sub-total 6 9 3" xfId="63800"/>
    <cellStyle name="Subtotal 6 9 4" xfId="63801"/>
    <cellStyle name="Sub-total 6 9 4" xfId="63802"/>
    <cellStyle name="Subtotal 6 9 5" xfId="63803"/>
    <cellStyle name="Sub-total 6 9 5" xfId="63804"/>
    <cellStyle name="Subtotal 6 9 6" xfId="63805"/>
    <cellStyle name="Sub-total 6 9 6" xfId="63806"/>
    <cellStyle name="Subtotal 7" xfId="63807"/>
    <cellStyle name="Sub-total 7" xfId="63808"/>
    <cellStyle name="Subtotal 7 10" xfId="63809"/>
    <cellStyle name="Sub-total 7 10" xfId="63810"/>
    <cellStyle name="Subtotal 7 10 2" xfId="63811"/>
    <cellStyle name="Sub-total 7 10 2" xfId="63812"/>
    <cellStyle name="Subtotal 7 10 3" xfId="63813"/>
    <cellStyle name="Sub-total 7 10 3" xfId="63814"/>
    <cellStyle name="Subtotal 7 10 4" xfId="63815"/>
    <cellStyle name="Sub-total 7 10 4" xfId="63816"/>
    <cellStyle name="Subtotal 7 10 5" xfId="63817"/>
    <cellStyle name="Sub-total 7 10 5" xfId="63818"/>
    <cellStyle name="Subtotal 7 10 6" xfId="63819"/>
    <cellStyle name="Sub-total 7 10 6" xfId="63820"/>
    <cellStyle name="Subtotal 7 11" xfId="63821"/>
    <cellStyle name="Sub-total 7 11" xfId="63822"/>
    <cellStyle name="Subtotal 7 11 2" xfId="63823"/>
    <cellStyle name="Sub-total 7 11 2" xfId="63824"/>
    <cellStyle name="Subtotal 7 11 3" xfId="63825"/>
    <cellStyle name="Sub-total 7 11 3" xfId="63826"/>
    <cellStyle name="Subtotal 7 11 4" xfId="63827"/>
    <cellStyle name="Sub-total 7 11 4" xfId="63828"/>
    <cellStyle name="Subtotal 7 11 5" xfId="63829"/>
    <cellStyle name="Sub-total 7 11 5" xfId="63830"/>
    <cellStyle name="Subtotal 7 11 6" xfId="63831"/>
    <cellStyle name="Sub-total 7 11 6" xfId="63832"/>
    <cellStyle name="Subtotal 7 12" xfId="63833"/>
    <cellStyle name="Sub-total 7 12" xfId="63834"/>
    <cellStyle name="Subtotal 7 12 2" xfId="63835"/>
    <cellStyle name="Sub-total 7 12 2" xfId="63836"/>
    <cellStyle name="Subtotal 7 12 3" xfId="63837"/>
    <cellStyle name="Sub-total 7 12 3" xfId="63838"/>
    <cellStyle name="Subtotal 7 12 4" xfId="63839"/>
    <cellStyle name="Sub-total 7 12 4" xfId="63840"/>
    <cellStyle name="Subtotal 7 12 5" xfId="63841"/>
    <cellStyle name="Sub-total 7 12 5" xfId="63842"/>
    <cellStyle name="Subtotal 7 12 6" xfId="63843"/>
    <cellStyle name="Sub-total 7 12 6" xfId="63844"/>
    <cellStyle name="Subtotal 7 13" xfId="63845"/>
    <cellStyle name="Sub-total 7 13" xfId="63846"/>
    <cellStyle name="Subtotal 7 13 2" xfId="63847"/>
    <cellStyle name="Sub-total 7 13 2" xfId="63848"/>
    <cellStyle name="Subtotal 7 13 3" xfId="63849"/>
    <cellStyle name="Sub-total 7 13 3" xfId="63850"/>
    <cellStyle name="Subtotal 7 13 4" xfId="63851"/>
    <cellStyle name="Sub-total 7 13 4" xfId="63852"/>
    <cellStyle name="Subtotal 7 13 5" xfId="63853"/>
    <cellStyle name="Sub-total 7 13 5" xfId="63854"/>
    <cellStyle name="Subtotal 7 13 6" xfId="63855"/>
    <cellStyle name="Sub-total 7 13 6" xfId="63856"/>
    <cellStyle name="Subtotal 7 14" xfId="63857"/>
    <cellStyle name="Sub-total 7 14" xfId="63858"/>
    <cellStyle name="Subtotal 7 15" xfId="63859"/>
    <cellStyle name="Sub-total 7 15" xfId="63860"/>
    <cellStyle name="Subtotal 7 16" xfId="63861"/>
    <cellStyle name="Sub-total 7 16" xfId="63862"/>
    <cellStyle name="Subtotal 7 17" xfId="63863"/>
    <cellStyle name="Sub-total 7 17" xfId="63864"/>
    <cellStyle name="Subtotal 7 18" xfId="63865"/>
    <cellStyle name="Sub-total 7 18" xfId="63866"/>
    <cellStyle name="Subtotal 7 19" xfId="63867"/>
    <cellStyle name="Sub-total 7 19" xfId="63868"/>
    <cellStyle name="Subtotal 7 2" xfId="63869"/>
    <cellStyle name="Sub-total 7 2" xfId="63870"/>
    <cellStyle name="Subtotal 7 2 2" xfId="63871"/>
    <cellStyle name="Sub-total 7 2 2" xfId="63872"/>
    <cellStyle name="Subtotal 7 2 3" xfId="63873"/>
    <cellStyle name="Sub-total 7 2 3" xfId="63874"/>
    <cellStyle name="Subtotal 7 2 4" xfId="63875"/>
    <cellStyle name="Sub-total 7 2 4" xfId="63876"/>
    <cellStyle name="Subtotal 7 2 5" xfId="63877"/>
    <cellStyle name="Sub-total 7 2 5" xfId="63878"/>
    <cellStyle name="Subtotal 7 2 6" xfId="63879"/>
    <cellStyle name="Sub-total 7 2 6" xfId="63880"/>
    <cellStyle name="Subtotal 7 20" xfId="63881"/>
    <cellStyle name="Sub-total 7 20" xfId="63882"/>
    <cellStyle name="Subtotal 7 3" xfId="63883"/>
    <cellStyle name="Sub-total 7 3" xfId="63884"/>
    <cellStyle name="Subtotal 7 3 2" xfId="63885"/>
    <cellStyle name="Sub-total 7 3 2" xfId="63886"/>
    <cellStyle name="Subtotal 7 3 3" xfId="63887"/>
    <cellStyle name="Sub-total 7 3 3" xfId="63888"/>
    <cellStyle name="Subtotal 7 3 4" xfId="63889"/>
    <cellStyle name="Sub-total 7 3 4" xfId="63890"/>
    <cellStyle name="Subtotal 7 3 5" xfId="63891"/>
    <cellStyle name="Sub-total 7 3 5" xfId="63892"/>
    <cellStyle name="Subtotal 7 3 6" xfId="63893"/>
    <cellStyle name="Sub-total 7 3 6" xfId="63894"/>
    <cellStyle name="Subtotal 7 4" xfId="63895"/>
    <cellStyle name="Sub-total 7 4" xfId="63896"/>
    <cellStyle name="Subtotal 7 4 2" xfId="63897"/>
    <cellStyle name="Sub-total 7 4 2" xfId="63898"/>
    <cellStyle name="Subtotal 7 4 3" xfId="63899"/>
    <cellStyle name="Sub-total 7 4 3" xfId="63900"/>
    <cellStyle name="Subtotal 7 4 4" xfId="63901"/>
    <cellStyle name="Sub-total 7 4 4" xfId="63902"/>
    <cellStyle name="Subtotal 7 4 5" xfId="63903"/>
    <cellStyle name="Sub-total 7 4 5" xfId="63904"/>
    <cellStyle name="Subtotal 7 4 6" xfId="63905"/>
    <cellStyle name="Sub-total 7 4 6" xfId="63906"/>
    <cellStyle name="Subtotal 7 5" xfId="63907"/>
    <cellStyle name="Sub-total 7 5" xfId="63908"/>
    <cellStyle name="Subtotal 7 5 2" xfId="63909"/>
    <cellStyle name="Sub-total 7 5 2" xfId="63910"/>
    <cellStyle name="Subtotal 7 5 3" xfId="63911"/>
    <cellStyle name="Sub-total 7 5 3" xfId="63912"/>
    <cellStyle name="Subtotal 7 5 4" xfId="63913"/>
    <cellStyle name="Sub-total 7 5 4" xfId="63914"/>
    <cellStyle name="Subtotal 7 5 5" xfId="63915"/>
    <cellStyle name="Sub-total 7 5 5" xfId="63916"/>
    <cellStyle name="Subtotal 7 5 6" xfId="63917"/>
    <cellStyle name="Sub-total 7 5 6" xfId="63918"/>
    <cellStyle name="Subtotal 7 6" xfId="63919"/>
    <cellStyle name="Sub-total 7 6" xfId="63920"/>
    <cellStyle name="Subtotal 7 6 2" xfId="63921"/>
    <cellStyle name="Sub-total 7 6 2" xfId="63922"/>
    <cellStyle name="Subtotal 7 6 3" xfId="63923"/>
    <cellStyle name="Sub-total 7 6 3" xfId="63924"/>
    <cellStyle name="Subtotal 7 6 4" xfId="63925"/>
    <cellStyle name="Sub-total 7 6 4" xfId="63926"/>
    <cellStyle name="Subtotal 7 6 5" xfId="63927"/>
    <cellStyle name="Sub-total 7 6 5" xfId="63928"/>
    <cellStyle name="Subtotal 7 6 6" xfId="63929"/>
    <cellStyle name="Sub-total 7 6 6" xfId="63930"/>
    <cellStyle name="Subtotal 7 7" xfId="63931"/>
    <cellStyle name="Sub-total 7 7" xfId="63932"/>
    <cellStyle name="Subtotal 7 7 2" xfId="63933"/>
    <cellStyle name="Sub-total 7 7 2" xfId="63934"/>
    <cellStyle name="Subtotal 7 7 3" xfId="63935"/>
    <cellStyle name="Sub-total 7 7 3" xfId="63936"/>
    <cellStyle name="Subtotal 7 7 4" xfId="63937"/>
    <cellStyle name="Sub-total 7 7 4" xfId="63938"/>
    <cellStyle name="Subtotal 7 7 5" xfId="63939"/>
    <cellStyle name="Sub-total 7 7 5" xfId="63940"/>
    <cellStyle name="Subtotal 7 7 6" xfId="63941"/>
    <cellStyle name="Sub-total 7 7 6" xfId="63942"/>
    <cellStyle name="Subtotal 7 8" xfId="63943"/>
    <cellStyle name="Sub-total 7 8" xfId="63944"/>
    <cellStyle name="Subtotal 7 8 2" xfId="63945"/>
    <cellStyle name="Sub-total 7 8 2" xfId="63946"/>
    <cellStyle name="Subtotal 7 8 3" xfId="63947"/>
    <cellStyle name="Sub-total 7 8 3" xfId="63948"/>
    <cellStyle name="Subtotal 7 8 4" xfId="63949"/>
    <cellStyle name="Sub-total 7 8 4" xfId="63950"/>
    <cellStyle name="Subtotal 7 8 5" xfId="63951"/>
    <cellStyle name="Sub-total 7 8 5" xfId="63952"/>
    <cellStyle name="Subtotal 7 8 6" xfId="63953"/>
    <cellStyle name="Sub-total 7 8 6" xfId="63954"/>
    <cellStyle name="Subtotal 7 9" xfId="63955"/>
    <cellStyle name="Sub-total 7 9" xfId="63956"/>
    <cellStyle name="Subtotal 7 9 2" xfId="63957"/>
    <cellStyle name="Sub-total 7 9 2" xfId="63958"/>
    <cellStyle name="Subtotal 7 9 3" xfId="63959"/>
    <cellStyle name="Sub-total 7 9 3" xfId="63960"/>
    <cellStyle name="Subtotal 7 9 4" xfId="63961"/>
    <cellStyle name="Sub-total 7 9 4" xfId="63962"/>
    <cellStyle name="Subtotal 7 9 5" xfId="63963"/>
    <cellStyle name="Sub-total 7 9 5" xfId="63964"/>
    <cellStyle name="Subtotal 7 9 6" xfId="63965"/>
    <cellStyle name="Sub-total 7 9 6" xfId="63966"/>
    <cellStyle name="Subtotal 8" xfId="63967"/>
    <cellStyle name="Sub-total 8" xfId="63968"/>
    <cellStyle name="Subtotal 8 10" xfId="63969"/>
    <cellStyle name="Sub-total 8 10" xfId="63970"/>
    <cellStyle name="Subtotal 8 10 2" xfId="63971"/>
    <cellStyle name="Sub-total 8 10 2" xfId="63972"/>
    <cellStyle name="Subtotal 8 10 3" xfId="63973"/>
    <cellStyle name="Sub-total 8 10 3" xfId="63974"/>
    <cellStyle name="Subtotal 8 10 4" xfId="63975"/>
    <cellStyle name="Sub-total 8 10 4" xfId="63976"/>
    <cellStyle name="Subtotal 8 10 5" xfId="63977"/>
    <cellStyle name="Sub-total 8 10 5" xfId="63978"/>
    <cellStyle name="Subtotal 8 10 6" xfId="63979"/>
    <cellStyle name="Sub-total 8 10 6" xfId="63980"/>
    <cellStyle name="Subtotal 8 11" xfId="63981"/>
    <cellStyle name="Sub-total 8 11" xfId="63982"/>
    <cellStyle name="Subtotal 8 11 2" xfId="63983"/>
    <cellStyle name="Sub-total 8 11 2" xfId="63984"/>
    <cellStyle name="Subtotal 8 11 3" xfId="63985"/>
    <cellStyle name="Sub-total 8 11 3" xfId="63986"/>
    <cellStyle name="Subtotal 8 11 4" xfId="63987"/>
    <cellStyle name="Sub-total 8 11 4" xfId="63988"/>
    <cellStyle name="Subtotal 8 11 5" xfId="63989"/>
    <cellStyle name="Sub-total 8 11 5" xfId="63990"/>
    <cellStyle name="Subtotal 8 11 6" xfId="63991"/>
    <cellStyle name="Sub-total 8 11 6" xfId="63992"/>
    <cellStyle name="Subtotal 8 12" xfId="63993"/>
    <cellStyle name="Sub-total 8 12" xfId="63994"/>
    <cellStyle name="Subtotal 8 12 2" xfId="63995"/>
    <cellStyle name="Sub-total 8 12 2" xfId="63996"/>
    <cellStyle name="Subtotal 8 12 3" xfId="63997"/>
    <cellStyle name="Sub-total 8 12 3" xfId="63998"/>
    <cellStyle name="Subtotal 8 12 4" xfId="63999"/>
    <cellStyle name="Sub-total 8 12 4" xfId="64000"/>
    <cellStyle name="Subtotal 8 12 5" xfId="64001"/>
    <cellStyle name="Sub-total 8 12 5" xfId="64002"/>
    <cellStyle name="Subtotal 8 12 6" xfId="64003"/>
    <cellStyle name="Sub-total 8 12 6" xfId="64004"/>
    <cellStyle name="Subtotal 8 13" xfId="64005"/>
    <cellStyle name="Sub-total 8 13" xfId="64006"/>
    <cellStyle name="Subtotal 8 13 2" xfId="64007"/>
    <cellStyle name="Sub-total 8 13 2" xfId="64008"/>
    <cellStyle name="Subtotal 8 13 3" xfId="64009"/>
    <cellStyle name="Sub-total 8 13 3" xfId="64010"/>
    <cellStyle name="Subtotal 8 13 4" xfId="64011"/>
    <cellStyle name="Sub-total 8 13 4" xfId="64012"/>
    <cellStyle name="Subtotal 8 13 5" xfId="64013"/>
    <cellStyle name="Sub-total 8 13 5" xfId="64014"/>
    <cellStyle name="Subtotal 8 13 6" xfId="64015"/>
    <cellStyle name="Sub-total 8 13 6" xfId="64016"/>
    <cellStyle name="Subtotal 8 14" xfId="64017"/>
    <cellStyle name="Sub-total 8 14" xfId="64018"/>
    <cellStyle name="Subtotal 8 15" xfId="64019"/>
    <cellStyle name="Sub-total 8 15" xfId="64020"/>
    <cellStyle name="Subtotal 8 16" xfId="64021"/>
    <cellStyle name="Sub-total 8 16" xfId="64022"/>
    <cellStyle name="Subtotal 8 17" xfId="64023"/>
    <cellStyle name="Sub-total 8 17" xfId="64024"/>
    <cellStyle name="Subtotal 8 18" xfId="64025"/>
    <cellStyle name="Sub-total 8 18" xfId="64026"/>
    <cellStyle name="Subtotal 8 2" xfId="64027"/>
    <cellStyle name="Sub-total 8 2" xfId="64028"/>
    <cellStyle name="Subtotal 8 2 2" xfId="64029"/>
    <cellStyle name="Sub-total 8 2 2" xfId="64030"/>
    <cellStyle name="Subtotal 8 2 3" xfId="64031"/>
    <cellStyle name="Sub-total 8 2 3" xfId="64032"/>
    <cellStyle name="Subtotal 8 2 4" xfId="64033"/>
    <cellStyle name="Sub-total 8 2 4" xfId="64034"/>
    <cellStyle name="Subtotal 8 2 5" xfId="64035"/>
    <cellStyle name="Sub-total 8 2 5" xfId="64036"/>
    <cellStyle name="Subtotal 8 2 6" xfId="64037"/>
    <cellStyle name="Sub-total 8 2 6" xfId="64038"/>
    <cellStyle name="Subtotal 8 3" xfId="64039"/>
    <cellStyle name="Sub-total 8 3" xfId="64040"/>
    <cellStyle name="Subtotal 8 3 2" xfId="64041"/>
    <cellStyle name="Sub-total 8 3 2" xfId="64042"/>
    <cellStyle name="Subtotal 8 3 3" xfId="64043"/>
    <cellStyle name="Sub-total 8 3 3" xfId="64044"/>
    <cellStyle name="Subtotal 8 3 4" xfId="64045"/>
    <cellStyle name="Sub-total 8 3 4" xfId="64046"/>
    <cellStyle name="Subtotal 8 3 5" xfId="64047"/>
    <cellStyle name="Sub-total 8 3 5" xfId="64048"/>
    <cellStyle name="Subtotal 8 3 6" xfId="64049"/>
    <cellStyle name="Sub-total 8 3 6" xfId="64050"/>
    <cellStyle name="Subtotal 8 4" xfId="64051"/>
    <cellStyle name="Sub-total 8 4" xfId="64052"/>
    <cellStyle name="Subtotal 8 4 2" xfId="64053"/>
    <cellStyle name="Sub-total 8 4 2" xfId="64054"/>
    <cellStyle name="Subtotal 8 4 3" xfId="64055"/>
    <cellStyle name="Sub-total 8 4 3" xfId="64056"/>
    <cellStyle name="Subtotal 8 4 4" xfId="64057"/>
    <cellStyle name="Sub-total 8 4 4" xfId="64058"/>
    <cellStyle name="Subtotal 8 4 5" xfId="64059"/>
    <cellStyle name="Sub-total 8 4 5" xfId="64060"/>
    <cellStyle name="Subtotal 8 4 6" xfId="64061"/>
    <cellStyle name="Sub-total 8 4 6" xfId="64062"/>
    <cellStyle name="Subtotal 8 5" xfId="64063"/>
    <cellStyle name="Sub-total 8 5" xfId="64064"/>
    <cellStyle name="Subtotal 8 5 2" xfId="64065"/>
    <cellStyle name="Sub-total 8 5 2" xfId="64066"/>
    <cellStyle name="Subtotal 8 5 3" xfId="64067"/>
    <cellStyle name="Sub-total 8 5 3" xfId="64068"/>
    <cellStyle name="Subtotal 8 5 4" xfId="64069"/>
    <cellStyle name="Sub-total 8 5 4" xfId="64070"/>
    <cellStyle name="Subtotal 8 5 5" xfId="64071"/>
    <cellStyle name="Sub-total 8 5 5" xfId="64072"/>
    <cellStyle name="Subtotal 8 5 6" xfId="64073"/>
    <cellStyle name="Sub-total 8 5 6" xfId="64074"/>
    <cellStyle name="Subtotal 8 6" xfId="64075"/>
    <cellStyle name="Sub-total 8 6" xfId="64076"/>
    <cellStyle name="Subtotal 8 6 2" xfId="64077"/>
    <cellStyle name="Sub-total 8 6 2" xfId="64078"/>
    <cellStyle name="Subtotal 8 6 3" xfId="64079"/>
    <cellStyle name="Sub-total 8 6 3" xfId="64080"/>
    <cellStyle name="Subtotal 8 6 4" xfId="64081"/>
    <cellStyle name="Sub-total 8 6 4" xfId="64082"/>
    <cellStyle name="Subtotal 8 6 5" xfId="64083"/>
    <cellStyle name="Sub-total 8 6 5" xfId="64084"/>
    <cellStyle name="Subtotal 8 6 6" xfId="64085"/>
    <cellStyle name="Sub-total 8 6 6" xfId="64086"/>
    <cellStyle name="Subtotal 8 7" xfId="64087"/>
    <cellStyle name="Sub-total 8 7" xfId="64088"/>
    <cellStyle name="Subtotal 8 7 2" xfId="64089"/>
    <cellStyle name="Sub-total 8 7 2" xfId="64090"/>
    <cellStyle name="Subtotal 8 7 3" xfId="64091"/>
    <cellStyle name="Sub-total 8 7 3" xfId="64092"/>
    <cellStyle name="Subtotal 8 7 4" xfId="64093"/>
    <cellStyle name="Sub-total 8 7 4" xfId="64094"/>
    <cellStyle name="Subtotal 8 7 5" xfId="64095"/>
    <cellStyle name="Sub-total 8 7 5" xfId="64096"/>
    <cellStyle name="Subtotal 8 7 6" xfId="64097"/>
    <cellStyle name="Sub-total 8 7 6" xfId="64098"/>
    <cellStyle name="Subtotal 8 8" xfId="64099"/>
    <cellStyle name="Sub-total 8 8" xfId="64100"/>
    <cellStyle name="Subtotal 8 8 2" xfId="64101"/>
    <cellStyle name="Sub-total 8 8 2" xfId="64102"/>
    <cellStyle name="Subtotal 8 8 3" xfId="64103"/>
    <cellStyle name="Sub-total 8 8 3" xfId="64104"/>
    <cellStyle name="Subtotal 8 8 4" xfId="64105"/>
    <cellStyle name="Sub-total 8 8 4" xfId="64106"/>
    <cellStyle name="Subtotal 8 8 5" xfId="64107"/>
    <cellStyle name="Sub-total 8 8 5" xfId="64108"/>
    <cellStyle name="Subtotal 8 8 6" xfId="64109"/>
    <cellStyle name="Sub-total 8 8 6" xfId="64110"/>
    <cellStyle name="Subtotal 8 9" xfId="64111"/>
    <cellStyle name="Sub-total 8 9" xfId="64112"/>
    <cellStyle name="Subtotal 8 9 2" xfId="64113"/>
    <cellStyle name="Sub-total 8 9 2" xfId="64114"/>
    <cellStyle name="Subtotal 8 9 3" xfId="64115"/>
    <cellStyle name="Sub-total 8 9 3" xfId="64116"/>
    <cellStyle name="Subtotal 8 9 4" xfId="64117"/>
    <cellStyle name="Sub-total 8 9 4" xfId="64118"/>
    <cellStyle name="Subtotal 8 9 5" xfId="64119"/>
    <cellStyle name="Sub-total 8 9 5" xfId="64120"/>
    <cellStyle name="Subtotal 8 9 6" xfId="64121"/>
    <cellStyle name="Sub-total 8 9 6" xfId="64122"/>
    <cellStyle name="Subtotal 9" xfId="64123"/>
    <cellStyle name="Sub-total 9" xfId="64124"/>
    <cellStyle name="Subtotal 9 10" xfId="64125"/>
    <cellStyle name="Sub-total 9 10" xfId="64126"/>
    <cellStyle name="Subtotal 9 10 2" xfId="64127"/>
    <cellStyle name="Sub-total 9 10 2" xfId="64128"/>
    <cellStyle name="Subtotal 9 10 3" xfId="64129"/>
    <cellStyle name="Sub-total 9 10 3" xfId="64130"/>
    <cellStyle name="Subtotal 9 10 4" xfId="64131"/>
    <cellStyle name="Sub-total 9 10 4" xfId="64132"/>
    <cellStyle name="Subtotal 9 10 5" xfId="64133"/>
    <cellStyle name="Sub-total 9 10 5" xfId="64134"/>
    <cellStyle name="Subtotal 9 10 6" xfId="64135"/>
    <cellStyle name="Sub-total 9 10 6" xfId="64136"/>
    <cellStyle name="Subtotal 9 11" xfId="64137"/>
    <cellStyle name="Sub-total 9 11" xfId="64138"/>
    <cellStyle name="Subtotal 9 11 2" xfId="64139"/>
    <cellStyle name="Sub-total 9 11 2" xfId="64140"/>
    <cellStyle name="Subtotal 9 11 3" xfId="64141"/>
    <cellStyle name="Sub-total 9 11 3" xfId="64142"/>
    <cellStyle name="Subtotal 9 11 4" xfId="64143"/>
    <cellStyle name="Sub-total 9 11 4" xfId="64144"/>
    <cellStyle name="Subtotal 9 11 5" xfId="64145"/>
    <cellStyle name="Sub-total 9 11 5" xfId="64146"/>
    <cellStyle name="Subtotal 9 11 6" xfId="64147"/>
    <cellStyle name="Sub-total 9 11 6" xfId="64148"/>
    <cellStyle name="Subtotal 9 12" xfId="64149"/>
    <cellStyle name="Sub-total 9 12" xfId="64150"/>
    <cellStyle name="Subtotal 9 12 2" xfId="64151"/>
    <cellStyle name="Sub-total 9 12 2" xfId="64152"/>
    <cellStyle name="Subtotal 9 12 3" xfId="64153"/>
    <cellStyle name="Sub-total 9 12 3" xfId="64154"/>
    <cellStyle name="Subtotal 9 12 4" xfId="64155"/>
    <cellStyle name="Sub-total 9 12 4" xfId="64156"/>
    <cellStyle name="Subtotal 9 12 5" xfId="64157"/>
    <cellStyle name="Sub-total 9 12 5" xfId="64158"/>
    <cellStyle name="Subtotal 9 12 6" xfId="64159"/>
    <cellStyle name="Sub-total 9 12 6" xfId="64160"/>
    <cellStyle name="Subtotal 9 13" xfId="64161"/>
    <cellStyle name="Sub-total 9 13" xfId="64162"/>
    <cellStyle name="Subtotal 9 13 2" xfId="64163"/>
    <cellStyle name="Sub-total 9 13 2" xfId="64164"/>
    <cellStyle name="Subtotal 9 13 3" xfId="64165"/>
    <cellStyle name="Sub-total 9 13 3" xfId="64166"/>
    <cellStyle name="Subtotal 9 13 4" xfId="64167"/>
    <cellStyle name="Sub-total 9 13 4" xfId="64168"/>
    <cellStyle name="Subtotal 9 13 5" xfId="64169"/>
    <cellStyle name="Sub-total 9 13 5" xfId="64170"/>
    <cellStyle name="Subtotal 9 13 6" xfId="64171"/>
    <cellStyle name="Sub-total 9 13 6" xfId="64172"/>
    <cellStyle name="Subtotal 9 14" xfId="64173"/>
    <cellStyle name="Sub-total 9 14" xfId="64174"/>
    <cellStyle name="Subtotal 9 15" xfId="64175"/>
    <cellStyle name="Sub-total 9 15" xfId="64176"/>
    <cellStyle name="Subtotal 9 16" xfId="64177"/>
    <cellStyle name="Sub-total 9 16" xfId="64178"/>
    <cellStyle name="Subtotal 9 17" xfId="64179"/>
    <cellStyle name="Sub-total 9 17" xfId="64180"/>
    <cellStyle name="Subtotal 9 18" xfId="64181"/>
    <cellStyle name="Sub-total 9 18" xfId="64182"/>
    <cellStyle name="Subtotal 9 2" xfId="64183"/>
    <cellStyle name="Sub-total 9 2" xfId="64184"/>
    <cellStyle name="Subtotal 9 2 2" xfId="64185"/>
    <cellStyle name="Sub-total 9 2 2" xfId="64186"/>
    <cellStyle name="Subtotal 9 2 3" xfId="64187"/>
    <cellStyle name="Sub-total 9 2 3" xfId="64188"/>
    <cellStyle name="Subtotal 9 2 4" xfId="64189"/>
    <cellStyle name="Sub-total 9 2 4" xfId="64190"/>
    <cellStyle name="Subtotal 9 2 5" xfId="64191"/>
    <cellStyle name="Sub-total 9 2 5" xfId="64192"/>
    <cellStyle name="Subtotal 9 2 6" xfId="64193"/>
    <cellStyle name="Sub-total 9 2 6" xfId="64194"/>
    <cellStyle name="Subtotal 9 3" xfId="64195"/>
    <cellStyle name="Sub-total 9 3" xfId="64196"/>
    <cellStyle name="Subtotal 9 3 2" xfId="64197"/>
    <cellStyle name="Sub-total 9 3 2" xfId="64198"/>
    <cellStyle name="Subtotal 9 3 3" xfId="64199"/>
    <cellStyle name="Sub-total 9 3 3" xfId="64200"/>
    <cellStyle name="Subtotal 9 3 4" xfId="64201"/>
    <cellStyle name="Sub-total 9 3 4" xfId="64202"/>
    <cellStyle name="Subtotal 9 3 5" xfId="64203"/>
    <cellStyle name="Sub-total 9 3 5" xfId="64204"/>
    <cellStyle name="Subtotal 9 3 6" xfId="64205"/>
    <cellStyle name="Sub-total 9 3 6" xfId="64206"/>
    <cellStyle name="Subtotal 9 4" xfId="64207"/>
    <cellStyle name="Sub-total 9 4" xfId="64208"/>
    <cellStyle name="Subtotal 9 4 2" xfId="64209"/>
    <cellStyle name="Sub-total 9 4 2" xfId="64210"/>
    <cellStyle name="Subtotal 9 4 3" xfId="64211"/>
    <cellStyle name="Sub-total 9 4 3" xfId="64212"/>
    <cellStyle name="Subtotal 9 4 4" xfId="64213"/>
    <cellStyle name="Sub-total 9 4 4" xfId="64214"/>
    <cellStyle name="Subtotal 9 4 5" xfId="64215"/>
    <cellStyle name="Sub-total 9 4 5" xfId="64216"/>
    <cellStyle name="Subtotal 9 4 6" xfId="64217"/>
    <cellStyle name="Sub-total 9 4 6" xfId="64218"/>
    <cellStyle name="Subtotal 9 5" xfId="64219"/>
    <cellStyle name="Sub-total 9 5" xfId="64220"/>
    <cellStyle name="Subtotal 9 5 2" xfId="64221"/>
    <cellStyle name="Sub-total 9 5 2" xfId="64222"/>
    <cellStyle name="Subtotal 9 5 3" xfId="64223"/>
    <cellStyle name="Sub-total 9 5 3" xfId="64224"/>
    <cellStyle name="Subtotal 9 5 4" xfId="64225"/>
    <cellStyle name="Sub-total 9 5 4" xfId="64226"/>
    <cellStyle name="Subtotal 9 5 5" xfId="64227"/>
    <cellStyle name="Sub-total 9 5 5" xfId="64228"/>
    <cellStyle name="Subtotal 9 5 6" xfId="64229"/>
    <cellStyle name="Sub-total 9 5 6" xfId="64230"/>
    <cellStyle name="Subtotal 9 6" xfId="64231"/>
    <cellStyle name="Sub-total 9 6" xfId="64232"/>
    <cellStyle name="Subtotal 9 6 2" xfId="64233"/>
    <cellStyle name="Sub-total 9 6 2" xfId="64234"/>
    <cellStyle name="Subtotal 9 6 3" xfId="64235"/>
    <cellStyle name="Sub-total 9 6 3" xfId="64236"/>
    <cellStyle name="Subtotal 9 6 4" xfId="64237"/>
    <cellStyle name="Sub-total 9 6 4" xfId="64238"/>
    <cellStyle name="Subtotal 9 6 5" xfId="64239"/>
    <cellStyle name="Sub-total 9 6 5" xfId="64240"/>
    <cellStyle name="Subtotal 9 6 6" xfId="64241"/>
    <cellStyle name="Sub-total 9 6 6" xfId="64242"/>
    <cellStyle name="Subtotal 9 7" xfId="64243"/>
    <cellStyle name="Sub-total 9 7" xfId="64244"/>
    <cellStyle name="Subtotal 9 7 2" xfId="64245"/>
    <cellStyle name="Sub-total 9 7 2" xfId="64246"/>
    <cellStyle name="Subtotal 9 7 3" xfId="64247"/>
    <cellStyle name="Sub-total 9 7 3" xfId="64248"/>
    <cellStyle name="Subtotal 9 7 4" xfId="64249"/>
    <cellStyle name="Sub-total 9 7 4" xfId="64250"/>
    <cellStyle name="Subtotal 9 7 5" xfId="64251"/>
    <cellStyle name="Sub-total 9 7 5" xfId="64252"/>
    <cellStyle name="Subtotal 9 7 6" xfId="64253"/>
    <cellStyle name="Sub-total 9 7 6" xfId="64254"/>
    <cellStyle name="Subtotal 9 8" xfId="64255"/>
    <cellStyle name="Sub-total 9 8" xfId="64256"/>
    <cellStyle name="Subtotal 9 8 2" xfId="64257"/>
    <cellStyle name="Sub-total 9 8 2" xfId="64258"/>
    <cellStyle name="Subtotal 9 8 3" xfId="64259"/>
    <cellStyle name="Sub-total 9 8 3" xfId="64260"/>
    <cellStyle name="Subtotal 9 8 4" xfId="64261"/>
    <cellStyle name="Sub-total 9 8 4" xfId="64262"/>
    <cellStyle name="Subtotal 9 8 5" xfId="64263"/>
    <cellStyle name="Sub-total 9 8 5" xfId="64264"/>
    <cellStyle name="Subtotal 9 8 6" xfId="64265"/>
    <cellStyle name="Sub-total 9 8 6" xfId="64266"/>
    <cellStyle name="Subtotal 9 9" xfId="64267"/>
    <cellStyle name="Sub-total 9 9" xfId="64268"/>
    <cellStyle name="Subtotal 9 9 2" xfId="64269"/>
    <cellStyle name="Sub-total 9 9 2" xfId="64270"/>
    <cellStyle name="Subtotal 9 9 3" xfId="64271"/>
    <cellStyle name="Sub-total 9 9 3" xfId="64272"/>
    <cellStyle name="Subtotal 9 9 4" xfId="64273"/>
    <cellStyle name="Sub-total 9 9 4" xfId="64274"/>
    <cellStyle name="Subtotal 9 9 5" xfId="64275"/>
    <cellStyle name="Sub-total 9 9 5" xfId="64276"/>
    <cellStyle name="Subtotal 9 9 6" xfId="64277"/>
    <cellStyle name="Sub-total 9 9 6" xfId="64278"/>
    <cellStyle name="Table Data" xfId="64279"/>
    <cellStyle name="Table Headings Bold" xfId="64280"/>
    <cellStyle name="taples Plaza" xfId="64281"/>
    <cellStyle name="taples Plaza 2" xfId="64282"/>
    <cellStyle name="taples Plaza 3" xfId="64283"/>
    <cellStyle name="Test" xfId="64284"/>
    <cellStyle name="Test 2" xfId="64285"/>
    <cellStyle name="Tickmark" xfId="64286"/>
    <cellStyle name="Title 2" xfId="64287"/>
    <cellStyle name="Title 2 2" xfId="64288"/>
    <cellStyle name="Title 2 2 2" xfId="64289"/>
    <cellStyle name="Title 2 2 2 2" xfId="64290"/>
    <cellStyle name="Title 2 2 2 2 2" xfId="64291"/>
    <cellStyle name="Title 2 2 2 3" xfId="64292"/>
    <cellStyle name="Title 2 2 2 4" xfId="64293"/>
    <cellStyle name="Title 2 2 3" xfId="64294"/>
    <cellStyle name="Title 2 2 3 2" xfId="64295"/>
    <cellStyle name="Title 2 2 3 2 2" xfId="64296"/>
    <cellStyle name="Title 2 2 3 3" xfId="64297"/>
    <cellStyle name="Title 2 2 4" xfId="64298"/>
    <cellStyle name="Title 2 2 4 2" xfId="64299"/>
    <cellStyle name="Title 2 2 5" xfId="64300"/>
    <cellStyle name="Title 2 3" xfId="64301"/>
    <cellStyle name="Title 2 3 2" xfId="64302"/>
    <cellStyle name="Title 2 3 2 2" xfId="64303"/>
    <cellStyle name="Title 2 3 2 2 2" xfId="64304"/>
    <cellStyle name="Title 2 3 2 3" xfId="64305"/>
    <cellStyle name="Title 2 3 2 4" xfId="64306"/>
    <cellStyle name="Title 2 3 3" xfId="64307"/>
    <cellStyle name="Title 2 3 3 2" xfId="64308"/>
    <cellStyle name="Title 2 3 3 3" xfId="64309"/>
    <cellStyle name="Title 2 3 4" xfId="64310"/>
    <cellStyle name="Title 2 3 4 2" xfId="64311"/>
    <cellStyle name="Title 2 4" xfId="64312"/>
    <cellStyle name="Title 2 4 2" xfId="64313"/>
    <cellStyle name="Title 2 4 2 2" xfId="64314"/>
    <cellStyle name="Title 2 4 3" xfId="64315"/>
    <cellStyle name="Title 2 4 4" xfId="64316"/>
    <cellStyle name="Title 2 5" xfId="64317"/>
    <cellStyle name="Title 2 5 2" xfId="64318"/>
    <cellStyle name="Title 2 5 3" xfId="64319"/>
    <cellStyle name="Title 2 6" xfId="64320"/>
    <cellStyle name="Title 2 6 2" xfId="64321"/>
    <cellStyle name="Title 2 7" xfId="64322"/>
    <cellStyle name="Title 3" xfId="64323"/>
    <cellStyle name="Title 3 2" xfId="64324"/>
    <cellStyle name="Title 3 2 2" xfId="64325"/>
    <cellStyle name="Title 3 2 2 2" xfId="64326"/>
    <cellStyle name="Title 3 2 3" xfId="64327"/>
    <cellStyle name="Title 3 2 4" xfId="64328"/>
    <cellStyle name="Title 3 3" xfId="64329"/>
    <cellStyle name="Title 3 3 2" xfId="64330"/>
    <cellStyle name="Title 3 3 2 2" xfId="64331"/>
    <cellStyle name="Title 3 3 3" xfId="64332"/>
    <cellStyle name="Title 3 4" xfId="64333"/>
    <cellStyle name="Title 3 4 2" xfId="64334"/>
    <cellStyle name="Title 3 5" xfId="64335"/>
    <cellStyle name="Title 4" xfId="64336"/>
    <cellStyle name="Title 4 2" xfId="64337"/>
    <cellStyle name="Title 4 2 2" xfId="64338"/>
    <cellStyle name="Title 4 2 2 2" xfId="64339"/>
    <cellStyle name="Title 4 2 3" xfId="64340"/>
    <cellStyle name="Title 4 2 4" xfId="64341"/>
    <cellStyle name="Title 4 3" xfId="64342"/>
    <cellStyle name="Title 4 3 2" xfId="64343"/>
    <cellStyle name="Title 4 3 3" xfId="64344"/>
    <cellStyle name="Title 4 4" xfId="64345"/>
    <cellStyle name="Title 4 4 2" xfId="64346"/>
    <cellStyle name="Title 5" xfId="64347"/>
    <cellStyle name="Title 5 2" xfId="64348"/>
    <cellStyle name="Title 5 2 2" xfId="64349"/>
    <cellStyle name="Title 5 2 3" xfId="64350"/>
    <cellStyle name="Title 5 3" xfId="64351"/>
    <cellStyle name="Title 5 3 2" xfId="64352"/>
    <cellStyle name="Title 5 4" xfId="64353"/>
    <cellStyle name="Title 6" xfId="64354"/>
    <cellStyle name="Title 6 2" xfId="64355"/>
    <cellStyle name="Title 6 2 2" xfId="64356"/>
    <cellStyle name="Title 6 3" xfId="64357"/>
    <cellStyle name="Title 7" xfId="64358"/>
    <cellStyle name="Title 7 2" xfId="64359"/>
    <cellStyle name="Title 8" xfId="64360"/>
    <cellStyle name="Title 8 2" xfId="64361"/>
    <cellStyle name="Title: - Style3" xfId="64362"/>
    <cellStyle name="Title: - Style3 2" xfId="64363"/>
    <cellStyle name="Title: - Style4" xfId="64364"/>
    <cellStyle name="Title: - Style4 2" xfId="64365"/>
    <cellStyle name="Title: Major" xfId="64366"/>
    <cellStyle name="Title: Major 2" xfId="64367"/>
    <cellStyle name="Title: Major 2 2" xfId="64368"/>
    <cellStyle name="Title: Major 2 2 2" xfId="64369"/>
    <cellStyle name="Title: Major 2 2 2 2" xfId="64370"/>
    <cellStyle name="Title: Major 2 2 3" xfId="64371"/>
    <cellStyle name="Title: Major 2 2 4" xfId="64372"/>
    <cellStyle name="Title: Major 2 3" xfId="64373"/>
    <cellStyle name="Title: Major 2 3 2" xfId="64374"/>
    <cellStyle name="Title: Major 2 4" xfId="64375"/>
    <cellStyle name="Title: Major 2 4 2" xfId="64376"/>
    <cellStyle name="Title: Major 3" xfId="64377"/>
    <cellStyle name="Title: Major 3 2" xfId="64378"/>
    <cellStyle name="Title: Major 3 2 2" xfId="64379"/>
    <cellStyle name="Title: Major 3 3" xfId="64380"/>
    <cellStyle name="Title: Major 4" xfId="64381"/>
    <cellStyle name="Title: Major 4 2" xfId="64382"/>
    <cellStyle name="Title: Major 4 3" xfId="64383"/>
    <cellStyle name="Title: Major 5" xfId="64384"/>
    <cellStyle name="Title: Major 5 2" xfId="64385"/>
    <cellStyle name="Title: Minor" xfId="64386"/>
    <cellStyle name="Title: Minor 2" xfId="64387"/>
    <cellStyle name="Title: Minor 2 2" xfId="64388"/>
    <cellStyle name="Title: Minor 2 2 2" xfId="64389"/>
    <cellStyle name="Title: Minor 2 2 2 2" xfId="64390"/>
    <cellStyle name="Title: Minor 2 2 3" xfId="64391"/>
    <cellStyle name="Title: Minor 2 2 4" xfId="64392"/>
    <cellStyle name="Title: Minor 2 3" xfId="64393"/>
    <cellStyle name="Title: Minor 2 3 2" xfId="64394"/>
    <cellStyle name="Title: Minor 3" xfId="64395"/>
    <cellStyle name="Title: Minor 3 2" xfId="64396"/>
    <cellStyle name="Title: Minor 3 2 2" xfId="64397"/>
    <cellStyle name="Title: Minor 3 3" xfId="64398"/>
    <cellStyle name="Title: Minor 3 4" xfId="64399"/>
    <cellStyle name="Title: Minor 4" xfId="64400"/>
    <cellStyle name="Title: Minor 4 2" xfId="64401"/>
    <cellStyle name="Title: Minor 5" xfId="64402"/>
    <cellStyle name="Title: Minor 5 2" xfId="64403"/>
    <cellStyle name="Title: Minor_Electric Rev Req Model (2009 GRC) Rebuttal" xfId="64404"/>
    <cellStyle name="Title: Worksheet" xfId="64405"/>
    <cellStyle name="Title: Worksheet 2" xfId="64406"/>
    <cellStyle name="Title: Worksheet 2 2" xfId="64407"/>
    <cellStyle name="Title: Worksheet 2 2 2" xfId="64408"/>
    <cellStyle name="Title: Worksheet 2 3" xfId="64409"/>
    <cellStyle name="Title: Worksheet 2 4" xfId="64410"/>
    <cellStyle name="Title: Worksheet 3" xfId="64411"/>
    <cellStyle name="Title: Worksheet 3 2" xfId="64412"/>
    <cellStyle name="Title: Worksheet 3 3" xfId="64413"/>
    <cellStyle name="Title: Worksheet 4" xfId="64414"/>
    <cellStyle name="Title: Worksheet 4 2" xfId="64415"/>
    <cellStyle name="Titles" xfId="64416"/>
    <cellStyle name="Total 2" xfId="64417"/>
    <cellStyle name="Total 2 2" xfId="64418"/>
    <cellStyle name="Total 2 2 2" xfId="64419"/>
    <cellStyle name="Total 2 2 2 2" xfId="64420"/>
    <cellStyle name="Total 2 2 2 2 2" xfId="64421"/>
    <cellStyle name="Total 2 2 2 3" xfId="64422"/>
    <cellStyle name="Total 2 2 2 4" xfId="64423"/>
    <cellStyle name="Total 2 2 2 5" xfId="64424"/>
    <cellStyle name="Total 2 2 2 6" xfId="64425"/>
    <cellStyle name="Total 2 2 2 7" xfId="64426"/>
    <cellStyle name="Total 2 2 3" xfId="64427"/>
    <cellStyle name="Total 2 2 3 2" xfId="64428"/>
    <cellStyle name="Total 2 2 3 2 2" xfId="64429"/>
    <cellStyle name="Total 2 2 3 3" xfId="64430"/>
    <cellStyle name="Total 2 2 4" xfId="64431"/>
    <cellStyle name="Total 2 2 4 2" xfId="64432"/>
    <cellStyle name="Total 2 2 5" xfId="64433"/>
    <cellStyle name="Total 2 3" xfId="64434"/>
    <cellStyle name="Total 2 3 10" xfId="64435"/>
    <cellStyle name="Total 2 3 2" xfId="64436"/>
    <cellStyle name="Total 2 3 2 2" xfId="64437"/>
    <cellStyle name="Total 2 3 2 2 2" xfId="64438"/>
    <cellStyle name="Total 2 3 2 3" xfId="64439"/>
    <cellStyle name="Total 2 3 2 3 2" xfId="64440"/>
    <cellStyle name="Total 2 3 2 4" xfId="64441"/>
    <cellStyle name="Total 2 3 2 5" xfId="64442"/>
    <cellStyle name="Total 2 3 2 6" xfId="64443"/>
    <cellStyle name="Total 2 3 2 7" xfId="64444"/>
    <cellStyle name="Total 2 3 3" xfId="64445"/>
    <cellStyle name="Total 2 3 3 2" xfId="64446"/>
    <cellStyle name="Total 2 3 3 2 2" xfId="64447"/>
    <cellStyle name="Total 2 3 3 3" xfId="64448"/>
    <cellStyle name="Total 2 3 3 4" xfId="64449"/>
    <cellStyle name="Total 2 3 3 5" xfId="64450"/>
    <cellStyle name="Total 2 3 3 6" xfId="64451"/>
    <cellStyle name="Total 2 3 3 7" xfId="64452"/>
    <cellStyle name="Total 2 3 4" xfId="64453"/>
    <cellStyle name="Total 2 3 4 2" xfId="64454"/>
    <cellStyle name="Total 2 3 4 3" xfId="64455"/>
    <cellStyle name="Total 2 3 4 4" xfId="64456"/>
    <cellStyle name="Total 2 3 4 5" xfId="64457"/>
    <cellStyle name="Total 2 3 4 6" xfId="64458"/>
    <cellStyle name="Total 2 3 4 7" xfId="64459"/>
    <cellStyle name="Total 2 3 5" xfId="64460"/>
    <cellStyle name="Total 2 3 5 2" xfId="64461"/>
    <cellStyle name="Total 2 3 6" xfId="64462"/>
    <cellStyle name="Total 2 3 7" xfId="64463"/>
    <cellStyle name="Total 2 3 8" xfId="64464"/>
    <cellStyle name="Total 2 3 9" xfId="64465"/>
    <cellStyle name="Total 2 4" xfId="64466"/>
    <cellStyle name="Total 2 4 2" xfId="64467"/>
    <cellStyle name="Total 2 4 2 2" xfId="64468"/>
    <cellStyle name="Total 2 4 2 3" xfId="64469"/>
    <cellStyle name="Total 2 4 3" xfId="64470"/>
    <cellStyle name="Total 2 4 4" xfId="64471"/>
    <cellStyle name="Total 2 5" xfId="64472"/>
    <cellStyle name="Total 2 5 2" xfId="64473"/>
    <cellStyle name="Total 2 5 2 2" xfId="64474"/>
    <cellStyle name="Total 2 5 3" xfId="64475"/>
    <cellStyle name="Total 2 5 4" xfId="64476"/>
    <cellStyle name="Total 2 6" xfId="64477"/>
    <cellStyle name="Total 2 6 2" xfId="64478"/>
    <cellStyle name="Total 2 7" xfId="64479"/>
    <cellStyle name="Total 3" xfId="64480"/>
    <cellStyle name="Total 3 2" xfId="64481"/>
    <cellStyle name="Total 3 2 2" xfId="64482"/>
    <cellStyle name="Total 3 2 2 2" xfId="64483"/>
    <cellStyle name="Total 3 2 3" xfId="64484"/>
    <cellStyle name="Total 3 2 3 2" xfId="64485"/>
    <cellStyle name="Total 3 2 4" xfId="64486"/>
    <cellStyle name="Total 3 2 5" xfId="64487"/>
    <cellStyle name="Total 3 2 6" xfId="64488"/>
    <cellStyle name="Total 3 2 7" xfId="64489"/>
    <cellStyle name="Total 3 3" xfId="64490"/>
    <cellStyle name="Total 3 3 2" xfId="64491"/>
    <cellStyle name="Total 3 3 2 2" xfId="64492"/>
    <cellStyle name="Total 3 3 3" xfId="64493"/>
    <cellStyle name="Total 3 3 4" xfId="64494"/>
    <cellStyle name="Total 3 3 5" xfId="64495"/>
    <cellStyle name="Total 3 3 6" xfId="64496"/>
    <cellStyle name="Total 3 3 7" xfId="64497"/>
    <cellStyle name="Total 3 4" xfId="64498"/>
    <cellStyle name="Total 3 4 2" xfId="64499"/>
    <cellStyle name="Total 3 4 3" xfId="64500"/>
    <cellStyle name="Total 3 4 4" xfId="64501"/>
    <cellStyle name="Total 3 4 5" xfId="64502"/>
    <cellStyle name="Total 3 4 6" xfId="64503"/>
    <cellStyle name="Total 3 4 7" xfId="64504"/>
    <cellStyle name="Total 3 5" xfId="64505"/>
    <cellStyle name="Total 4" xfId="64506"/>
    <cellStyle name="Total 4 2" xfId="64507"/>
    <cellStyle name="Total 4 2 2" xfId="64508"/>
    <cellStyle name="Total 4 2 2 2" xfId="64509"/>
    <cellStyle name="Total 4 2 3" xfId="64510"/>
    <cellStyle name="Total 4 2 4" xfId="64511"/>
    <cellStyle name="Total 4 2 5" xfId="64512"/>
    <cellStyle name="Total 4 2 6" xfId="64513"/>
    <cellStyle name="Total 4 2 7" xfId="64514"/>
    <cellStyle name="Total 4 2 8" xfId="64515"/>
    <cellStyle name="Total 4 2 9" xfId="64516"/>
    <cellStyle name="Total 4 3" xfId="64517"/>
    <cellStyle name="Total 4 3 2" xfId="64518"/>
    <cellStyle name="Total 4 4" xfId="64519"/>
    <cellStyle name="Total 5" xfId="64520"/>
    <cellStyle name="Total 5 2" xfId="64521"/>
    <cellStyle name="Total 5 2 2" xfId="64522"/>
    <cellStyle name="Total 5 2 3" xfId="64523"/>
    <cellStyle name="Total 5 3" xfId="64524"/>
    <cellStyle name="Total 5 3 2" xfId="64525"/>
    <cellStyle name="Total 5 4" xfId="64526"/>
    <cellStyle name="Total 5 5" xfId="64527"/>
    <cellStyle name="Total 5 6" xfId="64528"/>
    <cellStyle name="Total 5 7" xfId="64529"/>
    <cellStyle name="Total 5 8" xfId="64530"/>
    <cellStyle name="Total 5 9" xfId="64531"/>
    <cellStyle name="Total 6" xfId="64532"/>
    <cellStyle name="Total 6 2" xfId="64533"/>
    <cellStyle name="Total 7" xfId="64534"/>
    <cellStyle name="Total 7 2" xfId="64535"/>
    <cellStyle name="Total 8" xfId="64536"/>
    <cellStyle name="Total 9" xfId="64537"/>
    <cellStyle name="Total 9 2" xfId="64538"/>
    <cellStyle name="Total4 - Style4" xfId="64539"/>
    <cellStyle name="Total4 - Style4 2" xfId="64540"/>
    <cellStyle name="Total4 - Style4 2 2" xfId="64541"/>
    <cellStyle name="Total4 - Style4 2 2 2" xfId="64542"/>
    <cellStyle name="Total4 - Style4 2 3" xfId="64543"/>
    <cellStyle name="Total4 - Style4 2 4" xfId="64544"/>
    <cellStyle name="Total4 - Style4 2 5" xfId="64545"/>
    <cellStyle name="Total4 - Style4 2 6" xfId="64546"/>
    <cellStyle name="Total4 - Style4 2 7" xfId="64547"/>
    <cellStyle name="Total4 - Style4 2 8" xfId="64548"/>
    <cellStyle name="Total4 - Style4 2 9" xfId="64549"/>
    <cellStyle name="Total4 - Style4 3" xfId="64550"/>
    <cellStyle name="Total4 - Style4 3 2" xfId="64551"/>
    <cellStyle name="Total4 - Style4 3 2 2" xfId="64552"/>
    <cellStyle name="Total4 - Style4 3 3" xfId="64553"/>
    <cellStyle name="Total4 - Style4 3 4" xfId="64554"/>
    <cellStyle name="Total4 - Style4 4" xfId="64555"/>
    <cellStyle name="Total4 - Style4 4 2" xfId="64556"/>
    <cellStyle name="Total4 - Style4 5" xfId="64557"/>
    <cellStyle name="Total4 - Style4_Electric Rev Req Model (2009 GRC) Rebuttal" xfId="64558"/>
    <cellStyle name="Totals" xfId="64559"/>
    <cellStyle name="Totals [0]" xfId="64560"/>
    <cellStyle name="Totals [2]" xfId="64561"/>
    <cellStyle name="Totals_FWB Summary" xfId="64562"/>
    <cellStyle name="UnProtectedCalc" xfId="64563"/>
    <cellStyle name="Warning Text 2" xfId="64564"/>
    <cellStyle name="Warning Text 2 2" xfId="64565"/>
    <cellStyle name="Warning Text 2 2 2" xfId="64566"/>
    <cellStyle name="Warning Text 2 2 2 2" xfId="64567"/>
    <cellStyle name="Warning Text 2 2 2 2 2" xfId="64568"/>
    <cellStyle name="Warning Text 2 2 2 3" xfId="64569"/>
    <cellStyle name="Warning Text 2 2 2 4" xfId="64570"/>
    <cellStyle name="Warning Text 2 2 3" xfId="64571"/>
    <cellStyle name="Warning Text 2 2 3 2" xfId="64572"/>
    <cellStyle name="Warning Text 2 2 3 2 2" xfId="64573"/>
    <cellStyle name="Warning Text 2 2 3 3" xfId="64574"/>
    <cellStyle name="Warning Text 2 2 4" xfId="64575"/>
    <cellStyle name="Warning Text 2 2 4 2" xfId="64576"/>
    <cellStyle name="Warning Text 2 2 5" xfId="64577"/>
    <cellStyle name="Warning Text 2 3" xfId="64578"/>
    <cellStyle name="Warning Text 2 3 2" xfId="64579"/>
    <cellStyle name="Warning Text 2 3 2 2" xfId="64580"/>
    <cellStyle name="Warning Text 2 3 2 2 2" xfId="64581"/>
    <cellStyle name="Warning Text 2 3 2 3" xfId="64582"/>
    <cellStyle name="Warning Text 2 3 2 4" xfId="64583"/>
    <cellStyle name="Warning Text 2 3 3" xfId="64584"/>
    <cellStyle name="Warning Text 2 3 3 2" xfId="64585"/>
    <cellStyle name="Warning Text 2 3 4" xfId="64586"/>
    <cellStyle name="Warning Text 2 3 4 2" xfId="64587"/>
    <cellStyle name="Warning Text 2 4" xfId="64588"/>
    <cellStyle name="Warning Text 2 4 2" xfId="64589"/>
    <cellStyle name="Warning Text 2 4 2 2" xfId="64590"/>
    <cellStyle name="Warning Text 2 4 3" xfId="64591"/>
    <cellStyle name="Warning Text 2 4 4" xfId="64592"/>
    <cellStyle name="Warning Text 2 5" xfId="64593"/>
    <cellStyle name="Warning Text 2 5 2" xfId="64594"/>
    <cellStyle name="Warning Text 2 5 3" xfId="64595"/>
    <cellStyle name="Warning Text 2 6" xfId="64596"/>
    <cellStyle name="Warning Text 2 6 2" xfId="64597"/>
    <cellStyle name="Warning Text 3" xfId="64598"/>
    <cellStyle name="Warning Text 3 2" xfId="64599"/>
    <cellStyle name="Warning Text 3 2 2" xfId="64600"/>
    <cellStyle name="Warning Text 3 2 2 2" xfId="64601"/>
    <cellStyle name="Warning Text 3 2 3" xfId="64602"/>
    <cellStyle name="Warning Text 3 2 4" xfId="64603"/>
    <cellStyle name="Warning Text 3 3" xfId="64604"/>
    <cellStyle name="Warning Text 3 3 2" xfId="64605"/>
    <cellStyle name="Warning Text 3 3 2 2" xfId="64606"/>
    <cellStyle name="Warning Text 3 3 3" xfId="64607"/>
    <cellStyle name="Warning Text 3 4" xfId="64608"/>
    <cellStyle name="Warning Text 3 4 2" xfId="64609"/>
    <cellStyle name="Warning Text 3 5" xfId="64610"/>
    <cellStyle name="Warning Text 4" xfId="64611"/>
    <cellStyle name="Warning Text 4 2" xfId="64612"/>
    <cellStyle name="Warning Text 4 2 2" xfId="64613"/>
    <cellStyle name="Warning Text 4 2 2 2" xfId="64614"/>
    <cellStyle name="Warning Text 4 2 3" xfId="64615"/>
    <cellStyle name="Warning Text 4 2 4" xfId="64616"/>
    <cellStyle name="Warning Text 4 3" xfId="64617"/>
    <cellStyle name="Warning Text 4 3 2" xfId="64618"/>
    <cellStyle name="Warning Text 4 3 3" xfId="64619"/>
    <cellStyle name="Warning Text 4 4" xfId="64620"/>
    <cellStyle name="Warning Text 4 4 2" xfId="64621"/>
    <cellStyle name="Warning Text 5" xfId="64622"/>
    <cellStyle name="Warning Text 5 2" xfId="64623"/>
    <cellStyle name="Warning Text 5 2 2" xfId="64624"/>
    <cellStyle name="Warning Text 5 2 3" xfId="64625"/>
    <cellStyle name="Warning Text 5 3" xfId="64626"/>
    <cellStyle name="Warning Text 6" xfId="64627"/>
    <cellStyle name="Warning Text 6 2" xfId="64628"/>
    <cellStyle name="Warning Text 6 2 2" xfId="64629"/>
    <cellStyle name="Warning Text 6 3" xfId="64630"/>
    <cellStyle name="Warning Text 6 4" xfId="64631"/>
    <cellStyle name="Warning Text 7" xfId="64632"/>
    <cellStyle name="Warning Text 7 2" xfId="64633"/>
    <cellStyle name="Warning Text 8" xfId="64634"/>
    <cellStyle name="Warning Text 9" xfId="64635"/>
    <cellStyle name="Year" xfId="64636"/>
    <cellStyle name="Year 2" xfId="646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customXml" Target="../customXml/item3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61" Type="http://schemas.openxmlformats.org/officeDocument/2006/relationships/externalLink" Target="externalLinks/externalLink59.xml"/><Relationship Id="rId8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512445</xdr:colOff>
      <xdr:row>28</xdr:row>
      <xdr:rowOff>58579</xdr:rowOff>
    </xdr:from>
    <xdr:to>
      <xdr:col>10</xdr:col>
      <xdr:colOff>131445</xdr:colOff>
      <xdr:row>34</xdr:row>
      <xdr:rowOff>48101</xdr:rowOff>
    </xdr:to>
    <xdr:sp macro="" textlink="">
      <xdr:nvSpPr>
        <xdr:cNvPr id="2" name="Text Box 1" hidden="1"/>
        <xdr:cNvSpPr txBox="1">
          <a:spLocks noChangeArrowheads="1"/>
        </xdr:cNvSpPr>
      </xdr:nvSpPr>
      <xdr:spPr bwMode="auto">
        <a:xfrm>
          <a:off x="6669405" y="5057299"/>
          <a:ext cx="2804160" cy="10410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360045</xdr:colOff>
      <xdr:row>24</xdr:row>
      <xdr:rowOff>130016</xdr:rowOff>
    </xdr:from>
    <xdr:to>
      <xdr:col>8</xdr:col>
      <xdr:colOff>390525</xdr:colOff>
      <xdr:row>27</xdr:row>
      <xdr:rowOff>121444</xdr:rowOff>
    </xdr:to>
    <xdr:sp macro="" textlink="">
      <xdr:nvSpPr>
        <xdr:cNvPr id="3" name="Text Box 2" hidden="1"/>
        <xdr:cNvSpPr txBox="1">
          <a:spLocks noChangeArrowheads="1"/>
        </xdr:cNvSpPr>
      </xdr:nvSpPr>
      <xdr:spPr bwMode="auto">
        <a:xfrm>
          <a:off x="7621905" y="4404836"/>
          <a:ext cx="30480" cy="5019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My%20Documents\2011GRC\Lower%20Snake%20River%20Deferral\WindProforma_LSR_20110829_RateCase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2\2007%20Strat%20Plan%20-%20v7%20Low%202007%20Capital%20(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Tenaska%20&amp;%20Encogen%20Information\Tenaska\PCORC%20Disallowance\Tenaska%20Comparis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48VETVZH\WindProforma_LSR_20110829_RateCase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0509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74\Goldendale%20Proforma%20-%20Curr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9%20GRC\Final%20Order%202009GRC\Supporting%20Data\(C)%20WHE%20Proforma%20with%20ITC%20cash%20grant%2010%20Yr%20Amort_for%20rebuttal_1207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ree\Local%20Settings\Temporary%20Internet%20Files\OLK5F\Property%20Tax%20revised%20base%20on%20090508%20Actual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siffe\Local%20Settings\Temporary%20Internet%20Files\OLK64\(C)%20WHE%20Proforma%20with%20ITC%20cash%20grant%2010%20Yr%20Amort_for%20deferral_1028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Network%20Restructuring\02Inputs\JE143-Electric_Unbilled_Revenue_Current_&amp;_Reverse_Prior_mo\0902%20JE143\09-02%20Elec_Unb%20(93.5%25%2009%20months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Actual%20Power%20Costs\2004%20Actual%20Power%20Cost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Workpapers\Update\DEM-WP(C)%20Costs%20not%20in%20AURORA%202007GRC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REPWBook_PRA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Phase%202%20RFP%20Quantitative%20Analysis\PSM%20Input%20Assumptions\Gas%20Transport\Gas%20Transpor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PCORC\RORC%20Filing\PCA%20PCOR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3B1\PCA%20OUTLOOK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OLK13BE\Goldendale%20Proforma%20-%20Curr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EBT%20MANAGEMENT\Debt%20Schedules\2006\Cash%20&amp;%20Accrual%20master%20sheets\RI05%20Cash&amp;Accrual-Actu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Sumas\Copy%2011-9%20Sumas%20Proforma%20-%20Curr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283-Gross%20PCA\PCA%20Revised%20Report%20Format%204-6-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Active%20Projects\NatG_834_Mint%20Farm_Ownership\Financial\LTSA%20Analysis\Mint%20Farm%20Maintenance%20Option%20Model_wo%20duct%20fir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02\14stat02\12out12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RCFM\Buspln99\ELIMI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el\Chelan\Pro%20Forma%20Models\PSE%20Incremental\Cash%20-%20No%20Defease\12-15%20Final%20for%20Board\12-15%20(Hydro)NoD%20CPUD-PSEIncremental-1215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lanc1\Local%20Settings\Temporary%20Internet%20Files\OLK4A\4-5-07%20PSE%20SPA-%20%201x7FA%20MMP%20vs%20C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TPrice99\Dummy%20She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rd%20party%20financing\NIFC%20PV%20Lease%20payment%20calculati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DEM-WP(C)%20AURORA%20Scenarios%20Summary%20(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nergy_supply_g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%20Finance\PUBFIN\Clients\OH\AMP-OH\Electric%20Prepayment\AMP-Ohio%20prepay%20model%2003-09-06%20-%20fixed%20rat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har\Local%20Settings\Temporary%20Internet%20Files\OLK4DD\Property%20Tax%20revised%20base%20on%20090508%20Actual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34829\LOCALS~1\Temp\C.Data.u034829.Notes_CDI\CURVES\Interest_Rat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2609%20ver1%20(2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kello\AppData\Local\Microsoft\Windows\Temporary%20Internet%20Files\Content.Outlook\928E952Q\PCA_Sep_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nfil1\finctgl\Book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6\Power%20Costs\Costs%20not%20in%20AURORA%2006G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D5" t="str">
            <v>Yes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27">
          <cell r="B27">
            <v>126120750.3013332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7">
          <cell r="A77" t="str">
            <v>Line 12</v>
          </cell>
        </row>
        <row r="127">
          <cell r="A127" t="str">
            <v>Line 15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2"/>
      <sheetName val="Exhibit A-3"/>
      <sheetName val="Exhibit A-4"/>
      <sheetName val="Exhibit A-5"/>
      <sheetName val="Exhibit A-1 original"/>
      <sheetName val="Exhibit A-1new rate"/>
      <sheetName val="PCA Graphs"/>
      <sheetName val="PCA Summary"/>
      <sheetName val="PCA Summary 2004"/>
      <sheetName val="Exhibit B PCA period 1"/>
      <sheetName val="Actuals PCA 1"/>
      <sheetName val="Exhibit B PCA period 2"/>
      <sheetName val="Actuals PCA 2"/>
      <sheetName val="Exhibit B Hypothetical CY 2003"/>
      <sheetName val="Exhibit B PCA period 3"/>
      <sheetName val="Exhibit B Hypothetical CY 2004"/>
      <sheetName val="Exhibit B PCA period 4"/>
      <sheetName val="Sch_X NUG Prudence 02-03"/>
      <sheetName val="Sch_X NUG Prudence 04-05"/>
      <sheetName val="Sch_X NUG Prudence 05-06"/>
      <sheetName val="Schedule_E 02-03"/>
      <sheetName val="Schedule_E 03-04 "/>
      <sheetName val="Sch_X NUG Prudence 03-04"/>
      <sheetName val="Schedule_E  04-05"/>
      <sheetName val="Schedule_E  05-06"/>
      <sheetName val="Contract Rates_Fixed"/>
      <sheetName val="ScheduleD"/>
      <sheetName val="Exhibit D NEW"/>
      <sheetName val="Exhibit E OLD"/>
      <sheetName val="Exhibit F "/>
      <sheetName val="Exhibit F data"/>
      <sheetName val="Exhibit G"/>
    </sheetNames>
    <sheetDataSet>
      <sheetData sheetId="0"/>
      <sheetData sheetId="1" refreshError="1"/>
      <sheetData sheetId="2" refreshError="1"/>
      <sheetData sheetId="3" refreshError="1"/>
      <sheetData sheetId="4" refreshError="1">
        <row r="85">
          <cell r="B85" t="str">
            <v>501 total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 Reporting (2)"/>
      <sheetName val="PCA Revised Report Format 4-6-1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Number_of_Payments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  <definedName name="Values_Entered" refersTo="#REF!"/>
    </definedNames>
    <sheetDataSet>
      <sheetData sheetId="0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C"/>
      <sheetName val="EVNT1"/>
      <sheetName val="EVNT2"/>
      <sheetName val="Own1"/>
      <sheetName val="Own2"/>
      <sheetName val="WECo1"/>
      <sheetName val="WECo2"/>
      <sheetName val="DuelOuts"/>
    </sheetNames>
    <sheetDataSet>
      <sheetData sheetId="0" refreshError="1">
        <row r="5">
          <cell r="A5">
            <v>37257</v>
          </cell>
          <cell r="B5">
            <v>21.253333333333334</v>
          </cell>
        </row>
        <row r="6">
          <cell r="A6">
            <v>37258</v>
          </cell>
          <cell r="B6">
            <v>24.143333333333334</v>
          </cell>
        </row>
        <row r="7">
          <cell r="A7">
            <v>37259</v>
          </cell>
          <cell r="B7">
            <v>21.669999999999998</v>
          </cell>
        </row>
        <row r="8">
          <cell r="A8">
            <v>37260</v>
          </cell>
          <cell r="B8">
            <v>18.506666666666664</v>
          </cell>
        </row>
        <row r="9">
          <cell r="A9">
            <v>37261</v>
          </cell>
          <cell r="B9">
            <v>18.506666666666664</v>
          </cell>
        </row>
        <row r="10">
          <cell r="A10">
            <v>37262</v>
          </cell>
          <cell r="B10">
            <v>16.666666666666668</v>
          </cell>
        </row>
        <row r="11">
          <cell r="A11">
            <v>37263</v>
          </cell>
          <cell r="B11">
            <v>18.11</v>
          </cell>
        </row>
        <row r="12">
          <cell r="A12">
            <v>37264</v>
          </cell>
          <cell r="B12">
            <v>16.476666666666667</v>
          </cell>
        </row>
        <row r="13">
          <cell r="A13">
            <v>37265</v>
          </cell>
          <cell r="B13">
            <v>17.596666666666668</v>
          </cell>
        </row>
        <row r="14">
          <cell r="A14">
            <v>37266</v>
          </cell>
          <cell r="B14">
            <v>17.63</v>
          </cell>
        </row>
        <row r="15">
          <cell r="A15">
            <v>37267</v>
          </cell>
          <cell r="B15">
            <v>16.23</v>
          </cell>
        </row>
        <row r="16">
          <cell r="A16">
            <v>37268</v>
          </cell>
          <cell r="B16">
            <v>16.23</v>
          </cell>
        </row>
        <row r="17">
          <cell r="A17">
            <v>37269</v>
          </cell>
          <cell r="B17">
            <v>16.386666666666667</v>
          </cell>
        </row>
        <row r="18">
          <cell r="A18">
            <v>37270</v>
          </cell>
          <cell r="B18">
            <v>18.2</v>
          </cell>
        </row>
        <row r="19">
          <cell r="A19">
            <v>37271</v>
          </cell>
          <cell r="B19">
            <v>18.959999999999997</v>
          </cell>
        </row>
        <row r="20">
          <cell r="A20">
            <v>37272</v>
          </cell>
          <cell r="B20">
            <v>19.286666666666665</v>
          </cell>
        </row>
        <row r="21">
          <cell r="A21">
            <v>37273</v>
          </cell>
          <cell r="B21">
            <v>19.766666666666666</v>
          </cell>
        </row>
        <row r="22">
          <cell r="A22">
            <v>37274</v>
          </cell>
          <cell r="B22">
            <v>19.766666666666666</v>
          </cell>
        </row>
        <row r="23">
          <cell r="A23">
            <v>37275</v>
          </cell>
          <cell r="B23">
            <v>18.456666666666667</v>
          </cell>
        </row>
        <row r="24">
          <cell r="A24">
            <v>37276</v>
          </cell>
          <cell r="B24">
            <v>17.333333333333332</v>
          </cell>
        </row>
        <row r="25">
          <cell r="A25">
            <v>37277</v>
          </cell>
          <cell r="B25">
            <v>18.323333333333334</v>
          </cell>
        </row>
        <row r="26">
          <cell r="A26">
            <v>37278</v>
          </cell>
          <cell r="B26">
            <v>18.323333333333334</v>
          </cell>
        </row>
        <row r="27">
          <cell r="A27">
            <v>37279</v>
          </cell>
          <cell r="B27">
            <v>18.033333333333331</v>
          </cell>
        </row>
        <row r="28">
          <cell r="A28">
            <v>37280</v>
          </cell>
          <cell r="B28">
            <v>18.093333333333334</v>
          </cell>
        </row>
        <row r="29">
          <cell r="A29">
            <v>37281</v>
          </cell>
          <cell r="B29">
            <v>18.213333333333335</v>
          </cell>
        </row>
        <row r="30">
          <cell r="A30">
            <v>37282</v>
          </cell>
          <cell r="B30">
            <v>18.209999999999997</v>
          </cell>
        </row>
        <row r="31">
          <cell r="A31">
            <v>37283</v>
          </cell>
          <cell r="B31">
            <v>20.5</v>
          </cell>
        </row>
        <row r="32">
          <cell r="A32">
            <v>37284</v>
          </cell>
          <cell r="B32">
            <v>21.850000000000005</v>
          </cell>
        </row>
        <row r="33">
          <cell r="A33">
            <v>37285</v>
          </cell>
          <cell r="B33">
            <v>19.39</v>
          </cell>
        </row>
        <row r="34">
          <cell r="A34">
            <v>37286</v>
          </cell>
          <cell r="B34">
            <v>18.603333333333335</v>
          </cell>
        </row>
        <row r="35">
          <cell r="A35">
            <v>37287</v>
          </cell>
          <cell r="B35">
            <v>19.003333333333334</v>
          </cell>
        </row>
        <row r="36">
          <cell r="A36">
            <v>37288</v>
          </cell>
          <cell r="B36">
            <v>19.09</v>
          </cell>
        </row>
        <row r="37">
          <cell r="A37">
            <v>37289</v>
          </cell>
          <cell r="B37">
            <v>19.09</v>
          </cell>
        </row>
        <row r="38">
          <cell r="A38">
            <v>37290</v>
          </cell>
          <cell r="B38">
            <v>19.166666666666668</v>
          </cell>
        </row>
        <row r="39">
          <cell r="A39">
            <v>37291</v>
          </cell>
          <cell r="B39">
            <v>20.08666666666667</v>
          </cell>
        </row>
        <row r="40">
          <cell r="A40">
            <v>37292</v>
          </cell>
          <cell r="B40">
            <v>19.223333333333333</v>
          </cell>
        </row>
        <row r="41">
          <cell r="A41">
            <v>37293</v>
          </cell>
          <cell r="B41">
            <v>20.046666666666667</v>
          </cell>
        </row>
        <row r="42">
          <cell r="A42">
            <v>37294</v>
          </cell>
          <cell r="B42">
            <v>20.273333333333333</v>
          </cell>
        </row>
        <row r="43">
          <cell r="A43">
            <v>37295</v>
          </cell>
          <cell r="B43">
            <v>18.333333333333332</v>
          </cell>
        </row>
        <row r="44">
          <cell r="A44">
            <v>37296</v>
          </cell>
          <cell r="B44">
            <v>18.333333333333332</v>
          </cell>
        </row>
        <row r="45">
          <cell r="A45">
            <v>37297</v>
          </cell>
          <cell r="B45">
            <v>18.113333333333333</v>
          </cell>
        </row>
        <row r="46">
          <cell r="A46">
            <v>37298</v>
          </cell>
          <cell r="B46">
            <v>18.650000000000002</v>
          </cell>
        </row>
        <row r="47">
          <cell r="A47">
            <v>37299</v>
          </cell>
          <cell r="B47">
            <v>18</v>
          </cell>
        </row>
        <row r="48">
          <cell r="A48">
            <v>37300</v>
          </cell>
          <cell r="B48">
            <v>20.266666666666666</v>
          </cell>
        </row>
        <row r="49">
          <cell r="A49">
            <v>37301</v>
          </cell>
          <cell r="B49">
            <v>20.816666666666666</v>
          </cell>
        </row>
        <row r="50">
          <cell r="A50">
            <v>37302</v>
          </cell>
          <cell r="B50">
            <v>20.86</v>
          </cell>
        </row>
        <row r="51">
          <cell r="A51">
            <v>37303</v>
          </cell>
          <cell r="B51">
            <v>19.77</v>
          </cell>
        </row>
        <row r="52">
          <cell r="A52">
            <v>37304</v>
          </cell>
          <cell r="B52">
            <v>19.333333333333332</v>
          </cell>
        </row>
        <row r="53">
          <cell r="A53">
            <v>37305</v>
          </cell>
          <cell r="B53">
            <v>21.26</v>
          </cell>
        </row>
        <row r="54">
          <cell r="A54">
            <v>37306</v>
          </cell>
          <cell r="B54">
            <v>21.26</v>
          </cell>
        </row>
        <row r="55">
          <cell r="A55">
            <v>37307</v>
          </cell>
          <cell r="B55">
            <v>20.506666666666668</v>
          </cell>
        </row>
        <row r="56">
          <cell r="A56">
            <v>37308</v>
          </cell>
          <cell r="B56">
            <v>21.096666666666664</v>
          </cell>
        </row>
        <row r="57">
          <cell r="A57">
            <v>37309</v>
          </cell>
          <cell r="B57">
            <v>21.600000000000005</v>
          </cell>
        </row>
        <row r="58">
          <cell r="A58">
            <v>37310</v>
          </cell>
          <cell r="B58">
            <v>21.600000000000005</v>
          </cell>
        </row>
        <row r="59">
          <cell r="A59">
            <v>37311</v>
          </cell>
          <cell r="B59">
            <v>21.599999999999998</v>
          </cell>
        </row>
        <row r="60">
          <cell r="A60">
            <v>37312</v>
          </cell>
          <cell r="B60">
            <v>22.36</v>
          </cell>
        </row>
        <row r="61">
          <cell r="A61">
            <v>37313</v>
          </cell>
          <cell r="B61">
            <v>22.27</v>
          </cell>
        </row>
        <row r="62">
          <cell r="A62">
            <v>37314</v>
          </cell>
          <cell r="B62">
            <v>22.183333333333334</v>
          </cell>
        </row>
        <row r="63">
          <cell r="A63">
            <v>37315</v>
          </cell>
          <cell r="B63">
            <v>22.516666666666666</v>
          </cell>
        </row>
        <row r="64">
          <cell r="A64">
            <v>37316</v>
          </cell>
          <cell r="B64">
            <v>23.696666666666669</v>
          </cell>
        </row>
        <row r="65">
          <cell r="A65">
            <v>37317</v>
          </cell>
          <cell r="B65">
            <v>23.696666666666669</v>
          </cell>
        </row>
        <row r="66">
          <cell r="A66">
            <v>37318</v>
          </cell>
          <cell r="B66">
            <v>25.053333333333331</v>
          </cell>
        </row>
        <row r="67">
          <cell r="A67">
            <v>37319</v>
          </cell>
          <cell r="B67">
            <v>25.896666666666665</v>
          </cell>
        </row>
        <row r="68">
          <cell r="A68">
            <v>37320</v>
          </cell>
          <cell r="B68">
            <v>37.333333333333336</v>
          </cell>
        </row>
        <row r="69">
          <cell r="A69">
            <v>37321</v>
          </cell>
          <cell r="B69">
            <v>36.9</v>
          </cell>
        </row>
        <row r="70">
          <cell r="A70">
            <v>37322</v>
          </cell>
          <cell r="B70">
            <v>33.339999999999996</v>
          </cell>
        </row>
        <row r="71">
          <cell r="A71">
            <v>37323</v>
          </cell>
          <cell r="B71">
            <v>33.6</v>
          </cell>
        </row>
        <row r="72">
          <cell r="A72">
            <v>37324</v>
          </cell>
          <cell r="B72">
            <v>33.6</v>
          </cell>
        </row>
        <row r="73">
          <cell r="A73">
            <v>37325</v>
          </cell>
          <cell r="B73">
            <v>32.300000000000004</v>
          </cell>
        </row>
        <row r="74">
          <cell r="A74">
            <v>37326</v>
          </cell>
          <cell r="B74">
            <v>33.796666666666667</v>
          </cell>
        </row>
        <row r="75">
          <cell r="A75">
            <v>37327</v>
          </cell>
          <cell r="B75">
            <v>29.403333333333336</v>
          </cell>
        </row>
        <row r="76">
          <cell r="A76">
            <v>37328</v>
          </cell>
          <cell r="B76">
            <v>28.376666666666665</v>
          </cell>
        </row>
        <row r="77">
          <cell r="A77">
            <v>37329</v>
          </cell>
          <cell r="B77">
            <v>29.643333333333334</v>
          </cell>
        </row>
        <row r="78">
          <cell r="A78">
            <v>37330</v>
          </cell>
          <cell r="B78">
            <v>33.096666666666671</v>
          </cell>
        </row>
        <row r="79">
          <cell r="A79">
            <v>37331</v>
          </cell>
          <cell r="B79">
            <v>33.110000000000007</v>
          </cell>
        </row>
        <row r="80">
          <cell r="A80">
            <v>37332</v>
          </cell>
          <cell r="B80">
            <v>40</v>
          </cell>
        </row>
        <row r="81">
          <cell r="A81">
            <v>37333</v>
          </cell>
          <cell r="B81">
            <v>44.120000000000005</v>
          </cell>
        </row>
        <row r="82">
          <cell r="A82">
            <v>37334</v>
          </cell>
          <cell r="B82">
            <v>39.9</v>
          </cell>
        </row>
        <row r="83">
          <cell r="A83">
            <v>37335</v>
          </cell>
          <cell r="B83">
            <v>36.946666666666665</v>
          </cell>
        </row>
        <row r="84">
          <cell r="A84">
            <v>37336</v>
          </cell>
          <cell r="B84">
            <v>35.066666666666663</v>
          </cell>
        </row>
        <row r="85">
          <cell r="A85">
            <v>37337</v>
          </cell>
          <cell r="B85">
            <v>40.660000000000004</v>
          </cell>
        </row>
        <row r="86">
          <cell r="A86">
            <v>37338</v>
          </cell>
          <cell r="B86">
            <v>40.673333333333339</v>
          </cell>
        </row>
        <row r="87">
          <cell r="A87">
            <v>37339</v>
          </cell>
          <cell r="B87">
            <v>44.333333333333336</v>
          </cell>
        </row>
        <row r="88">
          <cell r="A88">
            <v>37340</v>
          </cell>
          <cell r="B88">
            <v>44.766666666666673</v>
          </cell>
        </row>
        <row r="89">
          <cell r="A89">
            <v>37341</v>
          </cell>
          <cell r="B89">
            <v>34.073333333333331</v>
          </cell>
        </row>
        <row r="90">
          <cell r="A90">
            <v>37342</v>
          </cell>
          <cell r="B90">
            <v>34.243333333333332</v>
          </cell>
        </row>
        <row r="91">
          <cell r="A91">
            <v>37343</v>
          </cell>
          <cell r="B91">
            <v>35.013333333333335</v>
          </cell>
        </row>
        <row r="92">
          <cell r="A92">
            <v>37344</v>
          </cell>
          <cell r="B92">
            <v>35.013333333333335</v>
          </cell>
        </row>
        <row r="93">
          <cell r="A93">
            <v>37345</v>
          </cell>
          <cell r="B93">
            <v>32.630000000000003</v>
          </cell>
        </row>
        <row r="94">
          <cell r="A94">
            <v>37346</v>
          </cell>
          <cell r="B94">
            <v>33.333333333333336</v>
          </cell>
        </row>
        <row r="95">
          <cell r="A95">
            <v>37347</v>
          </cell>
          <cell r="B95">
            <v>27.646666666666665</v>
          </cell>
        </row>
        <row r="96">
          <cell r="A96">
            <v>37348</v>
          </cell>
          <cell r="B96">
            <v>22.600000000000005</v>
          </cell>
        </row>
        <row r="97">
          <cell r="A97">
            <v>37349</v>
          </cell>
          <cell r="B97">
            <v>29.52333333333333</v>
          </cell>
        </row>
        <row r="98">
          <cell r="A98">
            <v>37350</v>
          </cell>
          <cell r="B98">
            <v>32.036666666666669</v>
          </cell>
        </row>
        <row r="99">
          <cell r="A99">
            <v>37351</v>
          </cell>
          <cell r="B99">
            <v>29.216666666666669</v>
          </cell>
        </row>
        <row r="100">
          <cell r="A100">
            <v>37352</v>
          </cell>
          <cell r="B100">
            <v>29.216666666666669</v>
          </cell>
        </row>
        <row r="101">
          <cell r="A101">
            <v>37353</v>
          </cell>
          <cell r="B101">
            <v>26.426666666666666</v>
          </cell>
        </row>
        <row r="102">
          <cell r="A102">
            <v>37354</v>
          </cell>
          <cell r="B102">
            <v>28.286666666666665</v>
          </cell>
        </row>
        <row r="103">
          <cell r="A103">
            <v>37355</v>
          </cell>
          <cell r="B103">
            <v>26.3</v>
          </cell>
        </row>
        <row r="104">
          <cell r="A104">
            <v>37356</v>
          </cell>
          <cell r="B104">
            <v>25.286666666666665</v>
          </cell>
        </row>
        <row r="105">
          <cell r="A105">
            <v>37357</v>
          </cell>
          <cell r="B105">
            <v>21.013333333333332</v>
          </cell>
        </row>
        <row r="106">
          <cell r="A106">
            <v>37358</v>
          </cell>
          <cell r="B106">
            <v>16.183333333333334</v>
          </cell>
        </row>
        <row r="107">
          <cell r="A107">
            <v>37359</v>
          </cell>
          <cell r="B107">
            <v>16.173333333333332</v>
          </cell>
        </row>
        <row r="108">
          <cell r="A108">
            <v>37360</v>
          </cell>
          <cell r="B108">
            <v>12.583333333333334</v>
          </cell>
        </row>
        <row r="109">
          <cell r="A109">
            <v>37361</v>
          </cell>
          <cell r="B109">
            <v>16.136666666666667</v>
          </cell>
        </row>
        <row r="110">
          <cell r="A110">
            <v>37362</v>
          </cell>
          <cell r="B110">
            <v>14.920000000000002</v>
          </cell>
        </row>
        <row r="111">
          <cell r="A111">
            <v>37363</v>
          </cell>
          <cell r="B111">
            <v>14.920000000000002</v>
          </cell>
        </row>
        <row r="112">
          <cell r="A112">
            <v>37364</v>
          </cell>
          <cell r="B112">
            <v>14.920000000000002</v>
          </cell>
        </row>
        <row r="113">
          <cell r="A113">
            <v>37365</v>
          </cell>
          <cell r="B113">
            <v>9.94</v>
          </cell>
        </row>
        <row r="114">
          <cell r="A114">
            <v>37366</v>
          </cell>
          <cell r="B114">
            <v>9.9433333333333334</v>
          </cell>
        </row>
        <row r="115">
          <cell r="A115">
            <v>37367</v>
          </cell>
          <cell r="B115">
            <v>8.5</v>
          </cell>
        </row>
        <row r="116">
          <cell r="A116">
            <v>37368</v>
          </cell>
          <cell r="B116">
            <v>10.979999999999999</v>
          </cell>
        </row>
        <row r="117">
          <cell r="A117">
            <v>37369</v>
          </cell>
          <cell r="B117">
            <v>13.456666666666665</v>
          </cell>
        </row>
        <row r="118">
          <cell r="A118">
            <v>37370</v>
          </cell>
          <cell r="B118">
            <v>19.87</v>
          </cell>
        </row>
        <row r="119">
          <cell r="A119">
            <v>37371</v>
          </cell>
          <cell r="B119">
            <v>20.180000000000003</v>
          </cell>
        </row>
        <row r="120">
          <cell r="A120">
            <v>37372</v>
          </cell>
          <cell r="B120">
            <v>18.32</v>
          </cell>
        </row>
        <row r="121">
          <cell r="A121">
            <v>37373</v>
          </cell>
          <cell r="B121">
            <v>18.32</v>
          </cell>
        </row>
        <row r="122">
          <cell r="A122">
            <v>37374</v>
          </cell>
          <cell r="B122">
            <v>15.200000000000001</v>
          </cell>
        </row>
        <row r="123">
          <cell r="A123">
            <v>37375</v>
          </cell>
          <cell r="B123">
            <v>18.166666666666668</v>
          </cell>
        </row>
        <row r="124">
          <cell r="A124">
            <v>37376</v>
          </cell>
          <cell r="B124">
            <v>16.446666666666665</v>
          </cell>
        </row>
        <row r="125">
          <cell r="A125">
            <v>37377</v>
          </cell>
          <cell r="B125">
            <v>19.170000000000002</v>
          </cell>
        </row>
        <row r="126">
          <cell r="A126">
            <v>37378</v>
          </cell>
          <cell r="B126">
            <v>19.513333333333332</v>
          </cell>
        </row>
        <row r="127">
          <cell r="A127">
            <v>37379</v>
          </cell>
          <cell r="B127">
            <v>19.48</v>
          </cell>
        </row>
        <row r="128">
          <cell r="A128">
            <v>37380</v>
          </cell>
          <cell r="B128">
            <v>19.473333333333333</v>
          </cell>
        </row>
        <row r="129">
          <cell r="A129">
            <v>37381</v>
          </cell>
          <cell r="B129">
            <v>22.833333333333332</v>
          </cell>
        </row>
        <row r="130">
          <cell r="A130">
            <v>37382</v>
          </cell>
          <cell r="B130">
            <v>25.516666666666666</v>
          </cell>
        </row>
        <row r="131">
          <cell r="A131">
            <v>37383</v>
          </cell>
          <cell r="B131">
            <v>21.613333333333333</v>
          </cell>
        </row>
        <row r="132">
          <cell r="A132">
            <v>37384</v>
          </cell>
          <cell r="B132">
            <v>21.176666666666666</v>
          </cell>
        </row>
        <row r="133">
          <cell r="A133">
            <v>37385</v>
          </cell>
          <cell r="B133">
            <v>23.72666666666667</v>
          </cell>
        </row>
        <row r="134">
          <cell r="A134">
            <v>37386</v>
          </cell>
          <cell r="B134">
            <v>22.069999999999997</v>
          </cell>
        </row>
        <row r="135">
          <cell r="A135">
            <v>37387</v>
          </cell>
          <cell r="B135">
            <v>22.069999999999997</v>
          </cell>
        </row>
        <row r="136">
          <cell r="A136">
            <v>37388</v>
          </cell>
          <cell r="B136">
            <v>20.333333333333332</v>
          </cell>
        </row>
        <row r="137">
          <cell r="A137">
            <v>37389</v>
          </cell>
          <cell r="B137">
            <v>23.366666666666664</v>
          </cell>
        </row>
        <row r="138">
          <cell r="A138">
            <v>37390</v>
          </cell>
          <cell r="B138">
            <v>23.24</v>
          </cell>
        </row>
        <row r="139">
          <cell r="A139">
            <v>37391</v>
          </cell>
          <cell r="B139">
            <v>27.38</v>
          </cell>
        </row>
        <row r="140">
          <cell r="A140">
            <v>37392</v>
          </cell>
          <cell r="B140">
            <v>25.266666666666666</v>
          </cell>
        </row>
        <row r="141">
          <cell r="A141">
            <v>37393</v>
          </cell>
          <cell r="B141">
            <v>22.100000000000005</v>
          </cell>
        </row>
        <row r="142">
          <cell r="A142">
            <v>37394</v>
          </cell>
          <cell r="B142">
            <v>22.150000000000002</v>
          </cell>
        </row>
        <row r="143">
          <cell r="A143">
            <v>37395</v>
          </cell>
          <cell r="B143">
            <v>19.886666666666667</v>
          </cell>
        </row>
        <row r="144">
          <cell r="A144">
            <v>37396</v>
          </cell>
          <cell r="B144">
            <v>22.686666666666667</v>
          </cell>
        </row>
        <row r="145">
          <cell r="A145">
            <v>37397</v>
          </cell>
          <cell r="B145">
            <v>18.796666666666667</v>
          </cell>
        </row>
        <row r="146">
          <cell r="A146">
            <v>37398</v>
          </cell>
          <cell r="B146">
            <v>16.206666666666667</v>
          </cell>
        </row>
        <row r="147">
          <cell r="A147">
            <v>37399</v>
          </cell>
          <cell r="B147">
            <v>16.213333333333335</v>
          </cell>
        </row>
        <row r="148">
          <cell r="A148">
            <v>37400</v>
          </cell>
          <cell r="B148">
            <v>10.323333333333332</v>
          </cell>
        </row>
        <row r="149">
          <cell r="A149">
            <v>37401</v>
          </cell>
          <cell r="B149">
            <v>10.323333333333332</v>
          </cell>
        </row>
        <row r="150">
          <cell r="A150">
            <v>37402</v>
          </cell>
          <cell r="B150">
            <v>10.42</v>
          </cell>
        </row>
        <row r="151">
          <cell r="A151">
            <v>37403</v>
          </cell>
          <cell r="B151">
            <v>10.42</v>
          </cell>
        </row>
        <row r="152">
          <cell r="A152">
            <v>37404</v>
          </cell>
          <cell r="B152">
            <v>14.266666666666667</v>
          </cell>
        </row>
        <row r="153">
          <cell r="A153">
            <v>37405</v>
          </cell>
          <cell r="B153">
            <v>12.703333333333333</v>
          </cell>
        </row>
        <row r="154">
          <cell r="A154">
            <v>37406</v>
          </cell>
          <cell r="B154">
            <v>14.423333333333334</v>
          </cell>
        </row>
        <row r="155">
          <cell r="A155">
            <v>37407</v>
          </cell>
          <cell r="B155">
            <v>14.423333333333334</v>
          </cell>
        </row>
        <row r="156">
          <cell r="A156">
            <v>37408</v>
          </cell>
          <cell r="B156">
            <v>10.910000000000002</v>
          </cell>
        </row>
        <row r="157">
          <cell r="A157">
            <v>37409</v>
          </cell>
          <cell r="B157">
            <v>8.3333333333333339</v>
          </cell>
        </row>
        <row r="158">
          <cell r="A158">
            <v>37410</v>
          </cell>
          <cell r="B158">
            <v>13.850000000000001</v>
          </cell>
        </row>
        <row r="159">
          <cell r="A159">
            <v>37411</v>
          </cell>
          <cell r="B159">
            <v>9.2866666666666671</v>
          </cell>
        </row>
        <row r="160">
          <cell r="A160">
            <v>37412</v>
          </cell>
          <cell r="B160">
            <v>7.9633333333333338</v>
          </cell>
        </row>
        <row r="161">
          <cell r="A161">
            <v>37413</v>
          </cell>
          <cell r="B161">
            <v>8.1133333333333333</v>
          </cell>
        </row>
        <row r="162">
          <cell r="A162">
            <v>37414</v>
          </cell>
          <cell r="B162">
            <v>4.1966666666666663</v>
          </cell>
        </row>
        <row r="163">
          <cell r="A163">
            <v>37415</v>
          </cell>
          <cell r="B163">
            <v>4.1966666666666663</v>
          </cell>
        </row>
        <row r="164">
          <cell r="A164">
            <v>37416</v>
          </cell>
          <cell r="B164">
            <v>4.3833333333333337</v>
          </cell>
        </row>
        <row r="165">
          <cell r="A165">
            <v>37417</v>
          </cell>
          <cell r="B165">
            <v>5.5166666666666666</v>
          </cell>
        </row>
        <row r="166">
          <cell r="A166">
            <v>37418</v>
          </cell>
          <cell r="B166">
            <v>5.59</v>
          </cell>
        </row>
        <row r="167">
          <cell r="A167">
            <v>37419</v>
          </cell>
          <cell r="B167">
            <v>12.133333333333333</v>
          </cell>
        </row>
        <row r="168">
          <cell r="A168">
            <v>37420</v>
          </cell>
          <cell r="B168">
            <v>16.336666666666666</v>
          </cell>
        </row>
        <row r="169">
          <cell r="A169">
            <v>37421</v>
          </cell>
          <cell r="B169">
            <v>8.9966666666666679</v>
          </cell>
        </row>
        <row r="170">
          <cell r="A170">
            <v>37422</v>
          </cell>
          <cell r="B170">
            <v>8.9966666666666679</v>
          </cell>
        </row>
        <row r="171">
          <cell r="A171">
            <v>37423</v>
          </cell>
          <cell r="B171">
            <v>8.293333333333333</v>
          </cell>
        </row>
        <row r="172">
          <cell r="A172">
            <v>37424</v>
          </cell>
          <cell r="B172">
            <v>12.049999999999999</v>
          </cell>
        </row>
        <row r="173">
          <cell r="A173">
            <v>37425</v>
          </cell>
          <cell r="B173">
            <v>9.7433333333333341</v>
          </cell>
        </row>
        <row r="174">
          <cell r="A174">
            <v>37426</v>
          </cell>
          <cell r="B174">
            <v>6.3633333333333333</v>
          </cell>
        </row>
        <row r="175">
          <cell r="A175">
            <v>37427</v>
          </cell>
          <cell r="B175">
            <v>4.37</v>
          </cell>
        </row>
        <row r="176">
          <cell r="A176">
            <v>37428</v>
          </cell>
          <cell r="B176">
            <v>3.5700000000000003</v>
          </cell>
        </row>
        <row r="177">
          <cell r="A177">
            <v>37429</v>
          </cell>
          <cell r="B177">
            <v>3.563333333333333</v>
          </cell>
        </row>
        <row r="178">
          <cell r="A178">
            <v>37430</v>
          </cell>
          <cell r="B178">
            <v>5.333333333333333</v>
          </cell>
        </row>
        <row r="179">
          <cell r="A179">
            <v>37431</v>
          </cell>
          <cell r="B179">
            <v>6.3999999999999995</v>
          </cell>
        </row>
        <row r="180">
          <cell r="A180">
            <v>37432</v>
          </cell>
          <cell r="B180">
            <v>9.7233333333333327</v>
          </cell>
        </row>
        <row r="181">
          <cell r="A181">
            <v>37433</v>
          </cell>
          <cell r="B181">
            <v>11.243333333333334</v>
          </cell>
        </row>
        <row r="182">
          <cell r="A182">
            <v>37434</v>
          </cell>
          <cell r="B182">
            <v>6.5133333333333328</v>
          </cell>
        </row>
        <row r="183">
          <cell r="A183">
            <v>37435</v>
          </cell>
          <cell r="B183">
            <v>6.69</v>
          </cell>
        </row>
        <row r="184">
          <cell r="A184">
            <v>37436</v>
          </cell>
          <cell r="B184">
            <v>2.9666666666666668</v>
          </cell>
        </row>
        <row r="185">
          <cell r="A185">
            <v>37437</v>
          </cell>
          <cell r="B185">
            <v>3.5</v>
          </cell>
        </row>
        <row r="186">
          <cell r="A186">
            <v>37438</v>
          </cell>
          <cell r="B186">
            <v>5.12</v>
          </cell>
        </row>
        <row r="187">
          <cell r="A187">
            <v>37439</v>
          </cell>
          <cell r="B187">
            <v>2.4766666666666666</v>
          </cell>
        </row>
        <row r="188">
          <cell r="A188">
            <v>37440</v>
          </cell>
          <cell r="B188">
            <v>2.4833333333333329</v>
          </cell>
        </row>
        <row r="189">
          <cell r="A189">
            <v>37441</v>
          </cell>
          <cell r="B189">
            <v>2.3666666666666667</v>
          </cell>
        </row>
        <row r="190">
          <cell r="A190">
            <v>37442</v>
          </cell>
          <cell r="B190">
            <v>1.4766666666666666</v>
          </cell>
        </row>
        <row r="191">
          <cell r="A191">
            <v>37443</v>
          </cell>
          <cell r="B191">
            <v>1.47</v>
          </cell>
        </row>
        <row r="192">
          <cell r="A192">
            <v>37444</v>
          </cell>
          <cell r="B192">
            <v>4</v>
          </cell>
        </row>
        <row r="193">
          <cell r="A193">
            <v>37445</v>
          </cell>
          <cell r="B193">
            <v>4.9533333333333331</v>
          </cell>
        </row>
        <row r="194">
          <cell r="A194">
            <v>37446</v>
          </cell>
          <cell r="B194">
            <v>14.86</v>
          </cell>
        </row>
        <row r="195">
          <cell r="A195">
            <v>37447</v>
          </cell>
          <cell r="B195">
            <v>14.873333333333335</v>
          </cell>
        </row>
        <row r="196">
          <cell r="A196">
            <v>37448</v>
          </cell>
          <cell r="B196">
            <v>11.826666666666668</v>
          </cell>
        </row>
        <row r="197">
          <cell r="A197">
            <v>37449</v>
          </cell>
          <cell r="B197">
            <v>10.313333333333334</v>
          </cell>
        </row>
        <row r="198">
          <cell r="A198">
            <v>37450</v>
          </cell>
          <cell r="B198">
            <v>10.313333333333334</v>
          </cell>
        </row>
        <row r="199">
          <cell r="A199">
            <v>37451</v>
          </cell>
          <cell r="B199">
            <v>6.5</v>
          </cell>
        </row>
        <row r="200">
          <cell r="A200">
            <v>37452</v>
          </cell>
          <cell r="B200">
            <v>8.5033333333333321</v>
          </cell>
        </row>
        <row r="201">
          <cell r="A201">
            <v>37453</v>
          </cell>
          <cell r="B201">
            <v>5.1366666666666667</v>
          </cell>
        </row>
        <row r="202">
          <cell r="A202">
            <v>37454</v>
          </cell>
          <cell r="B202">
            <v>4.8633333333333333</v>
          </cell>
        </row>
        <row r="203">
          <cell r="A203">
            <v>37455</v>
          </cell>
          <cell r="B203">
            <v>4.9766666666666666</v>
          </cell>
        </row>
        <row r="204">
          <cell r="A204">
            <v>37456</v>
          </cell>
          <cell r="B204">
            <v>5.56</v>
          </cell>
        </row>
        <row r="205">
          <cell r="A205">
            <v>37457</v>
          </cell>
          <cell r="B205">
            <v>5.5633333333333326</v>
          </cell>
        </row>
        <row r="206">
          <cell r="A206">
            <v>37458</v>
          </cell>
          <cell r="B206">
            <v>12.333333333333334</v>
          </cell>
        </row>
        <row r="207">
          <cell r="A207">
            <v>37459</v>
          </cell>
          <cell r="B207">
            <v>13.346666666666666</v>
          </cell>
        </row>
        <row r="208">
          <cell r="A208">
            <v>37460</v>
          </cell>
          <cell r="B208">
            <v>14.633333333333333</v>
          </cell>
        </row>
        <row r="209">
          <cell r="A209">
            <v>37461</v>
          </cell>
          <cell r="B209">
            <v>16.003333333333334</v>
          </cell>
        </row>
        <row r="210">
          <cell r="A210">
            <v>37462</v>
          </cell>
          <cell r="B210">
            <v>19.236666666666668</v>
          </cell>
        </row>
        <row r="211">
          <cell r="A211">
            <v>37463</v>
          </cell>
          <cell r="B211">
            <v>17.596666666666668</v>
          </cell>
        </row>
        <row r="212">
          <cell r="A212">
            <v>37464</v>
          </cell>
          <cell r="B212">
            <v>17.596666666666668</v>
          </cell>
        </row>
        <row r="213">
          <cell r="A213">
            <v>37465</v>
          </cell>
          <cell r="B213">
            <v>15.833333333333334</v>
          </cell>
        </row>
        <row r="214">
          <cell r="A214">
            <v>37466</v>
          </cell>
          <cell r="B214">
            <v>19.760000000000002</v>
          </cell>
        </row>
        <row r="215">
          <cell r="A215">
            <v>37467</v>
          </cell>
          <cell r="B215">
            <v>15.300000000000002</v>
          </cell>
        </row>
        <row r="216">
          <cell r="A216">
            <v>37468</v>
          </cell>
          <cell r="B216">
            <v>15.049999999999999</v>
          </cell>
        </row>
        <row r="217">
          <cell r="A217">
            <v>37469</v>
          </cell>
          <cell r="B217">
            <v>16.61</v>
          </cell>
        </row>
        <row r="218">
          <cell r="A218">
            <v>37470</v>
          </cell>
          <cell r="B218">
            <v>16.16</v>
          </cell>
        </row>
        <row r="219">
          <cell r="A219">
            <v>37471</v>
          </cell>
          <cell r="B219">
            <v>16.170000000000002</v>
          </cell>
        </row>
        <row r="220">
          <cell r="A220">
            <v>37472</v>
          </cell>
          <cell r="B220">
            <v>16.343333333333334</v>
          </cell>
        </row>
        <row r="221">
          <cell r="A221">
            <v>37473</v>
          </cell>
          <cell r="B221">
            <v>16.663333333333334</v>
          </cell>
        </row>
        <row r="222">
          <cell r="A222">
            <v>37474</v>
          </cell>
          <cell r="B222">
            <v>14.826666666666668</v>
          </cell>
        </row>
        <row r="223">
          <cell r="A223">
            <v>37475</v>
          </cell>
          <cell r="B223">
            <v>15.6</v>
          </cell>
        </row>
        <row r="224">
          <cell r="A224">
            <v>37476</v>
          </cell>
          <cell r="B224">
            <v>16.046666666666667</v>
          </cell>
        </row>
        <row r="225">
          <cell r="A225">
            <v>37477</v>
          </cell>
          <cell r="B225">
            <v>13.766666666666666</v>
          </cell>
        </row>
        <row r="226">
          <cell r="A226">
            <v>37478</v>
          </cell>
          <cell r="B226">
            <v>13.766666666666666</v>
          </cell>
        </row>
        <row r="227">
          <cell r="A227">
            <v>37479</v>
          </cell>
          <cell r="B227">
            <v>13.666666666666666</v>
          </cell>
        </row>
        <row r="228">
          <cell r="A228">
            <v>37480</v>
          </cell>
          <cell r="B228">
            <v>16.896666666666665</v>
          </cell>
        </row>
        <row r="229">
          <cell r="A229">
            <v>37481</v>
          </cell>
          <cell r="B229">
            <v>19.936666666666667</v>
          </cell>
        </row>
        <row r="230">
          <cell r="A230">
            <v>37482</v>
          </cell>
          <cell r="B230">
            <v>20.786666666666665</v>
          </cell>
        </row>
        <row r="231">
          <cell r="A231">
            <v>37483</v>
          </cell>
          <cell r="B231">
            <v>20.943333333333332</v>
          </cell>
        </row>
        <row r="232">
          <cell r="A232">
            <v>37484</v>
          </cell>
          <cell r="B232">
            <v>18.646666666666665</v>
          </cell>
        </row>
        <row r="233">
          <cell r="A233">
            <v>37485</v>
          </cell>
          <cell r="B233">
            <v>18.616666666666667</v>
          </cell>
        </row>
        <row r="234">
          <cell r="A234">
            <v>37486</v>
          </cell>
          <cell r="B234">
            <v>16.846666666666668</v>
          </cell>
        </row>
        <row r="235">
          <cell r="A235">
            <v>37487</v>
          </cell>
          <cell r="B235">
            <v>21.056666666666668</v>
          </cell>
        </row>
        <row r="236">
          <cell r="A236">
            <v>37488</v>
          </cell>
          <cell r="B236">
            <v>17.083333333333332</v>
          </cell>
        </row>
        <row r="237">
          <cell r="A237">
            <v>37489</v>
          </cell>
          <cell r="B237">
            <v>16.173333333333332</v>
          </cell>
        </row>
        <row r="238">
          <cell r="A238">
            <v>37490</v>
          </cell>
          <cell r="B238">
            <v>15.94</v>
          </cell>
        </row>
        <row r="239">
          <cell r="A239">
            <v>37491</v>
          </cell>
          <cell r="B239">
            <v>15.840000000000002</v>
          </cell>
        </row>
        <row r="240">
          <cell r="A240">
            <v>37492</v>
          </cell>
          <cell r="B240">
            <v>15.833333333333334</v>
          </cell>
        </row>
        <row r="241">
          <cell r="A241">
            <v>37493</v>
          </cell>
          <cell r="B241">
            <v>15.876666666666665</v>
          </cell>
        </row>
        <row r="242">
          <cell r="A242">
            <v>37494</v>
          </cell>
          <cell r="B242">
            <v>18.97</v>
          </cell>
        </row>
        <row r="243">
          <cell r="A243">
            <v>37495</v>
          </cell>
          <cell r="B243">
            <v>18.943333333333332</v>
          </cell>
        </row>
        <row r="244">
          <cell r="A244">
            <v>37496</v>
          </cell>
          <cell r="B244">
            <v>20.886666666666667</v>
          </cell>
        </row>
        <row r="245">
          <cell r="A245">
            <v>37497</v>
          </cell>
          <cell r="B245">
            <v>20.779999999999998</v>
          </cell>
        </row>
        <row r="246">
          <cell r="A246">
            <v>37498</v>
          </cell>
          <cell r="B246">
            <v>23.01</v>
          </cell>
        </row>
        <row r="247">
          <cell r="A247">
            <v>37499</v>
          </cell>
          <cell r="B247">
            <v>23.01</v>
          </cell>
        </row>
        <row r="248">
          <cell r="A248">
            <v>37500</v>
          </cell>
          <cell r="B248">
            <v>26</v>
          </cell>
        </row>
        <row r="249">
          <cell r="A249">
            <v>37501</v>
          </cell>
          <cell r="B249">
            <v>26</v>
          </cell>
        </row>
        <row r="250">
          <cell r="A250">
            <v>37502</v>
          </cell>
          <cell r="B250">
            <v>24.726666666666663</v>
          </cell>
        </row>
        <row r="251">
          <cell r="A251">
            <v>37503</v>
          </cell>
          <cell r="B251">
            <v>24.223333333333333</v>
          </cell>
        </row>
        <row r="252">
          <cell r="A252">
            <v>37504</v>
          </cell>
          <cell r="B252">
            <v>22.563333333333333</v>
          </cell>
        </row>
        <row r="253">
          <cell r="A253">
            <v>37505</v>
          </cell>
          <cell r="B253">
            <v>20.319999999999997</v>
          </cell>
        </row>
        <row r="254">
          <cell r="A254">
            <v>37506</v>
          </cell>
          <cell r="B254">
            <v>20.319999999999997</v>
          </cell>
        </row>
        <row r="255">
          <cell r="A255">
            <v>37507</v>
          </cell>
          <cell r="B255">
            <v>26.033333333333331</v>
          </cell>
        </row>
        <row r="256">
          <cell r="A256">
            <v>37508</v>
          </cell>
          <cell r="B256">
            <v>25.41</v>
          </cell>
        </row>
        <row r="257">
          <cell r="A257">
            <v>37509</v>
          </cell>
          <cell r="B257">
            <v>24.959999999999997</v>
          </cell>
        </row>
        <row r="258">
          <cell r="A258">
            <v>37510</v>
          </cell>
          <cell r="B258">
            <v>25.863333333333333</v>
          </cell>
        </row>
        <row r="259">
          <cell r="A259">
            <v>37511</v>
          </cell>
          <cell r="B259">
            <v>26.706666666666667</v>
          </cell>
        </row>
        <row r="260">
          <cell r="A260">
            <v>37512</v>
          </cell>
          <cell r="B260">
            <v>25.566666666666666</v>
          </cell>
        </row>
        <row r="261">
          <cell r="A261">
            <v>37513</v>
          </cell>
          <cell r="B261">
            <v>25.566666666666666</v>
          </cell>
        </row>
        <row r="262">
          <cell r="A262">
            <v>37514</v>
          </cell>
          <cell r="B262">
            <v>25.400000000000002</v>
          </cell>
        </row>
        <row r="263">
          <cell r="A263">
            <v>37515</v>
          </cell>
          <cell r="B263">
            <v>27.13</v>
          </cell>
        </row>
        <row r="264">
          <cell r="A264">
            <v>37516</v>
          </cell>
          <cell r="B264">
            <v>24.916666666666668</v>
          </cell>
        </row>
        <row r="265">
          <cell r="A265">
            <v>37517</v>
          </cell>
          <cell r="B265">
            <v>24.106666666666666</v>
          </cell>
        </row>
        <row r="266">
          <cell r="A266">
            <v>37518</v>
          </cell>
          <cell r="B266">
            <v>23.533333333333331</v>
          </cell>
        </row>
        <row r="267">
          <cell r="A267">
            <v>37519</v>
          </cell>
          <cell r="B267">
            <v>21.856666666666669</v>
          </cell>
        </row>
        <row r="268">
          <cell r="A268">
            <v>37520</v>
          </cell>
          <cell r="B268">
            <v>21.856666666666669</v>
          </cell>
        </row>
        <row r="269">
          <cell r="A269">
            <v>37521</v>
          </cell>
          <cell r="B269">
            <v>25.25</v>
          </cell>
        </row>
        <row r="270">
          <cell r="A270">
            <v>37522</v>
          </cell>
          <cell r="B270">
            <v>25.02</v>
          </cell>
        </row>
        <row r="271">
          <cell r="A271">
            <v>37523</v>
          </cell>
          <cell r="B271">
            <v>24.363333333333333</v>
          </cell>
        </row>
        <row r="272">
          <cell r="A272">
            <v>37524</v>
          </cell>
          <cell r="B272">
            <v>24.916666666666668</v>
          </cell>
        </row>
        <row r="273">
          <cell r="A273">
            <v>37525</v>
          </cell>
          <cell r="B273">
            <v>24.783333333333331</v>
          </cell>
        </row>
        <row r="274">
          <cell r="A274">
            <v>37526</v>
          </cell>
          <cell r="B274">
            <v>25.330000000000002</v>
          </cell>
        </row>
        <row r="275">
          <cell r="A275">
            <v>37527</v>
          </cell>
          <cell r="B275">
            <v>25.330000000000002</v>
          </cell>
        </row>
        <row r="276">
          <cell r="A276">
            <v>37528</v>
          </cell>
          <cell r="B276">
            <v>23.776666666666667</v>
          </cell>
        </row>
        <row r="277">
          <cell r="A277">
            <v>37529</v>
          </cell>
          <cell r="B277">
            <v>25.583333333333332</v>
          </cell>
        </row>
        <row r="278">
          <cell r="A278">
            <v>37530</v>
          </cell>
          <cell r="B278">
            <v>25.040000000000003</v>
          </cell>
        </row>
        <row r="279">
          <cell r="A279">
            <v>37531</v>
          </cell>
          <cell r="B279">
            <v>26.833333333333332</v>
          </cell>
        </row>
        <row r="280">
          <cell r="A280">
            <v>37532</v>
          </cell>
          <cell r="B280">
            <v>27.02</v>
          </cell>
        </row>
        <row r="281">
          <cell r="A281">
            <v>37533</v>
          </cell>
          <cell r="B281">
            <v>25.12</v>
          </cell>
        </row>
        <row r="282">
          <cell r="A282">
            <v>37534</v>
          </cell>
          <cell r="B282">
            <v>25.12</v>
          </cell>
        </row>
        <row r="283">
          <cell r="A283">
            <v>37535</v>
          </cell>
          <cell r="B283">
            <v>24.8</v>
          </cell>
        </row>
        <row r="284">
          <cell r="A284">
            <v>37536</v>
          </cell>
          <cell r="B284">
            <v>26.669999999999998</v>
          </cell>
        </row>
        <row r="285">
          <cell r="A285">
            <v>37537</v>
          </cell>
          <cell r="B285">
            <v>24.996666666666666</v>
          </cell>
        </row>
        <row r="286">
          <cell r="A286">
            <v>37538</v>
          </cell>
          <cell r="B286">
            <v>24.283333333333331</v>
          </cell>
        </row>
        <row r="287">
          <cell r="A287">
            <v>37539</v>
          </cell>
          <cell r="B287">
            <v>24.313333333333333</v>
          </cell>
        </row>
        <row r="288">
          <cell r="A288">
            <v>37540</v>
          </cell>
          <cell r="B288">
            <v>25.933333333333334</v>
          </cell>
        </row>
        <row r="289">
          <cell r="A289">
            <v>37541</v>
          </cell>
          <cell r="B289">
            <v>25.933333333333334</v>
          </cell>
        </row>
        <row r="290">
          <cell r="A290">
            <v>37542</v>
          </cell>
          <cell r="B290">
            <v>25.75333333333333</v>
          </cell>
        </row>
        <row r="291">
          <cell r="A291">
            <v>37543</v>
          </cell>
          <cell r="B291">
            <v>27.136666666666667</v>
          </cell>
        </row>
        <row r="292">
          <cell r="A292">
            <v>37544</v>
          </cell>
          <cell r="B292">
            <v>28.650000000000002</v>
          </cell>
        </row>
        <row r="293">
          <cell r="A293">
            <v>37545</v>
          </cell>
          <cell r="B293">
            <v>31.676666666666666</v>
          </cell>
        </row>
        <row r="294">
          <cell r="A294">
            <v>37546</v>
          </cell>
          <cell r="B294">
            <v>30.326666666666664</v>
          </cell>
        </row>
        <row r="295">
          <cell r="A295">
            <v>37547</v>
          </cell>
          <cell r="B295">
            <v>28.176666666666666</v>
          </cell>
        </row>
        <row r="296">
          <cell r="A296">
            <v>37548</v>
          </cell>
          <cell r="B296">
            <v>28.169999999999998</v>
          </cell>
        </row>
        <row r="297">
          <cell r="A297">
            <v>37549</v>
          </cell>
          <cell r="B297">
            <v>23.633333333333336</v>
          </cell>
        </row>
        <row r="298">
          <cell r="A298">
            <v>37550</v>
          </cell>
          <cell r="B298">
            <v>29.546666666666667</v>
          </cell>
        </row>
        <row r="299">
          <cell r="A299">
            <v>37551</v>
          </cell>
          <cell r="B299">
            <v>31.013333333333332</v>
          </cell>
        </row>
        <row r="300">
          <cell r="A300">
            <v>37552</v>
          </cell>
          <cell r="B300">
            <v>30.99</v>
          </cell>
        </row>
        <row r="301">
          <cell r="A301">
            <v>37553</v>
          </cell>
          <cell r="B301">
            <v>30.99</v>
          </cell>
        </row>
        <row r="302">
          <cell r="A302">
            <v>37554</v>
          </cell>
          <cell r="B302">
            <v>29.099999999999998</v>
          </cell>
        </row>
        <row r="303">
          <cell r="A303">
            <v>37555</v>
          </cell>
          <cell r="B303">
            <v>29.086666666666662</v>
          </cell>
        </row>
        <row r="304">
          <cell r="A304">
            <v>37556</v>
          </cell>
          <cell r="B304">
            <v>29.296666666666667</v>
          </cell>
        </row>
        <row r="305">
          <cell r="A305">
            <v>37557</v>
          </cell>
          <cell r="B305">
            <v>32.173333333333332</v>
          </cell>
        </row>
        <row r="306">
          <cell r="A306">
            <v>37558</v>
          </cell>
          <cell r="B306">
            <v>34.233333333333334</v>
          </cell>
        </row>
        <row r="307">
          <cell r="A307">
            <v>37559</v>
          </cell>
          <cell r="B307">
            <v>36.226666666666667</v>
          </cell>
        </row>
        <row r="308">
          <cell r="A308">
            <v>37560</v>
          </cell>
          <cell r="B308">
            <v>40.6</v>
          </cell>
        </row>
        <row r="309">
          <cell r="A309">
            <v>37561</v>
          </cell>
          <cell r="B309">
            <v>41.24666666666667</v>
          </cell>
        </row>
        <row r="310">
          <cell r="A310">
            <v>37562</v>
          </cell>
          <cell r="B310">
            <v>42.383333333333333</v>
          </cell>
        </row>
        <row r="311">
          <cell r="A311">
            <v>37563</v>
          </cell>
          <cell r="B311">
            <v>37.04</v>
          </cell>
        </row>
        <row r="312">
          <cell r="A312">
            <v>37564</v>
          </cell>
          <cell r="B312">
            <v>40.270000000000003</v>
          </cell>
        </row>
        <row r="313">
          <cell r="A313">
            <v>37565</v>
          </cell>
          <cell r="B313">
            <v>35.58</v>
          </cell>
        </row>
        <row r="314">
          <cell r="A314">
            <v>37566</v>
          </cell>
          <cell r="B314">
            <v>31.7</v>
          </cell>
        </row>
        <row r="315">
          <cell r="A315">
            <v>37567</v>
          </cell>
          <cell r="B315">
            <v>30.040000000000003</v>
          </cell>
        </row>
        <row r="316">
          <cell r="A316">
            <v>37568</v>
          </cell>
          <cell r="B316">
            <v>30.040000000000003</v>
          </cell>
        </row>
        <row r="317">
          <cell r="A317">
            <v>37569</v>
          </cell>
          <cell r="B317">
            <v>27.633333333333336</v>
          </cell>
        </row>
        <row r="318">
          <cell r="A318">
            <v>37570</v>
          </cell>
          <cell r="B318">
            <v>22.066666666666666</v>
          </cell>
        </row>
        <row r="319">
          <cell r="A319">
            <v>37571</v>
          </cell>
          <cell r="B319">
            <v>27.403333333333336</v>
          </cell>
        </row>
        <row r="320">
          <cell r="A320">
            <v>37572</v>
          </cell>
          <cell r="B320">
            <v>27.403333333333336</v>
          </cell>
        </row>
        <row r="321">
          <cell r="A321">
            <v>37573</v>
          </cell>
          <cell r="B321">
            <v>29.603333333333335</v>
          </cell>
        </row>
        <row r="322">
          <cell r="A322">
            <v>37574</v>
          </cell>
          <cell r="B322">
            <v>30.7</v>
          </cell>
        </row>
        <row r="323">
          <cell r="A323">
            <v>37575</v>
          </cell>
          <cell r="B323">
            <v>27.22</v>
          </cell>
        </row>
        <row r="324">
          <cell r="A324">
            <v>37576</v>
          </cell>
          <cell r="B324">
            <v>27.209999999999997</v>
          </cell>
        </row>
        <row r="325">
          <cell r="A325">
            <v>37577</v>
          </cell>
          <cell r="B325">
            <v>24.75</v>
          </cell>
        </row>
        <row r="326">
          <cell r="A326">
            <v>37578</v>
          </cell>
          <cell r="B326">
            <v>29</v>
          </cell>
        </row>
        <row r="327">
          <cell r="A327">
            <v>37579</v>
          </cell>
          <cell r="B327">
            <v>28.419999999999998</v>
          </cell>
        </row>
        <row r="328">
          <cell r="A328">
            <v>37580</v>
          </cell>
          <cell r="B328">
            <v>29.466666666666669</v>
          </cell>
        </row>
        <row r="329">
          <cell r="A329">
            <v>37581</v>
          </cell>
          <cell r="B329">
            <v>26.853333333333335</v>
          </cell>
        </row>
        <row r="330">
          <cell r="A330">
            <v>37582</v>
          </cell>
          <cell r="B330">
            <v>25.566666666666666</v>
          </cell>
        </row>
        <row r="331">
          <cell r="A331">
            <v>37583</v>
          </cell>
          <cell r="B331">
            <v>25.553333333333331</v>
          </cell>
        </row>
        <row r="332">
          <cell r="A332">
            <v>37584</v>
          </cell>
          <cell r="B332">
            <v>24.106666666666666</v>
          </cell>
        </row>
        <row r="333">
          <cell r="A333">
            <v>37585</v>
          </cell>
          <cell r="B333">
            <v>30.130000000000006</v>
          </cell>
        </row>
        <row r="334">
          <cell r="A334">
            <v>37586</v>
          </cell>
          <cell r="B334">
            <v>30.055466666666668</v>
          </cell>
        </row>
        <row r="335">
          <cell r="A335">
            <v>37587</v>
          </cell>
          <cell r="B335">
            <v>29.607818666666667</v>
          </cell>
        </row>
        <row r="336">
          <cell r="A336">
            <v>37588</v>
          </cell>
          <cell r="B336">
            <v>29.096798079999999</v>
          </cell>
        </row>
        <row r="337">
          <cell r="A337">
            <v>37589</v>
          </cell>
          <cell r="B337">
            <v>28.779070003200001</v>
          </cell>
        </row>
        <row r="338">
          <cell r="A338">
            <v>37590</v>
          </cell>
          <cell r="B338">
            <v>28.319432803327999</v>
          </cell>
        </row>
        <row r="339">
          <cell r="A339">
            <v>37591</v>
          </cell>
          <cell r="B339">
            <v>26.533333333333331</v>
          </cell>
        </row>
        <row r="340">
          <cell r="A340">
            <v>37592</v>
          </cell>
          <cell r="B340">
            <v>33.17</v>
          </cell>
        </row>
        <row r="341">
          <cell r="A341">
            <v>37593</v>
          </cell>
          <cell r="B341">
            <v>34.876666666666665</v>
          </cell>
        </row>
        <row r="342">
          <cell r="A342">
            <v>37594</v>
          </cell>
          <cell r="B342">
            <v>37.116666666666667</v>
          </cell>
        </row>
        <row r="343">
          <cell r="A343">
            <v>37595</v>
          </cell>
          <cell r="B343">
            <v>37.903333333333336</v>
          </cell>
        </row>
        <row r="344">
          <cell r="A344">
            <v>37596</v>
          </cell>
          <cell r="B344">
            <v>35.383333333333333</v>
          </cell>
        </row>
        <row r="345">
          <cell r="A345">
            <v>37597</v>
          </cell>
          <cell r="B345">
            <v>35.383333333333333</v>
          </cell>
        </row>
        <row r="346">
          <cell r="A346">
            <v>37598</v>
          </cell>
          <cell r="B346">
            <v>29.316666666666666</v>
          </cell>
        </row>
        <row r="347">
          <cell r="A347">
            <v>37599</v>
          </cell>
          <cell r="B347">
            <v>36.64</v>
          </cell>
        </row>
        <row r="348">
          <cell r="A348">
            <v>37600</v>
          </cell>
          <cell r="B348">
            <v>34.176666666666669</v>
          </cell>
        </row>
        <row r="349">
          <cell r="A349">
            <v>37601</v>
          </cell>
          <cell r="B349">
            <v>34.463333333333331</v>
          </cell>
        </row>
        <row r="350">
          <cell r="A350">
            <v>37602</v>
          </cell>
          <cell r="B350">
            <v>38.08</v>
          </cell>
        </row>
        <row r="351">
          <cell r="A351">
            <v>37603</v>
          </cell>
          <cell r="B351">
            <v>36.57</v>
          </cell>
        </row>
        <row r="352">
          <cell r="A352">
            <v>37604</v>
          </cell>
          <cell r="B352">
            <v>36.57</v>
          </cell>
        </row>
        <row r="353">
          <cell r="A353">
            <v>37605</v>
          </cell>
          <cell r="B353">
            <v>34.013333333333335</v>
          </cell>
        </row>
        <row r="354">
          <cell r="A354">
            <v>37606</v>
          </cell>
          <cell r="B354">
            <v>42.513333333333335</v>
          </cell>
        </row>
        <row r="355">
          <cell r="A355">
            <v>37607</v>
          </cell>
          <cell r="B355">
            <v>42.656666666666666</v>
          </cell>
        </row>
        <row r="356">
          <cell r="A356">
            <v>37608</v>
          </cell>
          <cell r="B356">
            <v>40.793333333333337</v>
          </cell>
        </row>
        <row r="357">
          <cell r="A357">
            <v>37609</v>
          </cell>
          <cell r="B357">
            <v>41.606666666666662</v>
          </cell>
        </row>
        <row r="358">
          <cell r="A358">
            <v>37610</v>
          </cell>
          <cell r="B358">
            <v>37.96</v>
          </cell>
        </row>
        <row r="359">
          <cell r="A359">
            <v>37611</v>
          </cell>
          <cell r="B359">
            <v>36.78</v>
          </cell>
        </row>
        <row r="360">
          <cell r="A360">
            <v>37612</v>
          </cell>
          <cell r="B360">
            <v>33.433333333333337</v>
          </cell>
        </row>
        <row r="361">
          <cell r="A361">
            <v>37613</v>
          </cell>
          <cell r="B361">
            <v>41.793333333333329</v>
          </cell>
        </row>
        <row r="362">
          <cell r="A362">
            <v>37614</v>
          </cell>
          <cell r="B362">
            <v>39.333333333333336</v>
          </cell>
        </row>
        <row r="363">
          <cell r="A363">
            <v>37615</v>
          </cell>
          <cell r="B363">
            <v>31.466666666666669</v>
          </cell>
        </row>
        <row r="364">
          <cell r="A364">
            <v>37616</v>
          </cell>
          <cell r="B364">
            <v>43.833333333333336</v>
          </cell>
        </row>
        <row r="365">
          <cell r="A365">
            <v>37617</v>
          </cell>
          <cell r="B365">
            <v>36.496666666666663</v>
          </cell>
        </row>
        <row r="366">
          <cell r="A366">
            <v>37618</v>
          </cell>
          <cell r="B366">
            <v>36.496666666666663</v>
          </cell>
        </row>
        <row r="367">
          <cell r="A367">
            <v>37619</v>
          </cell>
          <cell r="B367">
            <v>31.066666666666666</v>
          </cell>
        </row>
        <row r="368">
          <cell r="A368">
            <v>37620</v>
          </cell>
          <cell r="B368">
            <v>38.833333333333336</v>
          </cell>
        </row>
        <row r="369">
          <cell r="A369">
            <v>37621</v>
          </cell>
          <cell r="B369">
            <v>35.416666666666664</v>
          </cell>
        </row>
        <row r="370">
          <cell r="A370">
            <v>0</v>
          </cell>
          <cell r="B370">
            <v>0</v>
          </cell>
        </row>
        <row r="371">
          <cell r="A371">
            <v>0</v>
          </cell>
          <cell r="B371">
            <v>0</v>
          </cell>
        </row>
        <row r="372">
          <cell r="A372">
            <v>0</v>
          </cell>
          <cell r="B372">
            <v>0</v>
          </cell>
        </row>
        <row r="373">
          <cell r="A373">
            <v>0</v>
          </cell>
          <cell r="B373">
            <v>0</v>
          </cell>
        </row>
        <row r="374">
          <cell r="A374">
            <v>0</v>
          </cell>
          <cell r="B37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Sheet1"/>
      <sheetName val="ELIMIN"/>
      <sheetName val="pivoted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  <sheetName val="Sheet1"/>
      <sheetName val="netgen"/>
      <sheetName val="MPFdays"/>
      <sheetName val="Generation Char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  <sheetName val="2008 Extreme Peaks - 080403"/>
      <sheetName val="Peaks-F0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rint Macro"/>
      <sheetName val="INPUT TAB"/>
      <sheetName val="Sch94 Rlfwd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</row>
        <row r="5">
          <cell r="B5" t="str">
            <v>BC Hydro Point Roberts 2004-2007</v>
          </cell>
          <cell r="C5" t="str">
            <v>BC Hydro Point Roberts</v>
          </cell>
        </row>
        <row r="6">
          <cell r="B6" t="str">
            <v>BC Hydro Point Roberts 2007-2025</v>
          </cell>
          <cell r="C6" t="str">
            <v>BC Hydro Point Roberts</v>
          </cell>
        </row>
        <row r="7">
          <cell r="B7" t="str">
            <v>BPA Snohomish Conservation  2004-2010</v>
          </cell>
          <cell r="C7" t="str">
            <v>BPA Snohomish Conservation</v>
          </cell>
        </row>
        <row r="8">
          <cell r="B8" t="str">
            <v>Canadian EA 2004-2025</v>
          </cell>
          <cell r="C8" t="str">
            <v>Canadian EA</v>
          </cell>
        </row>
        <row r="9">
          <cell r="B9" t="str">
            <v>Colstrip 1</v>
          </cell>
          <cell r="C9" t="str">
            <v>Colstrip 1&amp;2</v>
          </cell>
        </row>
        <row r="10">
          <cell r="B10" t="str">
            <v>Colstrip 2</v>
          </cell>
          <cell r="C10" t="str">
            <v>Colstrip 1&amp;2</v>
          </cell>
        </row>
        <row r="11">
          <cell r="B11" t="str">
            <v>Colstrip 3</v>
          </cell>
          <cell r="C11" t="str">
            <v>Colstrip 3&amp;4</v>
          </cell>
        </row>
        <row r="12">
          <cell r="B12" t="str">
            <v>Colstrip 4</v>
          </cell>
          <cell r="C12" t="str">
            <v>Colstrip 3&amp;4</v>
          </cell>
        </row>
        <row r="13">
          <cell r="B13" t="str">
            <v xml:space="preserve">Electron </v>
          </cell>
          <cell r="C13" t="str">
            <v>Puget's Hydro</v>
          </cell>
        </row>
        <row r="14">
          <cell r="B14" t="str">
            <v>Encogen 1</v>
          </cell>
          <cell r="C14" t="str">
            <v>Encogen</v>
          </cell>
        </row>
        <row r="15">
          <cell r="B15" t="str">
            <v>Frederickson 1</v>
          </cell>
          <cell r="C15" t="str">
            <v>Frederickson 1&amp;2</v>
          </cell>
        </row>
        <row r="16">
          <cell r="B16" t="str">
            <v>Frederickson 2</v>
          </cell>
          <cell r="C16" t="str">
            <v>Frederickson 1&amp;2</v>
          </cell>
        </row>
        <row r="17">
          <cell r="B17" t="str">
            <v>Frederickson Primary</v>
          </cell>
          <cell r="C17" t="str">
            <v>Fred 1</v>
          </cell>
        </row>
        <row r="18">
          <cell r="B18" t="str">
            <v>Frederickson Duct Firing</v>
          </cell>
          <cell r="C18" t="str">
            <v>Fred 1</v>
          </cell>
        </row>
        <row r="19">
          <cell r="B19" t="str">
            <v>Fredonia 1</v>
          </cell>
          <cell r="C19" t="str">
            <v>Fredonia 1&amp;2</v>
          </cell>
        </row>
        <row r="20">
          <cell r="B20" t="str">
            <v>Fredonia 2</v>
          </cell>
          <cell r="C20" t="str">
            <v>Fredonia 1&amp;2</v>
          </cell>
        </row>
        <row r="21">
          <cell r="B21" t="str">
            <v>Fredonia 3-4</v>
          </cell>
          <cell r="C21" t="str">
            <v>Fredonia 3&amp;4</v>
          </cell>
        </row>
        <row r="22">
          <cell r="B22" t="str">
            <v>Goldendale Energy Center</v>
          </cell>
          <cell r="C22" t="str">
            <v>Goldendale</v>
          </cell>
        </row>
        <row r="23">
          <cell r="B23" t="str">
            <v>Goldendale Duct Firing</v>
          </cell>
          <cell r="C23" t="str">
            <v>Goldendale</v>
          </cell>
        </row>
        <row r="24">
          <cell r="B24" t="str">
            <v>Hopkins Ridge Wind</v>
          </cell>
          <cell r="C24" t="str">
            <v>Hopkins Ridge Wind</v>
          </cell>
        </row>
        <row r="25">
          <cell r="B25" t="str">
            <v>Lower Baker 1</v>
          </cell>
          <cell r="C25" t="str">
            <v>Puget's Hydro</v>
          </cell>
        </row>
        <row r="26">
          <cell r="B26" t="str">
            <v>March Point 1 MRun 2004-2011</v>
          </cell>
          <cell r="C26" t="str">
            <v>QF March Point 1</v>
          </cell>
        </row>
        <row r="27">
          <cell r="B27" t="str">
            <v>March Point 2 Dis 2004-2011</v>
          </cell>
          <cell r="C27" t="str">
            <v>QF March Point 2</v>
          </cell>
        </row>
        <row r="28">
          <cell r="B28" t="str">
            <v>March Point 2 MRun  2004-2011</v>
          </cell>
          <cell r="C28" t="str">
            <v>QF March Point 2</v>
          </cell>
        </row>
        <row r="29">
          <cell r="B29" t="str">
            <v>Market Purchases</v>
          </cell>
          <cell r="C29" t="str">
            <v>Market Purchase</v>
          </cell>
        </row>
        <row r="30">
          <cell r="B30" t="str">
            <v>Market Sales</v>
          </cell>
          <cell r="C30" t="str">
            <v>Market Sale</v>
          </cell>
        </row>
        <row r="31">
          <cell r="B31" t="str">
            <v>Northwestern Energy 2004-2010</v>
          </cell>
          <cell r="C31" t="str">
            <v>Northwestern Energy</v>
          </cell>
        </row>
        <row r="32">
          <cell r="B32" t="str">
            <v>Nooksack Hydro 2004-2008</v>
          </cell>
          <cell r="C32" t="str">
            <v>Nooksack Hydro</v>
          </cell>
        </row>
        <row r="33">
          <cell r="B33" t="str">
            <v>North Wasco 2004-2012</v>
          </cell>
          <cell r="C33" t="str">
            <v>Wasco Hydro</v>
          </cell>
        </row>
        <row r="34">
          <cell r="B34" t="str">
            <v>PG&amp;E Exchange In 2004-2008</v>
          </cell>
          <cell r="C34" t="str">
            <v>PG&amp;E Exchange</v>
          </cell>
        </row>
        <row r="35">
          <cell r="B35" t="str">
            <v>PG&amp;E Exchange Out 2004-2008</v>
          </cell>
          <cell r="C35" t="str">
            <v>PG&amp;E Exchange</v>
          </cell>
        </row>
        <row r="36">
          <cell r="B36" t="str">
            <v>PR Disp Product 2005-2011</v>
          </cell>
          <cell r="C36" t="str">
            <v>PR Displacement Product</v>
          </cell>
        </row>
        <row r="37">
          <cell r="B37" t="str">
            <v>Priest Rapids</v>
          </cell>
          <cell r="C37" t="str">
            <v>Mid Columbia</v>
          </cell>
        </row>
        <row r="38">
          <cell r="B38" t="str">
            <v>QF Koma Kulshan Hydro 2004-2025</v>
          </cell>
          <cell r="C38" t="str">
            <v>QF Koma Kulshan Hydro</v>
          </cell>
        </row>
        <row r="39">
          <cell r="B39" t="str">
            <v>QF PERC 2004-2009</v>
          </cell>
          <cell r="C39" t="str">
            <v>QF PERC</v>
          </cell>
        </row>
        <row r="40">
          <cell r="B40" t="str">
            <v>QF Port Townsend Hydro 2000-2025</v>
          </cell>
          <cell r="C40" t="str">
            <v>QF Port Townsend Hydro</v>
          </cell>
        </row>
        <row r="41">
          <cell r="B41" t="str">
            <v>QF Spokane MSW 2004-2011</v>
          </cell>
          <cell r="C41" t="str">
            <v>QF Spokane MSW</v>
          </cell>
        </row>
        <row r="42">
          <cell r="B42" t="str">
            <v>QF Sygitowicz 2004-2014</v>
          </cell>
          <cell r="C42" t="str">
            <v>QF Sygitowicz</v>
          </cell>
        </row>
        <row r="43">
          <cell r="B43" t="str">
            <v>QF Sygitowicz 2014 - 2025</v>
          </cell>
          <cell r="C43" t="str">
            <v>QF Sygitowicz</v>
          </cell>
        </row>
        <row r="44">
          <cell r="B44" t="str">
            <v>QF Twin Falls 2004-2025</v>
          </cell>
          <cell r="C44" t="str">
            <v>QF Twin Falls</v>
          </cell>
        </row>
        <row r="45">
          <cell r="B45" t="str">
            <v>QF Weeks Falls 2004-2025</v>
          </cell>
          <cell r="C45" t="str">
            <v>QF Weeks Falls</v>
          </cell>
        </row>
        <row r="46">
          <cell r="B46" t="str">
            <v>Resource Total</v>
          </cell>
          <cell r="C46" t="str">
            <v>Resource Total</v>
          </cell>
        </row>
        <row r="47">
          <cell r="B47" t="str">
            <v>Rock Island 1</v>
          </cell>
          <cell r="C47" t="str">
            <v>Mid Columbia</v>
          </cell>
        </row>
        <row r="48">
          <cell r="B48" t="str">
            <v>Rock Island 2</v>
          </cell>
          <cell r="C48" t="str">
            <v>Mid Columbia</v>
          </cell>
        </row>
        <row r="49">
          <cell r="B49" t="str">
            <v>Rocky Reach 1-11</v>
          </cell>
          <cell r="C49" t="str">
            <v>Mid Columbia</v>
          </cell>
        </row>
        <row r="50">
          <cell r="B50" t="str">
            <v>Snoqualmie Falls</v>
          </cell>
          <cell r="C50" t="str">
            <v>Puget's Hydro</v>
          </cell>
        </row>
        <row r="51">
          <cell r="B51" t="str">
            <v>Tenaska 2004-2011</v>
          </cell>
          <cell r="C51" t="str">
            <v>QF Tenaska</v>
          </cell>
        </row>
        <row r="52">
          <cell r="B52" t="str">
            <v>Tenaska Excess Energy 2004-2011</v>
          </cell>
          <cell r="C52" t="str">
            <v>Tenaska Excess Energy</v>
          </cell>
        </row>
        <row r="53">
          <cell r="B53" t="str">
            <v>Total</v>
          </cell>
          <cell r="C53" t="str">
            <v>Total</v>
          </cell>
        </row>
        <row r="54">
          <cell r="B54" t="str">
            <v>Total Contract Purchases</v>
          </cell>
          <cell r="C54" t="str">
            <v>Total Contract Purchases</v>
          </cell>
        </row>
        <row r="55">
          <cell r="B55" t="str">
            <v>Total Contract Sales</v>
          </cell>
          <cell r="C55" t="str">
            <v>Total Contract Sales</v>
          </cell>
        </row>
        <row r="56">
          <cell r="B56" t="str">
            <v>Upper Baker</v>
          </cell>
          <cell r="C56" t="str">
            <v>Puget's Hydro</v>
          </cell>
        </row>
        <row r="57">
          <cell r="B57" t="str">
            <v xml:space="preserve">Wanapum </v>
          </cell>
          <cell r="C57" t="str">
            <v>Mid Columbia</v>
          </cell>
        </row>
        <row r="58">
          <cell r="B58" t="str">
            <v xml:space="preserve">Wells </v>
          </cell>
          <cell r="C58" t="str">
            <v>Mid Columbia</v>
          </cell>
        </row>
        <row r="59">
          <cell r="B59" t="str">
            <v>Whitehorn 2 (Point Whitehorn)</v>
          </cell>
          <cell r="C59" t="str">
            <v>Whitehorn 2&amp;3</v>
          </cell>
        </row>
        <row r="60">
          <cell r="B60" t="str">
            <v>Whitehorn 3 (Point Whitehorn)</v>
          </cell>
          <cell r="C60" t="str">
            <v>Whitehorn 2&amp;3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  <sheetName val="#REF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  <sheetName val="pivoted data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</sheetData>
      <sheetData sheetId="3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  <sheetName val="assumptions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chklst"/>
      <sheetName val="Summary- Cumulative"/>
      <sheetName val="Summary- Reporting"/>
      <sheetName val="Summary- Detailed"/>
      <sheetName val="Schedule_B"/>
      <sheetName val="Actuals"/>
      <sheetName val="Schedule_C"/>
      <sheetName val="Schedule_C1"/>
      <sheetName val="Change Control"/>
    </sheetNames>
    <sheetDataSet>
      <sheetData sheetId="0"/>
      <sheetData sheetId="1"/>
      <sheetData sheetId="2"/>
      <sheetData sheetId="3"/>
      <sheetData sheetId="4"/>
      <sheetData sheetId="5">
        <row r="29">
          <cell r="G29">
            <v>7911467</v>
          </cell>
          <cell r="H29">
            <v>7240089</v>
          </cell>
          <cell r="I29">
            <v>5364312</v>
          </cell>
          <cell r="J29">
            <v>4239901</v>
          </cell>
          <cell r="K29">
            <v>6396967</v>
          </cell>
          <cell r="L29">
            <v>5832721</v>
          </cell>
          <cell r="M29">
            <v>9065382</v>
          </cell>
          <cell r="N29">
            <v>8828999</v>
          </cell>
          <cell r="O29">
            <v>6269930</v>
          </cell>
          <cell r="P29">
            <v>0</v>
          </cell>
          <cell r="Q29">
            <v>0</v>
          </cell>
          <cell r="R29">
            <v>0</v>
          </cell>
        </row>
        <row r="30">
          <cell r="G30">
            <v>15009143</v>
          </cell>
          <cell r="H30">
            <v>9243498</v>
          </cell>
          <cell r="I30">
            <v>6280316</v>
          </cell>
          <cell r="J30">
            <v>7093724</v>
          </cell>
          <cell r="K30">
            <v>5145459</v>
          </cell>
          <cell r="L30">
            <v>5195767</v>
          </cell>
          <cell r="M30">
            <v>13154603</v>
          </cell>
          <cell r="N30">
            <v>16627002</v>
          </cell>
          <cell r="O30">
            <v>12372696</v>
          </cell>
          <cell r="P30">
            <v>0</v>
          </cell>
          <cell r="Q30">
            <v>0</v>
          </cell>
          <cell r="R30">
            <v>0</v>
          </cell>
        </row>
        <row r="31">
          <cell r="G31">
            <v>60118988</v>
          </cell>
          <cell r="H31">
            <v>43002138</v>
          </cell>
          <cell r="I31">
            <v>44097192</v>
          </cell>
          <cell r="J31">
            <v>33874059</v>
          </cell>
          <cell r="K31">
            <v>33953695</v>
          </cell>
          <cell r="L31">
            <v>30233211</v>
          </cell>
          <cell r="M31">
            <v>24180999</v>
          </cell>
          <cell r="N31">
            <v>31541397</v>
          </cell>
          <cell r="O31">
            <v>26945300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-2923199</v>
          </cell>
          <cell r="H32">
            <v>-596051</v>
          </cell>
          <cell r="I32">
            <v>108615</v>
          </cell>
          <cell r="J32">
            <v>-31638</v>
          </cell>
          <cell r="K32">
            <v>-438665</v>
          </cell>
          <cell r="L32">
            <v>-1174733</v>
          </cell>
          <cell r="M32">
            <v>235496</v>
          </cell>
          <cell r="N32">
            <v>-70081</v>
          </cell>
          <cell r="O32">
            <v>76673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-3117224</v>
          </cell>
          <cell r="H33">
            <v>-3726695</v>
          </cell>
          <cell r="I33">
            <v>-1864428</v>
          </cell>
          <cell r="J33">
            <v>-2127584</v>
          </cell>
          <cell r="K33">
            <v>-1783473</v>
          </cell>
          <cell r="L33">
            <v>-2067740</v>
          </cell>
          <cell r="M33">
            <v>-7834535</v>
          </cell>
          <cell r="N33">
            <v>-9986550</v>
          </cell>
          <cell r="O33">
            <v>-5895402</v>
          </cell>
          <cell r="P33">
            <v>0</v>
          </cell>
          <cell r="Q33">
            <v>0</v>
          </cell>
          <cell r="R33">
            <v>0</v>
          </cell>
        </row>
        <row r="34">
          <cell r="G34">
            <v>9838891</v>
          </cell>
          <cell r="H34">
            <v>9797947</v>
          </cell>
          <cell r="I34">
            <v>9595421</v>
          </cell>
          <cell r="J34">
            <v>9593603</v>
          </cell>
          <cell r="K34">
            <v>9523702</v>
          </cell>
          <cell r="L34">
            <v>9674595</v>
          </cell>
          <cell r="M34">
            <v>9675278</v>
          </cell>
          <cell r="N34">
            <v>9830034</v>
          </cell>
          <cell r="O34">
            <v>10518856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40291</v>
          </cell>
          <cell r="H35">
            <v>22274</v>
          </cell>
          <cell r="I35">
            <v>51254</v>
          </cell>
          <cell r="J35">
            <v>23467</v>
          </cell>
          <cell r="K35">
            <v>27074</v>
          </cell>
          <cell r="L35">
            <v>24650</v>
          </cell>
          <cell r="M35">
            <v>25264</v>
          </cell>
          <cell r="N35">
            <v>27410</v>
          </cell>
          <cell r="O35">
            <v>38110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129270</v>
          </cell>
          <cell r="H36">
            <v>129270</v>
          </cell>
          <cell r="I36">
            <v>129270</v>
          </cell>
          <cell r="J36">
            <v>129270</v>
          </cell>
          <cell r="K36">
            <v>129270</v>
          </cell>
          <cell r="L36">
            <v>129270</v>
          </cell>
          <cell r="M36">
            <v>129270</v>
          </cell>
          <cell r="N36">
            <v>129270</v>
          </cell>
          <cell r="O36">
            <v>129270</v>
          </cell>
          <cell r="P36">
            <v>0</v>
          </cell>
          <cell r="Q36">
            <v>0</v>
          </cell>
          <cell r="R36">
            <v>0</v>
          </cell>
        </row>
      </sheetData>
      <sheetData sheetId="6">
        <row r="15">
          <cell r="P15">
            <v>0</v>
          </cell>
          <cell r="AF15">
            <v>-3572898.5503520002</v>
          </cell>
        </row>
        <row r="16">
          <cell r="P16">
            <v>0</v>
          </cell>
          <cell r="AF16">
            <v>-1350321.288468</v>
          </cell>
        </row>
        <row r="17">
          <cell r="P17">
            <v>0</v>
          </cell>
          <cell r="AF17">
            <v>6858670.8690839997</v>
          </cell>
        </row>
        <row r="18">
          <cell r="P18">
            <v>0</v>
          </cell>
          <cell r="AF18">
            <v>3449128.7154040001</v>
          </cell>
        </row>
        <row r="19">
          <cell r="P19">
            <v>0</v>
          </cell>
          <cell r="AF19">
            <v>-2438803.8268479998</v>
          </cell>
        </row>
        <row r="20">
          <cell r="P20">
            <v>0</v>
          </cell>
          <cell r="AF20">
            <v>2177046.7884359998</v>
          </cell>
        </row>
        <row r="21">
          <cell r="P21">
            <v>0</v>
          </cell>
          <cell r="AF21">
            <v>-1379687.0227959999</v>
          </cell>
        </row>
        <row r="22">
          <cell r="P22">
            <v>0</v>
          </cell>
          <cell r="AF22">
            <v>5410150.8686360009</v>
          </cell>
        </row>
        <row r="23">
          <cell r="P23">
            <v>0</v>
          </cell>
          <cell r="AF23">
            <v>7371202.1948520001</v>
          </cell>
        </row>
        <row r="24">
          <cell r="P24">
            <v>0</v>
          </cell>
          <cell r="AF24">
            <v>-1629966.3063079994</v>
          </cell>
        </row>
        <row r="25">
          <cell r="P25">
            <v>0</v>
          </cell>
          <cell r="AF25">
            <v>-2271770.6493159998</v>
          </cell>
        </row>
        <row r="26">
          <cell r="P26">
            <v>0</v>
          </cell>
          <cell r="AF26">
            <v>-10794453.650140001</v>
          </cell>
        </row>
        <row r="28">
          <cell r="P28">
            <v>0</v>
          </cell>
          <cell r="AF28">
            <v>553555.29666674975</v>
          </cell>
        </row>
        <row r="29">
          <cell r="P29">
            <v>0</v>
          </cell>
          <cell r="AF29">
            <v>1563206.7823995389</v>
          </cell>
        </row>
        <row r="30">
          <cell r="P30">
            <v>0</v>
          </cell>
          <cell r="AF30">
            <v>4286450.4896373283</v>
          </cell>
        </row>
        <row r="31">
          <cell r="P31">
            <v>0</v>
          </cell>
          <cell r="AF31">
            <v>5975563.4745287383</v>
          </cell>
        </row>
        <row r="32">
          <cell r="P32">
            <v>0</v>
          </cell>
          <cell r="AF32">
            <v>2921160.2050545737</v>
          </cell>
        </row>
        <row r="33">
          <cell r="P33">
            <v>0</v>
          </cell>
          <cell r="AF33">
            <v>3375349.090184126</v>
          </cell>
        </row>
        <row r="34">
          <cell r="P34">
            <v>0</v>
          </cell>
          <cell r="AF34">
            <v>548855.20570934564</v>
          </cell>
        </row>
        <row r="35">
          <cell r="P35">
            <v>2896218.4739398919</v>
          </cell>
          <cell r="AF35">
            <v>3672077.9297594912</v>
          </cell>
        </row>
        <row r="36">
          <cell r="P36">
            <v>2054459.922957819</v>
          </cell>
          <cell r="AF36">
            <v>2054459.922957819</v>
          </cell>
        </row>
        <row r="37">
          <cell r="P37">
            <v>1384038.611795241</v>
          </cell>
          <cell r="AF37">
            <v>1384038.6117952392</v>
          </cell>
        </row>
        <row r="38">
          <cell r="P38">
            <v>-3053086.7957935128</v>
          </cell>
          <cell r="AF38">
            <v>-3053086.795793511</v>
          </cell>
        </row>
        <row r="39">
          <cell r="P39">
            <v>1494031.693027759</v>
          </cell>
          <cell r="AF39">
            <v>1494031.6930277571</v>
          </cell>
        </row>
        <row r="41">
          <cell r="P41">
            <v>0</v>
          </cell>
          <cell r="AF41">
            <v>2708484.1832444817</v>
          </cell>
        </row>
        <row r="42">
          <cell r="P42">
            <v>0</v>
          </cell>
          <cell r="AF42">
            <v>-1027759.6405214518</v>
          </cell>
        </row>
        <row r="43">
          <cell r="P43">
            <v>0</v>
          </cell>
          <cell r="AF43">
            <v>291436.92235272378</v>
          </cell>
        </row>
        <row r="44">
          <cell r="P44">
            <v>0</v>
          </cell>
          <cell r="AF44">
            <v>4606562.9052692913</v>
          </cell>
        </row>
        <row r="45">
          <cell r="P45">
            <v>0</v>
          </cell>
          <cell r="AF45">
            <v>1935807.5931226164</v>
          </cell>
        </row>
        <row r="46">
          <cell r="P46">
            <v>0</v>
          </cell>
          <cell r="AF46">
            <v>2014635.2162598744</v>
          </cell>
        </row>
        <row r="47">
          <cell r="P47">
            <v>219640.65749740321</v>
          </cell>
          <cell r="AF47">
            <v>2869091.3646612391</v>
          </cell>
        </row>
        <row r="48">
          <cell r="P48">
            <v>5073090.4930073181</v>
          </cell>
          <cell r="AF48">
            <v>51243.33831320703</v>
          </cell>
        </row>
        <row r="49">
          <cell r="P49">
            <v>3017976.5229971185</v>
          </cell>
          <cell r="AF49">
            <v>21486.148189902306</v>
          </cell>
        </row>
        <row r="50">
          <cell r="P50">
            <v>529756.43968590908</v>
          </cell>
          <cell r="AF50">
            <v>2662.0926617383957</v>
          </cell>
        </row>
        <row r="51">
          <cell r="P51">
            <v>-8840464.1131877489</v>
          </cell>
          <cell r="AF51">
            <v>-4333930.4070774242</v>
          </cell>
        </row>
        <row r="52">
          <cell r="P52">
            <v>0</v>
          </cell>
          <cell r="AF52">
            <v>817840.89653750509</v>
          </cell>
        </row>
        <row r="54">
          <cell r="P54">
            <v>0</v>
          </cell>
          <cell r="AF54">
            <v>-5656190.5310666747</v>
          </cell>
        </row>
        <row r="55">
          <cell r="P55">
            <v>0</v>
          </cell>
          <cell r="AF55">
            <v>-778804.94292375073</v>
          </cell>
        </row>
        <row r="56">
          <cell r="P56">
            <v>0</v>
          </cell>
          <cell r="AF56">
            <v>5337270.9880430847</v>
          </cell>
        </row>
        <row r="57">
          <cell r="P57">
            <v>1035111.0738349855</v>
          </cell>
          <cell r="AF57">
            <v>4546659.4922349155</v>
          </cell>
        </row>
        <row r="58">
          <cell r="P58">
            <v>-485597.40796025749</v>
          </cell>
          <cell r="AF58">
            <v>-4905.0243228301406</v>
          </cell>
        </row>
        <row r="59">
          <cell r="P59">
            <v>10321984.536463212</v>
          </cell>
          <cell r="AF59">
            <v>104262.4700652808</v>
          </cell>
        </row>
        <row r="60">
          <cell r="P60">
            <v>-2633303.9994967449</v>
          </cell>
          <cell r="AF60">
            <v>-26599.03029794246</v>
          </cell>
        </row>
        <row r="61">
          <cell r="P61">
            <v>2195554.6378052663</v>
          </cell>
          <cell r="AF61">
            <v>22177.319573789835</v>
          </cell>
        </row>
        <row r="62">
          <cell r="P62">
            <v>6977521.9056016635</v>
          </cell>
          <cell r="AF62">
            <v>65326.142329894006</v>
          </cell>
        </row>
        <row r="63">
          <cell r="P63">
            <v>-9427218.1285901181</v>
          </cell>
          <cell r="AF63">
            <v>-90070.548622705042</v>
          </cell>
        </row>
        <row r="64">
          <cell r="P64">
            <v>-7984052.617658006</v>
          </cell>
          <cell r="AF64">
            <v>-10833902.841522168</v>
          </cell>
        </row>
        <row r="65">
          <cell r="P65">
            <v>0</v>
          </cell>
          <cell r="AF65">
            <v>-5060711.3535394929</v>
          </cell>
        </row>
        <row r="67">
          <cell r="P67">
            <v>-2880448.2629797561</v>
          </cell>
          <cell r="AF67">
            <v>-12880448.262979757</v>
          </cell>
        </row>
        <row r="68">
          <cell r="P68">
            <v>-4677347.5255082687</v>
          </cell>
          <cell r="AF68">
            <v>-2403751.2690744679</v>
          </cell>
        </row>
        <row r="69">
          <cell r="P69">
            <v>3667420.8745055292</v>
          </cell>
          <cell r="AF69">
            <v>1393824.6180717293</v>
          </cell>
        </row>
        <row r="70">
          <cell r="P70">
            <v>3890374.9139824957</v>
          </cell>
          <cell r="AF70">
            <v>7385789.7676736638</v>
          </cell>
        </row>
        <row r="71">
          <cell r="P71">
            <v>0</v>
          </cell>
          <cell r="AF71">
            <v>-1082060.867272824</v>
          </cell>
        </row>
        <row r="72">
          <cell r="P72">
            <v>0</v>
          </cell>
          <cell r="AF72">
            <v>6915612.8421609104</v>
          </cell>
        </row>
        <row r="74">
          <cell r="P74">
            <v>0</v>
          </cell>
          <cell r="AF74">
            <v>139631.83641763031</v>
          </cell>
        </row>
        <row r="75">
          <cell r="P75">
            <v>0</v>
          </cell>
          <cell r="AF75">
            <v>11880521.198698394</v>
          </cell>
        </row>
        <row r="76">
          <cell r="P76">
            <v>0</v>
          </cell>
          <cell r="AF76">
            <v>571161.02817829698</v>
          </cell>
        </row>
        <row r="77">
          <cell r="P77">
            <v>0</v>
          </cell>
          <cell r="AF77">
            <v>-15673222.7355837</v>
          </cell>
        </row>
        <row r="78">
          <cell r="P78">
            <v>-481438.99310121685</v>
          </cell>
          <cell r="AF78">
            <v>-17399530.320811838</v>
          </cell>
        </row>
        <row r="79">
          <cell r="P79">
            <v>-3562727.1680413913</v>
          </cell>
          <cell r="AF79">
            <v>-3562727.1680413932</v>
          </cell>
        </row>
        <row r="80">
          <cell r="P80">
            <v>-8578055.2410668563</v>
          </cell>
          <cell r="AF80">
            <v>-6247191.7724362202</v>
          </cell>
        </row>
        <row r="81">
          <cell r="P81">
            <v>-3112395.4220868051</v>
          </cell>
          <cell r="AF81">
            <v>-345821.71356520057</v>
          </cell>
        </row>
        <row r="82">
          <cell r="P82">
            <v>1703889.809350837</v>
          </cell>
          <cell r="AF82">
            <v>189321.08992787078</v>
          </cell>
        </row>
        <row r="83">
          <cell r="P83">
            <v>3938892.4819418266</v>
          </cell>
          <cell r="AF83">
            <v>437654.72021576017</v>
          </cell>
        </row>
        <row r="84">
          <cell r="P84">
            <v>1967072.8264042512</v>
          </cell>
          <cell r="AF84">
            <v>1885442.1304010451</v>
          </cell>
        </row>
        <row r="85">
          <cell r="P85">
            <v>3018426.460826423</v>
          </cell>
          <cell r="AF85">
            <v>3018426.460826423</v>
          </cell>
        </row>
        <row r="87">
          <cell r="P87">
            <v>0</v>
          </cell>
          <cell r="AF87">
            <v>-2275392.0149463164</v>
          </cell>
        </row>
        <row r="88">
          <cell r="P88">
            <v>0</v>
          </cell>
          <cell r="AF88">
            <v>2459425.7192307333</v>
          </cell>
        </row>
        <row r="89">
          <cell r="P89">
            <v>0</v>
          </cell>
          <cell r="AF89">
            <v>1372851.1955058365</v>
          </cell>
        </row>
        <row r="90">
          <cell r="P90">
            <v>0</v>
          </cell>
          <cell r="AF90">
            <v>-2738636.7367859269</v>
          </cell>
        </row>
        <row r="91">
          <cell r="P91">
            <v>-1097249.0278440118</v>
          </cell>
          <cell r="AF91">
            <v>-19915497.190848339</v>
          </cell>
        </row>
        <row r="92">
          <cell r="P92">
            <v>-4177912.5488511175</v>
          </cell>
          <cell r="AF92">
            <v>-4177912.5488511175</v>
          </cell>
        </row>
        <row r="93">
          <cell r="P93">
            <v>-4614015.4698272869</v>
          </cell>
          <cell r="AF93">
            <v>-4614015.4698272869</v>
          </cell>
        </row>
        <row r="94">
          <cell r="P94">
            <v>1426396.5385594778</v>
          </cell>
          <cell r="AF94">
            <v>1426396.5385594778</v>
          </cell>
        </row>
        <row r="95">
          <cell r="P95">
            <v>6378284.9512960985</v>
          </cell>
          <cell r="AF95">
            <v>6378284.9512960985</v>
          </cell>
        </row>
        <row r="96">
          <cell r="P96">
            <v>2084495.5566668399</v>
          </cell>
          <cell r="AF96">
            <v>4962566.9816118777</v>
          </cell>
        </row>
        <row r="97">
          <cell r="P97">
            <v>0</v>
          </cell>
          <cell r="AF97">
            <v>2898960.882030949</v>
          </cell>
        </row>
        <row r="98">
          <cell r="P98">
            <v>0</v>
          </cell>
          <cell r="AF98">
            <v>12458043.31113358</v>
          </cell>
        </row>
        <row r="100">
          <cell r="P100">
            <v>0</v>
          </cell>
          <cell r="AF100">
            <v>-10251511.093003815</v>
          </cell>
        </row>
        <row r="101">
          <cell r="P101">
            <v>0</v>
          </cell>
          <cell r="AF101">
            <v>5192188.8631332237</v>
          </cell>
        </row>
        <row r="102">
          <cell r="P102">
            <v>0</v>
          </cell>
          <cell r="AF102">
            <v>9025.1023387499154</v>
          </cell>
        </row>
        <row r="103">
          <cell r="P103">
            <v>0</v>
          </cell>
          <cell r="AF103">
            <v>-3492891.5926520452</v>
          </cell>
        </row>
        <row r="104">
          <cell r="P104">
            <v>-635934.09108923934</v>
          </cell>
          <cell r="AF104">
            <v>-12092745.370905356</v>
          </cell>
        </row>
        <row r="105">
          <cell r="P105">
            <v>-548523.69778162427</v>
          </cell>
          <cell r="AF105">
            <v>-548523.69778162241</v>
          </cell>
        </row>
        <row r="106">
          <cell r="P106">
            <v>-1403246.0013056528</v>
          </cell>
          <cell r="AF106">
            <v>-1403246.0013056546</v>
          </cell>
        </row>
        <row r="107">
          <cell r="P107">
            <v>608624.51344915107</v>
          </cell>
          <cell r="AF107">
            <v>608624.51344915479</v>
          </cell>
        </row>
        <row r="108">
          <cell r="P108">
            <v>1979079.2767273653</v>
          </cell>
          <cell r="AF108">
            <v>10508011.817418167</v>
          </cell>
        </row>
        <row r="109">
          <cell r="P109">
            <v>0</v>
          </cell>
          <cell r="AF109">
            <v>18562455.954273306</v>
          </cell>
        </row>
        <row r="110">
          <cell r="P110">
            <v>0</v>
          </cell>
          <cell r="AF110">
            <v>8332666.5253994651</v>
          </cell>
        </row>
        <row r="111">
          <cell r="P111">
            <v>5135048.7285339981</v>
          </cell>
          <cell r="AF111">
            <v>9710993.7081704233</v>
          </cell>
        </row>
        <row r="113">
          <cell r="P113">
            <v>0</v>
          </cell>
          <cell r="AF113">
            <v>8652353.5995881222</v>
          </cell>
        </row>
        <row r="114">
          <cell r="P114">
            <v>2423631.801070381</v>
          </cell>
          <cell r="AF114">
            <v>13771278.201482262</v>
          </cell>
        </row>
        <row r="115">
          <cell r="P115">
            <v>5498029.6531072073</v>
          </cell>
          <cell r="AF115">
            <v>5498029.6531072035</v>
          </cell>
        </row>
        <row r="116">
          <cell r="P116">
            <v>-2907013.1197292283</v>
          </cell>
          <cell r="AF116">
            <v>-2907013.1197292283</v>
          </cell>
        </row>
        <row r="117">
          <cell r="P117">
            <v>-5014648.3344483599</v>
          </cell>
          <cell r="AF117">
            <v>-8539122.4484209418</v>
          </cell>
        </row>
        <row r="118">
          <cell r="P118">
            <v>2907376.7569421828</v>
          </cell>
          <cell r="AF118">
            <v>6431850.8709147647</v>
          </cell>
        </row>
        <row r="119">
          <cell r="P119">
            <v>-2907376.7569421828</v>
          </cell>
          <cell r="AF119">
            <v>-4866150.1065003946</v>
          </cell>
        </row>
        <row r="120">
          <cell r="P120">
            <v>0</v>
          </cell>
          <cell r="AF120">
            <v>-4247056.8503729776</v>
          </cell>
        </row>
        <row r="121">
          <cell r="P121">
            <v>940763.75851666555</v>
          </cell>
          <cell r="AF121">
            <v>7146593.9584478512</v>
          </cell>
        </row>
        <row r="122">
          <cell r="P122">
            <v>2471130.3310148884</v>
          </cell>
          <cell r="AF122">
            <v>2471130.3310148939</v>
          </cell>
        </row>
        <row r="123">
          <cell r="P123">
            <v>259586.59570912831</v>
          </cell>
          <cell r="AF123">
            <v>259586.59570912272</v>
          </cell>
        </row>
        <row r="124">
          <cell r="P124">
            <v>4410283.4311429486</v>
          </cell>
          <cell r="AF124">
            <v>4410283.431142956</v>
          </cell>
        </row>
        <row r="126">
          <cell r="P126">
            <v>0</v>
          </cell>
          <cell r="AF126">
            <v>-3646875.6518824846</v>
          </cell>
        </row>
        <row r="127">
          <cell r="P127">
            <v>0</v>
          </cell>
          <cell r="AF127">
            <v>3127854.0477792397</v>
          </cell>
        </row>
        <row r="128">
          <cell r="P128">
            <v>0</v>
          </cell>
          <cell r="AF128">
            <v>-4262363.1151829138</v>
          </cell>
        </row>
        <row r="129">
          <cell r="P129">
            <v>0</v>
          </cell>
          <cell r="AF129">
            <v>-11327560.843563855</v>
          </cell>
        </row>
        <row r="130">
          <cell r="P130">
            <v>-6056321.5016561672</v>
          </cell>
          <cell r="AF130">
            <v>-9947375.9388061538</v>
          </cell>
        </row>
        <row r="131">
          <cell r="P131">
            <v>1689533.2241270356</v>
          </cell>
          <cell r="AF131">
            <v>1689533.2241270356</v>
          </cell>
        </row>
        <row r="132">
          <cell r="P132">
            <v>-4967037.5397893079</v>
          </cell>
          <cell r="AF132">
            <v>-4967037.5397893079</v>
          </cell>
        </row>
        <row r="133">
          <cell r="P133">
            <v>-6419099.9273890406</v>
          </cell>
          <cell r="AF133">
            <v>-1305388.154315725</v>
          </cell>
        </row>
        <row r="134">
          <cell r="P134">
            <v>2646758.9382936172</v>
          </cell>
          <cell r="AF134">
            <v>294084.32647706941</v>
          </cell>
        </row>
        <row r="135">
          <cell r="P135">
            <v>3299561.9208000563</v>
          </cell>
          <cell r="AF135">
            <v>538524.7595432885</v>
          </cell>
        </row>
        <row r="136">
          <cell r="P136">
            <v>1163427.2930584177</v>
          </cell>
          <cell r="AF136">
            <v>1163427.2930584177</v>
          </cell>
        </row>
        <row r="137">
          <cell r="P137">
            <v>1229268.8318022862</v>
          </cell>
          <cell r="AF137">
            <v>1229268.8318022862</v>
          </cell>
        </row>
        <row r="178">
          <cell r="AF178">
            <v>-2244825.2889016331</v>
          </cell>
        </row>
        <row r="179">
          <cell r="AF179">
            <v>4530934.5038828524</v>
          </cell>
        </row>
        <row r="180">
          <cell r="AF180">
            <v>-430668.71763412515</v>
          </cell>
        </row>
        <row r="181">
          <cell r="AF181">
            <v>-4426618.0885524815</v>
          </cell>
        </row>
        <row r="182">
          <cell r="AF182">
            <v>5790045.6556863189</v>
          </cell>
        </row>
        <row r="183">
          <cell r="AF183">
            <v>1507978.415745819</v>
          </cell>
        </row>
        <row r="184">
          <cell r="AF184">
            <v>3059161.5232390082</v>
          </cell>
        </row>
        <row r="185">
          <cell r="AF185">
            <v>2821092.9608255085</v>
          </cell>
        </row>
        <row r="186">
          <cell r="AF186">
            <v>3830834.1908092164</v>
          </cell>
        </row>
        <row r="187">
          <cell r="AF187">
            <v>2730356.442309197</v>
          </cell>
        </row>
        <row r="188">
          <cell r="AF188">
            <v>-3513937.7869010158</v>
          </cell>
        </row>
        <row r="189">
          <cell r="AF189">
            <v>-5421385.5547015294</v>
          </cell>
        </row>
        <row r="191">
          <cell r="P191">
            <v>0</v>
          </cell>
          <cell r="AF191">
            <v>-8200343.2179349856</v>
          </cell>
        </row>
        <row r="192">
          <cell r="P192">
            <v>0</v>
          </cell>
          <cell r="AF192">
            <v>-3176825.25542635</v>
          </cell>
        </row>
        <row r="193">
          <cell r="P193">
            <v>0</v>
          </cell>
          <cell r="AF193">
            <v>-540316.79507002607</v>
          </cell>
        </row>
        <row r="194">
          <cell r="P194">
            <v>0</v>
          </cell>
          <cell r="AF194">
            <v>7210072.9235400651</v>
          </cell>
        </row>
        <row r="195">
          <cell r="P195">
            <v>0</v>
          </cell>
          <cell r="AF195">
            <v>3528955.1257910077</v>
          </cell>
        </row>
        <row r="196">
          <cell r="P196">
            <v>0</v>
          </cell>
          <cell r="AF196">
            <v>4021515.3541936241</v>
          </cell>
        </row>
        <row r="197">
          <cell r="P197">
            <v>0</v>
          </cell>
          <cell r="AF197">
            <v>-4723406.5050106253</v>
          </cell>
        </row>
        <row r="198">
          <cell r="P198">
            <v>0</v>
          </cell>
          <cell r="AF198">
            <v>-1839283.5903631542</v>
          </cell>
        </row>
        <row r="199">
          <cell r="P199">
            <v>0</v>
          </cell>
          <cell r="AF199">
            <v>3354482.3468664102</v>
          </cell>
        </row>
        <row r="200">
          <cell r="P200">
            <v>0</v>
          </cell>
          <cell r="AF200">
            <v>1269562.3288656063</v>
          </cell>
        </row>
        <row r="201">
          <cell r="P201">
            <v>0</v>
          </cell>
          <cell r="AF201">
            <v>7403718.5866934955</v>
          </cell>
        </row>
        <row r="202">
          <cell r="P202">
            <v>0</v>
          </cell>
          <cell r="AF202">
            <v>-6249749.2804882638</v>
          </cell>
        </row>
        <row r="204">
          <cell r="P204">
            <v>0</v>
          </cell>
          <cell r="AF204">
            <v>10111744.085678264</v>
          </cell>
        </row>
        <row r="205">
          <cell r="P205">
            <v>0</v>
          </cell>
          <cell r="AF205">
            <v>596605.4954653345</v>
          </cell>
        </row>
        <row r="206">
          <cell r="P206">
            <v>0</v>
          </cell>
          <cell r="AF206">
            <v>-734383.09932177514</v>
          </cell>
        </row>
        <row r="207">
          <cell r="P207">
            <v>0</v>
          </cell>
          <cell r="AF207">
            <v>-1911316.9097472802</v>
          </cell>
        </row>
        <row r="208">
          <cell r="P208">
            <v>0</v>
          </cell>
          <cell r="AF208">
            <v>1732655.311757233</v>
          </cell>
        </row>
        <row r="209">
          <cell r="P209">
            <v>0</v>
          </cell>
          <cell r="AF209">
            <v>-1125295.7242896818</v>
          </cell>
        </row>
        <row r="210">
          <cell r="P210">
            <v>0</v>
          </cell>
          <cell r="AF210">
            <v>-2986662.1752690878</v>
          </cell>
        </row>
        <row r="211">
          <cell r="P211">
            <v>0</v>
          </cell>
          <cell r="AF211">
            <v>2216115.8709067535</v>
          </cell>
        </row>
        <row r="212">
          <cell r="P212">
            <v>0</v>
          </cell>
          <cell r="AF212">
            <v>1162831.7444500178</v>
          </cell>
        </row>
        <row r="213">
          <cell r="P213">
            <v>0</v>
          </cell>
          <cell r="AF213">
            <v>0</v>
          </cell>
        </row>
        <row r="214">
          <cell r="P214">
            <v>0</v>
          </cell>
          <cell r="AF214">
            <v>0</v>
          </cell>
        </row>
        <row r="215">
          <cell r="P215">
            <v>0</v>
          </cell>
          <cell r="AF215">
            <v>0</v>
          </cell>
        </row>
      </sheetData>
      <sheetData sheetId="7"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317.39</v>
          </cell>
        </row>
        <row r="33">
          <cell r="M33">
            <v>9521.81</v>
          </cell>
        </row>
        <row r="34">
          <cell r="M34">
            <v>542.54</v>
          </cell>
        </row>
        <row r="35">
          <cell r="M35">
            <v>16276.2</v>
          </cell>
        </row>
        <row r="36">
          <cell r="M36">
            <v>694.22</v>
          </cell>
        </row>
        <row r="37">
          <cell r="M37">
            <v>20826.47</v>
          </cell>
        </row>
        <row r="38">
          <cell r="M38">
            <v>359.63</v>
          </cell>
        </row>
        <row r="39">
          <cell r="M39">
            <v>10788.92</v>
          </cell>
        </row>
        <row r="40">
          <cell r="M40">
            <v>523.36</v>
          </cell>
        </row>
        <row r="41">
          <cell r="M41">
            <v>16682.11</v>
          </cell>
        </row>
        <row r="42">
          <cell r="M42">
            <v>556.07000000000005</v>
          </cell>
        </row>
        <row r="43">
          <cell r="M43">
            <v>15263.269999999999</v>
          </cell>
        </row>
        <row r="44">
          <cell r="M44">
            <v>508.77000000000004</v>
          </cell>
        </row>
        <row r="45">
          <cell r="M45">
            <v>15177.45</v>
          </cell>
        </row>
        <row r="46">
          <cell r="M46">
            <v>523.36</v>
          </cell>
        </row>
        <row r="47">
          <cell r="M47">
            <v>16564.349999999999</v>
          </cell>
        </row>
        <row r="48">
          <cell r="M48">
            <v>552.15</v>
          </cell>
        </row>
        <row r="49">
          <cell r="M49">
            <v>16012.21</v>
          </cell>
        </row>
        <row r="50">
          <cell r="M50">
            <v>552.15</v>
          </cell>
        </row>
        <row r="51">
          <cell r="M51">
            <v>16564.349999999999</v>
          </cell>
        </row>
        <row r="52">
          <cell r="M52">
            <v>552.15</v>
          </cell>
        </row>
        <row r="53">
          <cell r="M53">
            <v>18644.71</v>
          </cell>
        </row>
        <row r="54">
          <cell r="M54">
            <v>650.07000000000005</v>
          </cell>
        </row>
        <row r="55">
          <cell r="M55">
            <v>17551.990000000002</v>
          </cell>
        </row>
        <row r="56">
          <cell r="M56">
            <v>1310.27</v>
          </cell>
        </row>
        <row r="57">
          <cell r="M57">
            <v>39308.11</v>
          </cell>
        </row>
        <row r="58">
          <cell r="M58">
            <v>1703.02</v>
          </cell>
        </row>
        <row r="59">
          <cell r="M59">
            <v>57006.38</v>
          </cell>
        </row>
        <row r="60">
          <cell r="M60">
            <v>1977.14</v>
          </cell>
        </row>
        <row r="61">
          <cell r="M61">
            <v>59314.080000000002</v>
          </cell>
        </row>
        <row r="62">
          <cell r="M62">
            <v>693.45</v>
          </cell>
        </row>
        <row r="63">
          <cell r="M63">
            <v>20110.12</v>
          </cell>
        </row>
        <row r="64">
          <cell r="M64">
            <v>693.45</v>
          </cell>
        </row>
        <row r="65">
          <cell r="M65">
            <v>22648.41</v>
          </cell>
        </row>
        <row r="66">
          <cell r="M66">
            <v>754.95</v>
          </cell>
        </row>
        <row r="67">
          <cell r="M67">
            <v>22210.87</v>
          </cell>
        </row>
        <row r="68">
          <cell r="M68">
            <v>740.36</v>
          </cell>
        </row>
        <row r="69">
          <cell r="M69">
            <v>21893.47</v>
          </cell>
        </row>
        <row r="70">
          <cell r="M70">
            <v>754.95</v>
          </cell>
        </row>
        <row r="71">
          <cell r="M71">
            <v>24454.01</v>
          </cell>
        </row>
        <row r="72">
          <cell r="M72">
            <v>991.81</v>
          </cell>
        </row>
        <row r="73">
          <cell r="M73">
            <v>28762.53</v>
          </cell>
        </row>
        <row r="74">
          <cell r="M74">
            <v>908.93</v>
          </cell>
        </row>
        <row r="75">
          <cell r="M75">
            <v>27267.82</v>
          </cell>
        </row>
        <row r="76">
          <cell r="M76">
            <v>2670.73</v>
          </cell>
        </row>
        <row r="77">
          <cell r="M77">
            <v>87195.41</v>
          </cell>
        </row>
        <row r="78">
          <cell r="M78">
            <v>2417.37</v>
          </cell>
        </row>
        <row r="79">
          <cell r="M79">
            <v>65268.95</v>
          </cell>
        </row>
        <row r="80">
          <cell r="M80">
            <v>2825.2</v>
          </cell>
        </row>
        <row r="81">
          <cell r="M81">
            <v>84756</v>
          </cell>
        </row>
        <row r="82">
          <cell r="M82">
            <v>4121.3</v>
          </cell>
        </row>
        <row r="83">
          <cell r="M83">
            <v>133121.60000000001</v>
          </cell>
        </row>
        <row r="84">
          <cell r="M84">
            <v>2551.94</v>
          </cell>
        </row>
        <row r="85">
          <cell r="M85">
            <v>68559.28</v>
          </cell>
        </row>
        <row r="86">
          <cell r="M86">
            <v>955.13</v>
          </cell>
        </row>
        <row r="87">
          <cell r="M87">
            <v>26226.84</v>
          </cell>
        </row>
        <row r="88">
          <cell r="M88">
            <v>955.13</v>
          </cell>
        </row>
        <row r="89">
          <cell r="M89">
            <v>30381.06</v>
          </cell>
        </row>
        <row r="90">
          <cell r="M90">
            <v>401.89</v>
          </cell>
        </row>
        <row r="91">
          <cell r="M91">
            <v>12056.67</v>
          </cell>
        </row>
        <row r="92">
          <cell r="M92">
            <v>-589.96</v>
          </cell>
        </row>
        <row r="93">
          <cell r="M93">
            <v>-17108.98</v>
          </cell>
        </row>
        <row r="94">
          <cell r="M94">
            <v>187.73</v>
          </cell>
        </row>
        <row r="95">
          <cell r="M95">
            <v>5944.76</v>
          </cell>
        </row>
        <row r="96">
          <cell r="M96">
            <v>1068.96</v>
          </cell>
        </row>
        <row r="97">
          <cell r="M97">
            <v>30999.93</v>
          </cell>
        </row>
        <row r="98">
          <cell r="M98">
            <v>1068.96</v>
          </cell>
        </row>
        <row r="99">
          <cell r="M99">
            <v>32068.9</v>
          </cell>
        </row>
        <row r="100">
          <cell r="M100">
            <v>1068.96</v>
          </cell>
        </row>
        <row r="101">
          <cell r="M101">
            <v>32382.91</v>
          </cell>
        </row>
        <row r="102">
          <cell r="M102">
            <v>1079.43</v>
          </cell>
        </row>
        <row r="103">
          <cell r="M103">
            <v>29144.62</v>
          </cell>
        </row>
        <row r="104">
          <cell r="M104">
            <v>1079.43</v>
          </cell>
        </row>
        <row r="105">
          <cell r="M105">
            <v>32382.91</v>
          </cell>
        </row>
        <row r="106">
          <cell r="M106">
            <v>1079.43</v>
          </cell>
        </row>
        <row r="107">
          <cell r="M107">
            <v>31303.48</v>
          </cell>
        </row>
        <row r="108">
          <cell r="M108">
            <v>1079.43</v>
          </cell>
        </row>
        <row r="109">
          <cell r="M109">
            <v>32382.91</v>
          </cell>
        </row>
        <row r="110">
          <cell r="M110">
            <v>970.61</v>
          </cell>
        </row>
        <row r="111">
          <cell r="M111">
            <v>28147.75</v>
          </cell>
        </row>
        <row r="112">
          <cell r="M112">
            <v>165.34</v>
          </cell>
        </row>
        <row r="113">
          <cell r="M113">
            <v>4960.1400000000003</v>
          </cell>
        </row>
        <row r="114">
          <cell r="M114">
            <v>-1773.54</v>
          </cell>
        </row>
        <row r="115">
          <cell r="M115">
            <v>-53206.13</v>
          </cell>
        </row>
        <row r="116">
          <cell r="M116">
            <v>-2477.02</v>
          </cell>
        </row>
        <row r="117">
          <cell r="M117">
            <v>-71833.7</v>
          </cell>
        </row>
        <row r="118">
          <cell r="M118">
            <v>-2091.9</v>
          </cell>
        </row>
        <row r="119">
          <cell r="M119">
            <v>-62756.959999999999</v>
          </cell>
        </row>
        <row r="120">
          <cell r="M120">
            <v>-1201.5999999999999</v>
          </cell>
        </row>
        <row r="121">
          <cell r="M121">
            <v>-34846.43</v>
          </cell>
        </row>
        <row r="122">
          <cell r="M122">
            <v>-756.99</v>
          </cell>
        </row>
        <row r="123">
          <cell r="M123">
            <v>-22709.66</v>
          </cell>
        </row>
        <row r="124">
          <cell r="M124">
            <v>-74.739999999999995</v>
          </cell>
        </row>
        <row r="125">
          <cell r="M125">
            <v>-2109.0700000000002</v>
          </cell>
        </row>
        <row r="126">
          <cell r="M126">
            <v>-70.3</v>
          </cell>
        </row>
        <row r="127">
          <cell r="M127">
            <v>-1968.46</v>
          </cell>
        </row>
        <row r="128">
          <cell r="M128">
            <v>-70.3</v>
          </cell>
        </row>
        <row r="129">
          <cell r="M129">
            <v>-2109.0700000000002</v>
          </cell>
        </row>
        <row r="130">
          <cell r="M130">
            <v>-70.3</v>
          </cell>
        </row>
        <row r="131">
          <cell r="M131">
            <v>-1778.67</v>
          </cell>
        </row>
        <row r="132">
          <cell r="M132">
            <v>-61.33</v>
          </cell>
        </row>
        <row r="133">
          <cell r="M133">
            <v>-1840</v>
          </cell>
        </row>
        <row r="134">
          <cell r="M134">
            <v>-264.85000000000002</v>
          </cell>
        </row>
        <row r="135">
          <cell r="M135">
            <v>-7680.66</v>
          </cell>
        </row>
        <row r="136">
          <cell r="M136">
            <v>-1039.77</v>
          </cell>
        </row>
        <row r="137">
          <cell r="M137">
            <v>-24419.94</v>
          </cell>
        </row>
        <row r="138">
          <cell r="M138">
            <v>-1483.98</v>
          </cell>
        </row>
        <row r="139">
          <cell r="M139">
            <v>-44519.35</v>
          </cell>
        </row>
        <row r="140">
          <cell r="M140">
            <v>-1276.8599999999999</v>
          </cell>
        </row>
        <row r="141">
          <cell r="M141">
            <v>-37028.879999999997</v>
          </cell>
        </row>
        <row r="142">
          <cell r="M142">
            <v>-350.7</v>
          </cell>
        </row>
        <row r="143">
          <cell r="M143">
            <v>-9925.36</v>
          </cell>
        </row>
        <row r="144">
          <cell r="M144">
            <v>-45.3</v>
          </cell>
        </row>
        <row r="145">
          <cell r="M145">
            <v>-1313.64</v>
          </cell>
        </row>
        <row r="146">
          <cell r="M146">
            <v>-45.3</v>
          </cell>
        </row>
        <row r="147">
          <cell r="M147">
            <v>-1358.94</v>
          </cell>
        </row>
        <row r="148">
          <cell r="M148">
            <v>-45.3</v>
          </cell>
        </row>
        <row r="149">
          <cell r="M149">
            <v>-1228.48</v>
          </cell>
        </row>
        <row r="150">
          <cell r="M150">
            <v>-40.950000000000003</v>
          </cell>
        </row>
        <row r="151">
          <cell r="M151">
            <v>-1105.6300000000001</v>
          </cell>
        </row>
        <row r="152">
          <cell r="M152">
            <v>-40.950000000000003</v>
          </cell>
        </row>
        <row r="153">
          <cell r="M153">
            <v>-1228.48</v>
          </cell>
        </row>
        <row r="154">
          <cell r="M154">
            <v>-40.950000000000003</v>
          </cell>
        </row>
        <row r="155">
          <cell r="M155">
            <v>-885.39</v>
          </cell>
        </row>
        <row r="156">
          <cell r="M156">
            <v>-30.53</v>
          </cell>
        </row>
        <row r="157">
          <cell r="M157">
            <v>-915.92</v>
          </cell>
        </row>
        <row r="158">
          <cell r="M158">
            <v>-89.25</v>
          </cell>
        </row>
        <row r="159">
          <cell r="M159">
            <v>-2588.13</v>
          </cell>
        </row>
        <row r="160">
          <cell r="M160">
            <v>-139.88999999999999</v>
          </cell>
        </row>
        <row r="161">
          <cell r="M161">
            <v>-4047.27</v>
          </cell>
        </row>
        <row r="162">
          <cell r="M162">
            <v>-259.86</v>
          </cell>
        </row>
        <row r="163">
          <cell r="M163">
            <v>-7795.67</v>
          </cell>
        </row>
        <row r="164">
          <cell r="M164">
            <v>-205.66</v>
          </cell>
        </row>
        <row r="165">
          <cell r="M165">
            <v>-5964.23</v>
          </cell>
        </row>
        <row r="166">
          <cell r="M166">
            <v>-29.44</v>
          </cell>
        </row>
        <row r="167">
          <cell r="M167">
            <v>-883.31</v>
          </cell>
        </row>
        <row r="168">
          <cell r="M168">
            <v>-29.44</v>
          </cell>
        </row>
        <row r="169">
          <cell r="M169">
            <v>-853.86</v>
          </cell>
        </row>
        <row r="170">
          <cell r="M170">
            <v>-29.44</v>
          </cell>
        </row>
        <row r="171">
          <cell r="M171">
            <v>-883.31</v>
          </cell>
        </row>
        <row r="172">
          <cell r="M172">
            <v>427.79</v>
          </cell>
        </row>
        <row r="173">
          <cell r="M173">
            <v>12833.6</v>
          </cell>
        </row>
        <row r="174">
          <cell r="M174">
            <v>427.79</v>
          </cell>
        </row>
        <row r="175">
          <cell r="M175">
            <v>11550.24</v>
          </cell>
        </row>
        <row r="176">
          <cell r="M176">
            <v>643.59</v>
          </cell>
        </row>
        <row r="177">
          <cell r="M177">
            <v>19307.689999999999</v>
          </cell>
        </row>
        <row r="178">
          <cell r="M178">
            <v>1133.1400000000001</v>
          </cell>
        </row>
        <row r="179">
          <cell r="M179">
            <v>32861.07</v>
          </cell>
        </row>
        <row r="180">
          <cell r="M180">
            <v>874.3</v>
          </cell>
        </row>
        <row r="181">
          <cell r="M181">
            <v>26228.9</v>
          </cell>
        </row>
        <row r="182">
          <cell r="M182">
            <v>427.79</v>
          </cell>
        </row>
        <row r="183">
          <cell r="M183">
            <v>12405.82</v>
          </cell>
        </row>
        <row r="184">
          <cell r="M184">
            <v>686.66</v>
          </cell>
        </row>
        <row r="185">
          <cell r="M185">
            <v>20599.88</v>
          </cell>
        </row>
        <row r="186">
          <cell r="M186">
            <v>427.79</v>
          </cell>
        </row>
        <row r="187">
          <cell r="M187">
            <v>12833.6</v>
          </cell>
        </row>
        <row r="188">
          <cell r="M188">
            <v>427.79</v>
          </cell>
        </row>
        <row r="189">
          <cell r="M189">
            <v>12405.82</v>
          </cell>
        </row>
        <row r="190">
          <cell r="M190">
            <v>511.55</v>
          </cell>
        </row>
        <row r="191">
          <cell r="M191">
            <v>15346.6</v>
          </cell>
        </row>
        <row r="192">
          <cell r="M192">
            <v>731.59</v>
          </cell>
        </row>
        <row r="193">
          <cell r="M193">
            <v>21215.98</v>
          </cell>
        </row>
        <row r="194">
          <cell r="M194">
            <v>754.7</v>
          </cell>
        </row>
        <row r="195">
          <cell r="M195">
            <v>22640.98</v>
          </cell>
        </row>
        <row r="196">
          <cell r="M196">
            <v>1147.4000000000001</v>
          </cell>
        </row>
        <row r="197">
          <cell r="M197">
            <v>34421.879999999997</v>
          </cell>
        </row>
        <row r="198">
          <cell r="M198">
            <v>1147.4000000000001</v>
          </cell>
        </row>
        <row r="199">
          <cell r="M199">
            <v>30979.69</v>
          </cell>
        </row>
        <row r="200">
          <cell r="M200">
            <v>1147.4000000000001</v>
          </cell>
        </row>
        <row r="201">
          <cell r="M201">
            <v>34421.879999999997</v>
          </cell>
        </row>
        <row r="202">
          <cell r="M202">
            <v>1147.4000000000001</v>
          </cell>
        </row>
        <row r="203">
          <cell r="M203">
            <v>33274.480000000003</v>
          </cell>
        </row>
        <row r="204">
          <cell r="M204">
            <v>1147.4000000000001</v>
          </cell>
        </row>
        <row r="205">
          <cell r="M205">
            <v>34421.879999999997</v>
          </cell>
        </row>
        <row r="206">
          <cell r="M206">
            <v>608.13</v>
          </cell>
        </row>
        <row r="207">
          <cell r="M207">
            <v>17635.900000000001</v>
          </cell>
        </row>
        <row r="208">
          <cell r="M208">
            <v>758.57</v>
          </cell>
        </row>
        <row r="209">
          <cell r="M209">
            <v>22757.17</v>
          </cell>
        </row>
        <row r="210">
          <cell r="M210">
            <v>316.3</v>
          </cell>
        </row>
        <row r="211">
          <cell r="M211">
            <v>9489.0499999999993</v>
          </cell>
        </row>
        <row r="212">
          <cell r="M212">
            <v>-255.26</v>
          </cell>
        </row>
        <row r="213">
          <cell r="M213">
            <v>-7402.59</v>
          </cell>
        </row>
        <row r="214">
          <cell r="M214">
            <v>-19.59</v>
          </cell>
        </row>
        <row r="215">
          <cell r="M215">
            <v>-587.75</v>
          </cell>
        </row>
        <row r="216">
          <cell r="M216">
            <v>274.20999999999998</v>
          </cell>
        </row>
        <row r="217">
          <cell r="M217">
            <v>7951.95</v>
          </cell>
        </row>
        <row r="218">
          <cell r="M218">
            <v>377.8</v>
          </cell>
        </row>
        <row r="219">
          <cell r="M219">
            <v>11333.94</v>
          </cell>
        </row>
        <row r="220">
          <cell r="M220">
            <v>487.25</v>
          </cell>
        </row>
        <row r="221">
          <cell r="M221">
            <v>14617.6</v>
          </cell>
        </row>
        <row r="222">
          <cell r="M222">
            <v>487.25</v>
          </cell>
        </row>
        <row r="223">
          <cell r="M223">
            <v>13643.09</v>
          </cell>
        </row>
        <row r="224">
          <cell r="M224">
            <v>487.25</v>
          </cell>
        </row>
        <row r="225">
          <cell r="M225">
            <v>14617.6</v>
          </cell>
        </row>
        <row r="226">
          <cell r="M226">
            <v>-28.19</v>
          </cell>
        </row>
        <row r="227">
          <cell r="M227">
            <v>-817.56</v>
          </cell>
        </row>
        <row r="228">
          <cell r="M228">
            <v>-1263.21</v>
          </cell>
        </row>
        <row r="229">
          <cell r="M229">
            <v>-37896.300000000003</v>
          </cell>
        </row>
        <row r="230">
          <cell r="M230">
            <v>-2030.89</v>
          </cell>
        </row>
        <row r="231">
          <cell r="M231">
            <v>-58895.67</v>
          </cell>
        </row>
        <row r="232">
          <cell r="M232">
            <v>-1844.93</v>
          </cell>
        </row>
        <row r="233">
          <cell r="M233">
            <v>-55347.86</v>
          </cell>
        </row>
        <row r="234">
          <cell r="M234">
            <v>-1673.84</v>
          </cell>
        </row>
        <row r="235">
          <cell r="M235">
            <v>-50215.21</v>
          </cell>
        </row>
        <row r="236">
          <cell r="M236">
            <v>-1505.56</v>
          </cell>
        </row>
        <row r="237">
          <cell r="M237">
            <v>-43661.31</v>
          </cell>
        </row>
        <row r="238">
          <cell r="M238">
            <v>-397.66</v>
          </cell>
        </row>
        <row r="239">
          <cell r="M239">
            <v>-11929.71</v>
          </cell>
        </row>
        <row r="240">
          <cell r="M240">
            <v>-176.29</v>
          </cell>
        </row>
        <row r="241">
          <cell r="M241">
            <v>-5112.34</v>
          </cell>
        </row>
        <row r="242">
          <cell r="M242">
            <v>206</v>
          </cell>
        </row>
        <row r="243">
          <cell r="M243">
            <v>6179.94</v>
          </cell>
        </row>
        <row r="244">
          <cell r="M244">
            <v>235.95</v>
          </cell>
        </row>
        <row r="245">
          <cell r="M245">
            <v>7078.63</v>
          </cell>
        </row>
        <row r="246">
          <cell r="M246">
            <v>235.95</v>
          </cell>
        </row>
        <row r="247">
          <cell r="M247">
            <v>6370.76</v>
          </cell>
        </row>
        <row r="248">
          <cell r="M248">
            <v>235.95</v>
          </cell>
        </row>
        <row r="249">
          <cell r="M249">
            <v>7078.63</v>
          </cell>
        </row>
        <row r="250">
          <cell r="M250">
            <v>235.95</v>
          </cell>
        </row>
        <row r="251">
          <cell r="M251">
            <v>6842.67</v>
          </cell>
        </row>
        <row r="252">
          <cell r="M252">
            <v>-142.26</v>
          </cell>
        </row>
        <row r="253">
          <cell r="M253">
            <v>-4267.92</v>
          </cell>
        </row>
        <row r="254">
          <cell r="M254">
            <v>-515.71</v>
          </cell>
        </row>
        <row r="255">
          <cell r="M255">
            <v>-14955.58</v>
          </cell>
        </row>
        <row r="256">
          <cell r="M256">
            <v>-610.58000000000004</v>
          </cell>
        </row>
        <row r="257">
          <cell r="M257">
            <v>-18317.52</v>
          </cell>
        </row>
        <row r="258">
          <cell r="M258">
            <v>-1094.3900000000001</v>
          </cell>
        </row>
        <row r="259">
          <cell r="M259">
            <v>-32831.72</v>
          </cell>
        </row>
        <row r="260">
          <cell r="M260">
            <v>-1374</v>
          </cell>
        </row>
        <row r="261">
          <cell r="M261">
            <v>-39846.11</v>
          </cell>
        </row>
        <row r="262">
          <cell r="M262">
            <v>-1569.67</v>
          </cell>
        </row>
        <row r="263">
          <cell r="M263">
            <v>-47090.09</v>
          </cell>
        </row>
        <row r="264">
          <cell r="M264">
            <v>-1752.29</v>
          </cell>
        </row>
        <row r="265">
          <cell r="M265">
            <v>-50816.54</v>
          </cell>
        </row>
        <row r="266">
          <cell r="M266">
            <v>-830.59</v>
          </cell>
        </row>
        <row r="267">
          <cell r="M267">
            <v>-24917.7</v>
          </cell>
        </row>
        <row r="268">
          <cell r="M268">
            <v>-567.15</v>
          </cell>
        </row>
        <row r="269">
          <cell r="M269">
            <v>-17014.400000000001</v>
          </cell>
        </row>
        <row r="270">
          <cell r="M270">
            <v>-567.15</v>
          </cell>
        </row>
        <row r="271">
          <cell r="M271">
            <v>-15312.96</v>
          </cell>
        </row>
        <row r="272">
          <cell r="M272">
            <v>-545.78</v>
          </cell>
        </row>
        <row r="273">
          <cell r="M273">
            <v>-16373.44</v>
          </cell>
        </row>
        <row r="274">
          <cell r="M274">
            <v>-567.15</v>
          </cell>
        </row>
        <row r="275">
          <cell r="M275">
            <v>-16447.25</v>
          </cell>
        </row>
        <row r="276">
          <cell r="M276">
            <v>-567.15</v>
          </cell>
        </row>
        <row r="277">
          <cell r="M277">
            <v>-17014.400000000001</v>
          </cell>
        </row>
        <row r="278">
          <cell r="M278">
            <v>-567.15</v>
          </cell>
        </row>
        <row r="279">
          <cell r="M279">
            <v>-16447.25</v>
          </cell>
        </row>
        <row r="280">
          <cell r="M280">
            <v>-567.15</v>
          </cell>
        </row>
        <row r="281">
          <cell r="M281">
            <v>-17014.400000000001</v>
          </cell>
        </row>
        <row r="282">
          <cell r="M282">
            <v>-567.15</v>
          </cell>
        </row>
        <row r="283">
          <cell r="M283">
            <v>-17014.400000000001</v>
          </cell>
        </row>
        <row r="284">
          <cell r="M284">
            <v>-567.15</v>
          </cell>
        </row>
        <row r="285">
          <cell r="M285">
            <v>-16447.25</v>
          </cell>
        </row>
        <row r="286">
          <cell r="M286">
            <v>-217.4</v>
          </cell>
        </row>
        <row r="287">
          <cell r="M287">
            <v>-6521.98</v>
          </cell>
        </row>
        <row r="288">
          <cell r="M288">
            <v>28.05</v>
          </cell>
        </row>
        <row r="289">
          <cell r="M289">
            <v>813.34</v>
          </cell>
        </row>
        <row r="290">
          <cell r="M290">
            <v>231.11</v>
          </cell>
        </row>
        <row r="291">
          <cell r="M291">
            <v>6933.37</v>
          </cell>
        </row>
        <row r="292">
          <cell r="M292">
            <v>307.58</v>
          </cell>
        </row>
        <row r="293">
          <cell r="M293">
            <v>9227.36</v>
          </cell>
        </row>
        <row r="294">
          <cell r="M294">
            <v>307.58</v>
          </cell>
        </row>
        <row r="295">
          <cell r="M295">
            <v>8304.6200000000008</v>
          </cell>
        </row>
        <row r="296">
          <cell r="M296">
            <v>307.58</v>
          </cell>
        </row>
        <row r="297">
          <cell r="M297">
            <v>9227.36</v>
          </cell>
        </row>
        <row r="298">
          <cell r="M298">
            <v>307.58</v>
          </cell>
        </row>
        <row r="299">
          <cell r="M299">
            <v>8919.7800000000007</v>
          </cell>
        </row>
        <row r="300">
          <cell r="M300">
            <v>307.58</v>
          </cell>
        </row>
        <row r="301">
          <cell r="M301">
            <v>9227.36</v>
          </cell>
        </row>
        <row r="302">
          <cell r="M302">
            <v>307.58</v>
          </cell>
        </row>
        <row r="303">
          <cell r="M303">
            <v>8919.7800000000007</v>
          </cell>
        </row>
        <row r="304">
          <cell r="M304">
            <v>307.58</v>
          </cell>
        </row>
        <row r="305">
          <cell r="M305">
            <v>9227.36</v>
          </cell>
        </row>
        <row r="306">
          <cell r="M306">
            <v>307.58</v>
          </cell>
        </row>
        <row r="307">
          <cell r="M307">
            <v>9227.36</v>
          </cell>
        </row>
        <row r="308">
          <cell r="M308">
            <v>307.58</v>
          </cell>
        </row>
        <row r="309">
          <cell r="M309">
            <v>8919.7800000000007</v>
          </cell>
        </row>
        <row r="310">
          <cell r="M310">
            <v>307.58</v>
          </cell>
        </row>
        <row r="311">
          <cell r="M311">
            <v>9227.36</v>
          </cell>
        </row>
        <row r="312">
          <cell r="M312">
            <v>307.58</v>
          </cell>
        </row>
        <row r="313">
          <cell r="M313">
            <v>8919.7800000000007</v>
          </cell>
        </row>
        <row r="314">
          <cell r="M314">
            <v>307.58</v>
          </cell>
        </row>
        <row r="315">
          <cell r="M315">
            <v>9227.36</v>
          </cell>
        </row>
        <row r="316">
          <cell r="M316">
            <v>307.58</v>
          </cell>
        </row>
        <row r="317">
          <cell r="M317">
            <v>9227.36</v>
          </cell>
        </row>
        <row r="318">
          <cell r="M318">
            <v>307.58</v>
          </cell>
        </row>
        <row r="319">
          <cell r="M319">
            <v>8612.2000000000007</v>
          </cell>
        </row>
        <row r="320">
          <cell r="M320">
            <v>307.58</v>
          </cell>
        </row>
        <row r="321">
          <cell r="M321">
            <v>9227.36</v>
          </cell>
        </row>
        <row r="322">
          <cell r="M322">
            <v>307.58</v>
          </cell>
        </row>
        <row r="323">
          <cell r="M323">
            <v>9496.1299999999992</v>
          </cell>
        </row>
        <row r="324">
          <cell r="M324">
            <v>327.45</v>
          </cell>
        </row>
        <row r="325">
          <cell r="M325">
            <v>9823.59</v>
          </cell>
        </row>
        <row r="326">
          <cell r="M326">
            <v>327.45</v>
          </cell>
        </row>
        <row r="327">
          <cell r="M327">
            <v>9496.1299999999992</v>
          </cell>
        </row>
        <row r="328">
          <cell r="M328">
            <v>327.45</v>
          </cell>
        </row>
        <row r="329">
          <cell r="M329">
            <v>9937.15</v>
          </cell>
        </row>
        <row r="330">
          <cell r="M330">
            <v>331.24</v>
          </cell>
        </row>
        <row r="331">
          <cell r="M331">
            <v>9937.15</v>
          </cell>
        </row>
        <row r="332">
          <cell r="M332">
            <v>331.24</v>
          </cell>
        </row>
        <row r="333">
          <cell r="M333">
            <v>9605.91</v>
          </cell>
        </row>
        <row r="334">
          <cell r="M334">
            <v>331.24</v>
          </cell>
        </row>
        <row r="335">
          <cell r="M335">
            <v>9937.15</v>
          </cell>
        </row>
        <row r="336">
          <cell r="M336">
            <v>331.24</v>
          </cell>
        </row>
        <row r="337">
          <cell r="M337">
            <v>9605.91</v>
          </cell>
        </row>
        <row r="338">
          <cell r="M338">
            <v>331.24</v>
          </cell>
        </row>
        <row r="339">
          <cell r="M339">
            <v>9937.15</v>
          </cell>
        </row>
        <row r="340">
          <cell r="M340">
            <v>331.24</v>
          </cell>
        </row>
        <row r="341">
          <cell r="M341">
            <v>9937.15</v>
          </cell>
        </row>
        <row r="342">
          <cell r="M342">
            <v>331.24</v>
          </cell>
        </row>
        <row r="343">
          <cell r="M343">
            <v>8943.44</v>
          </cell>
        </row>
        <row r="344">
          <cell r="M344">
            <v>331.24</v>
          </cell>
        </row>
        <row r="345">
          <cell r="M345">
            <v>9937.15</v>
          </cell>
        </row>
        <row r="346">
          <cell r="M346">
            <v>331.24</v>
          </cell>
        </row>
        <row r="347">
          <cell r="M347">
            <v>10182.27</v>
          </cell>
        </row>
        <row r="348">
          <cell r="M348">
            <v>351.11</v>
          </cell>
        </row>
        <row r="349">
          <cell r="M349">
            <v>10533.38</v>
          </cell>
        </row>
        <row r="350">
          <cell r="M350">
            <v>351.11</v>
          </cell>
        </row>
        <row r="351">
          <cell r="M351">
            <v>10182.27</v>
          </cell>
        </row>
        <row r="352">
          <cell r="M352">
            <v>351.11</v>
          </cell>
        </row>
        <row r="353">
          <cell r="M353">
            <v>11243.18</v>
          </cell>
        </row>
        <row r="354">
          <cell r="M354">
            <v>374.77</v>
          </cell>
        </row>
        <row r="355">
          <cell r="M355">
            <v>11243.18</v>
          </cell>
        </row>
        <row r="356">
          <cell r="M356">
            <v>374.77</v>
          </cell>
        </row>
        <row r="357">
          <cell r="M357">
            <v>10868.41</v>
          </cell>
        </row>
        <row r="358">
          <cell r="M358">
            <v>374.77</v>
          </cell>
        </row>
        <row r="359">
          <cell r="M359">
            <v>11243.18</v>
          </cell>
        </row>
        <row r="360">
          <cell r="M360">
            <v>374.77</v>
          </cell>
        </row>
        <row r="361">
          <cell r="M361">
            <v>10868.41</v>
          </cell>
        </row>
        <row r="362">
          <cell r="M362">
            <v>374.77</v>
          </cell>
        </row>
        <row r="363">
          <cell r="M363">
            <v>11243.18</v>
          </cell>
        </row>
        <row r="364">
          <cell r="M364">
            <v>374.77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 Ops (2)"/>
      <sheetName val="Book1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C275"/>
  <sheetViews>
    <sheetView tabSelected="1" zoomScale="80" zoomScaleNormal="80" workbookViewId="0">
      <pane xSplit="2" ySplit="8" topLeftCell="C267" activePane="bottomRight" state="frozen"/>
      <selection activeCell="K242" sqref="K242"/>
      <selection pane="topRight" activeCell="K242" sqref="K242"/>
      <selection pane="bottomLeft" activeCell="K242" sqref="K242"/>
      <selection pane="bottomRight" activeCell="M276" sqref="M276"/>
    </sheetView>
  </sheetViews>
  <sheetFormatPr defaultColWidth="9.140625" defaultRowHeight="12.75"/>
  <cols>
    <col min="1" max="1" width="4.85546875" style="1" customWidth="1"/>
    <col min="2" max="2" width="7.5703125" style="1" customWidth="1"/>
    <col min="3" max="3" width="3.42578125" style="1" customWidth="1"/>
    <col min="4" max="4" width="13.7109375" style="1" customWidth="1"/>
    <col min="5" max="5" width="16.140625" style="1" customWidth="1"/>
    <col min="6" max="6" width="13.140625" style="1" customWidth="1"/>
    <col min="7" max="7" width="15.7109375" style="1" customWidth="1"/>
    <col min="8" max="8" width="13.28515625" style="1" customWidth="1"/>
    <col min="9" max="9" width="13.5703125" style="1" customWidth="1"/>
    <col min="10" max="10" width="12.7109375" style="1" customWidth="1"/>
    <col min="11" max="11" width="11.85546875" style="1" customWidth="1"/>
    <col min="12" max="12" width="13.7109375" style="1" customWidth="1"/>
    <col min="13" max="13" width="14" style="1" customWidth="1"/>
    <col min="14" max="14" width="13.140625" style="1" customWidth="1"/>
    <col min="15" max="15" width="12.85546875" style="1" customWidth="1"/>
    <col min="16" max="16" width="14.42578125" style="1" customWidth="1"/>
    <col min="17" max="17" width="5.7109375" style="1" hidden="1" customWidth="1"/>
    <col min="18" max="18" width="13.42578125" style="2" customWidth="1"/>
    <col min="19" max="19" width="14.28515625" style="1" customWidth="1"/>
    <col min="20" max="20" width="13.5703125" style="1" customWidth="1"/>
    <col min="21" max="21" width="14.28515625" style="1" customWidth="1"/>
    <col min="22" max="22" width="12.85546875" style="1" customWidth="1"/>
    <col min="23" max="23" width="14.7109375" style="1" customWidth="1"/>
    <col min="24" max="24" width="13.42578125" style="1" customWidth="1"/>
    <col min="25" max="25" width="13.5703125" style="1" customWidth="1"/>
    <col min="26" max="26" width="1.42578125" style="1" hidden="1" customWidth="1"/>
    <col min="27" max="27" width="17" style="1" hidden="1" customWidth="1"/>
    <col min="28" max="28" width="16" style="1" hidden="1" customWidth="1"/>
    <col min="29" max="16384" width="9.140625" style="1"/>
  </cols>
  <sheetData>
    <row r="2" spans="1:28" ht="21.75" customHeight="1">
      <c r="A2" s="213" t="s">
        <v>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</row>
    <row r="3" spans="1:28" ht="21" customHeight="1">
      <c r="A3" s="213" t="s">
        <v>1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</row>
    <row r="4" spans="1:28" ht="21" customHeight="1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05"/>
      <c r="AA4" s="205"/>
      <c r="AB4" s="205"/>
    </row>
    <row r="5" spans="1:28" ht="18" customHeight="1">
      <c r="E5" s="2"/>
      <c r="J5" s="3"/>
      <c r="Z5" s="4"/>
      <c r="AA5" s="4"/>
      <c r="AB5" s="4"/>
    </row>
    <row r="6" spans="1:28" ht="18" customHeight="1" thickBot="1">
      <c r="A6" s="214" t="s">
        <v>2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</row>
    <row r="7" spans="1:28" ht="15.75">
      <c r="D7" s="215" t="s">
        <v>3</v>
      </c>
      <c r="E7" s="216"/>
      <c r="F7" s="215" t="s">
        <v>4</v>
      </c>
      <c r="G7" s="216"/>
      <c r="H7" s="215" t="s">
        <v>5</v>
      </c>
      <c r="I7" s="216"/>
      <c r="J7" s="215" t="s">
        <v>6</v>
      </c>
      <c r="K7" s="216"/>
      <c r="L7" s="215" t="s">
        <v>7</v>
      </c>
      <c r="M7" s="217"/>
      <c r="N7" s="216"/>
      <c r="O7" s="215" t="s">
        <v>8</v>
      </c>
      <c r="P7" s="216"/>
      <c r="Q7" s="5"/>
      <c r="R7" s="215" t="s">
        <v>9</v>
      </c>
      <c r="S7" s="216"/>
      <c r="T7" s="215" t="s">
        <v>10</v>
      </c>
      <c r="U7" s="216"/>
      <c r="V7" s="215" t="s">
        <v>11</v>
      </c>
      <c r="W7" s="216"/>
      <c r="X7" s="215" t="s">
        <v>12</v>
      </c>
      <c r="Y7" s="216"/>
      <c r="Z7" s="6"/>
      <c r="AA7" s="218" t="s">
        <v>13</v>
      </c>
      <c r="AB7" s="219"/>
    </row>
    <row r="8" spans="1:28" s="2" customFormat="1" ht="27.75" customHeight="1" thickBot="1">
      <c r="A8" s="2" t="s">
        <v>14</v>
      </c>
      <c r="B8" s="206"/>
      <c r="C8" s="206"/>
      <c r="D8" s="7" t="s">
        <v>15</v>
      </c>
      <c r="E8" s="8" t="s">
        <v>16</v>
      </c>
      <c r="F8" s="9" t="s">
        <v>4</v>
      </c>
      <c r="G8" s="8" t="s">
        <v>16</v>
      </c>
      <c r="H8" s="9" t="s">
        <v>15</v>
      </c>
      <c r="I8" s="8" t="s">
        <v>17</v>
      </c>
      <c r="J8" s="9" t="s">
        <v>15</v>
      </c>
      <c r="K8" s="10" t="s">
        <v>16</v>
      </c>
      <c r="L8" s="9" t="s">
        <v>15</v>
      </c>
      <c r="M8" s="11" t="s">
        <v>18</v>
      </c>
      <c r="N8" s="10" t="s">
        <v>16</v>
      </c>
      <c r="O8" s="9" t="s">
        <v>19</v>
      </c>
      <c r="P8" s="10" t="s">
        <v>20</v>
      </c>
      <c r="Q8" s="12"/>
      <c r="R8" s="9" t="s">
        <v>19</v>
      </c>
      <c r="S8" s="8" t="s">
        <v>20</v>
      </c>
      <c r="T8" s="9" t="s">
        <v>21</v>
      </c>
      <c r="U8" s="8" t="s">
        <v>22</v>
      </c>
      <c r="V8" s="9" t="s">
        <v>19</v>
      </c>
      <c r="W8" s="8" t="s">
        <v>20</v>
      </c>
      <c r="X8" s="9" t="s">
        <v>19</v>
      </c>
      <c r="Y8" s="8" t="s">
        <v>20</v>
      </c>
      <c r="Z8" s="13"/>
      <c r="AA8" s="14" t="s">
        <v>15</v>
      </c>
      <c r="AB8" s="15" t="s">
        <v>16</v>
      </c>
    </row>
    <row r="9" spans="1:28" s="2" customFormat="1" hidden="1">
      <c r="A9" s="16"/>
      <c r="D9" s="17"/>
      <c r="E9" s="17"/>
      <c r="F9" s="17"/>
      <c r="G9" s="17"/>
      <c r="H9" s="17"/>
      <c r="I9" s="17"/>
      <c r="J9" s="17"/>
      <c r="K9" s="18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AA9" s="19"/>
      <c r="AB9" s="20"/>
    </row>
    <row r="10" spans="1:28" s="2" customFormat="1" hidden="1">
      <c r="A10" s="16">
        <v>1</v>
      </c>
      <c r="B10" s="21">
        <v>37438</v>
      </c>
      <c r="D10" s="22">
        <v>58042049</v>
      </c>
      <c r="E10" s="23">
        <f>D10</f>
        <v>58042049</v>
      </c>
      <c r="F10" s="22">
        <v>61616393</v>
      </c>
      <c r="G10" s="23">
        <f>F10</f>
        <v>61616393</v>
      </c>
      <c r="H10" s="22">
        <f t="shared" ref="H10:I21" si="0">D10-F10</f>
        <v>-3574344</v>
      </c>
      <c r="I10" s="23">
        <f t="shared" si="0"/>
        <v>-3574344</v>
      </c>
      <c r="J10" s="22">
        <v>1445.449648</v>
      </c>
      <c r="K10" s="23">
        <f>J10</f>
        <v>1445.449648</v>
      </c>
      <c r="L10" s="23">
        <f t="shared" ref="L10:L21" si="1">H10+J10</f>
        <v>-3572898.5503520002</v>
      </c>
      <c r="M10" s="23">
        <f>L10</f>
        <v>-3572898.5503520002</v>
      </c>
      <c r="N10" s="23">
        <f>M10</f>
        <v>-3572898.5503520002</v>
      </c>
      <c r="O10" s="22">
        <f>[75]Schedule_C!AF15</f>
        <v>-3572898.5503520002</v>
      </c>
      <c r="P10" s="24">
        <f>O10</f>
        <v>-3572898.5503520002</v>
      </c>
      <c r="Q10" s="25"/>
      <c r="R10" s="22">
        <f>[75]Schedule_C!P15</f>
        <v>0</v>
      </c>
      <c r="S10" s="24">
        <v>0</v>
      </c>
      <c r="T10" s="22">
        <f t="shared" ref="T10:T21" si="2">O10+R10</f>
        <v>-3572898.5503520002</v>
      </c>
      <c r="U10" s="23">
        <f>T10</f>
        <v>-3572898.5503520002</v>
      </c>
      <c r="V10" s="22">
        <v>0</v>
      </c>
      <c r="W10" s="23">
        <v>0</v>
      </c>
      <c r="X10" s="25">
        <v>0</v>
      </c>
      <c r="Y10" s="23">
        <v>0</v>
      </c>
      <c r="AA10" s="26">
        <v>0</v>
      </c>
      <c r="AB10" s="23">
        <v>0</v>
      </c>
    </row>
    <row r="11" spans="1:28" s="2" customFormat="1" hidden="1">
      <c r="A11" s="16">
        <v>1</v>
      </c>
      <c r="B11" s="21">
        <v>37469</v>
      </c>
      <c r="D11" s="27">
        <v>61026340</v>
      </c>
      <c r="E11" s="28">
        <f t="shared" ref="E11:E21" si="3">D11+E10</f>
        <v>119068389</v>
      </c>
      <c r="F11" s="27">
        <v>62377208</v>
      </c>
      <c r="G11" s="28">
        <f t="shared" ref="G11:G21" si="4">F11+G10</f>
        <v>123993601</v>
      </c>
      <c r="H11" s="27">
        <f t="shared" si="0"/>
        <v>-1350868</v>
      </c>
      <c r="I11" s="29">
        <f t="shared" si="0"/>
        <v>-4925212</v>
      </c>
      <c r="J11" s="27">
        <v>546.71153200000003</v>
      </c>
      <c r="K11" s="28">
        <f t="shared" ref="K11:K21" si="5">J11+K10</f>
        <v>1992.1611800000001</v>
      </c>
      <c r="L11" s="30">
        <f t="shared" si="1"/>
        <v>-1350321.288468</v>
      </c>
      <c r="M11" s="30">
        <f t="shared" ref="M11:M21" si="6">M10+L11</f>
        <v>-4923219.8388200002</v>
      </c>
      <c r="N11" s="30">
        <f t="shared" ref="N11:N21" si="7">N10+L11</f>
        <v>-4923219.8388200002</v>
      </c>
      <c r="O11" s="27">
        <f>[75]Schedule_C!AF16</f>
        <v>-1350321.288468</v>
      </c>
      <c r="P11" s="30">
        <f t="shared" ref="P11:P21" si="8">O11+P10</f>
        <v>-4923219.8388200002</v>
      </c>
      <c r="Q11" s="31"/>
      <c r="R11" s="27">
        <f>[75]Schedule_C!P16</f>
        <v>0</v>
      </c>
      <c r="S11" s="30">
        <v>0</v>
      </c>
      <c r="T11" s="27">
        <f t="shared" si="2"/>
        <v>-1350321.288468</v>
      </c>
      <c r="U11" s="29">
        <f t="shared" ref="U11:U21" si="9">T11+U10</f>
        <v>-4923219.8388200002</v>
      </c>
      <c r="V11" s="32">
        <v>0</v>
      </c>
      <c r="W11" s="33">
        <v>0</v>
      </c>
      <c r="X11" s="34">
        <v>0</v>
      </c>
      <c r="Y11" s="33">
        <v>0</v>
      </c>
      <c r="AA11" s="32">
        <v>0</v>
      </c>
      <c r="AB11" s="33">
        <v>0</v>
      </c>
    </row>
    <row r="12" spans="1:28" s="2" customFormat="1" hidden="1">
      <c r="A12" s="16">
        <v>1</v>
      </c>
      <c r="B12" s="21">
        <v>37500</v>
      </c>
      <c r="D12" s="27">
        <v>66901856</v>
      </c>
      <c r="E12" s="28">
        <f t="shared" si="3"/>
        <v>185970245</v>
      </c>
      <c r="F12" s="27">
        <v>60040410</v>
      </c>
      <c r="G12" s="28">
        <f t="shared" si="4"/>
        <v>184034011</v>
      </c>
      <c r="H12" s="27">
        <f t="shared" si="0"/>
        <v>6861446</v>
      </c>
      <c r="I12" s="29">
        <f t="shared" si="0"/>
        <v>1936234</v>
      </c>
      <c r="J12" s="27">
        <v>-2775.1309160000001</v>
      </c>
      <c r="K12" s="28">
        <f t="shared" si="5"/>
        <v>-782.96973600000001</v>
      </c>
      <c r="L12" s="30">
        <f t="shared" si="1"/>
        <v>6858670.8690839997</v>
      </c>
      <c r="M12" s="30">
        <f t="shared" si="6"/>
        <v>1935451.0302639995</v>
      </c>
      <c r="N12" s="30">
        <f t="shared" si="7"/>
        <v>1935451.0302639995</v>
      </c>
      <c r="O12" s="27">
        <f>[75]Schedule_C!AF17</f>
        <v>6858670.8690839997</v>
      </c>
      <c r="P12" s="30">
        <f t="shared" si="8"/>
        <v>1935451.0302639995</v>
      </c>
      <c r="Q12" s="31"/>
      <c r="R12" s="27">
        <f>[75]Schedule_C!P17</f>
        <v>0</v>
      </c>
      <c r="S12" s="30">
        <v>0</v>
      </c>
      <c r="T12" s="27">
        <f t="shared" si="2"/>
        <v>6858670.8690839997</v>
      </c>
      <c r="U12" s="29">
        <f t="shared" si="9"/>
        <v>1935451.0302639995</v>
      </c>
      <c r="V12" s="32">
        <v>0</v>
      </c>
      <c r="W12" s="33">
        <v>0</v>
      </c>
      <c r="X12" s="34">
        <v>0</v>
      </c>
      <c r="Y12" s="33">
        <v>0</v>
      </c>
      <c r="AA12" s="32">
        <v>0</v>
      </c>
      <c r="AB12" s="33">
        <v>0</v>
      </c>
    </row>
    <row r="13" spans="1:28" s="2" customFormat="1" hidden="1">
      <c r="A13" s="16">
        <v>1</v>
      </c>
      <c r="B13" s="21">
        <v>37530</v>
      </c>
      <c r="D13" s="27">
        <v>72973687</v>
      </c>
      <c r="E13" s="28">
        <f t="shared" si="3"/>
        <v>258943932</v>
      </c>
      <c r="F13" s="27">
        <v>69523163</v>
      </c>
      <c r="G13" s="28">
        <f t="shared" si="4"/>
        <v>253557174</v>
      </c>
      <c r="H13" s="27">
        <f t="shared" si="0"/>
        <v>3450524</v>
      </c>
      <c r="I13" s="29">
        <f t="shared" si="0"/>
        <v>5386758</v>
      </c>
      <c r="J13" s="27">
        <v>-1395.284596</v>
      </c>
      <c r="K13" s="28">
        <f t="shared" si="5"/>
        <v>-2178.254332</v>
      </c>
      <c r="L13" s="30">
        <f t="shared" si="1"/>
        <v>3449128.7154040001</v>
      </c>
      <c r="M13" s="30">
        <f t="shared" si="6"/>
        <v>5384579.7456679996</v>
      </c>
      <c r="N13" s="30">
        <f t="shared" si="7"/>
        <v>5384579.7456679996</v>
      </c>
      <c r="O13" s="27">
        <f>[75]Schedule_C!AF18</f>
        <v>3449128.7154040001</v>
      </c>
      <c r="P13" s="30">
        <f t="shared" si="8"/>
        <v>5384579.7456679996</v>
      </c>
      <c r="Q13" s="31"/>
      <c r="R13" s="27">
        <f>[75]Schedule_C!P18</f>
        <v>0</v>
      </c>
      <c r="S13" s="30">
        <v>0</v>
      </c>
      <c r="T13" s="27">
        <f t="shared" si="2"/>
        <v>3449128.7154040001</v>
      </c>
      <c r="U13" s="29">
        <f t="shared" si="9"/>
        <v>5384579.7456679996</v>
      </c>
      <c r="V13" s="32">
        <v>0</v>
      </c>
      <c r="W13" s="33">
        <v>0</v>
      </c>
      <c r="X13" s="34">
        <v>0</v>
      </c>
      <c r="Y13" s="33">
        <v>0</v>
      </c>
      <c r="AA13" s="32">
        <v>0</v>
      </c>
      <c r="AB13" s="33">
        <v>0</v>
      </c>
    </row>
    <row r="14" spans="1:28" s="2" customFormat="1" hidden="1">
      <c r="A14" s="16">
        <v>1</v>
      </c>
      <c r="B14" s="21">
        <v>37561</v>
      </c>
      <c r="D14" s="27">
        <v>71935749</v>
      </c>
      <c r="E14" s="28">
        <f t="shared" si="3"/>
        <v>330879681</v>
      </c>
      <c r="F14" s="27">
        <v>74375539</v>
      </c>
      <c r="G14" s="28">
        <f t="shared" si="4"/>
        <v>327932713</v>
      </c>
      <c r="H14" s="27">
        <f t="shared" si="0"/>
        <v>-2439790</v>
      </c>
      <c r="I14" s="29">
        <f t="shared" si="0"/>
        <v>2946968</v>
      </c>
      <c r="J14" s="27">
        <v>986.17315199999996</v>
      </c>
      <c r="K14" s="28">
        <f t="shared" si="5"/>
        <v>-1192.0811800000001</v>
      </c>
      <c r="L14" s="30">
        <f t="shared" si="1"/>
        <v>-2438803.8268479998</v>
      </c>
      <c r="M14" s="30">
        <f t="shared" si="6"/>
        <v>2945775.9188199998</v>
      </c>
      <c r="N14" s="30">
        <f t="shared" si="7"/>
        <v>2945775.9188199998</v>
      </c>
      <c r="O14" s="27">
        <f>[75]Schedule_C!AF19</f>
        <v>-2438803.8268479998</v>
      </c>
      <c r="P14" s="30">
        <f t="shared" si="8"/>
        <v>2945775.9188199998</v>
      </c>
      <c r="Q14" s="31"/>
      <c r="R14" s="27">
        <f>[75]Schedule_C!P19</f>
        <v>0</v>
      </c>
      <c r="S14" s="30">
        <v>0</v>
      </c>
      <c r="T14" s="27">
        <f t="shared" si="2"/>
        <v>-2438803.8268479998</v>
      </c>
      <c r="U14" s="29">
        <f t="shared" si="9"/>
        <v>2945775.9188199998</v>
      </c>
      <c r="V14" s="32">
        <v>0</v>
      </c>
      <c r="W14" s="33">
        <v>0</v>
      </c>
      <c r="X14" s="34">
        <v>0</v>
      </c>
      <c r="Y14" s="33">
        <v>0</v>
      </c>
      <c r="AA14" s="32">
        <v>0</v>
      </c>
      <c r="AB14" s="33">
        <v>0</v>
      </c>
    </row>
    <row r="15" spans="1:28" s="2" customFormat="1" hidden="1">
      <c r="A15" s="16">
        <v>1</v>
      </c>
      <c r="B15" s="21">
        <v>37591</v>
      </c>
      <c r="D15" s="27">
        <v>86777286</v>
      </c>
      <c r="E15" s="28">
        <f t="shared" si="3"/>
        <v>417656967</v>
      </c>
      <c r="F15" s="27">
        <v>84599358</v>
      </c>
      <c r="G15" s="28">
        <f t="shared" si="4"/>
        <v>412532071</v>
      </c>
      <c r="H15" s="27">
        <f t="shared" si="0"/>
        <v>2177928</v>
      </c>
      <c r="I15" s="29">
        <f t="shared" si="0"/>
        <v>5124896</v>
      </c>
      <c r="J15" s="27">
        <v>-881.21156399999995</v>
      </c>
      <c r="K15" s="28">
        <f t="shared" si="5"/>
        <v>-2073.2927440000003</v>
      </c>
      <c r="L15" s="30">
        <f t="shared" si="1"/>
        <v>2177046.7884359998</v>
      </c>
      <c r="M15" s="30">
        <f t="shared" si="6"/>
        <v>5122822.7072559996</v>
      </c>
      <c r="N15" s="30">
        <f t="shared" si="7"/>
        <v>5122822.7072559996</v>
      </c>
      <c r="O15" s="27">
        <f>[75]Schedule_C!AF20</f>
        <v>2177046.7884359998</v>
      </c>
      <c r="P15" s="30">
        <f t="shared" si="8"/>
        <v>5122822.7072559996</v>
      </c>
      <c r="Q15" s="31"/>
      <c r="R15" s="27">
        <f>[75]Schedule_C!P20</f>
        <v>0</v>
      </c>
      <c r="S15" s="30">
        <v>0</v>
      </c>
      <c r="T15" s="27">
        <f t="shared" si="2"/>
        <v>2177046.7884359998</v>
      </c>
      <c r="U15" s="29">
        <f t="shared" si="9"/>
        <v>5122822.7072559996</v>
      </c>
      <c r="V15" s="32">
        <v>0</v>
      </c>
      <c r="W15" s="33">
        <v>0</v>
      </c>
      <c r="X15" s="34">
        <v>0</v>
      </c>
      <c r="Y15" s="33">
        <v>0</v>
      </c>
      <c r="AA15" s="32">
        <v>0</v>
      </c>
      <c r="AB15" s="33">
        <v>0</v>
      </c>
    </row>
    <row r="16" spans="1:28" s="2" customFormat="1" hidden="1">
      <c r="A16" s="16">
        <v>1</v>
      </c>
      <c r="B16" s="21">
        <v>37622</v>
      </c>
      <c r="D16" s="27">
        <v>80343724</v>
      </c>
      <c r="E16" s="28">
        <f t="shared" si="3"/>
        <v>498000691</v>
      </c>
      <c r="F16" s="27">
        <v>81723969</v>
      </c>
      <c r="G16" s="28">
        <f t="shared" si="4"/>
        <v>494256040</v>
      </c>
      <c r="H16" s="27">
        <f t="shared" si="0"/>
        <v>-1380245</v>
      </c>
      <c r="I16" s="29">
        <f t="shared" si="0"/>
        <v>3744651</v>
      </c>
      <c r="J16" s="27">
        <v>557.97720400000003</v>
      </c>
      <c r="K16" s="28">
        <f t="shared" si="5"/>
        <v>-1515.3155400000003</v>
      </c>
      <c r="L16" s="30">
        <f t="shared" si="1"/>
        <v>-1379687.0227959999</v>
      </c>
      <c r="M16" s="30">
        <f t="shared" si="6"/>
        <v>3743135.6844599997</v>
      </c>
      <c r="N16" s="30">
        <f t="shared" si="7"/>
        <v>3743135.6844599997</v>
      </c>
      <c r="O16" s="27">
        <f>[75]Schedule_C!AF21</f>
        <v>-1379687.0227959999</v>
      </c>
      <c r="P16" s="30">
        <f t="shared" si="8"/>
        <v>3743135.6844599997</v>
      </c>
      <c r="Q16" s="31"/>
      <c r="R16" s="27">
        <f>[75]Schedule_C!P21</f>
        <v>0</v>
      </c>
      <c r="S16" s="30">
        <v>0</v>
      </c>
      <c r="T16" s="27">
        <f t="shared" si="2"/>
        <v>-1379687.0227959999</v>
      </c>
      <c r="U16" s="29">
        <f t="shared" si="9"/>
        <v>3743135.6844599997</v>
      </c>
      <c r="V16" s="32">
        <v>0</v>
      </c>
      <c r="W16" s="33">
        <v>0</v>
      </c>
      <c r="X16" s="34">
        <v>0</v>
      </c>
      <c r="Y16" s="33">
        <v>0</v>
      </c>
      <c r="AA16" s="32">
        <v>0</v>
      </c>
      <c r="AB16" s="33">
        <v>0</v>
      </c>
    </row>
    <row r="17" spans="1:28" s="2" customFormat="1" hidden="1">
      <c r="A17" s="16">
        <v>1</v>
      </c>
      <c r="B17" s="21">
        <v>37653</v>
      </c>
      <c r="D17" s="27">
        <v>80828615</v>
      </c>
      <c r="E17" s="28">
        <f t="shared" si="3"/>
        <v>578829306</v>
      </c>
      <c r="F17" s="27">
        <v>75416275</v>
      </c>
      <c r="G17" s="28">
        <f t="shared" si="4"/>
        <v>569672315</v>
      </c>
      <c r="H17" s="27">
        <f t="shared" si="0"/>
        <v>5412340</v>
      </c>
      <c r="I17" s="29">
        <f t="shared" si="0"/>
        <v>9156991</v>
      </c>
      <c r="J17" s="27">
        <v>-2189.1313639999998</v>
      </c>
      <c r="K17" s="28">
        <f t="shared" si="5"/>
        <v>-3704.4469040000004</v>
      </c>
      <c r="L17" s="30">
        <f t="shared" si="1"/>
        <v>5410150.868636</v>
      </c>
      <c r="M17" s="30">
        <f t="shared" si="6"/>
        <v>9153286.5530960001</v>
      </c>
      <c r="N17" s="30">
        <f t="shared" si="7"/>
        <v>9153286.5530960001</v>
      </c>
      <c r="O17" s="27">
        <f>[75]Schedule_C!AF22</f>
        <v>5410150.8686360009</v>
      </c>
      <c r="P17" s="30">
        <f t="shared" si="8"/>
        <v>9153286.5530960001</v>
      </c>
      <c r="Q17" s="31"/>
      <c r="R17" s="27">
        <f>[75]Schedule_C!P22</f>
        <v>0</v>
      </c>
      <c r="S17" s="30">
        <v>0</v>
      </c>
      <c r="T17" s="27">
        <f t="shared" si="2"/>
        <v>5410150.8686360009</v>
      </c>
      <c r="U17" s="29">
        <f t="shared" si="9"/>
        <v>9153286.5530960001</v>
      </c>
      <c r="V17" s="32">
        <v>0</v>
      </c>
      <c r="W17" s="33">
        <v>0</v>
      </c>
      <c r="X17" s="34">
        <v>0</v>
      </c>
      <c r="Y17" s="33">
        <v>0</v>
      </c>
      <c r="AA17" s="32">
        <v>0</v>
      </c>
      <c r="AB17" s="33">
        <v>0</v>
      </c>
    </row>
    <row r="18" spans="1:28" s="2" customFormat="1" hidden="1">
      <c r="A18" s="16">
        <v>1</v>
      </c>
      <c r="B18" s="21">
        <v>37681</v>
      </c>
      <c r="D18" s="27">
        <v>84928004</v>
      </c>
      <c r="E18" s="28">
        <f t="shared" si="3"/>
        <v>663757310</v>
      </c>
      <c r="F18" s="27">
        <v>77553819</v>
      </c>
      <c r="G18" s="28">
        <f t="shared" si="4"/>
        <v>647226134</v>
      </c>
      <c r="H18" s="27">
        <f t="shared" si="0"/>
        <v>7374185</v>
      </c>
      <c r="I18" s="29">
        <f t="shared" si="0"/>
        <v>16531176</v>
      </c>
      <c r="J18" s="27">
        <v>-2982.8051479999999</v>
      </c>
      <c r="K18" s="28">
        <f t="shared" si="5"/>
        <v>-6687.2520519999998</v>
      </c>
      <c r="L18" s="30">
        <f t="shared" si="1"/>
        <v>7371202.1948520001</v>
      </c>
      <c r="M18" s="30">
        <f t="shared" si="6"/>
        <v>16524488.747948</v>
      </c>
      <c r="N18" s="30">
        <f t="shared" si="7"/>
        <v>16524488.747948</v>
      </c>
      <c r="O18" s="27">
        <f>[75]Schedule_C!AF23</f>
        <v>7371202.1948520001</v>
      </c>
      <c r="P18" s="30">
        <f t="shared" si="8"/>
        <v>16524488.747948</v>
      </c>
      <c r="Q18" s="31"/>
      <c r="R18" s="27">
        <f>[75]Schedule_C!P23</f>
        <v>0</v>
      </c>
      <c r="S18" s="30">
        <v>0</v>
      </c>
      <c r="T18" s="27">
        <f t="shared" si="2"/>
        <v>7371202.1948520001</v>
      </c>
      <c r="U18" s="29">
        <f t="shared" si="9"/>
        <v>16524488.747948</v>
      </c>
      <c r="V18" s="32">
        <v>0</v>
      </c>
      <c r="W18" s="33">
        <v>0</v>
      </c>
      <c r="X18" s="34">
        <v>0</v>
      </c>
      <c r="Y18" s="33">
        <v>0</v>
      </c>
      <c r="AA18" s="32">
        <v>0</v>
      </c>
      <c r="AB18" s="33">
        <v>0</v>
      </c>
    </row>
    <row r="19" spans="1:28" s="2" customFormat="1" hidden="1">
      <c r="A19" s="16">
        <v>1</v>
      </c>
      <c r="B19" s="21">
        <v>37712</v>
      </c>
      <c r="D19" s="27">
        <v>67843290</v>
      </c>
      <c r="E19" s="28">
        <f t="shared" si="3"/>
        <v>731600600</v>
      </c>
      <c r="F19" s="27">
        <v>69473916</v>
      </c>
      <c r="G19" s="28">
        <f t="shared" si="4"/>
        <v>716700050</v>
      </c>
      <c r="H19" s="27">
        <f t="shared" si="0"/>
        <v>-1630626</v>
      </c>
      <c r="I19" s="29">
        <f t="shared" si="0"/>
        <v>14900550</v>
      </c>
      <c r="J19" s="27">
        <v>659.69369200000006</v>
      </c>
      <c r="K19" s="28">
        <f t="shared" si="5"/>
        <v>-6027.55836</v>
      </c>
      <c r="L19" s="30">
        <f t="shared" si="1"/>
        <v>-1629966.3063080001</v>
      </c>
      <c r="M19" s="30">
        <f t="shared" si="6"/>
        <v>14894522.441640001</v>
      </c>
      <c r="N19" s="30">
        <f t="shared" si="7"/>
        <v>14894522.441640001</v>
      </c>
      <c r="O19" s="27">
        <f>[75]Schedule_C!AF24</f>
        <v>-1629966.3063079994</v>
      </c>
      <c r="P19" s="30">
        <f t="shared" si="8"/>
        <v>14894522.441640001</v>
      </c>
      <c r="Q19" s="31"/>
      <c r="R19" s="27">
        <f>[75]Schedule_C!P24</f>
        <v>0</v>
      </c>
      <c r="S19" s="30">
        <v>0</v>
      </c>
      <c r="T19" s="27">
        <f t="shared" si="2"/>
        <v>-1629966.3063079994</v>
      </c>
      <c r="U19" s="29">
        <f t="shared" si="9"/>
        <v>14894522.441640001</v>
      </c>
      <c r="V19" s="32">
        <v>0</v>
      </c>
      <c r="W19" s="33">
        <v>0</v>
      </c>
      <c r="X19" s="34">
        <v>0</v>
      </c>
      <c r="Y19" s="33">
        <v>0</v>
      </c>
      <c r="AA19" s="32">
        <v>0</v>
      </c>
      <c r="AB19" s="33">
        <v>0</v>
      </c>
    </row>
    <row r="20" spans="1:28" s="2" customFormat="1" hidden="1">
      <c r="A20" s="16">
        <v>1</v>
      </c>
      <c r="B20" s="21">
        <v>37742</v>
      </c>
      <c r="D20" s="27">
        <v>63318113</v>
      </c>
      <c r="E20" s="28">
        <f t="shared" si="3"/>
        <v>794918713</v>
      </c>
      <c r="F20" s="27">
        <v>65590803</v>
      </c>
      <c r="G20" s="28">
        <f t="shared" si="4"/>
        <v>782290853</v>
      </c>
      <c r="H20" s="27">
        <f t="shared" si="0"/>
        <v>-2272690</v>
      </c>
      <c r="I20" s="29">
        <f t="shared" si="0"/>
        <v>12627860</v>
      </c>
      <c r="J20" s="27">
        <v>919.350684</v>
      </c>
      <c r="K20" s="28">
        <f t="shared" si="5"/>
        <v>-5108.207676</v>
      </c>
      <c r="L20" s="30">
        <f t="shared" si="1"/>
        <v>-2271770.6493159998</v>
      </c>
      <c r="M20" s="30">
        <f t="shared" si="6"/>
        <v>12622751.792324001</v>
      </c>
      <c r="N20" s="30">
        <f t="shared" si="7"/>
        <v>12622751.792324001</v>
      </c>
      <c r="O20" s="27">
        <f>[75]Schedule_C!AF25</f>
        <v>-2271770.6493159998</v>
      </c>
      <c r="P20" s="30">
        <f t="shared" si="8"/>
        <v>12622751.792324001</v>
      </c>
      <c r="Q20" s="31"/>
      <c r="R20" s="27">
        <f>[75]Schedule_C!P25</f>
        <v>0</v>
      </c>
      <c r="S20" s="30">
        <v>0</v>
      </c>
      <c r="T20" s="27">
        <f t="shared" si="2"/>
        <v>-2271770.6493159998</v>
      </c>
      <c r="U20" s="29">
        <f t="shared" si="9"/>
        <v>12622751.792324001</v>
      </c>
      <c r="V20" s="32">
        <v>0</v>
      </c>
      <c r="W20" s="33">
        <v>0</v>
      </c>
      <c r="X20" s="34">
        <v>0</v>
      </c>
      <c r="Y20" s="33">
        <v>0</v>
      </c>
      <c r="AA20" s="32">
        <v>0</v>
      </c>
      <c r="AB20" s="33">
        <v>0</v>
      </c>
    </row>
    <row r="21" spans="1:28" s="2" customFormat="1" hidden="1">
      <c r="A21" s="16">
        <v>1</v>
      </c>
      <c r="B21" s="21">
        <v>37773</v>
      </c>
      <c r="C21" s="2" t="s">
        <v>23</v>
      </c>
      <c r="D21" s="35">
        <v>50046037</v>
      </c>
      <c r="E21" s="36">
        <f t="shared" si="3"/>
        <v>844964750</v>
      </c>
      <c r="F21" s="35">
        <v>60835557</v>
      </c>
      <c r="G21" s="36">
        <f t="shared" si="4"/>
        <v>843126410</v>
      </c>
      <c r="H21" s="35">
        <f t="shared" si="0"/>
        <v>-10789520</v>
      </c>
      <c r="I21" s="37">
        <f t="shared" si="0"/>
        <v>1838340</v>
      </c>
      <c r="J21" s="35">
        <v>-4933.6501399999997</v>
      </c>
      <c r="K21" s="36">
        <f t="shared" si="5"/>
        <v>-10041.857816</v>
      </c>
      <c r="L21" s="38">
        <f t="shared" si="1"/>
        <v>-10794453.650140001</v>
      </c>
      <c r="M21" s="38">
        <f t="shared" si="6"/>
        <v>1828298.1421840005</v>
      </c>
      <c r="N21" s="38">
        <f t="shared" si="7"/>
        <v>1828298.1421840005</v>
      </c>
      <c r="O21" s="35">
        <f>[75]Schedule_C!AF26</f>
        <v>-10794453.650140001</v>
      </c>
      <c r="P21" s="38">
        <f t="shared" si="8"/>
        <v>1828298.1421840005</v>
      </c>
      <c r="Q21" s="39"/>
      <c r="R21" s="35">
        <f>[75]Schedule_C!P26</f>
        <v>0</v>
      </c>
      <c r="S21" s="38">
        <v>0</v>
      </c>
      <c r="T21" s="35">
        <f t="shared" si="2"/>
        <v>-10794453.650140001</v>
      </c>
      <c r="U21" s="37">
        <f t="shared" si="9"/>
        <v>1828298.1421840005</v>
      </c>
      <c r="V21" s="40">
        <v>0</v>
      </c>
      <c r="W21" s="41">
        <v>0</v>
      </c>
      <c r="X21" s="35">
        <v>0</v>
      </c>
      <c r="Y21" s="37">
        <v>0</v>
      </c>
      <c r="Z21" s="42"/>
      <c r="AA21" s="35">
        <v>-22984656.66</v>
      </c>
      <c r="AB21" s="43">
        <v>-22984656.66</v>
      </c>
    </row>
    <row r="22" spans="1:28" s="2" customFormat="1" hidden="1">
      <c r="A22" s="16"/>
      <c r="B22" s="44"/>
      <c r="D22" s="27"/>
      <c r="E22" s="28"/>
      <c r="F22" s="27"/>
      <c r="G22" s="30"/>
      <c r="H22" s="22"/>
      <c r="I22" s="29"/>
      <c r="J22" s="27"/>
      <c r="K22" s="28"/>
      <c r="L22" s="30"/>
      <c r="M22" s="30"/>
      <c r="N22" s="30"/>
      <c r="O22" s="27"/>
      <c r="P22" s="28"/>
      <c r="Q22" s="45"/>
      <c r="R22" s="27"/>
      <c r="S22" s="30"/>
      <c r="T22" s="27"/>
      <c r="U22" s="29"/>
      <c r="V22" s="32"/>
      <c r="W22" s="46"/>
      <c r="X22" s="27"/>
      <c r="Y22" s="29"/>
      <c r="AA22" s="27"/>
      <c r="AB22" s="28"/>
    </row>
    <row r="23" spans="1:28" s="2" customFormat="1" ht="9.75" hidden="1" customHeight="1">
      <c r="A23" s="16"/>
      <c r="B23" s="44"/>
      <c r="D23" s="35"/>
      <c r="E23" s="36"/>
      <c r="F23" s="35"/>
      <c r="G23" s="38"/>
      <c r="H23" s="35"/>
      <c r="I23" s="38"/>
      <c r="J23" s="35"/>
      <c r="K23" s="36"/>
      <c r="L23" s="38"/>
      <c r="M23" s="38"/>
      <c r="N23" s="38"/>
      <c r="O23" s="35"/>
      <c r="P23" s="36"/>
      <c r="Q23" s="31"/>
      <c r="R23" s="47"/>
      <c r="S23" s="38"/>
      <c r="T23" s="35"/>
      <c r="U23" s="37"/>
      <c r="V23" s="40"/>
      <c r="W23" s="41"/>
      <c r="X23" s="38"/>
      <c r="Y23" s="37"/>
      <c r="Z23" s="48"/>
      <c r="AA23" s="49"/>
      <c r="AB23" s="37"/>
    </row>
    <row r="24" spans="1:28" s="2" customFormat="1" hidden="1">
      <c r="A24" s="16"/>
      <c r="B24" s="44"/>
      <c r="C24" s="50"/>
      <c r="D24" s="51"/>
      <c r="E24" s="52"/>
      <c r="F24" s="51"/>
      <c r="G24" s="52"/>
      <c r="H24" s="51"/>
      <c r="I24" s="30"/>
      <c r="J24" s="27"/>
      <c r="K24" s="28"/>
      <c r="L24" s="30"/>
      <c r="M24" s="30"/>
      <c r="N24" s="52"/>
      <c r="O24" s="51"/>
      <c r="P24" s="28"/>
      <c r="Q24" s="45"/>
      <c r="R24" s="51"/>
      <c r="S24" s="52"/>
      <c r="T24" s="51"/>
      <c r="U24" s="53"/>
      <c r="V24" s="46"/>
      <c r="W24" s="54"/>
      <c r="X24" s="30"/>
      <c r="Y24" s="52"/>
      <c r="Z24" s="55"/>
      <c r="AA24" s="30"/>
      <c r="AB24" s="52"/>
    </row>
    <row r="25" spans="1:28" s="2" customFormat="1" hidden="1">
      <c r="A25" s="16">
        <v>2</v>
      </c>
      <c r="B25" s="21">
        <v>37803</v>
      </c>
      <c r="C25" s="50" t="s">
        <v>24</v>
      </c>
      <c r="D25" s="51">
        <v>65184355.353712201</v>
      </c>
      <c r="E25" s="28">
        <f>D25+E21</f>
        <v>910149105.3537122</v>
      </c>
      <c r="F25" s="27">
        <v>64630576.330320001</v>
      </c>
      <c r="G25" s="29">
        <f>F25+G21</f>
        <v>907756986.33032</v>
      </c>
      <c r="H25" s="27">
        <f t="shared" ref="H25:I36" si="10">D25-F25</f>
        <v>553779.02339220047</v>
      </c>
      <c r="I25" s="29">
        <f t="shared" si="10"/>
        <v>2392119.0233922005</v>
      </c>
      <c r="J25" s="27">
        <f t="shared" ref="J25:J31" si="11">H25*-0.000404</f>
        <v>-223.72672545044898</v>
      </c>
      <c r="K25" s="28">
        <f>J25+K21</f>
        <v>-10265.584541450449</v>
      </c>
      <c r="L25" s="30">
        <f t="shared" ref="L25:L36" si="12">H25+J25</f>
        <v>553555.29666674999</v>
      </c>
      <c r="M25" s="30">
        <f>L25</f>
        <v>553555.29666674999</v>
      </c>
      <c r="N25" s="30">
        <f>L25+N21</f>
        <v>2381853.4388507502</v>
      </c>
      <c r="O25" s="27">
        <f>[75]Schedule_C!AF28</f>
        <v>553555.29666674975</v>
      </c>
      <c r="P25" s="28">
        <f>O25+P21</f>
        <v>2381853.4388507502</v>
      </c>
      <c r="Q25" s="31"/>
      <c r="R25" s="27">
        <f>[75]Schedule_C!P28</f>
        <v>0</v>
      </c>
      <c r="S25" s="29">
        <v>0</v>
      </c>
      <c r="T25" s="27">
        <f t="shared" ref="T25:T36" si="13">O25+R25</f>
        <v>553555.29666674975</v>
      </c>
      <c r="U25" s="51">
        <f>T25+U21</f>
        <v>2381853.4388507502</v>
      </c>
      <c r="V25" s="27">
        <f>[75]Schedule_C1!M17+[75]Schedule_C1!M18</f>
        <v>0</v>
      </c>
      <c r="W25" s="51">
        <f>V25+W21</f>
        <v>0</v>
      </c>
      <c r="X25" s="27">
        <v>0</v>
      </c>
      <c r="Y25" s="29">
        <v>0</v>
      </c>
      <c r="Z25" s="50"/>
      <c r="AA25" s="51">
        <v>9795.7099999999991</v>
      </c>
      <c r="AB25" s="29">
        <v>-22974860.949999999</v>
      </c>
    </row>
    <row r="26" spans="1:28" s="2" customFormat="1" hidden="1">
      <c r="A26" s="16">
        <v>2</v>
      </c>
      <c r="B26" s="21">
        <v>37834</v>
      </c>
      <c r="C26" s="50" t="s">
        <v>24</v>
      </c>
      <c r="D26" s="51">
        <v>64674166.473712102</v>
      </c>
      <c r="E26" s="28">
        <f t="shared" ref="E26:E36" si="14">D26+E25</f>
        <v>974823271.82742429</v>
      </c>
      <c r="F26" s="27">
        <v>63110327.900528997</v>
      </c>
      <c r="G26" s="28">
        <f t="shared" ref="G26:G36" si="15">F26+G25</f>
        <v>970867314.23084903</v>
      </c>
      <c r="H26" s="27">
        <f t="shared" si="10"/>
        <v>1563838.5731831044</v>
      </c>
      <c r="I26" s="29">
        <f t="shared" si="10"/>
        <v>3955957.5965752602</v>
      </c>
      <c r="J26" s="27">
        <f t="shared" si="11"/>
        <v>-631.79078356597415</v>
      </c>
      <c r="K26" s="28">
        <f t="shared" ref="K26:K36" si="16">J26+K25</f>
        <v>-10897.375325016423</v>
      </c>
      <c r="L26" s="30">
        <f t="shared" si="12"/>
        <v>1563206.7823995384</v>
      </c>
      <c r="M26" s="30">
        <f t="shared" ref="M26:M36" si="17">M25+L26</f>
        <v>2116762.0790662887</v>
      </c>
      <c r="N26" s="30">
        <f t="shared" ref="N26:N36" si="18">N25+L26</f>
        <v>3945060.2212502887</v>
      </c>
      <c r="O26" s="27">
        <f>[75]Schedule_C!AF29</f>
        <v>1563206.7823995389</v>
      </c>
      <c r="P26" s="28">
        <f t="shared" ref="P26:P36" si="19">O26+P25</f>
        <v>3945060.2212502891</v>
      </c>
      <c r="Q26" s="31"/>
      <c r="R26" s="27">
        <f>[75]Schedule_C!P29</f>
        <v>0</v>
      </c>
      <c r="S26" s="29">
        <v>0</v>
      </c>
      <c r="T26" s="27">
        <f t="shared" si="13"/>
        <v>1563206.7823995389</v>
      </c>
      <c r="U26" s="51">
        <f t="shared" ref="U26:U36" si="20">T26+U25</f>
        <v>3945060.2212502891</v>
      </c>
      <c r="V26" s="27">
        <f>[75]Schedule_C1!M20+[75]Schedule_C1!M19</f>
        <v>0</v>
      </c>
      <c r="W26" s="51">
        <f t="shared" ref="W26:W36" si="21">V26+W25</f>
        <v>0</v>
      </c>
      <c r="X26" s="27">
        <v>0</v>
      </c>
      <c r="Y26" s="29">
        <v>0</v>
      </c>
      <c r="AA26" s="27">
        <v>9489.59</v>
      </c>
      <c r="AB26" s="29">
        <v>-22965371.359999999</v>
      </c>
    </row>
    <row r="27" spans="1:28" s="2" customFormat="1" hidden="1">
      <c r="A27" s="16">
        <v>2</v>
      </c>
      <c r="B27" s="21">
        <v>37865</v>
      </c>
      <c r="C27" s="50" t="s">
        <v>24</v>
      </c>
      <c r="D27" s="51">
        <v>66766678.353712201</v>
      </c>
      <c r="E27" s="28">
        <f t="shared" si="14"/>
        <v>1041589950.1811365</v>
      </c>
      <c r="F27" s="27">
        <v>62478495.438176997</v>
      </c>
      <c r="G27" s="28">
        <f t="shared" si="15"/>
        <v>1033345809.669026</v>
      </c>
      <c r="H27" s="27">
        <f t="shared" si="10"/>
        <v>4288182.9155352041</v>
      </c>
      <c r="I27" s="29">
        <f t="shared" si="10"/>
        <v>8244140.5121104717</v>
      </c>
      <c r="J27" s="27">
        <f t="shared" si="11"/>
        <v>-1732.4258978762225</v>
      </c>
      <c r="K27" s="28">
        <f t="shared" si="16"/>
        <v>-12629.801222892645</v>
      </c>
      <c r="L27" s="30">
        <f t="shared" si="12"/>
        <v>4286450.4896373283</v>
      </c>
      <c r="M27" s="30">
        <f t="shared" si="17"/>
        <v>6403212.568703617</v>
      </c>
      <c r="N27" s="30">
        <f t="shared" si="18"/>
        <v>8231510.7108876165</v>
      </c>
      <c r="O27" s="27">
        <f>[75]Schedule_C!AF30</f>
        <v>4286450.4896373283</v>
      </c>
      <c r="P27" s="28">
        <f t="shared" si="19"/>
        <v>8231510.7108876174</v>
      </c>
      <c r="Q27" s="31"/>
      <c r="R27" s="27">
        <f>[75]Schedule_C!P30</f>
        <v>0</v>
      </c>
      <c r="S27" s="29">
        <v>0</v>
      </c>
      <c r="T27" s="27">
        <f t="shared" si="13"/>
        <v>4286450.4896373283</v>
      </c>
      <c r="U27" s="29">
        <f t="shared" si="20"/>
        <v>8231510.7108876174</v>
      </c>
      <c r="V27" s="27">
        <f>[75]Schedule_C1!M21+[75]Schedule_C1!M22</f>
        <v>0</v>
      </c>
      <c r="W27" s="51">
        <f t="shared" si="21"/>
        <v>0</v>
      </c>
      <c r="X27" s="27">
        <v>0</v>
      </c>
      <c r="Y27" s="29">
        <v>0</v>
      </c>
      <c r="AA27" s="27">
        <v>9183.4699999999993</v>
      </c>
      <c r="AB27" s="29">
        <v>-22956187.890000001</v>
      </c>
    </row>
    <row r="28" spans="1:28" s="2" customFormat="1" hidden="1">
      <c r="A28" s="16">
        <v>2</v>
      </c>
      <c r="B28" s="21">
        <v>37895</v>
      </c>
      <c r="C28" s="50" t="s">
        <v>24</v>
      </c>
      <c r="D28" s="51">
        <v>74949819.353712201</v>
      </c>
      <c r="E28" s="28">
        <f t="shared" si="14"/>
        <v>1116539769.5348487</v>
      </c>
      <c r="F28" s="27">
        <v>68971840.775838003</v>
      </c>
      <c r="G28" s="28">
        <f t="shared" si="15"/>
        <v>1102317650.444864</v>
      </c>
      <c r="H28" s="27">
        <f t="shared" si="10"/>
        <v>5977978.5778741986</v>
      </c>
      <c r="I28" s="29">
        <f t="shared" si="10"/>
        <v>14222119.089984655</v>
      </c>
      <c r="J28" s="27">
        <f t="shared" si="11"/>
        <v>-2415.1033454611761</v>
      </c>
      <c r="K28" s="28">
        <f t="shared" si="16"/>
        <v>-15044.904568353821</v>
      </c>
      <c r="L28" s="30">
        <f t="shared" si="12"/>
        <v>5975563.4745287374</v>
      </c>
      <c r="M28" s="30">
        <f t="shared" si="17"/>
        <v>12378776.043232355</v>
      </c>
      <c r="N28" s="30">
        <f t="shared" si="18"/>
        <v>14207074.185416354</v>
      </c>
      <c r="O28" s="27">
        <f>[75]Schedule_C!AF31</f>
        <v>5975563.4745287383</v>
      </c>
      <c r="P28" s="28">
        <f t="shared" si="19"/>
        <v>14207074.185416356</v>
      </c>
      <c r="Q28" s="31"/>
      <c r="R28" s="27">
        <f>[75]Schedule_C!P31</f>
        <v>0</v>
      </c>
      <c r="S28" s="29">
        <v>0</v>
      </c>
      <c r="T28" s="27">
        <f t="shared" si="13"/>
        <v>5975563.4745287383</v>
      </c>
      <c r="U28" s="29">
        <f t="shared" si="20"/>
        <v>14207074.185416356</v>
      </c>
      <c r="V28" s="27">
        <f>[75]Schedule_C1!M23+[75]Schedule_C1!M24</f>
        <v>0</v>
      </c>
      <c r="W28" s="51">
        <f t="shared" si="21"/>
        <v>0</v>
      </c>
      <c r="X28" s="27">
        <v>0</v>
      </c>
      <c r="Y28" s="29">
        <v>0</v>
      </c>
      <c r="AA28" s="27">
        <v>9087.67</v>
      </c>
      <c r="AB28" s="29">
        <v>-22947100.219999999</v>
      </c>
    </row>
    <row r="29" spans="1:28" s="2" customFormat="1" hidden="1">
      <c r="A29" s="16">
        <v>2</v>
      </c>
      <c r="B29" s="21">
        <v>37926</v>
      </c>
      <c r="C29" s="50" t="s">
        <v>24</v>
      </c>
      <c r="D29" s="51">
        <v>85103091.353712201</v>
      </c>
      <c r="E29" s="28">
        <f t="shared" si="14"/>
        <v>1201642860.8885608</v>
      </c>
      <c r="F29" s="27">
        <v>82180750.522962004</v>
      </c>
      <c r="G29" s="28">
        <f t="shared" si="15"/>
        <v>1184498400.9678261</v>
      </c>
      <c r="H29" s="27">
        <f t="shared" si="10"/>
        <v>2922340.8307501972</v>
      </c>
      <c r="I29" s="29">
        <f t="shared" si="10"/>
        <v>17144459.920734644</v>
      </c>
      <c r="J29" s="27">
        <f t="shared" si="11"/>
        <v>-1180.6256956230798</v>
      </c>
      <c r="K29" s="28">
        <f t="shared" si="16"/>
        <v>-16225.5302639769</v>
      </c>
      <c r="L29" s="30">
        <f t="shared" si="12"/>
        <v>2921160.2050545742</v>
      </c>
      <c r="M29" s="30">
        <f t="shared" si="17"/>
        <v>15299936.248286929</v>
      </c>
      <c r="N29" s="30">
        <f t="shared" si="18"/>
        <v>17128234.390470929</v>
      </c>
      <c r="O29" s="27">
        <f>[75]Schedule_C!AF32</f>
        <v>2921160.2050545737</v>
      </c>
      <c r="P29" s="28">
        <f t="shared" si="19"/>
        <v>17128234.390470929</v>
      </c>
      <c r="Q29" s="31"/>
      <c r="R29" s="27">
        <f>[75]Schedule_C!P32</f>
        <v>0</v>
      </c>
      <c r="S29" s="29">
        <v>0</v>
      </c>
      <c r="T29" s="27">
        <f t="shared" si="13"/>
        <v>2921160.2050545737</v>
      </c>
      <c r="U29" s="29">
        <f t="shared" si="20"/>
        <v>17128234.390470929</v>
      </c>
      <c r="V29" s="27">
        <f>[75]Schedule_C1!M25+[75]Schedule_C1!M26</f>
        <v>0</v>
      </c>
      <c r="W29" s="51">
        <f t="shared" si="21"/>
        <v>0</v>
      </c>
      <c r="X29" s="27">
        <v>0</v>
      </c>
      <c r="Y29" s="29">
        <v>0</v>
      </c>
      <c r="AA29" s="27">
        <v>8794.52</v>
      </c>
      <c r="AB29" s="29">
        <v>-22938305.699999999</v>
      </c>
    </row>
    <row r="30" spans="1:28" s="2" customFormat="1" hidden="1">
      <c r="A30" s="16">
        <v>2</v>
      </c>
      <c r="B30" s="21">
        <v>37956</v>
      </c>
      <c r="C30" s="50" t="s">
        <v>24</v>
      </c>
      <c r="D30" s="51">
        <v>92860817.353712201</v>
      </c>
      <c r="E30" s="28">
        <f t="shared" si="14"/>
        <v>1294503678.2422729</v>
      </c>
      <c r="F30" s="27">
        <v>89484104.071362004</v>
      </c>
      <c r="G30" s="28">
        <f t="shared" si="15"/>
        <v>1273982505.0391881</v>
      </c>
      <c r="H30" s="27">
        <f t="shared" si="10"/>
        <v>3376713.2823501974</v>
      </c>
      <c r="I30" s="29">
        <f t="shared" si="10"/>
        <v>20521173.203084707</v>
      </c>
      <c r="J30" s="27">
        <f t="shared" si="11"/>
        <v>-1364.1921660694798</v>
      </c>
      <c r="K30" s="28">
        <f t="shared" si="16"/>
        <v>-17589.722430046379</v>
      </c>
      <c r="L30" s="30">
        <f t="shared" si="12"/>
        <v>3375349.0901841279</v>
      </c>
      <c r="M30" s="30">
        <f t="shared" si="17"/>
        <v>18675285.338471055</v>
      </c>
      <c r="N30" s="30">
        <f t="shared" si="18"/>
        <v>20503583.480655059</v>
      </c>
      <c r="O30" s="27">
        <f>[75]Schedule_C!AF33</f>
        <v>3375349.090184126</v>
      </c>
      <c r="P30" s="28">
        <f t="shared" si="19"/>
        <v>20503583.480655055</v>
      </c>
      <c r="Q30" s="31"/>
      <c r="R30" s="27">
        <f>[75]Schedule_C!P33</f>
        <v>0</v>
      </c>
      <c r="S30" s="29">
        <v>0</v>
      </c>
      <c r="T30" s="27">
        <f t="shared" si="13"/>
        <v>3375349.090184126</v>
      </c>
      <c r="U30" s="29">
        <f t="shared" si="20"/>
        <v>20503583.480655055</v>
      </c>
      <c r="V30" s="27">
        <f>[75]Schedule_C1!M27+[75]Schedule_C1!M28</f>
        <v>0</v>
      </c>
      <c r="W30" s="51">
        <f t="shared" si="21"/>
        <v>0</v>
      </c>
      <c r="X30" s="27">
        <v>0</v>
      </c>
      <c r="Y30" s="29">
        <v>0</v>
      </c>
      <c r="AA30" s="27">
        <v>881777.83603121259</v>
      </c>
      <c r="AB30" s="29">
        <v>-22056527.863968786</v>
      </c>
    </row>
    <row r="31" spans="1:28" s="2" customFormat="1" hidden="1">
      <c r="A31" s="16">
        <v>2</v>
      </c>
      <c r="B31" s="21">
        <v>37987</v>
      </c>
      <c r="C31" s="50" t="s">
        <v>25</v>
      </c>
      <c r="D31" s="51">
        <v>91025416.826670602</v>
      </c>
      <c r="E31" s="28">
        <f t="shared" si="14"/>
        <v>1385529095.0689435</v>
      </c>
      <c r="F31" s="27">
        <v>90476339.793839991</v>
      </c>
      <c r="G31" s="28">
        <f t="shared" si="15"/>
        <v>1364458844.8330281</v>
      </c>
      <c r="H31" s="27">
        <f t="shared" si="10"/>
        <v>549077.03283061087</v>
      </c>
      <c r="I31" s="29">
        <f t="shared" si="10"/>
        <v>21070250.235915422</v>
      </c>
      <c r="J31" s="27">
        <f t="shared" si="11"/>
        <v>-221.8271212635668</v>
      </c>
      <c r="K31" s="28">
        <f t="shared" si="16"/>
        <v>-17811.549551309945</v>
      </c>
      <c r="L31" s="30">
        <f t="shared" si="12"/>
        <v>548855.20570934727</v>
      </c>
      <c r="M31" s="30">
        <f t="shared" si="17"/>
        <v>19224140.544180401</v>
      </c>
      <c r="N31" s="30">
        <f t="shared" si="18"/>
        <v>21052438.686364405</v>
      </c>
      <c r="O31" s="27">
        <f>[75]Schedule_C!AF34</f>
        <v>548855.20570934564</v>
      </c>
      <c r="P31" s="28">
        <f t="shared" si="19"/>
        <v>21052438.686364401</v>
      </c>
      <c r="Q31" s="31"/>
      <c r="R31" s="27">
        <f>[75]Schedule_C!P34</f>
        <v>0</v>
      </c>
      <c r="S31" s="29">
        <v>0</v>
      </c>
      <c r="T31" s="27">
        <f t="shared" si="13"/>
        <v>548855.20570934564</v>
      </c>
      <c r="U31" s="29">
        <f t="shared" si="20"/>
        <v>21052438.686364401</v>
      </c>
      <c r="V31" s="27">
        <f>[75]Schedule_C1!M29+[75]Schedule_C1!M30</f>
        <v>0</v>
      </c>
      <c r="W31" s="51">
        <f t="shared" si="21"/>
        <v>0</v>
      </c>
      <c r="X31" s="27">
        <v>0</v>
      </c>
      <c r="Y31" s="29">
        <v>0</v>
      </c>
      <c r="AA31" s="27">
        <v>1514353.4107343347</v>
      </c>
      <c r="AB31" s="29">
        <v>-20542174.453234453</v>
      </c>
    </row>
    <row r="32" spans="1:28" s="2" customFormat="1" hidden="1">
      <c r="A32" s="16">
        <v>2</v>
      </c>
      <c r="B32" s="21">
        <v>38018</v>
      </c>
      <c r="C32" s="50" t="s">
        <v>25</v>
      </c>
      <c r="D32" s="51">
        <v>85168466.368182793</v>
      </c>
      <c r="E32" s="28">
        <f t="shared" si="14"/>
        <v>1470697561.4371264</v>
      </c>
      <c r="F32" s="27">
        <v>78597503.295402005</v>
      </c>
      <c r="G32" s="28">
        <f t="shared" si="15"/>
        <v>1443056348.1284301</v>
      </c>
      <c r="H32" s="27">
        <f t="shared" si="10"/>
        <v>6570963.0727807879</v>
      </c>
      <c r="I32" s="29">
        <f t="shared" si="10"/>
        <v>27641213.30869627</v>
      </c>
      <c r="J32" s="27">
        <f>(H32*-0.000404)-12</f>
        <v>-2666.6690814034382</v>
      </c>
      <c r="K32" s="28">
        <f t="shared" si="16"/>
        <v>-20478.218632713382</v>
      </c>
      <c r="L32" s="30">
        <f t="shared" si="12"/>
        <v>6568296.4036993841</v>
      </c>
      <c r="M32" s="30">
        <f t="shared" si="17"/>
        <v>25792436.947879784</v>
      </c>
      <c r="N32" s="30">
        <f t="shared" si="18"/>
        <v>27620735.090063788</v>
      </c>
      <c r="O32" s="27">
        <f>[75]Schedule_C!AF35</f>
        <v>3672077.9297594912</v>
      </c>
      <c r="P32" s="28">
        <f t="shared" si="19"/>
        <v>24724516.616123892</v>
      </c>
      <c r="Q32" s="31"/>
      <c r="R32" s="27">
        <f>[75]Schedule_C!P35</f>
        <v>2896218.4739398919</v>
      </c>
      <c r="S32" s="29">
        <f>R32</f>
        <v>2896218.4739398919</v>
      </c>
      <c r="T32" s="27">
        <f t="shared" si="13"/>
        <v>6568296.4036993831</v>
      </c>
      <c r="U32" s="29">
        <f t="shared" si="20"/>
        <v>27620735.090063784</v>
      </c>
      <c r="V32" s="27">
        <f>[75]Schedule_C1!M32+[75]Schedule_C1!M31</f>
        <v>317.39</v>
      </c>
      <c r="W32" s="51">
        <f t="shared" si="21"/>
        <v>317.39</v>
      </c>
      <c r="X32" s="27">
        <f>+R32+V32</f>
        <v>2896535.863939892</v>
      </c>
      <c r="Y32" s="29">
        <f>X32</f>
        <v>2896535.863939892</v>
      </c>
      <c r="AA32" s="27">
        <v>7456337.432761441</v>
      </c>
      <c r="AB32" s="29">
        <v>-13085837.020473011</v>
      </c>
    </row>
    <row r="33" spans="1:28" s="2" customFormat="1" hidden="1">
      <c r="A33" s="16">
        <v>2</v>
      </c>
      <c r="B33" s="21">
        <v>38047</v>
      </c>
      <c r="C33" s="50" t="s">
        <v>25</v>
      </c>
      <c r="D33" s="51">
        <v>81261266.520378903</v>
      </c>
      <c r="E33" s="28">
        <f t="shared" si="14"/>
        <v>1551958827.9575052</v>
      </c>
      <c r="F33" s="27">
        <v>77150685.999933004</v>
      </c>
      <c r="G33" s="28">
        <f t="shared" si="15"/>
        <v>1520207034.1283631</v>
      </c>
      <c r="H33" s="27">
        <f t="shared" si="10"/>
        <v>4110580.5204458982</v>
      </c>
      <c r="I33" s="29">
        <f t="shared" si="10"/>
        <v>31751793.829142094</v>
      </c>
      <c r="J33" s="27">
        <f>H33*-0.000404</f>
        <v>-1660.674530260143</v>
      </c>
      <c r="K33" s="28">
        <f t="shared" si="16"/>
        <v>-22138.893162973523</v>
      </c>
      <c r="L33" s="30">
        <f t="shared" si="12"/>
        <v>4108919.8459156379</v>
      </c>
      <c r="M33" s="30">
        <f t="shared" si="17"/>
        <v>29901356.793795422</v>
      </c>
      <c r="N33" s="30">
        <f t="shared" si="18"/>
        <v>31729654.935979426</v>
      </c>
      <c r="O33" s="27">
        <f>[75]Schedule_C!AF36</f>
        <v>2054459.922957819</v>
      </c>
      <c r="P33" s="28">
        <f t="shared" si="19"/>
        <v>26778976.539081711</v>
      </c>
      <c r="Q33" s="31"/>
      <c r="R33" s="27">
        <f>[75]Schedule_C!P36</f>
        <v>2054459.922957819</v>
      </c>
      <c r="S33" s="29">
        <f>R33+S32</f>
        <v>4950678.3968977109</v>
      </c>
      <c r="T33" s="27">
        <f t="shared" si="13"/>
        <v>4108919.8459156379</v>
      </c>
      <c r="U33" s="29">
        <f t="shared" si="20"/>
        <v>31729654.935979422</v>
      </c>
      <c r="V33" s="27">
        <f>[75]Schedule_C1!M33+[75]Schedule_C1!M34</f>
        <v>10064.349999999999</v>
      </c>
      <c r="W33" s="51">
        <f t="shared" si="21"/>
        <v>10381.739999999998</v>
      </c>
      <c r="X33" s="27">
        <f>V33+R33</f>
        <v>2064524.272957819</v>
      </c>
      <c r="Y33" s="29">
        <f>X33+Y32</f>
        <v>4961060.1368977111</v>
      </c>
      <c r="AA33" s="27">
        <v>5073459.7954890151</v>
      </c>
      <c r="AB33" s="29">
        <v>-8012377.2249839958</v>
      </c>
    </row>
    <row r="34" spans="1:28" s="2" customFormat="1" hidden="1">
      <c r="A34" s="16">
        <v>2</v>
      </c>
      <c r="B34" s="21">
        <v>38078</v>
      </c>
      <c r="C34" s="50" t="s">
        <v>25</v>
      </c>
      <c r="D34" s="51">
        <v>68754789.720378906</v>
      </c>
      <c r="E34" s="28">
        <f t="shared" si="14"/>
        <v>1620713617.6778841</v>
      </c>
      <c r="F34" s="27">
        <v>65985593.741613001</v>
      </c>
      <c r="G34" s="28">
        <f t="shared" si="15"/>
        <v>1586192627.869976</v>
      </c>
      <c r="H34" s="27">
        <f t="shared" si="10"/>
        <v>2769195.9787659049</v>
      </c>
      <c r="I34" s="29">
        <f t="shared" si="10"/>
        <v>34520989.807908058</v>
      </c>
      <c r="J34" s="27">
        <f>H34*-0.000404</f>
        <v>-1118.7551754214255</v>
      </c>
      <c r="K34" s="28">
        <f t="shared" si="16"/>
        <v>-23257.648338394949</v>
      </c>
      <c r="L34" s="30">
        <f t="shared" si="12"/>
        <v>2768077.2235904834</v>
      </c>
      <c r="M34" s="30">
        <f t="shared" si="17"/>
        <v>32669434.017385904</v>
      </c>
      <c r="N34" s="30">
        <f t="shared" si="18"/>
        <v>34497732.159569912</v>
      </c>
      <c r="O34" s="27">
        <f>[75]Schedule_C!AF37</f>
        <v>1384038.6117952392</v>
      </c>
      <c r="P34" s="28">
        <f t="shared" si="19"/>
        <v>28163015.15087695</v>
      </c>
      <c r="Q34" s="31"/>
      <c r="R34" s="27">
        <f>[75]Schedule_C!P37</f>
        <v>1384038.611795241</v>
      </c>
      <c r="S34" s="29">
        <f>R34+S33</f>
        <v>6334717.0086929519</v>
      </c>
      <c r="T34" s="27">
        <f t="shared" si="13"/>
        <v>2768077.2235904802</v>
      </c>
      <c r="U34" s="29">
        <f t="shared" si="20"/>
        <v>34497732.159569904</v>
      </c>
      <c r="V34" s="27">
        <f>[75]Schedule_C1!M36+[75]Schedule_C1!M35</f>
        <v>16970.420000000002</v>
      </c>
      <c r="W34" s="51">
        <f t="shared" si="21"/>
        <v>27352.16</v>
      </c>
      <c r="X34" s="27">
        <f>V34+R34</f>
        <v>1401009.0317952409</v>
      </c>
      <c r="Y34" s="29">
        <f>X34+Y33</f>
        <v>6362069.168692952</v>
      </c>
      <c r="AA34" s="27">
        <v>3629625.7061034581</v>
      </c>
      <c r="AB34" s="29">
        <v>-4382751.5188805377</v>
      </c>
    </row>
    <row r="35" spans="1:28" s="2" customFormat="1" hidden="1">
      <c r="A35" s="16">
        <v>2</v>
      </c>
      <c r="B35" s="21">
        <v>38108</v>
      </c>
      <c r="C35" s="50" t="s">
        <v>25</v>
      </c>
      <c r="D35" s="51">
        <v>59043755.678364597</v>
      </c>
      <c r="E35" s="28">
        <f t="shared" si="14"/>
        <v>1679757373.3562486</v>
      </c>
      <c r="F35" s="27">
        <v>65152397.161110654</v>
      </c>
      <c r="G35" s="28">
        <f t="shared" si="15"/>
        <v>1651345025.0310867</v>
      </c>
      <c r="H35" s="27">
        <f t="shared" si="10"/>
        <v>-6108641.4827460572</v>
      </c>
      <c r="I35" s="29">
        <f t="shared" si="10"/>
        <v>28412348.325161934</v>
      </c>
      <c r="J35" s="27">
        <f>H35*-0.000404</f>
        <v>2467.8911590294069</v>
      </c>
      <c r="K35" s="28">
        <f t="shared" si="16"/>
        <v>-20789.757179365541</v>
      </c>
      <c r="L35" s="30">
        <f t="shared" si="12"/>
        <v>-6106173.5915870275</v>
      </c>
      <c r="M35" s="30">
        <f t="shared" si="17"/>
        <v>26563260.425798878</v>
      </c>
      <c r="N35" s="30">
        <f t="shared" si="18"/>
        <v>28391558.567982882</v>
      </c>
      <c r="O35" s="27">
        <f>[75]Schedule_C!AF38</f>
        <v>-3053086.795793511</v>
      </c>
      <c r="P35" s="28">
        <f t="shared" si="19"/>
        <v>25109928.355083439</v>
      </c>
      <c r="Q35" s="31"/>
      <c r="R35" s="27">
        <f>[75]Schedule_C!P38</f>
        <v>-3053086.7957935128</v>
      </c>
      <c r="S35" s="29">
        <f>R35+S34</f>
        <v>3281630.212899439</v>
      </c>
      <c r="T35" s="27">
        <f t="shared" si="13"/>
        <v>-6106173.5915870238</v>
      </c>
      <c r="U35" s="29">
        <f t="shared" si="20"/>
        <v>28391558.567982882</v>
      </c>
      <c r="V35" s="27">
        <f>[75]Schedule_C1!M37+[75]Schedule_C1!M38</f>
        <v>21186.100000000002</v>
      </c>
      <c r="W35" s="51">
        <f t="shared" si="21"/>
        <v>48538.26</v>
      </c>
      <c r="X35" s="27">
        <f>V35+R35</f>
        <v>-3031900.6957935127</v>
      </c>
      <c r="Y35" s="29">
        <f>X35+Y34</f>
        <v>3330168.4728994393</v>
      </c>
      <c r="Z35" s="56" t="s">
        <v>26</v>
      </c>
      <c r="AA35" s="27">
        <v>-11061062</v>
      </c>
      <c r="AB35" s="29">
        <v>-15443813.518880539</v>
      </c>
    </row>
    <row r="36" spans="1:28" s="2" customFormat="1" hidden="1">
      <c r="A36" s="16">
        <v>2</v>
      </c>
      <c r="B36" s="21">
        <v>38139</v>
      </c>
      <c r="C36" s="50" t="s">
        <v>25</v>
      </c>
      <c r="D36" s="47">
        <v>67556640.613998204</v>
      </c>
      <c r="E36" s="36">
        <f t="shared" si="14"/>
        <v>1747314013.9702468</v>
      </c>
      <c r="F36" s="35">
        <v>64567369.562437855</v>
      </c>
      <c r="G36" s="36">
        <f t="shared" si="15"/>
        <v>1715912394.5935245</v>
      </c>
      <c r="H36" s="35">
        <f t="shared" si="10"/>
        <v>2989271.0515603498</v>
      </c>
      <c r="I36" s="37">
        <f t="shared" si="10"/>
        <v>31401619.376722336</v>
      </c>
      <c r="J36" s="35">
        <f>H36*-0.000404</f>
        <v>-1207.6655048303812</v>
      </c>
      <c r="K36" s="36">
        <f t="shared" si="16"/>
        <v>-21997.422684195921</v>
      </c>
      <c r="L36" s="49">
        <f t="shared" si="12"/>
        <v>2988063.3860555193</v>
      </c>
      <c r="M36" s="38">
        <f t="shared" si="17"/>
        <v>29551323.811854396</v>
      </c>
      <c r="N36" s="36">
        <f t="shared" si="18"/>
        <v>31379621.9540384</v>
      </c>
      <c r="O36" s="35">
        <f>[75]Schedule_C!AF39</f>
        <v>1494031.6930277571</v>
      </c>
      <c r="P36" s="36">
        <f t="shared" si="19"/>
        <v>26603960.048111197</v>
      </c>
      <c r="Q36" s="39"/>
      <c r="R36" s="35">
        <f>[75]Schedule_C!P39</f>
        <v>1494031.693027759</v>
      </c>
      <c r="S36" s="37">
        <f>R36+S35</f>
        <v>4775661.905927198</v>
      </c>
      <c r="T36" s="35">
        <f t="shared" si="13"/>
        <v>2988063.3860555161</v>
      </c>
      <c r="U36" s="37">
        <f t="shared" si="20"/>
        <v>31379621.954038396</v>
      </c>
      <c r="V36" s="35">
        <f>[75]Schedule_C1!M40+[75]Schedule_C1!M39</f>
        <v>11312.28</v>
      </c>
      <c r="W36" s="51">
        <f t="shared" si="21"/>
        <v>59850.54</v>
      </c>
      <c r="X36" s="35">
        <f>V36+R36</f>
        <v>1505343.973027759</v>
      </c>
      <c r="Y36" s="29">
        <f>X36+Y35</f>
        <v>4835512.445927198</v>
      </c>
      <c r="Z36" s="57" t="s">
        <v>26</v>
      </c>
      <c r="AA36" s="35">
        <v>-336099.77346820012</v>
      </c>
      <c r="AB36" s="37">
        <v>-15779913.292348739</v>
      </c>
    </row>
    <row r="37" spans="1:28" s="2" customFormat="1" hidden="1">
      <c r="A37" s="16"/>
      <c r="B37" s="44"/>
      <c r="C37" s="50"/>
      <c r="D37" s="51"/>
      <c r="E37" s="52"/>
      <c r="F37" s="51"/>
      <c r="G37" s="52"/>
      <c r="H37" s="51"/>
      <c r="I37" s="30"/>
      <c r="J37" s="27"/>
      <c r="K37" s="28"/>
      <c r="L37" s="30"/>
      <c r="M37" s="30"/>
      <c r="N37" s="52"/>
      <c r="O37" s="51"/>
      <c r="P37" s="52"/>
      <c r="Q37" s="45"/>
      <c r="R37" s="51"/>
      <c r="S37" s="52"/>
      <c r="T37" s="51"/>
      <c r="U37" s="53"/>
      <c r="V37" s="46"/>
      <c r="W37" s="54"/>
      <c r="X37" s="30"/>
      <c r="Y37" s="52"/>
      <c r="Z37" s="55"/>
      <c r="AA37" s="30"/>
      <c r="AB37" s="52"/>
    </row>
    <row r="38" spans="1:28" s="2" customFormat="1" ht="7.5" hidden="1" customHeight="1">
      <c r="A38" s="16"/>
      <c r="B38" s="21"/>
      <c r="C38" s="50"/>
      <c r="D38" s="17"/>
      <c r="E38" s="48"/>
      <c r="F38" s="17"/>
      <c r="G38" s="48"/>
      <c r="H38" s="38"/>
      <c r="I38" s="17"/>
      <c r="J38" s="35"/>
      <c r="K38" s="36"/>
      <c r="L38" s="38"/>
      <c r="M38" s="38"/>
      <c r="N38" s="36"/>
      <c r="O38" s="17"/>
      <c r="P38" s="48"/>
      <c r="Q38" s="17"/>
      <c r="R38" s="17"/>
      <c r="S38" s="48"/>
      <c r="T38" s="17"/>
      <c r="U38" s="48"/>
      <c r="V38" s="17"/>
      <c r="W38" s="48"/>
      <c r="X38" s="17"/>
      <c r="Y38" s="48"/>
      <c r="Z38" s="48"/>
      <c r="AA38" s="17"/>
      <c r="AB38" s="48"/>
    </row>
    <row r="39" spans="1:28" s="2" customFormat="1" hidden="1">
      <c r="A39" s="16">
        <v>3</v>
      </c>
      <c r="B39" s="21">
        <v>38169</v>
      </c>
      <c r="C39" s="2" t="s">
        <v>26</v>
      </c>
      <c r="D39" s="27">
        <v>72426753.299780294</v>
      </c>
      <c r="E39" s="29">
        <f>D39+E36</f>
        <v>1819740767.2700272</v>
      </c>
      <c r="F39" s="27">
        <v>69717173.446274996</v>
      </c>
      <c r="G39" s="29">
        <f>F39+G36</f>
        <v>1785629568.0397995</v>
      </c>
      <c r="H39" s="27">
        <f t="shared" ref="H39:I45" si="22">D39-F39</f>
        <v>2709579.8535052985</v>
      </c>
      <c r="I39" s="29">
        <f t="shared" si="22"/>
        <v>34111199.230227709</v>
      </c>
      <c r="J39" s="27">
        <v>-1095.6702608161406</v>
      </c>
      <c r="K39" s="29">
        <f>K36+J39</f>
        <v>-23093.09294501206</v>
      </c>
      <c r="L39" s="51">
        <f t="shared" ref="L39:L50" si="23">H39+J39</f>
        <v>2708484.1832444821</v>
      </c>
      <c r="M39" s="51">
        <f>L39</f>
        <v>2708484.1832444821</v>
      </c>
      <c r="N39" s="51">
        <f>L39+N36</f>
        <v>34088106.137282886</v>
      </c>
      <c r="O39" s="27">
        <f>[75]Schedule_C!AF41</f>
        <v>2708484.1832444817</v>
      </c>
      <c r="P39" s="29">
        <f>O39+P36</f>
        <v>29312444.231355678</v>
      </c>
      <c r="Q39" s="58"/>
      <c r="R39" s="27">
        <f>[75]Schedule_C!P41</f>
        <v>0</v>
      </c>
      <c r="S39" s="29">
        <f>+R39+S36</f>
        <v>4775661.905927198</v>
      </c>
      <c r="T39" s="27">
        <f t="shared" ref="T39:U50" si="24">O39+R39</f>
        <v>2708484.1832444817</v>
      </c>
      <c r="U39" s="53">
        <f t="shared" si="24"/>
        <v>34088106.137282878</v>
      </c>
      <c r="V39" s="27">
        <f>[75]Schedule_C1!M41+[75]Schedule_C1!M42</f>
        <v>17238.18</v>
      </c>
      <c r="W39" s="53">
        <f>+W36+V39</f>
        <v>77088.72</v>
      </c>
      <c r="X39" s="51">
        <f t="shared" ref="X39:X50" si="25">+R39+V39</f>
        <v>17238.18</v>
      </c>
      <c r="Y39" s="29">
        <f>+X39+Y36</f>
        <v>4852750.6259271977</v>
      </c>
      <c r="Z39" s="23"/>
      <c r="AA39" s="24">
        <v>2969709</v>
      </c>
      <c r="AB39" s="23">
        <v>-12810204.292348739</v>
      </c>
    </row>
    <row r="40" spans="1:28" s="2" customFormat="1" hidden="1">
      <c r="A40" s="16">
        <v>3</v>
      </c>
      <c r="B40" s="21">
        <v>38200</v>
      </c>
      <c r="C40" s="50" t="s">
        <v>26</v>
      </c>
      <c r="D40" s="27">
        <v>69270006.133113593</v>
      </c>
      <c r="E40" s="29">
        <f t="shared" ref="E40:E50" si="26">+E39+D40</f>
        <v>1889010773.4031408</v>
      </c>
      <c r="F40" s="27">
        <v>70298182.156748593</v>
      </c>
      <c r="G40" s="29">
        <f t="shared" ref="G40:G50" si="27">+G39+F40</f>
        <v>1855927750.196548</v>
      </c>
      <c r="H40" s="27">
        <f t="shared" si="22"/>
        <v>-1028176.023635</v>
      </c>
      <c r="I40" s="29">
        <f t="shared" si="22"/>
        <v>33083023.206592798</v>
      </c>
      <c r="J40" s="27">
        <v>416.38311354854</v>
      </c>
      <c r="K40" s="29">
        <f t="shared" ref="K40:K50" si="28">+K39+J40</f>
        <v>-22676.709831463519</v>
      </c>
      <c r="L40" s="51">
        <f t="shared" si="23"/>
        <v>-1027759.6405214515</v>
      </c>
      <c r="M40" s="51">
        <f t="shared" ref="M40:M50" si="29">M39+L40</f>
        <v>1680724.5427230308</v>
      </c>
      <c r="N40" s="51">
        <f t="shared" ref="N40:N45" si="30">N39+L40</f>
        <v>33060346.496761434</v>
      </c>
      <c r="O40" s="27">
        <f>[75]Schedule_C!AF42</f>
        <v>-1027759.6405214518</v>
      </c>
      <c r="P40" s="29">
        <f t="shared" ref="P40:P50" si="31">+P39+O40</f>
        <v>28284684.590834226</v>
      </c>
      <c r="Q40" s="58"/>
      <c r="R40" s="27">
        <f>[75]Schedule_C!P42</f>
        <v>0</v>
      </c>
      <c r="S40" s="29">
        <f t="shared" ref="S40:S50" si="32">R40+S39</f>
        <v>4775661.905927198</v>
      </c>
      <c r="T40" s="27">
        <f t="shared" si="24"/>
        <v>-1027759.6405214518</v>
      </c>
      <c r="U40" s="51">
        <f t="shared" si="24"/>
        <v>33060346.496761426</v>
      </c>
      <c r="V40" s="27">
        <f>[75]Schedule_C1!M44+[75]Schedule_C1!M43</f>
        <v>15772.039999999999</v>
      </c>
      <c r="W40" s="51">
        <f t="shared" ref="W40:W50" si="33">+W39+V40</f>
        <v>92860.76</v>
      </c>
      <c r="X40" s="27">
        <f t="shared" si="25"/>
        <v>15772.039999999999</v>
      </c>
      <c r="Y40" s="29">
        <f t="shared" ref="Y40:Y50" si="34">+X40+Y39</f>
        <v>4868522.6659271978</v>
      </c>
      <c r="Z40" s="59"/>
      <c r="AA40" s="51">
        <v>-905000</v>
      </c>
      <c r="AB40" s="29">
        <v>-13715204.292348739</v>
      </c>
    </row>
    <row r="41" spans="1:28" s="2" customFormat="1" hidden="1">
      <c r="A41" s="16">
        <v>3</v>
      </c>
      <c r="B41" s="21">
        <v>38231</v>
      </c>
      <c r="C41" s="50" t="s">
        <v>26</v>
      </c>
      <c r="D41" s="27">
        <v>66899700.516446903</v>
      </c>
      <c r="E41" s="29">
        <f t="shared" si="26"/>
        <v>1955910473.9195876</v>
      </c>
      <c r="F41" s="27">
        <v>66608144.805586994</v>
      </c>
      <c r="G41" s="29">
        <f t="shared" si="27"/>
        <v>1922535895.002135</v>
      </c>
      <c r="H41" s="27">
        <f t="shared" si="22"/>
        <v>291555.71085990965</v>
      </c>
      <c r="I41" s="29">
        <f t="shared" si="22"/>
        <v>33374578.917452574</v>
      </c>
      <c r="J41" s="27">
        <v>-118.7885071874035</v>
      </c>
      <c r="K41" s="29">
        <f t="shared" si="28"/>
        <v>-22795.498338650923</v>
      </c>
      <c r="L41" s="51">
        <f t="shared" si="23"/>
        <v>291436.92235272226</v>
      </c>
      <c r="M41" s="51">
        <f t="shared" si="29"/>
        <v>1972161.4650757532</v>
      </c>
      <c r="N41" s="51">
        <f t="shared" si="30"/>
        <v>33351783.419114158</v>
      </c>
      <c r="O41" s="27">
        <f>[75]Schedule_C!AF43</f>
        <v>291436.92235272378</v>
      </c>
      <c r="P41" s="29">
        <f t="shared" si="31"/>
        <v>28576121.51318695</v>
      </c>
      <c r="Q41" s="58"/>
      <c r="R41" s="27">
        <f>[75]Schedule_C!P43</f>
        <v>0</v>
      </c>
      <c r="S41" s="29">
        <f t="shared" si="32"/>
        <v>4775661.905927198</v>
      </c>
      <c r="T41" s="27">
        <f t="shared" si="24"/>
        <v>291436.92235272378</v>
      </c>
      <c r="U41" s="29">
        <f t="shared" si="24"/>
        <v>33351783.41911415</v>
      </c>
      <c r="V41" s="27">
        <f>[75]Schedule_C1!M45+[75]Schedule_C1!M46</f>
        <v>15700.810000000001</v>
      </c>
      <c r="W41" s="51">
        <f t="shared" si="33"/>
        <v>108561.56999999999</v>
      </c>
      <c r="X41" s="27">
        <f t="shared" si="25"/>
        <v>15700.810000000001</v>
      </c>
      <c r="Y41" s="29">
        <f t="shared" si="34"/>
        <v>4884223.4759271974</v>
      </c>
      <c r="Z41" s="50"/>
      <c r="AA41" s="51">
        <v>343993.43661769107</v>
      </c>
      <c r="AB41" s="29">
        <v>-13371210.855731048</v>
      </c>
    </row>
    <row r="42" spans="1:28" s="2" customFormat="1" hidden="1">
      <c r="A42" s="16">
        <v>3</v>
      </c>
      <c r="B42" s="21">
        <v>38261</v>
      </c>
      <c r="C42" s="50" t="s">
        <v>26</v>
      </c>
      <c r="D42" s="27">
        <v>79322393.216446996</v>
      </c>
      <c r="E42" s="29">
        <f t="shared" si="26"/>
        <v>2035232867.1360345</v>
      </c>
      <c r="F42" s="27">
        <v>74713966.506787002</v>
      </c>
      <c r="G42" s="29">
        <f t="shared" si="27"/>
        <v>1997249861.5089221</v>
      </c>
      <c r="H42" s="27">
        <f t="shared" si="22"/>
        <v>4608426.7096599936</v>
      </c>
      <c r="I42" s="29">
        <f t="shared" si="22"/>
        <v>37983005.627112389</v>
      </c>
      <c r="J42" s="27">
        <v>-1863.8043907026374</v>
      </c>
      <c r="K42" s="29">
        <f t="shared" si="28"/>
        <v>-24659.30272935356</v>
      </c>
      <c r="L42" s="51">
        <f t="shared" si="23"/>
        <v>4606562.9052692913</v>
      </c>
      <c r="M42" s="51">
        <f t="shared" si="29"/>
        <v>6578724.3703450449</v>
      </c>
      <c r="N42" s="51">
        <f t="shared" si="30"/>
        <v>37958346.324383453</v>
      </c>
      <c r="O42" s="27">
        <f>[75]Schedule_C!AF44</f>
        <v>4606562.9052692913</v>
      </c>
      <c r="P42" s="29">
        <f t="shared" si="31"/>
        <v>33182684.418456241</v>
      </c>
      <c r="Q42" s="58"/>
      <c r="R42" s="27">
        <f>[75]Schedule_C!P44</f>
        <v>0</v>
      </c>
      <c r="S42" s="29">
        <f t="shared" si="32"/>
        <v>4775661.905927198</v>
      </c>
      <c r="T42" s="27">
        <f t="shared" si="24"/>
        <v>4606562.9052692913</v>
      </c>
      <c r="U42" s="29">
        <f t="shared" si="24"/>
        <v>37958346.324383438</v>
      </c>
      <c r="V42" s="27">
        <f>[75]Schedule_C1!M47+[75]Schedule_C1!M48</f>
        <v>17116.5</v>
      </c>
      <c r="W42" s="51">
        <f t="shared" si="33"/>
        <v>125678.06999999999</v>
      </c>
      <c r="X42" s="27">
        <f t="shared" si="25"/>
        <v>17116.5</v>
      </c>
      <c r="Y42" s="29">
        <f t="shared" si="34"/>
        <v>4901339.9759271974</v>
      </c>
      <c r="Z42" s="60"/>
      <c r="AA42" s="27">
        <v>4515551.6605098583</v>
      </c>
      <c r="AB42" s="29">
        <v>-8855659.1952211894</v>
      </c>
    </row>
    <row r="43" spans="1:28" s="2" customFormat="1" hidden="1">
      <c r="A43" s="16">
        <v>3</v>
      </c>
      <c r="B43" s="21">
        <v>38292</v>
      </c>
      <c r="C43" s="50" t="s">
        <v>26</v>
      </c>
      <c r="D43" s="27">
        <v>86147413.511398703</v>
      </c>
      <c r="E43" s="29">
        <f t="shared" si="26"/>
        <v>2121380280.6474333</v>
      </c>
      <c r="F43" s="27">
        <v>84210823.535925999</v>
      </c>
      <c r="G43" s="29">
        <f t="shared" si="27"/>
        <v>2081460685.0448482</v>
      </c>
      <c r="H43" s="27">
        <f t="shared" si="22"/>
        <v>1936589.9754727036</v>
      </c>
      <c r="I43" s="29">
        <f t="shared" si="22"/>
        <v>39919595.602585077</v>
      </c>
      <c r="J43" s="27">
        <v>-782.3823500909723</v>
      </c>
      <c r="K43" s="29">
        <f t="shared" si="28"/>
        <v>-25441.685079444531</v>
      </c>
      <c r="L43" s="51">
        <f t="shared" si="23"/>
        <v>1935807.5931226127</v>
      </c>
      <c r="M43" s="51">
        <f t="shared" si="29"/>
        <v>8514531.9634676576</v>
      </c>
      <c r="N43" s="51">
        <f t="shared" si="30"/>
        <v>39894153.917506069</v>
      </c>
      <c r="O43" s="27">
        <f>[75]Schedule_C!AF45</f>
        <v>1935807.5931226164</v>
      </c>
      <c r="P43" s="29">
        <f t="shared" si="31"/>
        <v>35118492.011578858</v>
      </c>
      <c r="Q43" s="58"/>
      <c r="R43" s="27">
        <f>[75]Schedule_C!P45</f>
        <v>0</v>
      </c>
      <c r="S43" s="29">
        <f t="shared" si="32"/>
        <v>4775661.905927198</v>
      </c>
      <c r="T43" s="27">
        <f t="shared" si="24"/>
        <v>1935807.5931226164</v>
      </c>
      <c r="U43" s="29">
        <f t="shared" si="24"/>
        <v>39894153.917506054</v>
      </c>
      <c r="V43" s="27">
        <f>[75]Schedule_C1!M49+[75]Schedule_C1!M50</f>
        <v>16564.36</v>
      </c>
      <c r="W43" s="51">
        <f t="shared" si="33"/>
        <v>142242.43</v>
      </c>
      <c r="X43" s="27">
        <f t="shared" si="25"/>
        <v>16564.36</v>
      </c>
      <c r="Y43" s="29">
        <f t="shared" si="34"/>
        <v>4917904.3359271977</v>
      </c>
      <c r="AA43" s="27">
        <v>1741963.6219601855</v>
      </c>
      <c r="AB43" s="29">
        <v>-7113695.5732610039</v>
      </c>
    </row>
    <row r="44" spans="1:28" s="2" customFormat="1" hidden="1">
      <c r="A44" s="16">
        <v>3</v>
      </c>
      <c r="B44" s="21">
        <v>38322</v>
      </c>
      <c r="C44" s="50" t="s">
        <v>26</v>
      </c>
      <c r="D44" s="27">
        <v>95992386.394731998</v>
      </c>
      <c r="E44" s="29">
        <f t="shared" si="26"/>
        <v>2217372667.0421653</v>
      </c>
      <c r="F44" s="27">
        <v>93976935.936486989</v>
      </c>
      <c r="G44" s="29">
        <f t="shared" si="27"/>
        <v>2175437620.9813352</v>
      </c>
      <c r="H44" s="27">
        <f t="shared" si="22"/>
        <v>2015450.4582450092</v>
      </c>
      <c r="I44" s="29">
        <f t="shared" si="22"/>
        <v>41935046.060830116</v>
      </c>
      <c r="J44" s="27">
        <v>-815.24198513098372</v>
      </c>
      <c r="K44" s="29">
        <f t="shared" si="28"/>
        <v>-26256.927064575513</v>
      </c>
      <c r="L44" s="51">
        <f t="shared" si="23"/>
        <v>2014635.2162598781</v>
      </c>
      <c r="M44" s="51">
        <f t="shared" si="29"/>
        <v>10529167.179727536</v>
      </c>
      <c r="N44" s="51">
        <f t="shared" si="30"/>
        <v>41908789.133765951</v>
      </c>
      <c r="O44" s="27">
        <f>[75]Schedule_C!AF46</f>
        <v>2014635.2162598744</v>
      </c>
      <c r="P44" s="29">
        <f t="shared" si="31"/>
        <v>37133127.227838732</v>
      </c>
      <c r="Q44" s="58"/>
      <c r="R44" s="27">
        <f>[75]Schedule_C!P46</f>
        <v>0</v>
      </c>
      <c r="S44" s="29">
        <f t="shared" si="32"/>
        <v>4775661.905927198</v>
      </c>
      <c r="T44" s="27">
        <f t="shared" si="24"/>
        <v>2014635.2162598744</v>
      </c>
      <c r="U44" s="29">
        <f t="shared" si="24"/>
        <v>41908789.133765928</v>
      </c>
      <c r="V44" s="27">
        <f>[75]Schedule_C1!M51+[75]Schedule_C1!M52</f>
        <v>17116.5</v>
      </c>
      <c r="W44" s="51">
        <f t="shared" si="33"/>
        <v>159358.93</v>
      </c>
      <c r="X44" s="27">
        <f t="shared" si="25"/>
        <v>17116.5</v>
      </c>
      <c r="Y44" s="29">
        <f t="shared" si="34"/>
        <v>4935020.8359271977</v>
      </c>
      <c r="Z44" s="60"/>
      <c r="AA44" s="27">
        <v>1756483.5407235734</v>
      </c>
      <c r="AB44" s="29">
        <v>-5357212.0325374305</v>
      </c>
    </row>
    <row r="45" spans="1:28" s="2" customFormat="1" hidden="1">
      <c r="A45" s="16">
        <v>3</v>
      </c>
      <c r="B45" s="21">
        <v>38353</v>
      </c>
      <c r="C45" s="50" t="s">
        <v>27</v>
      </c>
      <c r="D45" s="27">
        <v>98603104.394731998</v>
      </c>
      <c r="E45" s="29">
        <f t="shared" si="26"/>
        <v>2315975771.4368973</v>
      </c>
      <c r="F45" s="27">
        <v>95513123.020098001</v>
      </c>
      <c r="G45" s="29">
        <f t="shared" si="27"/>
        <v>2270950744.0014334</v>
      </c>
      <c r="H45" s="27">
        <f t="shared" si="22"/>
        <v>3089981.3746339977</v>
      </c>
      <c r="I45" s="29">
        <f t="shared" si="22"/>
        <v>45025027.435463905</v>
      </c>
      <c r="J45" s="27">
        <v>-1249.3524753521351</v>
      </c>
      <c r="K45" s="29">
        <f t="shared" si="28"/>
        <v>-27506.279539927647</v>
      </c>
      <c r="L45" s="51">
        <f t="shared" si="23"/>
        <v>3088732.0221586456</v>
      </c>
      <c r="M45" s="51">
        <f t="shared" si="29"/>
        <v>13617899.201886181</v>
      </c>
      <c r="N45" s="51">
        <f t="shared" si="30"/>
        <v>44997521.155924596</v>
      </c>
      <c r="O45" s="27">
        <f>[75]Schedule_C!AF47</f>
        <v>2869091.3646612391</v>
      </c>
      <c r="P45" s="29">
        <f t="shared" si="31"/>
        <v>40002218.592499971</v>
      </c>
      <c r="Q45" s="58"/>
      <c r="R45" s="27">
        <f>[75]Schedule_C!P47</f>
        <v>219640.65749740321</v>
      </c>
      <c r="S45" s="29">
        <f t="shared" si="32"/>
        <v>4995302.5634246012</v>
      </c>
      <c r="T45" s="27">
        <f t="shared" si="24"/>
        <v>3088732.0221586423</v>
      </c>
      <c r="U45" s="29">
        <f t="shared" si="24"/>
        <v>44997521.155924574</v>
      </c>
      <c r="V45" s="27">
        <f>[75]Schedule_C1!M53+[75]Schedule_C1!M54</f>
        <v>19294.78</v>
      </c>
      <c r="W45" s="51">
        <f t="shared" si="33"/>
        <v>178653.71</v>
      </c>
      <c r="X45" s="27">
        <f t="shared" si="25"/>
        <v>238935.43749740321</v>
      </c>
      <c r="Y45" s="29">
        <f t="shared" si="34"/>
        <v>5173956.2734246012</v>
      </c>
      <c r="Z45" s="61"/>
      <c r="AA45" s="22">
        <v>3183731.5781713054</v>
      </c>
      <c r="AB45" s="23">
        <v>-2173480.4543661252</v>
      </c>
    </row>
    <row r="46" spans="1:28" s="2" customFormat="1" hidden="1">
      <c r="A46" s="16">
        <v>3</v>
      </c>
      <c r="B46" s="21">
        <v>38384</v>
      </c>
      <c r="C46" s="50" t="s">
        <v>26</v>
      </c>
      <c r="D46" s="27">
        <v>88725927.394731998</v>
      </c>
      <c r="E46" s="29">
        <f t="shared" si="26"/>
        <v>2404701698.8316293</v>
      </c>
      <c r="F46" s="27">
        <v>83599520.495023996</v>
      </c>
      <c r="G46" s="29">
        <f t="shared" si="27"/>
        <v>2354550264.4964576</v>
      </c>
      <c r="H46" s="27">
        <f>D46-F46</f>
        <v>5126406.8997080028</v>
      </c>
      <c r="I46" s="29">
        <f>H46+I45</f>
        <v>50151434.335171908</v>
      </c>
      <c r="J46" s="27">
        <v>-2073.0683874820334</v>
      </c>
      <c r="K46" s="29">
        <f t="shared" si="28"/>
        <v>-29579.347927409683</v>
      </c>
      <c r="L46" s="51">
        <f t="shared" si="23"/>
        <v>5124333.8313205205</v>
      </c>
      <c r="M46" s="51">
        <f t="shared" si="29"/>
        <v>18742233.033206701</v>
      </c>
      <c r="N46" s="51">
        <f>L46+N45</f>
        <v>50121854.987245113</v>
      </c>
      <c r="O46" s="27">
        <f>[75]Schedule_C!AF48</f>
        <v>51243.33831320703</v>
      </c>
      <c r="P46" s="29">
        <f t="shared" si="31"/>
        <v>40053461.930813178</v>
      </c>
      <c r="Q46" s="58"/>
      <c r="R46" s="27">
        <f>[75]Schedule_C!P48</f>
        <v>5073090.4930073181</v>
      </c>
      <c r="S46" s="29">
        <f t="shared" si="32"/>
        <v>10068393.056431919</v>
      </c>
      <c r="T46" s="27">
        <f t="shared" si="24"/>
        <v>5124333.8313205251</v>
      </c>
      <c r="U46" s="29">
        <f t="shared" si="24"/>
        <v>50121854.987245098</v>
      </c>
      <c r="V46" s="27">
        <f>[75]Schedule_C1!M55+[75]Schedule_C1!M56</f>
        <v>18862.260000000002</v>
      </c>
      <c r="W46" s="51">
        <f t="shared" si="33"/>
        <v>197515.97</v>
      </c>
      <c r="X46" s="27">
        <f t="shared" si="25"/>
        <v>5091952.7530073179</v>
      </c>
      <c r="Y46" s="29">
        <f t="shared" si="34"/>
        <v>10265909.026431918</v>
      </c>
      <c r="Z46" s="60"/>
      <c r="AA46" s="27">
        <v>2173480.3593661189</v>
      </c>
      <c r="AB46" s="29">
        <v>0</v>
      </c>
    </row>
    <row r="47" spans="1:28" s="2" customFormat="1" hidden="1">
      <c r="A47" s="16">
        <v>3</v>
      </c>
      <c r="B47" s="21">
        <v>38412</v>
      </c>
      <c r="C47" s="50" t="s">
        <v>28</v>
      </c>
      <c r="D47" s="27">
        <v>89131538.734929502</v>
      </c>
      <c r="E47" s="28">
        <f t="shared" si="26"/>
        <v>2493833237.5665588</v>
      </c>
      <c r="F47" s="27">
        <v>86090863.631000489</v>
      </c>
      <c r="G47" s="28">
        <f t="shared" si="27"/>
        <v>2440641128.1274581</v>
      </c>
      <c r="H47" s="27">
        <f>D47-F47</f>
        <v>3040675.103929013</v>
      </c>
      <c r="I47" s="29">
        <f>H47+I46</f>
        <v>53192109.439100921</v>
      </c>
      <c r="J47" s="27">
        <v>-1212.4327419873214</v>
      </c>
      <c r="K47" s="28">
        <f t="shared" si="28"/>
        <v>-30791.780669397005</v>
      </c>
      <c r="L47" s="30">
        <f t="shared" si="23"/>
        <v>3039462.6711870255</v>
      </c>
      <c r="M47" s="30">
        <f t="shared" si="29"/>
        <v>21781695.704393726</v>
      </c>
      <c r="N47" s="30">
        <f>L47+N46</f>
        <v>53161317.658432141</v>
      </c>
      <c r="O47" s="27">
        <f>[75]Schedule_C!AF49</f>
        <v>21486.148189902306</v>
      </c>
      <c r="P47" s="28">
        <f t="shared" si="31"/>
        <v>40074948.079003081</v>
      </c>
      <c r="Q47" s="31"/>
      <c r="R47" s="27">
        <f>[75]Schedule_C!P49</f>
        <v>3017976.5229971185</v>
      </c>
      <c r="S47" s="29">
        <f t="shared" si="32"/>
        <v>13086369.579429038</v>
      </c>
      <c r="T47" s="27">
        <f t="shared" si="24"/>
        <v>3039462.6711870208</v>
      </c>
      <c r="U47" s="29">
        <f t="shared" si="24"/>
        <v>53161317.658432119</v>
      </c>
      <c r="V47" s="27">
        <f>[75]Schedule_C1!M57+[75]Schedule_C1!M58</f>
        <v>41011.129999999997</v>
      </c>
      <c r="W47" s="51">
        <f t="shared" si="33"/>
        <v>238527.1</v>
      </c>
      <c r="X47" s="27">
        <f t="shared" si="25"/>
        <v>3058987.6529971184</v>
      </c>
      <c r="Y47" s="29">
        <f t="shared" si="34"/>
        <v>13324896.679429036</v>
      </c>
      <c r="AA47" s="27">
        <v>0</v>
      </c>
      <c r="AB47" s="29">
        <v>0</v>
      </c>
    </row>
    <row r="48" spans="1:28" s="2" customFormat="1" ht="13.15" hidden="1" customHeight="1">
      <c r="A48" s="16">
        <v>3</v>
      </c>
      <c r="B48" s="21">
        <v>38443</v>
      </c>
      <c r="C48" s="50" t="s">
        <v>26</v>
      </c>
      <c r="D48" s="27">
        <v>79808213.499852404</v>
      </c>
      <c r="E48" s="28">
        <f t="shared" si="26"/>
        <v>2573641451.066411</v>
      </c>
      <c r="F48" s="27">
        <v>79275583.785099998</v>
      </c>
      <c r="G48" s="28">
        <f t="shared" si="27"/>
        <v>2519916711.9125581</v>
      </c>
      <c r="H48" s="27">
        <f>D48-F48</f>
        <v>532629.71475240588</v>
      </c>
      <c r="I48" s="29">
        <f>H48+I47</f>
        <v>53724739.153853327</v>
      </c>
      <c r="J48" s="27">
        <v>-211.18240475997197</v>
      </c>
      <c r="K48" s="28">
        <f t="shared" si="28"/>
        <v>-31002.963074156978</v>
      </c>
      <c r="L48" s="30">
        <f t="shared" si="23"/>
        <v>532418.53234764596</v>
      </c>
      <c r="M48" s="30">
        <f t="shared" si="29"/>
        <v>22314114.236741371</v>
      </c>
      <c r="N48" s="30">
        <f>L48+N47</f>
        <v>53693736.19077979</v>
      </c>
      <c r="O48" s="27">
        <f>[75]Schedule_C!AF50</f>
        <v>2662.0926617383957</v>
      </c>
      <c r="P48" s="28">
        <f t="shared" si="31"/>
        <v>40077610.171664819</v>
      </c>
      <c r="Q48" s="31"/>
      <c r="R48" s="27">
        <f>[75]Schedule_C!P50</f>
        <v>529756.43968590908</v>
      </c>
      <c r="S48" s="29">
        <f t="shared" si="32"/>
        <v>13616126.019114947</v>
      </c>
      <c r="T48" s="27">
        <f t="shared" si="24"/>
        <v>532418.53234764747</v>
      </c>
      <c r="U48" s="29">
        <f t="shared" si="24"/>
        <v>53693736.190779768</v>
      </c>
      <c r="V48" s="27">
        <f>[75]Schedule_C1!M59+[75]Schedule_C1!M60</f>
        <v>58983.519999999997</v>
      </c>
      <c r="W48" s="51">
        <f t="shared" si="33"/>
        <v>297510.62</v>
      </c>
      <c r="X48" s="27">
        <f t="shared" si="25"/>
        <v>588739.9596859091</v>
      </c>
      <c r="Y48" s="29">
        <f t="shared" si="34"/>
        <v>13913636.639114944</v>
      </c>
      <c r="AA48" s="27">
        <v>0</v>
      </c>
      <c r="AB48" s="29">
        <v>0</v>
      </c>
    </row>
    <row r="49" spans="1:28" s="2" customFormat="1" ht="13.15" hidden="1" customHeight="1">
      <c r="A49" s="16">
        <v>3</v>
      </c>
      <c r="B49" s="21">
        <v>38473</v>
      </c>
      <c r="C49" s="50" t="s">
        <v>26</v>
      </c>
      <c r="D49" s="27">
        <v>61013758.499852501</v>
      </c>
      <c r="E49" s="28">
        <f t="shared" si="26"/>
        <v>2634655209.5662637</v>
      </c>
      <c r="F49" s="27">
        <v>74193398.594715998</v>
      </c>
      <c r="G49" s="28">
        <f t="shared" si="27"/>
        <v>2594110110.5072742</v>
      </c>
      <c r="H49" s="27">
        <f>D49-F49</f>
        <v>-13179640.094863497</v>
      </c>
      <c r="I49" s="29">
        <f>H49+I48</f>
        <v>40545099.05898983</v>
      </c>
      <c r="J49" s="27">
        <v>5245.5745983248526</v>
      </c>
      <c r="K49" s="28">
        <f t="shared" si="28"/>
        <v>-25757.388475832126</v>
      </c>
      <c r="L49" s="30">
        <f t="shared" si="23"/>
        <v>-13174394.520265171</v>
      </c>
      <c r="M49" s="30">
        <f t="shared" si="29"/>
        <v>9139719.7164762001</v>
      </c>
      <c r="N49" s="30">
        <f>L49+N48</f>
        <v>40519341.670514621</v>
      </c>
      <c r="O49" s="27">
        <f>[75]Schedule_C!AF51</f>
        <v>-4333930.4070774242</v>
      </c>
      <c r="P49" s="28">
        <f t="shared" si="31"/>
        <v>35743679.764587395</v>
      </c>
      <c r="Q49" s="31"/>
      <c r="R49" s="27">
        <f>[75]Schedule_C!P51</f>
        <v>-8840464.1131877489</v>
      </c>
      <c r="S49" s="29">
        <f t="shared" si="32"/>
        <v>4775661.905927198</v>
      </c>
      <c r="T49" s="27">
        <f t="shared" si="24"/>
        <v>-13174394.520265173</v>
      </c>
      <c r="U49" s="29">
        <f t="shared" si="24"/>
        <v>40519341.670514591</v>
      </c>
      <c r="V49" s="27">
        <f>[75]Schedule_C1!M61+[75]Schedule_C1!M62</f>
        <v>60007.53</v>
      </c>
      <c r="W49" s="51">
        <f t="shared" si="33"/>
        <v>357518.15</v>
      </c>
      <c r="X49" s="27">
        <f t="shared" si="25"/>
        <v>-8780456.5831877496</v>
      </c>
      <c r="Y49" s="29">
        <f t="shared" si="34"/>
        <v>5133180.0559271947</v>
      </c>
      <c r="Z49" s="56"/>
      <c r="AA49" s="27">
        <v>0</v>
      </c>
      <c r="AB49" s="29">
        <v>0</v>
      </c>
    </row>
    <row r="50" spans="1:28" s="2" customFormat="1" ht="13.15" hidden="1" customHeight="1">
      <c r="A50" s="16">
        <v>3</v>
      </c>
      <c r="B50" s="21">
        <v>38504</v>
      </c>
      <c r="C50" s="50" t="s">
        <v>26</v>
      </c>
      <c r="D50" s="35">
        <v>72032908.435373396</v>
      </c>
      <c r="E50" s="36">
        <f t="shared" si="26"/>
        <v>2706688118.001637</v>
      </c>
      <c r="F50" s="35">
        <v>71214743</v>
      </c>
      <c r="G50" s="36">
        <f t="shared" si="27"/>
        <v>2665324853.5072742</v>
      </c>
      <c r="H50" s="35">
        <f>D50-F50</f>
        <v>818165.43537339568</v>
      </c>
      <c r="I50" s="37">
        <f>H50+I49</f>
        <v>41363264.494363226</v>
      </c>
      <c r="J50" s="35">
        <v>-324.53883589085189</v>
      </c>
      <c r="K50" s="36">
        <f t="shared" si="28"/>
        <v>-26081.927311722979</v>
      </c>
      <c r="L50" s="49">
        <f t="shared" si="23"/>
        <v>817840.89653750486</v>
      </c>
      <c r="M50" s="38">
        <f t="shared" si="29"/>
        <v>9957560.6130137052</v>
      </c>
      <c r="N50" s="36">
        <f>L50+N49</f>
        <v>41337182.567052126</v>
      </c>
      <c r="O50" s="35">
        <f>[75]Schedule_C!AF52-0.5</f>
        <v>817840.39653750509</v>
      </c>
      <c r="P50" s="36">
        <f t="shared" si="31"/>
        <v>36561520.1611249</v>
      </c>
      <c r="Q50" s="39"/>
      <c r="R50" s="35">
        <f>[75]Schedule_C!P52</f>
        <v>0</v>
      </c>
      <c r="S50" s="37">
        <f t="shared" si="32"/>
        <v>4775661.905927198</v>
      </c>
      <c r="T50" s="35">
        <f t="shared" si="24"/>
        <v>817840.39653750509</v>
      </c>
      <c r="U50" s="37">
        <f t="shared" si="24"/>
        <v>41337182.067052096</v>
      </c>
      <c r="V50" s="35">
        <f>[75]Schedule_C1!M63+[75]Schedule_C1!M64</f>
        <v>20803.57</v>
      </c>
      <c r="W50" s="47">
        <f t="shared" si="33"/>
        <v>378321.72000000003</v>
      </c>
      <c r="X50" s="35">
        <f t="shared" si="25"/>
        <v>20803.57</v>
      </c>
      <c r="Y50" s="37">
        <f t="shared" si="34"/>
        <v>5153983.625927195</v>
      </c>
      <c r="Z50" s="62"/>
      <c r="AA50" s="35">
        <v>0</v>
      </c>
      <c r="AB50" s="63">
        <v>0</v>
      </c>
    </row>
    <row r="51" spans="1:28" ht="6.75" hidden="1" customHeight="1">
      <c r="B51" s="64"/>
      <c r="D51" s="65"/>
      <c r="E51" s="65"/>
      <c r="F51" s="65"/>
      <c r="G51" s="65"/>
      <c r="H51" s="65"/>
      <c r="I51" s="66"/>
      <c r="J51" s="67"/>
      <c r="K51" s="67"/>
      <c r="L51" s="67"/>
      <c r="M51" s="67"/>
      <c r="N51" s="67"/>
      <c r="O51" s="68"/>
      <c r="P51" s="69"/>
      <c r="Q51" s="67"/>
      <c r="R51" s="70"/>
      <c r="S51" s="71"/>
      <c r="T51" s="72"/>
      <c r="U51" s="69"/>
      <c r="V51" s="65"/>
      <c r="W51" s="65"/>
      <c r="X51" s="65"/>
      <c r="Y51" s="65"/>
      <c r="Z51" s="4"/>
      <c r="AA51" s="4"/>
      <c r="AB51" s="4"/>
    </row>
    <row r="52" spans="1:28" hidden="1">
      <c r="A52" s="73">
        <v>4</v>
      </c>
      <c r="B52" s="64">
        <v>38534</v>
      </c>
      <c r="C52" s="4"/>
      <c r="D52" s="74">
        <v>68411941.758498028</v>
      </c>
      <c r="E52" s="75">
        <f>D52+E50</f>
        <v>2775100059.7601352</v>
      </c>
      <c r="F52" s="76">
        <v>74070384.349716008</v>
      </c>
      <c r="G52" s="77">
        <f>F52+G50</f>
        <v>2739395237.8569903</v>
      </c>
      <c r="H52" s="76">
        <f t="shared" ref="H52:I58" si="35">D52-F52</f>
        <v>-5658442.5912179798</v>
      </c>
      <c r="I52" s="77">
        <f t="shared" si="35"/>
        <v>35704821.903144836</v>
      </c>
      <c r="J52" s="76">
        <v>2252.0601513050497</v>
      </c>
      <c r="K52" s="75">
        <f>J52+K50</f>
        <v>-23829.867160417929</v>
      </c>
      <c r="L52" s="78">
        <f t="shared" ref="L52:L63" si="36">H52+J52</f>
        <v>-5656190.5310666747</v>
      </c>
      <c r="M52" s="78">
        <f>L52</f>
        <v>-5656190.5310666747</v>
      </c>
      <c r="N52" s="75">
        <f>L52+N50</f>
        <v>35680992.035985455</v>
      </c>
      <c r="O52" s="79">
        <f>[75]Schedule_C!AF54</f>
        <v>-5656190.5310666747</v>
      </c>
      <c r="P52" s="75">
        <f>O52+P50</f>
        <v>30905329.630058225</v>
      </c>
      <c r="Q52" s="80"/>
      <c r="R52" s="27">
        <f>[75]Schedule_C!P54</f>
        <v>0</v>
      </c>
      <c r="S52" s="77">
        <f>+R52+S50</f>
        <v>4775661.905927198</v>
      </c>
      <c r="T52" s="76">
        <f t="shared" ref="T52:U63" si="37">O52+R52</f>
        <v>-5656190.5310666747</v>
      </c>
      <c r="U52" s="77">
        <f t="shared" si="37"/>
        <v>35680991.535985425</v>
      </c>
      <c r="V52" s="79">
        <f>[75]Schedule_C1!M65+[75]Schedule_C1!M66</f>
        <v>23403.360000000001</v>
      </c>
      <c r="W52" s="77">
        <f>+W50+V52</f>
        <v>401725.08</v>
      </c>
      <c r="X52" s="81">
        <f t="shared" ref="X52:X63" si="38">+R52+V52</f>
        <v>23403.360000000001</v>
      </c>
      <c r="Y52" s="77">
        <f>+X52+Y50</f>
        <v>5177386.9859271953</v>
      </c>
      <c r="Z52" s="4"/>
      <c r="AA52" s="51"/>
      <c r="AB52" s="82"/>
    </row>
    <row r="53" spans="1:28" hidden="1">
      <c r="A53" s="73">
        <v>4</v>
      </c>
      <c r="B53" s="64">
        <v>38565</v>
      </c>
      <c r="C53" s="83"/>
      <c r="D53" s="79">
        <v>75099856.758498028</v>
      </c>
      <c r="E53" s="84">
        <f t="shared" ref="E53:E63" si="39">+E52+D53</f>
        <v>2850199916.5186334</v>
      </c>
      <c r="F53" s="79">
        <v>75878971.789204001</v>
      </c>
      <c r="G53" s="84">
        <f t="shared" ref="G53:G63" si="40">+G52+F53</f>
        <v>2815274209.6461945</v>
      </c>
      <c r="H53" s="79">
        <f t="shared" si="35"/>
        <v>-779115.03070597351</v>
      </c>
      <c r="I53" s="85">
        <f t="shared" si="35"/>
        <v>34925706.872438908</v>
      </c>
      <c r="J53" s="79">
        <v>310.08778222103138</v>
      </c>
      <c r="K53" s="84">
        <f t="shared" ref="K53:K63" si="41">+K52+J53</f>
        <v>-23519.779378196898</v>
      </c>
      <c r="L53" s="86">
        <f t="shared" si="36"/>
        <v>-778804.94292375247</v>
      </c>
      <c r="M53" s="87">
        <f t="shared" ref="M53:M63" si="42">M52+L53</f>
        <v>-6434995.4739904273</v>
      </c>
      <c r="N53" s="84">
        <f t="shared" ref="N53:N58" si="43">N52+L53</f>
        <v>34902187.0930617</v>
      </c>
      <c r="O53" s="79">
        <f>[75]Schedule_C!AF55</f>
        <v>-778804.94292375073</v>
      </c>
      <c r="P53" s="84">
        <f t="shared" ref="P53:P63" si="44">+P52+O53</f>
        <v>30126524.687134475</v>
      </c>
      <c r="Q53" s="88"/>
      <c r="R53" s="27">
        <f>[75]Schedule_C!P55</f>
        <v>0</v>
      </c>
      <c r="S53" s="85">
        <f t="shared" ref="S53:S63" si="45">R53+S52</f>
        <v>4775661.905927198</v>
      </c>
      <c r="T53" s="79">
        <f t="shared" si="37"/>
        <v>-778804.94292375073</v>
      </c>
      <c r="U53" s="85">
        <f t="shared" si="37"/>
        <v>34902186.593061671</v>
      </c>
      <c r="V53" s="79">
        <f>[75]Schedule_C1!M67+[75]Schedule_C1!M68</f>
        <v>22951.23</v>
      </c>
      <c r="W53" s="85">
        <f t="shared" ref="W53:W63" si="46">+W52+V53</f>
        <v>424676.31</v>
      </c>
      <c r="X53" s="27">
        <f t="shared" si="38"/>
        <v>22951.23</v>
      </c>
      <c r="Y53" s="85">
        <f t="shared" ref="Y53:Y63" si="47">+X53+Y52</f>
        <v>5200338.2159271957</v>
      </c>
      <c r="Z53" s="4"/>
      <c r="AA53" s="51"/>
      <c r="AB53" s="82"/>
    </row>
    <row r="54" spans="1:28" hidden="1">
      <c r="A54" s="73">
        <v>4</v>
      </c>
      <c r="B54" s="64">
        <v>38596</v>
      </c>
      <c r="C54" s="83"/>
      <c r="D54" s="79">
        <v>77992438.758498028</v>
      </c>
      <c r="E54" s="84">
        <f t="shared" si="39"/>
        <v>2928192355.2771316</v>
      </c>
      <c r="F54" s="79">
        <v>72653042.690820009</v>
      </c>
      <c r="G54" s="84">
        <f t="shared" si="40"/>
        <v>2887927252.3370147</v>
      </c>
      <c r="H54" s="79">
        <f t="shared" si="35"/>
        <v>5339396.0676780194</v>
      </c>
      <c r="I54" s="85">
        <f t="shared" si="35"/>
        <v>40265102.940116882</v>
      </c>
      <c r="J54" s="79">
        <v>-2125.0796349355951</v>
      </c>
      <c r="K54" s="84">
        <f t="shared" si="41"/>
        <v>-25644.859013132493</v>
      </c>
      <c r="L54" s="86">
        <f t="shared" si="36"/>
        <v>5337270.9880430838</v>
      </c>
      <c r="M54" s="87">
        <f t="shared" si="42"/>
        <v>-1097724.4859473435</v>
      </c>
      <c r="N54" s="84">
        <f t="shared" si="43"/>
        <v>40239458.081104785</v>
      </c>
      <c r="O54" s="79">
        <f>[75]Schedule_C!AF56</f>
        <v>5337270.9880430847</v>
      </c>
      <c r="P54" s="84">
        <f t="shared" si="44"/>
        <v>35463795.675177559</v>
      </c>
      <c r="Q54" s="89"/>
      <c r="R54" s="27">
        <f>[75]Schedule_C!P56</f>
        <v>0</v>
      </c>
      <c r="S54" s="85">
        <f t="shared" si="45"/>
        <v>4775661.905927198</v>
      </c>
      <c r="T54" s="79">
        <f t="shared" si="37"/>
        <v>5337270.9880430847</v>
      </c>
      <c r="U54" s="85">
        <f t="shared" si="37"/>
        <v>40239457.581104755</v>
      </c>
      <c r="V54" s="79">
        <f>[75]Schedule_C1!M69+[75]Schedule_C1!M70</f>
        <v>22648.420000000002</v>
      </c>
      <c r="W54" s="85">
        <f t="shared" si="46"/>
        <v>447324.73</v>
      </c>
      <c r="X54" s="27">
        <f t="shared" si="38"/>
        <v>22648.420000000002</v>
      </c>
      <c r="Y54" s="85">
        <f t="shared" si="47"/>
        <v>5222986.6359271957</v>
      </c>
      <c r="Z54" s="4"/>
      <c r="AA54" s="51"/>
      <c r="AB54" s="82"/>
    </row>
    <row r="55" spans="1:28" hidden="1">
      <c r="A55" s="73">
        <v>4</v>
      </c>
      <c r="B55" s="64">
        <v>38626</v>
      </c>
      <c r="C55" s="83"/>
      <c r="D55" s="79">
        <v>85827622.758498028</v>
      </c>
      <c r="E55" s="28">
        <f t="shared" si="39"/>
        <v>3014019978.0356297</v>
      </c>
      <c r="F55" s="51">
        <v>80243629.763216004</v>
      </c>
      <c r="G55" s="28">
        <f t="shared" si="40"/>
        <v>2968170882.1002307</v>
      </c>
      <c r="H55" s="82">
        <f t="shared" si="35"/>
        <v>5583992.9952820241</v>
      </c>
      <c r="I55" s="85">
        <f t="shared" si="35"/>
        <v>45849095.935399055</v>
      </c>
      <c r="J55" s="82">
        <v>-2222.4292121222243</v>
      </c>
      <c r="K55" s="28">
        <f t="shared" si="41"/>
        <v>-27867.288225254717</v>
      </c>
      <c r="L55" s="87">
        <f t="shared" si="36"/>
        <v>5581770.5660699019</v>
      </c>
      <c r="M55" s="87">
        <f t="shared" si="42"/>
        <v>4484046.0801225584</v>
      </c>
      <c r="N55" s="84">
        <f t="shared" si="43"/>
        <v>45821228.647174686</v>
      </c>
      <c r="O55" s="79">
        <f>[75]Schedule_C!AF57</f>
        <v>4546659.4922349155</v>
      </c>
      <c r="P55" s="28">
        <f t="shared" si="44"/>
        <v>40010455.167412475</v>
      </c>
      <c r="Q55" s="45"/>
      <c r="R55" s="27">
        <f>[75]Schedule_C!P57</f>
        <v>1035111.0738349855</v>
      </c>
      <c r="S55" s="29">
        <f t="shared" si="45"/>
        <v>5810772.9797621835</v>
      </c>
      <c r="T55" s="51">
        <f t="shared" si="37"/>
        <v>5581770.566069901</v>
      </c>
      <c r="U55" s="29">
        <f t="shared" si="37"/>
        <v>45821228.147174656</v>
      </c>
      <c r="V55" s="79">
        <f>[75]Schedule_C1!M71+[75]Schedule_C1!M72</f>
        <v>25445.82</v>
      </c>
      <c r="W55" s="29">
        <f t="shared" si="46"/>
        <v>472770.55</v>
      </c>
      <c r="X55" s="51">
        <f t="shared" si="38"/>
        <v>1060556.8938349856</v>
      </c>
      <c r="Y55" s="85">
        <f t="shared" si="47"/>
        <v>6283543.5297621815</v>
      </c>
      <c r="Z55" s="90"/>
      <c r="AA55" s="51"/>
      <c r="AB55" s="82"/>
    </row>
    <row r="56" spans="1:28" hidden="1">
      <c r="A56" s="73">
        <v>4</v>
      </c>
      <c r="B56" s="64">
        <v>38657</v>
      </c>
      <c r="C56" s="83"/>
      <c r="D56" s="79">
        <v>100834275.37383108</v>
      </c>
      <c r="E56" s="84">
        <f t="shared" si="39"/>
        <v>3114854253.409461</v>
      </c>
      <c r="F56" s="82">
        <v>101324973.1038107</v>
      </c>
      <c r="G56" s="84">
        <f t="shared" si="40"/>
        <v>3069495855.2040415</v>
      </c>
      <c r="H56" s="82">
        <f t="shared" si="35"/>
        <v>-490697.72997961938</v>
      </c>
      <c r="I56" s="85">
        <f t="shared" si="35"/>
        <v>45358398.20541954</v>
      </c>
      <c r="J56" s="82">
        <v>195.29769653186668</v>
      </c>
      <c r="K56" s="84">
        <f t="shared" si="41"/>
        <v>-27671.99052872285</v>
      </c>
      <c r="L56" s="87">
        <f t="shared" si="36"/>
        <v>-490502.43228308752</v>
      </c>
      <c r="M56" s="87">
        <f t="shared" si="42"/>
        <v>3993543.6478394708</v>
      </c>
      <c r="N56" s="84">
        <f t="shared" si="43"/>
        <v>45330726.214891598</v>
      </c>
      <c r="O56" s="79">
        <f>[75]Schedule_C!AF58</f>
        <v>-4905.0243228301406</v>
      </c>
      <c r="P56" s="84">
        <f t="shared" si="44"/>
        <v>40005550.143089645</v>
      </c>
      <c r="Q56" s="89"/>
      <c r="R56" s="27">
        <f>[75]Schedule_C!P58</f>
        <v>-485597.40796025749</v>
      </c>
      <c r="S56" s="85">
        <f t="shared" si="45"/>
        <v>5325175.571801926</v>
      </c>
      <c r="T56" s="82">
        <f t="shared" si="37"/>
        <v>-490502.43228308763</v>
      </c>
      <c r="U56" s="85">
        <f t="shared" si="37"/>
        <v>45330725.714891568</v>
      </c>
      <c r="V56" s="79">
        <f>[75]Schedule_C1!M73+[75]Schedule_C1!M74</f>
        <v>29671.46</v>
      </c>
      <c r="W56" s="85">
        <f t="shared" si="46"/>
        <v>502442.01</v>
      </c>
      <c r="X56" s="51">
        <f t="shared" si="38"/>
        <v>-455925.94796025747</v>
      </c>
      <c r="Y56" s="85">
        <f t="shared" si="47"/>
        <v>5827617.5818019239</v>
      </c>
      <c r="Z56" s="4"/>
      <c r="AA56" s="51"/>
      <c r="AB56" s="82"/>
    </row>
    <row r="57" spans="1:28" hidden="1">
      <c r="A57" s="73">
        <v>4</v>
      </c>
      <c r="B57" s="64">
        <v>38687</v>
      </c>
      <c r="C57" s="83"/>
      <c r="D57" s="79">
        <v>124659147.09624203</v>
      </c>
      <c r="E57" s="84">
        <f t="shared" si="39"/>
        <v>3239513400.505703</v>
      </c>
      <c r="F57" s="82">
        <v>114228748.79118812</v>
      </c>
      <c r="G57" s="84">
        <f t="shared" si="40"/>
        <v>3183724603.9952297</v>
      </c>
      <c r="H57" s="82">
        <f t="shared" si="35"/>
        <v>10430398.305053905</v>
      </c>
      <c r="I57" s="85">
        <f t="shared" si="35"/>
        <v>55788796.510473251</v>
      </c>
      <c r="J57" s="82">
        <v>-4151.2985254116356</v>
      </c>
      <c r="K57" s="84">
        <f t="shared" si="41"/>
        <v>-31823.289054134486</v>
      </c>
      <c r="L57" s="87">
        <f t="shared" si="36"/>
        <v>10426247.006528493</v>
      </c>
      <c r="M57" s="87">
        <f t="shared" si="42"/>
        <v>14419790.654367965</v>
      </c>
      <c r="N57" s="84">
        <f t="shared" si="43"/>
        <v>55756973.221420094</v>
      </c>
      <c r="O57" s="79">
        <f>[75]Schedule_C!AF59</f>
        <v>104262.4700652808</v>
      </c>
      <c r="P57" s="84">
        <f t="shared" si="44"/>
        <v>40109812.613154925</v>
      </c>
      <c r="Q57" s="89"/>
      <c r="R57" s="27">
        <f>[75]Schedule_C!P59</f>
        <v>10321984.536463212</v>
      </c>
      <c r="S57" s="85">
        <f t="shared" si="45"/>
        <v>15647160.108265139</v>
      </c>
      <c r="T57" s="82">
        <f t="shared" si="37"/>
        <v>10426247.006528493</v>
      </c>
      <c r="U57" s="85">
        <f t="shared" si="37"/>
        <v>55756972.721420065</v>
      </c>
      <c r="V57" s="79">
        <f>[75]Schedule_C1!M75+[75]Schedule_C1!M76</f>
        <v>29938.55</v>
      </c>
      <c r="W57" s="85">
        <f t="shared" si="46"/>
        <v>532380.56000000006</v>
      </c>
      <c r="X57" s="51">
        <f t="shared" si="38"/>
        <v>10351923.086463213</v>
      </c>
      <c r="Y57" s="85">
        <f t="shared" si="47"/>
        <v>16179540.668265138</v>
      </c>
      <c r="Z57" s="83"/>
      <c r="AA57" s="51"/>
      <c r="AB57" s="82"/>
    </row>
    <row r="58" spans="1:28" hidden="1">
      <c r="A58" s="73">
        <v>4</v>
      </c>
      <c r="B58" s="64">
        <v>38718</v>
      </c>
      <c r="C58" s="83"/>
      <c r="D58" s="79">
        <v>104630999.23447217</v>
      </c>
      <c r="E58" s="84">
        <f t="shared" si="39"/>
        <v>3344144399.7401752</v>
      </c>
      <c r="F58" s="82">
        <v>107291961.32717976</v>
      </c>
      <c r="G58" s="84">
        <f t="shared" si="40"/>
        <v>3291016565.3224096</v>
      </c>
      <c r="H58" s="82">
        <f t="shared" si="35"/>
        <v>-2660962.0927075893</v>
      </c>
      <c r="I58" s="85">
        <f t="shared" si="35"/>
        <v>53127834.417765617</v>
      </c>
      <c r="J58" s="82">
        <v>1059.0629128976725</v>
      </c>
      <c r="K58" s="84">
        <f t="shared" si="41"/>
        <v>-30764.226141236813</v>
      </c>
      <c r="L58" s="87">
        <f t="shared" si="36"/>
        <v>-2659903.0297946916</v>
      </c>
      <c r="M58" s="87">
        <f t="shared" si="42"/>
        <v>11759887.624573274</v>
      </c>
      <c r="N58" s="84">
        <f t="shared" si="43"/>
        <v>53097070.191625401</v>
      </c>
      <c r="O58" s="79">
        <f>[75]Schedule_C!AF60</f>
        <v>-26599.03029794246</v>
      </c>
      <c r="P58" s="84">
        <f t="shared" si="44"/>
        <v>40083213.582856983</v>
      </c>
      <c r="Q58" s="89"/>
      <c r="R58" s="27">
        <f>[75]Schedule_C!P60</f>
        <v>-2633303.9994967449</v>
      </c>
      <c r="S58" s="85">
        <f t="shared" si="45"/>
        <v>13013856.108768394</v>
      </c>
      <c r="T58" s="82">
        <f t="shared" si="37"/>
        <v>-2659903.0297946874</v>
      </c>
      <c r="U58" s="85">
        <f t="shared" si="37"/>
        <v>53097069.691625379</v>
      </c>
      <c r="V58" s="79">
        <f>[75]Schedule_C1!M77+[75]Schedule_C1!M78</f>
        <v>89612.78</v>
      </c>
      <c r="W58" s="85">
        <f t="shared" si="46"/>
        <v>621993.34000000008</v>
      </c>
      <c r="X58" s="51">
        <f t="shared" si="38"/>
        <v>-2543691.2194967452</v>
      </c>
      <c r="Y58" s="85">
        <f t="shared" si="47"/>
        <v>13635849.448768392</v>
      </c>
      <c r="Z58" s="83"/>
      <c r="AA58" s="51"/>
      <c r="AB58" s="82"/>
    </row>
    <row r="59" spans="1:28" hidden="1">
      <c r="A59" s="73">
        <v>4</v>
      </c>
      <c r="B59" s="64">
        <v>38749</v>
      </c>
      <c r="C59" s="83"/>
      <c r="D59" s="79">
        <v>102024029.55788586</v>
      </c>
      <c r="E59" s="84">
        <f t="shared" si="39"/>
        <v>3446168429.2980609</v>
      </c>
      <c r="F59" s="82">
        <v>99805663.690891728</v>
      </c>
      <c r="G59" s="84">
        <f t="shared" si="40"/>
        <v>3390822229.0133014</v>
      </c>
      <c r="H59" s="82">
        <f>D59-F59</f>
        <v>2218365.8669941276</v>
      </c>
      <c r="I59" s="85">
        <f>H59+I58</f>
        <v>55346200.284759745</v>
      </c>
      <c r="J59" s="82">
        <v>-633.90961506357417</v>
      </c>
      <c r="K59" s="84">
        <f t="shared" si="41"/>
        <v>-31398.135756300388</v>
      </c>
      <c r="L59" s="87">
        <f t="shared" si="36"/>
        <v>2217731.9573790641</v>
      </c>
      <c r="M59" s="87">
        <f t="shared" si="42"/>
        <v>13977619.581952337</v>
      </c>
      <c r="N59" s="84">
        <f>L59+N58</f>
        <v>55314802.149004467</v>
      </c>
      <c r="O59" s="79">
        <f>[75]Schedule_C!AF61</f>
        <v>22177.319573789835</v>
      </c>
      <c r="P59" s="84">
        <f t="shared" si="44"/>
        <v>40105390.902430773</v>
      </c>
      <c r="Q59" s="89"/>
      <c r="R59" s="27">
        <f>[75]Schedule_C!P61</f>
        <v>2195554.6378052663</v>
      </c>
      <c r="S59" s="85">
        <f t="shared" si="45"/>
        <v>15209410.746573661</v>
      </c>
      <c r="T59" s="82">
        <f t="shared" si="37"/>
        <v>2217731.9573790561</v>
      </c>
      <c r="U59" s="85">
        <f t="shared" si="37"/>
        <v>55314801.64900443</v>
      </c>
      <c r="V59" s="79">
        <f>[75]Schedule_C1!M79+[75]Schedule_C1!M80</f>
        <v>68094.149999999994</v>
      </c>
      <c r="W59" s="85">
        <f t="shared" si="46"/>
        <v>690087.49000000011</v>
      </c>
      <c r="X59" s="51">
        <f t="shared" si="38"/>
        <v>2263648.7878052662</v>
      </c>
      <c r="Y59" s="85">
        <f t="shared" si="47"/>
        <v>15899498.236573659</v>
      </c>
      <c r="Z59" s="83"/>
      <c r="AA59" s="51"/>
      <c r="AB59" s="82"/>
    </row>
    <row r="60" spans="1:28" hidden="1">
      <c r="A60" s="73">
        <v>4</v>
      </c>
      <c r="B60" s="64">
        <v>38777</v>
      </c>
      <c r="C60" s="83"/>
      <c r="D60" s="79">
        <v>108508429.20494995</v>
      </c>
      <c r="E60" s="84">
        <f t="shared" si="39"/>
        <v>3554676858.5030107</v>
      </c>
      <c r="F60" s="79">
        <v>101462776.98743582</v>
      </c>
      <c r="G60" s="84">
        <f t="shared" si="40"/>
        <v>3492285006.0007372</v>
      </c>
      <c r="H60" s="79">
        <f>D60-F60</f>
        <v>7045652.2175141275</v>
      </c>
      <c r="I60" s="85">
        <f>H60+I59</f>
        <v>62391852.502273872</v>
      </c>
      <c r="J60" s="79">
        <v>-2804.169582570903</v>
      </c>
      <c r="K60" s="84">
        <f t="shared" si="41"/>
        <v>-34202.305338871287</v>
      </c>
      <c r="L60" s="86">
        <f t="shared" si="36"/>
        <v>7042848.0479315566</v>
      </c>
      <c r="M60" s="87">
        <f t="shared" si="42"/>
        <v>21020467.629883893</v>
      </c>
      <c r="N60" s="84">
        <f>L60+N59</f>
        <v>62357650.196936026</v>
      </c>
      <c r="O60" s="79">
        <f>[75]Schedule_C!AF62</f>
        <v>65326.142329894006</v>
      </c>
      <c r="P60" s="84">
        <f t="shared" si="44"/>
        <v>40170717.044760667</v>
      </c>
      <c r="Q60" s="88"/>
      <c r="R60" s="27">
        <f>[75]Schedule_C!P62</f>
        <v>6977521.9056016635</v>
      </c>
      <c r="S60" s="85">
        <f t="shared" si="45"/>
        <v>22186932.652175322</v>
      </c>
      <c r="T60" s="79">
        <f t="shared" si="37"/>
        <v>7042848.0479315575</v>
      </c>
      <c r="U60" s="85">
        <f t="shared" si="37"/>
        <v>62357649.696935989</v>
      </c>
      <c r="V60" s="79">
        <f>[75]Schedule_C1!M81+[75]Schedule_C1!M82</f>
        <v>88877.3</v>
      </c>
      <c r="W60" s="85">
        <f t="shared" si="46"/>
        <v>778964.79000000015</v>
      </c>
      <c r="X60" s="27">
        <f t="shared" si="38"/>
        <v>7066399.2056016633</v>
      </c>
      <c r="Y60" s="85">
        <f t="shared" si="47"/>
        <v>22965897.442175321</v>
      </c>
      <c r="AA60" s="51"/>
      <c r="AB60" s="82"/>
    </row>
    <row r="61" spans="1:28" ht="12.75" hidden="1" customHeight="1">
      <c r="A61" s="73">
        <v>4</v>
      </c>
      <c r="B61" s="64">
        <v>38808</v>
      </c>
      <c r="C61" s="83"/>
      <c r="D61" s="79">
        <v>77069135.0794705</v>
      </c>
      <c r="E61" s="84">
        <f t="shared" si="39"/>
        <v>3631745993.5824814</v>
      </c>
      <c r="F61" s="79">
        <v>86590213.145753711</v>
      </c>
      <c r="G61" s="84">
        <f t="shared" si="40"/>
        <v>3578875219.1464911</v>
      </c>
      <c r="H61" s="79">
        <f>D61-F61</f>
        <v>-9521078.0662832111</v>
      </c>
      <c r="I61" s="85">
        <f>H61+I60</f>
        <v>52870774.435990661</v>
      </c>
      <c r="J61" s="79">
        <v>3789.3890703804791</v>
      </c>
      <c r="K61" s="84">
        <f t="shared" si="41"/>
        <v>-30412.916268490808</v>
      </c>
      <c r="L61" s="86">
        <f t="shared" si="36"/>
        <v>-9517288.6772128306</v>
      </c>
      <c r="M61" s="87">
        <f t="shared" si="42"/>
        <v>11503178.952671062</v>
      </c>
      <c r="N61" s="84">
        <f>L61+N60</f>
        <v>52840361.519723192</v>
      </c>
      <c r="O61" s="79">
        <f>[75]Schedule_C!AF63</f>
        <v>-90070.548622705042</v>
      </c>
      <c r="P61" s="84">
        <f t="shared" si="44"/>
        <v>40080646.496137962</v>
      </c>
      <c r="Q61" s="88"/>
      <c r="R61" s="27">
        <f>[75]Schedule_C!P63</f>
        <v>-9427218.1285901181</v>
      </c>
      <c r="S61" s="85">
        <f t="shared" si="45"/>
        <v>12759714.523585204</v>
      </c>
      <c r="T61" s="79">
        <f t="shared" si="37"/>
        <v>-9517288.6772128232</v>
      </c>
      <c r="U61" s="85">
        <f t="shared" si="37"/>
        <v>52840361.019723162</v>
      </c>
      <c r="V61" s="79">
        <f>[75]Schedule_C1!M83+[75]Schedule_C1!M84</f>
        <v>135673.54</v>
      </c>
      <c r="W61" s="85">
        <f t="shared" si="46"/>
        <v>914638.33000000019</v>
      </c>
      <c r="X61" s="27">
        <f t="shared" si="38"/>
        <v>-9291544.588590119</v>
      </c>
      <c r="Y61" s="85">
        <f t="shared" si="47"/>
        <v>13674352.853585202</v>
      </c>
      <c r="AA61" s="51"/>
      <c r="AB61" s="82"/>
    </row>
    <row r="62" spans="1:28" s="2" customFormat="1" ht="12.75" hidden="1" customHeight="1">
      <c r="A62" s="16">
        <v>4</v>
      </c>
      <c r="B62" s="64">
        <v>38838</v>
      </c>
      <c r="C62" s="83"/>
      <c r="D62" s="79">
        <v>64132971.830849953</v>
      </c>
      <c r="E62" s="28">
        <f t="shared" si="39"/>
        <v>3695878965.4133315</v>
      </c>
      <c r="F62" s="27">
        <v>82958419.818329141</v>
      </c>
      <c r="G62" s="28">
        <f t="shared" si="40"/>
        <v>3661833638.9648204</v>
      </c>
      <c r="H62" s="79">
        <f>D62-F62</f>
        <v>-18825447.987479188</v>
      </c>
      <c r="I62" s="85">
        <f>H62+I61</f>
        <v>34045326.448511474</v>
      </c>
      <c r="J62" s="79">
        <v>7492.5282990187407</v>
      </c>
      <c r="K62" s="28">
        <f t="shared" si="41"/>
        <v>-22920.387969472067</v>
      </c>
      <c r="L62" s="86">
        <f t="shared" si="36"/>
        <v>-18817955.459180169</v>
      </c>
      <c r="M62" s="87">
        <f t="shared" si="42"/>
        <v>-7314776.5065091066</v>
      </c>
      <c r="N62" s="84">
        <f>L62+N61</f>
        <v>34022406.060543023</v>
      </c>
      <c r="O62" s="79">
        <f>[75]Schedule_C!AF64</f>
        <v>-10833902.841522168</v>
      </c>
      <c r="P62" s="84">
        <f t="shared" si="44"/>
        <v>29246743.654615793</v>
      </c>
      <c r="Q62" s="31"/>
      <c r="R62" s="27">
        <f>[75]Schedule_C!P64</f>
        <v>-7984052.617658006</v>
      </c>
      <c r="S62" s="29">
        <f t="shared" si="45"/>
        <v>4775661.905927198</v>
      </c>
      <c r="T62" s="27">
        <f t="shared" si="37"/>
        <v>-18817955.459180176</v>
      </c>
      <c r="U62" s="29">
        <f t="shared" si="37"/>
        <v>34022405.560542993</v>
      </c>
      <c r="V62" s="79">
        <f>[75]Schedule_C1!M85+[75]Schedule_C1!M86</f>
        <v>69514.41</v>
      </c>
      <c r="W62" s="29">
        <f t="shared" si="46"/>
        <v>984152.74000000022</v>
      </c>
      <c r="X62" s="27">
        <f t="shared" si="38"/>
        <v>-7914538.2076580059</v>
      </c>
      <c r="Y62" s="85">
        <f t="shared" si="47"/>
        <v>5759814.6459271964</v>
      </c>
      <c r="Z62" s="91"/>
      <c r="AA62" s="51"/>
      <c r="AB62" s="82"/>
    </row>
    <row r="63" spans="1:28" s="2" customFormat="1" ht="13.15" hidden="1" customHeight="1">
      <c r="A63" s="16">
        <v>4</v>
      </c>
      <c r="B63" s="64">
        <v>38869</v>
      </c>
      <c r="C63" s="83"/>
      <c r="D63" s="92">
        <v>73656972.342851937</v>
      </c>
      <c r="E63" s="36">
        <f t="shared" si="39"/>
        <v>3769535937.7561836</v>
      </c>
      <c r="F63" s="35">
        <v>78718897.422895804</v>
      </c>
      <c r="G63" s="36">
        <f t="shared" si="40"/>
        <v>3740552536.3877163</v>
      </c>
      <c r="H63" s="92">
        <f>D63-F63</f>
        <v>-5061925.0800438672</v>
      </c>
      <c r="I63" s="63">
        <f>H63+I62</f>
        <v>28983401.368467607</v>
      </c>
      <c r="J63" s="92">
        <v>1213.7265043761581</v>
      </c>
      <c r="K63" s="36">
        <f t="shared" si="41"/>
        <v>-21706.661465095909</v>
      </c>
      <c r="L63" s="93">
        <f t="shared" si="36"/>
        <v>-5060711.3535394911</v>
      </c>
      <c r="M63" s="66">
        <f t="shared" si="42"/>
        <v>-12375487.860048598</v>
      </c>
      <c r="N63" s="94">
        <f>L63+N62</f>
        <v>28961694.707003534</v>
      </c>
      <c r="O63" s="92">
        <f>[75]Schedule_C!AF65</f>
        <v>-5060711.3535394929</v>
      </c>
      <c r="P63" s="36">
        <f t="shared" si="44"/>
        <v>24186032.3010763</v>
      </c>
      <c r="Q63" s="39"/>
      <c r="R63" s="35">
        <f>[75]Schedule_C!P65</f>
        <v>0</v>
      </c>
      <c r="S63" s="37">
        <f t="shared" si="45"/>
        <v>4775661.905927198</v>
      </c>
      <c r="T63" s="35">
        <f t="shared" si="37"/>
        <v>-5060711.3535394929</v>
      </c>
      <c r="U63" s="37">
        <f t="shared" si="37"/>
        <v>28961694.207003497</v>
      </c>
      <c r="V63" s="92">
        <f>[75]Schedule_C1!M87+[75]Schedule_C1!M88</f>
        <v>27181.97</v>
      </c>
      <c r="W63" s="37">
        <f t="shared" si="46"/>
        <v>1011334.7100000002</v>
      </c>
      <c r="X63" s="35">
        <f t="shared" si="38"/>
        <v>27181.97</v>
      </c>
      <c r="Y63" s="63">
        <f t="shared" si="47"/>
        <v>5786996.6159271961</v>
      </c>
      <c r="Z63" s="90"/>
      <c r="AA63" s="51"/>
      <c r="AB63" s="82"/>
    </row>
    <row r="64" spans="1:28" s="2" customFormat="1" ht="15.75" hidden="1" customHeight="1">
      <c r="A64" s="95" t="s">
        <v>29</v>
      </c>
      <c r="B64" s="64"/>
      <c r="C64" s="83"/>
      <c r="D64" s="82"/>
      <c r="E64" s="30">
        <f>E63</f>
        <v>3769535937.7561836</v>
      </c>
      <c r="F64" s="51"/>
      <c r="G64" s="30">
        <f>G63</f>
        <v>3740552536.3877163</v>
      </c>
      <c r="H64" s="82"/>
      <c r="I64" s="30">
        <f>I63</f>
        <v>28983401.368467607</v>
      </c>
      <c r="J64" s="82"/>
      <c r="K64" s="30">
        <f>K63</f>
        <v>-21706.661465095909</v>
      </c>
      <c r="L64" s="87"/>
      <c r="M64" s="87"/>
      <c r="N64" s="30">
        <f>N63</f>
        <v>28961694.707003534</v>
      </c>
      <c r="O64" s="82"/>
      <c r="P64" s="30">
        <f>P63</f>
        <v>24186032.3010763</v>
      </c>
      <c r="Q64" s="45"/>
      <c r="R64" s="51"/>
      <c r="S64" s="30">
        <f>S63</f>
        <v>4775661.905927198</v>
      </c>
      <c r="T64" s="51"/>
      <c r="U64" s="30">
        <f>U63</f>
        <v>28961694.207003497</v>
      </c>
      <c r="V64" s="82"/>
      <c r="W64" s="30">
        <f>W63</f>
        <v>1011334.7100000002</v>
      </c>
      <c r="X64" s="51"/>
      <c r="Y64" s="30">
        <f>Y63</f>
        <v>5786996.6159271961</v>
      </c>
      <c r="Z64" s="90"/>
      <c r="AA64" s="51"/>
      <c r="AB64" s="82"/>
    </row>
    <row r="65" spans="1:29" s="2" customFormat="1" ht="13.15" hidden="1" customHeight="1" thickBot="1">
      <c r="A65" s="16"/>
      <c r="B65" s="64"/>
      <c r="C65" s="83"/>
      <c r="D65" s="82"/>
      <c r="E65" s="30"/>
      <c r="F65" s="51"/>
      <c r="G65" s="30"/>
      <c r="H65" s="82"/>
      <c r="I65" s="82"/>
      <c r="J65" s="82"/>
      <c r="K65" s="30"/>
      <c r="L65" s="87"/>
      <c r="M65" s="87"/>
      <c r="N65" s="87"/>
      <c r="O65" s="82"/>
      <c r="P65" s="30"/>
      <c r="Q65" s="45"/>
      <c r="R65" s="51"/>
      <c r="S65" s="51"/>
      <c r="T65" s="51"/>
      <c r="U65" s="51"/>
      <c r="V65" s="82"/>
      <c r="W65" s="51"/>
      <c r="X65" s="51"/>
      <c r="Y65" s="82"/>
      <c r="Z65" s="90"/>
      <c r="AA65" s="51"/>
      <c r="AB65" s="82"/>
    </row>
    <row r="66" spans="1:29" s="2" customFormat="1" ht="15.75" hidden="1">
      <c r="A66" s="16"/>
      <c r="B66" s="64"/>
      <c r="C66" s="83"/>
      <c r="D66" s="215" t="s">
        <v>3</v>
      </c>
      <c r="E66" s="216"/>
      <c r="F66" s="215" t="s">
        <v>4</v>
      </c>
      <c r="G66" s="216"/>
      <c r="H66" s="215" t="s">
        <v>5</v>
      </c>
      <c r="I66" s="216"/>
      <c r="J66" s="215" t="s">
        <v>6</v>
      </c>
      <c r="K66" s="216"/>
      <c r="L66" s="215" t="s">
        <v>7</v>
      </c>
      <c r="M66" s="217"/>
      <c r="N66" s="216"/>
      <c r="O66" s="215" t="s">
        <v>8</v>
      </c>
      <c r="P66" s="216"/>
      <c r="Q66" s="96"/>
      <c r="R66" s="215" t="s">
        <v>9</v>
      </c>
      <c r="S66" s="216"/>
      <c r="T66" s="215" t="s">
        <v>10</v>
      </c>
      <c r="U66" s="216"/>
      <c r="V66" s="215" t="s">
        <v>11</v>
      </c>
      <c r="W66" s="216"/>
      <c r="X66" s="215" t="s">
        <v>12</v>
      </c>
      <c r="Y66" s="216"/>
      <c r="Z66" s="90"/>
      <c r="AA66" s="51"/>
      <c r="AB66" s="82"/>
      <c r="AC66" s="97"/>
    </row>
    <row r="67" spans="1:29" s="2" customFormat="1" ht="13.15" hidden="1" customHeight="1" thickBot="1">
      <c r="A67" s="16"/>
      <c r="B67" s="64"/>
      <c r="C67" s="83"/>
      <c r="D67" s="14" t="s">
        <v>3</v>
      </c>
      <c r="E67" s="10" t="s">
        <v>18</v>
      </c>
      <c r="F67" s="98" t="s">
        <v>4</v>
      </c>
      <c r="G67" s="10" t="s">
        <v>18</v>
      </c>
      <c r="H67" s="98" t="s">
        <v>30</v>
      </c>
      <c r="I67" s="10" t="s">
        <v>18</v>
      </c>
      <c r="J67" s="98" t="s">
        <v>15</v>
      </c>
      <c r="K67" s="10" t="s">
        <v>18</v>
      </c>
      <c r="L67" s="98" t="s">
        <v>15</v>
      </c>
      <c r="M67" s="11" t="s">
        <v>18</v>
      </c>
      <c r="N67" s="99"/>
      <c r="O67" s="98" t="s">
        <v>15</v>
      </c>
      <c r="P67" s="11" t="s">
        <v>18</v>
      </c>
      <c r="Q67" s="206"/>
      <c r="R67" s="98" t="s">
        <v>15</v>
      </c>
      <c r="S67" s="11" t="s">
        <v>18</v>
      </c>
      <c r="T67" s="98" t="s">
        <v>30</v>
      </c>
      <c r="U67" s="11" t="s">
        <v>18</v>
      </c>
      <c r="V67" s="98" t="s">
        <v>15</v>
      </c>
      <c r="W67" s="11" t="s">
        <v>18</v>
      </c>
      <c r="X67" s="98" t="s">
        <v>15</v>
      </c>
      <c r="Y67" s="10" t="s">
        <v>18</v>
      </c>
      <c r="Z67" s="90"/>
      <c r="AA67" s="51"/>
      <c r="AB67" s="82"/>
      <c r="AC67" s="97"/>
    </row>
    <row r="68" spans="1:29" s="2" customFormat="1" ht="13.5" hidden="1" customHeight="1">
      <c r="A68" s="16">
        <v>5</v>
      </c>
      <c r="B68" s="64">
        <v>38899</v>
      </c>
      <c r="C68" s="83"/>
      <c r="D68" s="74">
        <v>73767454.873121977</v>
      </c>
      <c r="E68" s="75">
        <f>D68</f>
        <v>73767454.873121977</v>
      </c>
      <c r="F68" s="76">
        <v>89533013.274700835</v>
      </c>
      <c r="G68" s="77">
        <f>F68</f>
        <v>89533013.274700835</v>
      </c>
      <c r="H68" s="76">
        <f t="shared" ref="H68:I73" si="48">D68-F68</f>
        <v>-15765558.401578858</v>
      </c>
      <c r="I68" s="77">
        <f t="shared" si="48"/>
        <v>-15765558.401578858</v>
      </c>
      <c r="J68" s="76">
        <v>4661.8756193462759</v>
      </c>
      <c r="K68" s="75">
        <f>J68</f>
        <v>4661.8756193462759</v>
      </c>
      <c r="L68" s="100">
        <f t="shared" ref="L68:L73" si="49">H68+J68</f>
        <v>-15760896.525959512</v>
      </c>
      <c r="M68" s="78">
        <f>L68</f>
        <v>-15760896.525959512</v>
      </c>
      <c r="N68" s="101"/>
      <c r="O68" s="79">
        <f>[75]Schedule_C!AF67</f>
        <v>-12880448.262979757</v>
      </c>
      <c r="P68" s="75">
        <f>O68</f>
        <v>-12880448.262979757</v>
      </c>
      <c r="Q68" s="80"/>
      <c r="R68" s="27">
        <f>[75]Schedule_C!P67</f>
        <v>-2880448.2629797561</v>
      </c>
      <c r="S68" s="53">
        <f>+R68</f>
        <v>-2880448.2629797561</v>
      </c>
      <c r="T68" s="81">
        <f t="shared" ref="T68:T73" si="50">O68+R68</f>
        <v>-15760896.525959514</v>
      </c>
      <c r="U68" s="102">
        <f>+P68+S68</f>
        <v>-15760896.525959514</v>
      </c>
      <c r="V68" s="79">
        <f>[75]Schedule_C1!M89+[75]Schedule_C1!M90</f>
        <v>30782.95</v>
      </c>
      <c r="W68" s="77">
        <f>+V68</f>
        <v>30782.95</v>
      </c>
      <c r="X68" s="81">
        <f t="shared" ref="X68:X73" si="51">+R68+V68</f>
        <v>-2849665.3129797559</v>
      </c>
      <c r="Y68" s="103">
        <f>+X68</f>
        <v>-2849665.3129797559</v>
      </c>
      <c r="Z68" s="4"/>
      <c r="AA68" s="51"/>
      <c r="AB68" s="82"/>
      <c r="AC68" s="97"/>
    </row>
    <row r="69" spans="1:29" s="2" customFormat="1" ht="13.15" hidden="1" customHeight="1">
      <c r="A69" s="16">
        <v>5</v>
      </c>
      <c r="B69" s="104">
        <v>38930</v>
      </c>
      <c r="C69" s="83"/>
      <c r="D69" s="79">
        <v>82157751.873121977</v>
      </c>
      <c r="E69" s="84">
        <f>+E68+D69</f>
        <v>155925206.74624395</v>
      </c>
      <c r="F69" s="79">
        <v>89240945.167962</v>
      </c>
      <c r="G69" s="84">
        <f>+G68+F69</f>
        <v>178773958.44266284</v>
      </c>
      <c r="H69" s="79">
        <f t="shared" si="48"/>
        <v>-7083193.2948400229</v>
      </c>
      <c r="I69" s="85">
        <f t="shared" si="48"/>
        <v>-22848751.696418881</v>
      </c>
      <c r="J69" s="79">
        <v>2094.5002572843805</v>
      </c>
      <c r="K69" s="84">
        <f>+K68+J69</f>
        <v>6756.3758766306564</v>
      </c>
      <c r="L69" s="86">
        <f t="shared" si="49"/>
        <v>-7081098.7945827385</v>
      </c>
      <c r="M69" s="30">
        <f>M68+L69</f>
        <v>-22841995.32054225</v>
      </c>
      <c r="N69" s="105"/>
      <c r="O69" s="79">
        <f>[75]Schedule_C!AF68</f>
        <v>-2403751.2690744679</v>
      </c>
      <c r="P69" s="28">
        <f>+P68+O69</f>
        <v>-15284199.532054225</v>
      </c>
      <c r="Q69" s="31"/>
      <c r="R69" s="27">
        <f>[75]Schedule_C!P68</f>
        <v>-4677347.5255082687</v>
      </c>
      <c r="S69" s="29">
        <f>R69+S68</f>
        <v>-7557795.7884880248</v>
      </c>
      <c r="T69" s="27">
        <f t="shared" si="50"/>
        <v>-7081098.7945827367</v>
      </c>
      <c r="U69" s="106">
        <f>P69+S69</f>
        <v>-22841995.32054225</v>
      </c>
      <c r="V69" s="79">
        <f>[75]Schedule_C1!M91+[75]Schedule_C1!M92</f>
        <v>11466.71</v>
      </c>
      <c r="W69" s="29">
        <f>+W68+V69</f>
        <v>42249.66</v>
      </c>
      <c r="X69" s="27">
        <f t="shared" si="51"/>
        <v>-4665880.8155082688</v>
      </c>
      <c r="Y69" s="85">
        <f>+X69+Y68</f>
        <v>-7515546.1284880247</v>
      </c>
      <c r="Z69" s="4"/>
      <c r="AA69" s="51"/>
      <c r="AB69" s="82"/>
      <c r="AC69" s="97"/>
    </row>
    <row r="70" spans="1:29" s="2" customFormat="1" ht="13.15" hidden="1" customHeight="1">
      <c r="A70" s="16">
        <v>5</v>
      </c>
      <c r="B70" s="64">
        <v>38961</v>
      </c>
      <c r="C70" s="83"/>
      <c r="D70" s="79">
        <v>92776030.873121977</v>
      </c>
      <c r="E70" s="84">
        <f>+E69+D70</f>
        <v>248701237.61936593</v>
      </c>
      <c r="F70" s="79">
        <v>87713288.327574</v>
      </c>
      <c r="G70" s="84">
        <f>+G69+F70</f>
        <v>266487246.77023685</v>
      </c>
      <c r="H70" s="79">
        <f t="shared" si="48"/>
        <v>5062742.5455479771</v>
      </c>
      <c r="I70" s="85">
        <f t="shared" si="48"/>
        <v>-17786009.150870919</v>
      </c>
      <c r="J70" s="79">
        <v>-1497.0529707185924</v>
      </c>
      <c r="K70" s="84">
        <f>+K69+J70</f>
        <v>5259.322905912064</v>
      </c>
      <c r="L70" s="86">
        <f t="shared" si="49"/>
        <v>5061245.4925772585</v>
      </c>
      <c r="M70" s="30">
        <f>M69+L70</f>
        <v>-17780749.827964991</v>
      </c>
      <c r="N70" s="105"/>
      <c r="O70" s="79">
        <f>[75]Schedule_C!AF69</f>
        <v>1393824.6180717293</v>
      </c>
      <c r="P70" s="28">
        <f>+P69+O70</f>
        <v>-13890374.913982496</v>
      </c>
      <c r="Q70" s="89"/>
      <c r="R70" s="27">
        <f>[75]Schedule_C!P69</f>
        <v>3667420.8745055292</v>
      </c>
      <c r="S70" s="29">
        <f>R70+S69</f>
        <v>-3890374.9139824957</v>
      </c>
      <c r="T70" s="27">
        <f t="shared" si="50"/>
        <v>5061245.4925772585</v>
      </c>
      <c r="U70" s="106">
        <f>P70+S70</f>
        <v>-17780749.827964991</v>
      </c>
      <c r="V70" s="79">
        <f>[75]Schedule_C1!M93+[75]Schedule_C1!M94</f>
        <v>-16921.25</v>
      </c>
      <c r="W70" s="29">
        <f>+W69+V70</f>
        <v>25328.410000000003</v>
      </c>
      <c r="X70" s="27">
        <f t="shared" si="51"/>
        <v>3650499.6245055292</v>
      </c>
      <c r="Y70" s="85">
        <f>+X70+Y69</f>
        <v>-3865046.5039824955</v>
      </c>
      <c r="Z70" s="4"/>
      <c r="AA70" s="51"/>
      <c r="AB70" s="82"/>
      <c r="AC70" s="97"/>
    </row>
    <row r="71" spans="1:29" s="2" customFormat="1" ht="13.15" hidden="1" customHeight="1">
      <c r="A71" s="16">
        <v>5</v>
      </c>
      <c r="B71" s="64">
        <v>38991</v>
      </c>
      <c r="C71" s="83"/>
      <c r="D71" s="79">
        <v>109259892.87312198</v>
      </c>
      <c r="E71" s="28">
        <f>+E70+D71</f>
        <v>357961130.49248791</v>
      </c>
      <c r="F71" s="51">
        <v>97980392.843307003</v>
      </c>
      <c r="G71" s="28">
        <f>+G70+F71</f>
        <v>364467639.61354387</v>
      </c>
      <c r="H71" s="82">
        <f t="shared" si="48"/>
        <v>11279500.029814973</v>
      </c>
      <c r="I71" s="85">
        <f t="shared" si="48"/>
        <v>-6506509.1210559607</v>
      </c>
      <c r="J71" s="82">
        <v>-3335.3481588158756</v>
      </c>
      <c r="K71" s="28">
        <f>+K70+J71</f>
        <v>1923.9747470961884</v>
      </c>
      <c r="L71" s="86">
        <f t="shared" si="49"/>
        <v>11276164.681656158</v>
      </c>
      <c r="M71" s="30">
        <f>M70+L71</f>
        <v>-6504585.1463088337</v>
      </c>
      <c r="N71" s="105"/>
      <c r="O71" s="79">
        <f>[75]Schedule_C!AF70</f>
        <v>7385789.7676736638</v>
      </c>
      <c r="P71" s="28">
        <f>+P70+O71</f>
        <v>-6504585.1463088319</v>
      </c>
      <c r="Q71" s="45"/>
      <c r="R71" s="27">
        <f>[75]Schedule_C!P70</f>
        <v>3890374.9139824957</v>
      </c>
      <c r="S71" s="29">
        <f>R71+S70</f>
        <v>0</v>
      </c>
      <c r="T71" s="51">
        <f t="shared" si="50"/>
        <v>11276164.681656159</v>
      </c>
      <c r="U71" s="106">
        <f>P71+S71</f>
        <v>-6504585.1463088319</v>
      </c>
      <c r="V71" s="79">
        <f>[75]Schedule_C1!M95+[75]Schedule_C1!M96</f>
        <v>7013.72</v>
      </c>
      <c r="W71" s="29">
        <f>+W70+V71</f>
        <v>32342.130000000005</v>
      </c>
      <c r="X71" s="51">
        <f t="shared" si="51"/>
        <v>3897388.6339824959</v>
      </c>
      <c r="Y71" s="85">
        <f>+X71+Y70</f>
        <v>32342.130000000354</v>
      </c>
      <c r="Z71" s="90"/>
      <c r="AA71" s="51"/>
      <c r="AB71" s="82"/>
      <c r="AC71" s="97"/>
    </row>
    <row r="72" spans="1:29" s="2" customFormat="1" ht="13.15" hidden="1" customHeight="1">
      <c r="A72" s="16">
        <v>5</v>
      </c>
      <c r="B72" s="64">
        <v>39022</v>
      </c>
      <c r="C72" s="83"/>
      <c r="D72" s="79">
        <v>111200870.78312197</v>
      </c>
      <c r="E72" s="84">
        <f>+E71+D72</f>
        <v>469162001.27560985</v>
      </c>
      <c r="F72" s="82">
        <v>112283251.710435</v>
      </c>
      <c r="G72" s="84">
        <f>+G71+F72</f>
        <v>476750891.3239789</v>
      </c>
      <c r="H72" s="82">
        <f t="shared" si="48"/>
        <v>-1082380.9273130298</v>
      </c>
      <c r="I72" s="85">
        <f t="shared" si="48"/>
        <v>-7588890.04836905</v>
      </c>
      <c r="J72" s="82">
        <v>320.06004020641558</v>
      </c>
      <c r="K72" s="87">
        <f>+K71+J72</f>
        <v>2244.0347873026039</v>
      </c>
      <c r="L72" s="86">
        <f t="shared" si="49"/>
        <v>-1082060.8672728234</v>
      </c>
      <c r="M72" s="30">
        <f>M71+L72</f>
        <v>-7586646.0135816569</v>
      </c>
      <c r="N72" s="107"/>
      <c r="O72" s="79">
        <f>[75]Schedule_C!AF71</f>
        <v>-1082060.867272824</v>
      </c>
      <c r="P72" s="28">
        <f>+P71+O72</f>
        <v>-7586646.0135816559</v>
      </c>
      <c r="Q72" s="45"/>
      <c r="R72" s="27">
        <f>[75]Schedule_C!P71</f>
        <v>0</v>
      </c>
      <c r="S72" s="29">
        <f>R72+S71</f>
        <v>0</v>
      </c>
      <c r="T72" s="51">
        <f t="shared" si="50"/>
        <v>-1082060.867272824</v>
      </c>
      <c r="U72" s="106">
        <f>P72+S72</f>
        <v>-7586646.0135816559</v>
      </c>
      <c r="V72" s="79">
        <f>[75]Schedule_C1!M97+[75]Schedule_C1!M98</f>
        <v>32068.89</v>
      </c>
      <c r="W72" s="29">
        <f>+W71+V72</f>
        <v>64411.020000000004</v>
      </c>
      <c r="X72" s="51">
        <f t="shared" si="51"/>
        <v>32068.89</v>
      </c>
      <c r="Y72" s="29">
        <f>+X72+Y71</f>
        <v>64411.020000000353</v>
      </c>
      <c r="Z72" s="97"/>
      <c r="AA72" s="51"/>
      <c r="AB72" s="51"/>
      <c r="AC72" s="97"/>
    </row>
    <row r="73" spans="1:29" s="2" customFormat="1" ht="13.15" hidden="1" customHeight="1">
      <c r="A73" s="16">
        <v>5</v>
      </c>
      <c r="B73" s="64">
        <v>39052</v>
      </c>
      <c r="C73" s="83"/>
      <c r="D73" s="92">
        <v>127256333.91849095</v>
      </c>
      <c r="E73" s="94">
        <f>+E72+D73</f>
        <v>596418335.19410086</v>
      </c>
      <c r="F73" s="108">
        <v>120338675.52474301</v>
      </c>
      <c r="G73" s="94">
        <f>+G72+F73</f>
        <v>597089566.84872186</v>
      </c>
      <c r="H73" s="108">
        <f t="shared" si="48"/>
        <v>6917658.3937479407</v>
      </c>
      <c r="I73" s="63">
        <f t="shared" si="48"/>
        <v>-671231.65462100506</v>
      </c>
      <c r="J73" s="108">
        <v>-2045.5515870312229</v>
      </c>
      <c r="K73" s="94">
        <f>+K72+J73</f>
        <v>198.48320027138107</v>
      </c>
      <c r="L73" s="66">
        <f t="shared" si="49"/>
        <v>6915612.8421609094</v>
      </c>
      <c r="M73" s="38">
        <f>M72+L73</f>
        <v>-671033.17142074741</v>
      </c>
      <c r="N73" s="94"/>
      <c r="O73" s="92">
        <f>[75]Schedule_C!AF72</f>
        <v>6915612.8421609104</v>
      </c>
      <c r="P73" s="94">
        <f>+P72+O73</f>
        <v>-671033.17142074555</v>
      </c>
      <c r="Q73" s="72"/>
      <c r="R73" s="35">
        <f>[75]Schedule_C!P72</f>
        <v>0</v>
      </c>
      <c r="S73" s="37">
        <f>R73+S72</f>
        <v>0</v>
      </c>
      <c r="T73" s="47">
        <f t="shared" si="50"/>
        <v>6915612.8421609104</v>
      </c>
      <c r="U73" s="109">
        <f>P73+S73</f>
        <v>-671033.17142074555</v>
      </c>
      <c r="V73" s="92">
        <f>[75]Schedule_C1!M99+[75]Schedule_C1!M100</f>
        <v>33137.86</v>
      </c>
      <c r="W73" s="63">
        <f>+W72+V73</f>
        <v>97548.88</v>
      </c>
      <c r="X73" s="47">
        <f t="shared" si="51"/>
        <v>33137.86</v>
      </c>
      <c r="Y73" s="63">
        <f>+X73+Y72</f>
        <v>97548.880000000354</v>
      </c>
      <c r="Z73" s="83"/>
      <c r="AA73" s="51"/>
      <c r="AB73" s="82"/>
      <c r="AC73" s="97"/>
    </row>
    <row r="74" spans="1:29" s="2" customFormat="1" ht="13.15" hidden="1" customHeight="1">
      <c r="A74" s="95" t="s">
        <v>31</v>
      </c>
      <c r="B74" s="64"/>
      <c r="C74" s="83"/>
      <c r="D74" s="82"/>
      <c r="E74" s="87">
        <f>ROUND(E64+E73,0)</f>
        <v>4365954273</v>
      </c>
      <c r="F74" s="82"/>
      <c r="G74" s="87">
        <f>ROUND(G64+G73,0)</f>
        <v>4337642103</v>
      </c>
      <c r="H74" s="82"/>
      <c r="I74" s="87">
        <f>ROUND(I64+I73,0)</f>
        <v>28312170</v>
      </c>
      <c r="J74" s="82"/>
      <c r="K74" s="87">
        <f>ROUND(K64+K73,0)</f>
        <v>-21508</v>
      </c>
      <c r="L74" s="87"/>
      <c r="M74" s="30"/>
      <c r="N74" s="87">
        <f>ROUND(N64+M73,0)</f>
        <v>28290662</v>
      </c>
      <c r="O74" s="82"/>
      <c r="P74" s="87">
        <f>ROUND(P64+P73,0)</f>
        <v>23514999</v>
      </c>
      <c r="Q74" s="89"/>
      <c r="R74" s="51"/>
      <c r="S74" s="87">
        <f>ROUND(S64+S73,0)</f>
        <v>4775662</v>
      </c>
      <c r="T74" s="51"/>
      <c r="U74" s="87">
        <f>ROUND(U64+U73,0)</f>
        <v>28290661</v>
      </c>
      <c r="V74" s="82"/>
      <c r="W74" s="87">
        <f>ROUND(W64+W73,0)</f>
        <v>1108884</v>
      </c>
      <c r="X74" s="51"/>
      <c r="Y74" s="87">
        <f>ROUND(Y64+Y73,0)</f>
        <v>5884545</v>
      </c>
      <c r="Z74" s="83"/>
      <c r="AA74" s="51"/>
      <c r="AB74" s="82"/>
      <c r="AC74" s="97"/>
    </row>
    <row r="75" spans="1:29" s="2" customFormat="1" ht="13.15" hidden="1" customHeight="1">
      <c r="A75" s="16"/>
      <c r="B75" s="104"/>
      <c r="C75" s="83"/>
      <c r="D75" s="82"/>
      <c r="E75" s="87"/>
      <c r="F75" s="82"/>
      <c r="G75" s="87"/>
      <c r="H75" s="82"/>
      <c r="I75" s="82"/>
      <c r="J75" s="82"/>
      <c r="K75" s="87"/>
      <c r="L75" s="87"/>
      <c r="M75" s="30"/>
      <c r="N75" s="87"/>
      <c r="O75" s="82"/>
      <c r="P75" s="87"/>
      <c r="Q75" s="89"/>
      <c r="R75" s="51"/>
      <c r="S75" s="51"/>
      <c r="T75" s="51"/>
      <c r="U75" s="110"/>
      <c r="V75" s="82"/>
      <c r="W75" s="82"/>
      <c r="X75" s="51"/>
      <c r="Y75" s="82"/>
      <c r="Z75" s="83"/>
      <c r="AA75" s="51"/>
      <c r="AB75" s="82"/>
      <c r="AC75" s="97"/>
    </row>
    <row r="76" spans="1:29" s="2" customFormat="1" ht="13.15" hidden="1" customHeight="1" thickBot="1">
      <c r="A76" s="16"/>
      <c r="B76" s="104"/>
      <c r="C76" s="83"/>
      <c r="D76" s="82"/>
      <c r="E76" s="87"/>
      <c r="F76" s="82"/>
      <c r="G76" s="87"/>
      <c r="H76" s="82"/>
      <c r="I76" s="82"/>
      <c r="J76" s="82"/>
      <c r="K76" s="87"/>
      <c r="L76" s="87"/>
      <c r="M76" s="30"/>
      <c r="N76" s="87"/>
      <c r="O76" s="82"/>
      <c r="P76" s="87"/>
      <c r="Q76" s="89"/>
      <c r="R76" s="51"/>
      <c r="S76" s="51"/>
      <c r="T76" s="51"/>
      <c r="U76" s="110"/>
      <c r="V76" s="82"/>
      <c r="W76" s="82"/>
      <c r="X76" s="51"/>
      <c r="Y76" s="82"/>
      <c r="Z76" s="83"/>
      <c r="AA76" s="51"/>
      <c r="AB76" s="82"/>
      <c r="AC76" s="97"/>
    </row>
    <row r="77" spans="1:29" s="2" customFormat="1" ht="15.75" hidden="1" customHeight="1">
      <c r="A77" s="16"/>
      <c r="B77" s="104"/>
      <c r="C77" s="83"/>
      <c r="D77" s="215" t="s">
        <v>3</v>
      </c>
      <c r="E77" s="216"/>
      <c r="F77" s="215" t="s">
        <v>4</v>
      </c>
      <c r="G77" s="216"/>
      <c r="H77" s="215" t="s">
        <v>5</v>
      </c>
      <c r="I77" s="216"/>
      <c r="J77" s="215" t="s">
        <v>6</v>
      </c>
      <c r="K77" s="216"/>
      <c r="L77" s="215" t="s">
        <v>7</v>
      </c>
      <c r="M77" s="217"/>
      <c r="N77" s="216"/>
      <c r="O77" s="215" t="s">
        <v>8</v>
      </c>
      <c r="P77" s="216"/>
      <c r="Q77" s="96"/>
      <c r="R77" s="215" t="s">
        <v>9</v>
      </c>
      <c r="S77" s="216"/>
      <c r="T77" s="215" t="s">
        <v>10</v>
      </c>
      <c r="U77" s="216"/>
      <c r="V77" s="215" t="s">
        <v>11</v>
      </c>
      <c r="W77" s="216"/>
      <c r="X77" s="215" t="s">
        <v>12</v>
      </c>
      <c r="Y77" s="216"/>
      <c r="Z77" s="83"/>
      <c r="AA77" s="51"/>
      <c r="AB77" s="82"/>
      <c r="AC77" s="97"/>
    </row>
    <row r="78" spans="1:29" s="2" customFormat="1" ht="27" hidden="1" customHeight="1" thickBot="1">
      <c r="A78" s="111"/>
      <c r="B78" s="112"/>
      <c r="C78" s="83"/>
      <c r="D78" s="14" t="s">
        <v>3</v>
      </c>
      <c r="E78" s="10" t="s">
        <v>18</v>
      </c>
      <c r="F78" s="98" t="s">
        <v>4</v>
      </c>
      <c r="G78" s="10" t="s">
        <v>18</v>
      </c>
      <c r="H78" s="98" t="s">
        <v>30</v>
      </c>
      <c r="I78" s="10" t="s">
        <v>18</v>
      </c>
      <c r="J78" s="98" t="s">
        <v>15</v>
      </c>
      <c r="K78" s="10" t="s">
        <v>18</v>
      </c>
      <c r="L78" s="98" t="s">
        <v>15</v>
      </c>
      <c r="M78" s="11" t="s">
        <v>18</v>
      </c>
      <c r="N78" s="99"/>
      <c r="O78" s="9" t="s">
        <v>19</v>
      </c>
      <c r="P78" s="11" t="s">
        <v>32</v>
      </c>
      <c r="Q78" s="206"/>
      <c r="R78" s="98" t="s">
        <v>19</v>
      </c>
      <c r="S78" s="11" t="s">
        <v>32</v>
      </c>
      <c r="T78" s="98" t="s">
        <v>33</v>
      </c>
      <c r="U78" s="11" t="s">
        <v>32</v>
      </c>
      <c r="V78" s="98" t="s">
        <v>19</v>
      </c>
      <c r="W78" s="11" t="s">
        <v>32</v>
      </c>
      <c r="X78" s="98" t="s">
        <v>19</v>
      </c>
      <c r="Y78" s="10" t="s">
        <v>32</v>
      </c>
      <c r="Z78" s="90"/>
      <c r="AA78" s="51"/>
      <c r="AB78" s="82"/>
      <c r="AC78" s="97"/>
    </row>
    <row r="79" spans="1:29" s="2" customFormat="1" ht="12.75" hidden="1" customHeight="1">
      <c r="A79" s="16">
        <v>6</v>
      </c>
      <c r="B79" s="64">
        <v>39083</v>
      </c>
      <c r="C79" s="83"/>
      <c r="D79" s="74">
        <v>130313494.42938054</v>
      </c>
      <c r="E79" s="52">
        <f>D79</f>
        <v>130313494.42938054</v>
      </c>
      <c r="F79" s="113">
        <v>130173815.35710528</v>
      </c>
      <c r="G79" s="52">
        <f>F79</f>
        <v>130173815.35710528</v>
      </c>
      <c r="H79" s="74">
        <f t="shared" ref="H79:I82" si="52">D79-F79</f>
        <v>139679.07227525115</v>
      </c>
      <c r="I79" s="77">
        <f t="shared" si="52"/>
        <v>139679.07227525115</v>
      </c>
      <c r="J79" s="74">
        <v>-47.235857622261392</v>
      </c>
      <c r="K79" s="52">
        <f>J79</f>
        <v>-47.235857622261392</v>
      </c>
      <c r="L79" s="100">
        <f>H79+J79</f>
        <v>139631.83641762889</v>
      </c>
      <c r="M79" s="114">
        <f>L79</f>
        <v>139631.83641762889</v>
      </c>
      <c r="N79" s="75"/>
      <c r="O79" s="79">
        <f>[75]Schedule_C!AF74</f>
        <v>139631.83641763031</v>
      </c>
      <c r="P79" s="52">
        <f>O79</f>
        <v>139631.83641763031</v>
      </c>
      <c r="Q79" s="45"/>
      <c r="R79" s="27">
        <f>[75]Schedule_C!P74</f>
        <v>0</v>
      </c>
      <c r="S79" s="53">
        <f>R79</f>
        <v>0</v>
      </c>
      <c r="T79" s="113">
        <f t="shared" ref="T79:U83" si="53">O79+R79</f>
        <v>139631.83641763031</v>
      </c>
      <c r="U79" s="102">
        <f t="shared" si="53"/>
        <v>139631.83641763031</v>
      </c>
      <c r="V79" s="79">
        <f>[75]Schedule_C1!M101+[75]Schedule_C1!M102</f>
        <v>33462.339999999997</v>
      </c>
      <c r="W79" s="53">
        <f>V79</f>
        <v>33462.339999999997</v>
      </c>
      <c r="X79" s="113">
        <f>R79+V79</f>
        <v>33462.339999999997</v>
      </c>
      <c r="Y79" s="77">
        <f>X79</f>
        <v>33462.339999999997</v>
      </c>
      <c r="Z79" s="90"/>
      <c r="AA79" s="51"/>
      <c r="AB79" s="82"/>
      <c r="AC79" s="97"/>
    </row>
    <row r="80" spans="1:29" s="2" customFormat="1" ht="12.75" hidden="1" customHeight="1">
      <c r="A80" s="16">
        <v>6</v>
      </c>
      <c r="B80" s="64">
        <v>39114</v>
      </c>
      <c r="C80" s="83"/>
      <c r="D80" s="79">
        <v>117609944.15898828</v>
      </c>
      <c r="E80" s="28">
        <f>E79+D80</f>
        <v>247923438.58836883</v>
      </c>
      <c r="F80" s="27">
        <v>105725084.986692</v>
      </c>
      <c r="G80" s="28">
        <f t="shared" ref="G80:G90" si="54">G79+F80</f>
        <v>235898900.34379727</v>
      </c>
      <c r="H80" s="79">
        <f t="shared" si="52"/>
        <v>11884859.172296286</v>
      </c>
      <c r="I80" s="85">
        <f t="shared" si="52"/>
        <v>12024538.244571567</v>
      </c>
      <c r="J80" s="79">
        <v>-4337.9735978879035</v>
      </c>
      <c r="K80" s="28">
        <f t="shared" ref="K80:K90" si="55">K79+J80</f>
        <v>-4385.2094555101648</v>
      </c>
      <c r="L80" s="86">
        <f>H80+J80</f>
        <v>11880521.198698398</v>
      </c>
      <c r="M80" s="30">
        <f>M79+L80</f>
        <v>12020153.035116026</v>
      </c>
      <c r="N80" s="84"/>
      <c r="O80" s="79">
        <f>[75]Schedule_C!AF75</f>
        <v>11880521.198698394</v>
      </c>
      <c r="P80" s="28">
        <f>P79+O80</f>
        <v>12020153.035116024</v>
      </c>
      <c r="Q80" s="45"/>
      <c r="R80" s="27">
        <f>[75]Schedule_C!P75</f>
        <v>0</v>
      </c>
      <c r="S80" s="29">
        <f t="shared" ref="S80:S90" si="56">R80+S79</f>
        <v>0</v>
      </c>
      <c r="T80" s="27">
        <f t="shared" si="53"/>
        <v>11880521.198698394</v>
      </c>
      <c r="U80" s="106">
        <f t="shared" si="53"/>
        <v>12020153.035116024</v>
      </c>
      <c r="V80" s="79">
        <f>[75]Schedule_C1!M103+[75]Schedule_C1!M104</f>
        <v>30224.05</v>
      </c>
      <c r="W80" s="29">
        <f t="shared" ref="W80:W90" si="57">W79+V80</f>
        <v>63686.39</v>
      </c>
      <c r="X80" s="27">
        <f>R80+V80</f>
        <v>30224.05</v>
      </c>
      <c r="Y80" s="85">
        <f t="shared" ref="Y80:Y90" si="58">X80+Y79</f>
        <v>63686.39</v>
      </c>
      <c r="Z80" s="90"/>
      <c r="AA80" s="51"/>
      <c r="AB80" s="82"/>
      <c r="AC80" s="97"/>
    </row>
    <row r="81" spans="1:29" s="2" customFormat="1" ht="13.15" hidden="1" customHeight="1">
      <c r="A81" s="16">
        <v>6</v>
      </c>
      <c r="B81" s="64">
        <v>39142</v>
      </c>
      <c r="C81" s="83"/>
      <c r="D81" s="79">
        <v>108842911.15898828</v>
      </c>
      <c r="E81" s="28">
        <f>E80+D81</f>
        <v>356766349.74735713</v>
      </c>
      <c r="F81" s="27">
        <v>108271541.58091399</v>
      </c>
      <c r="G81" s="28">
        <f t="shared" si="54"/>
        <v>344170441.92471123</v>
      </c>
      <c r="H81" s="79">
        <f t="shared" si="52"/>
        <v>571369.57807429135</v>
      </c>
      <c r="I81" s="85">
        <f t="shared" si="52"/>
        <v>12595907.822645903</v>
      </c>
      <c r="J81" s="79">
        <v>-208.54989599704277</v>
      </c>
      <c r="K81" s="28">
        <f t="shared" si="55"/>
        <v>-4593.7593515072076</v>
      </c>
      <c r="L81" s="86">
        <f>H81+J81</f>
        <v>571161.02817829431</v>
      </c>
      <c r="M81" s="30">
        <f>M80+L81</f>
        <v>12591314.063294321</v>
      </c>
      <c r="N81" s="84"/>
      <c r="O81" s="79">
        <f>[75]Schedule_C!AF76</f>
        <v>571161.02817829698</v>
      </c>
      <c r="P81" s="28">
        <f>P80+O81</f>
        <v>12591314.063294321</v>
      </c>
      <c r="Q81" s="45"/>
      <c r="R81" s="27">
        <f>[75]Schedule_C!P76</f>
        <v>0</v>
      </c>
      <c r="S81" s="29">
        <f t="shared" si="56"/>
        <v>0</v>
      </c>
      <c r="T81" s="27">
        <f t="shared" si="53"/>
        <v>571161.02817829698</v>
      </c>
      <c r="U81" s="106">
        <f t="shared" si="53"/>
        <v>12591314.063294321</v>
      </c>
      <c r="V81" s="79">
        <f>[75]Schedule_C1!M105+[75]Schedule_C1!M106</f>
        <v>33462.339999999997</v>
      </c>
      <c r="W81" s="29">
        <f t="shared" si="57"/>
        <v>97148.73</v>
      </c>
      <c r="X81" s="27">
        <f>R81+V81</f>
        <v>33462.339999999997</v>
      </c>
      <c r="Y81" s="85">
        <f t="shared" si="58"/>
        <v>97148.73</v>
      </c>
      <c r="Z81" s="90"/>
      <c r="AA81" s="51"/>
      <c r="AB81" s="82"/>
      <c r="AC81" s="97"/>
    </row>
    <row r="82" spans="1:29" s="2" customFormat="1" ht="13.15" hidden="1" customHeight="1">
      <c r="A82" s="16">
        <v>6</v>
      </c>
      <c r="B82" s="64">
        <v>39173</v>
      </c>
      <c r="C82" s="83"/>
      <c r="D82" s="79">
        <v>80844751.448988289</v>
      </c>
      <c r="E82" s="28">
        <f>E81+D82</f>
        <v>437611101.19634545</v>
      </c>
      <c r="F82" s="27">
        <v>96523696.999697998</v>
      </c>
      <c r="G82" s="28">
        <f t="shared" si="54"/>
        <v>440694138.92440921</v>
      </c>
      <c r="H82" s="79">
        <f t="shared" si="52"/>
        <v>-15678945.55070971</v>
      </c>
      <c r="I82" s="85">
        <f t="shared" si="52"/>
        <v>-3083037.7280637622</v>
      </c>
      <c r="J82" s="79">
        <v>5722.8151260074228</v>
      </c>
      <c r="K82" s="28">
        <f t="shared" si="55"/>
        <v>1129.0557745002152</v>
      </c>
      <c r="L82" s="86">
        <f>H82+J82</f>
        <v>-15673222.735583702</v>
      </c>
      <c r="M82" s="30">
        <f>M81+L82</f>
        <v>-3081908.6722893808</v>
      </c>
      <c r="N82" s="84"/>
      <c r="O82" s="79">
        <f>[75]Schedule_C!AF77</f>
        <v>-15673222.7355837</v>
      </c>
      <c r="P82" s="28">
        <f>P81+O82</f>
        <v>-3081908.6722893789</v>
      </c>
      <c r="Q82" s="45"/>
      <c r="R82" s="27">
        <f>[75]Schedule_C!P77</f>
        <v>0</v>
      </c>
      <c r="S82" s="29">
        <f t="shared" si="56"/>
        <v>0</v>
      </c>
      <c r="T82" s="27">
        <f t="shared" si="53"/>
        <v>-15673222.7355837</v>
      </c>
      <c r="U82" s="106">
        <f t="shared" si="53"/>
        <v>-3081908.6722893789</v>
      </c>
      <c r="V82" s="79">
        <f>[75]Schedule_C1!M107+[75]Schedule_C1!M108</f>
        <v>32382.91</v>
      </c>
      <c r="W82" s="29">
        <f t="shared" si="57"/>
        <v>129531.64</v>
      </c>
      <c r="X82" s="27">
        <f>R82+V82</f>
        <v>32382.91</v>
      </c>
      <c r="Y82" s="85">
        <f t="shared" si="58"/>
        <v>129531.64</v>
      </c>
      <c r="Z82" s="90"/>
      <c r="AA82" s="51"/>
      <c r="AB82" s="82"/>
      <c r="AC82" s="97"/>
    </row>
    <row r="83" spans="1:29" s="2" customFormat="1" ht="13.15" hidden="1" customHeight="1">
      <c r="A83" s="16">
        <v>6</v>
      </c>
      <c r="B83" s="64">
        <v>39203</v>
      </c>
      <c r="C83" s="83"/>
      <c r="D83" s="79">
        <v>73163799.158988282</v>
      </c>
      <c r="E83" s="28">
        <f>E82+D83</f>
        <v>510774900.35533375</v>
      </c>
      <c r="F83" s="27">
        <v>91051297.410127997</v>
      </c>
      <c r="G83" s="28">
        <f t="shared" si="54"/>
        <v>531745436.33453721</v>
      </c>
      <c r="H83" s="79">
        <f>D83-F83-1</f>
        <v>-17887499.251139715</v>
      </c>
      <c r="I83" s="85">
        <f>E83-G83</f>
        <v>-20970535.979203463</v>
      </c>
      <c r="J83" s="79">
        <v>6528.9372266642749</v>
      </c>
      <c r="K83" s="28">
        <f t="shared" si="55"/>
        <v>7657.9930011644901</v>
      </c>
      <c r="L83" s="86">
        <f>H83+J83+1</f>
        <v>-17880969.313913051</v>
      </c>
      <c r="M83" s="30">
        <f>M82+L83-1</f>
        <v>-20962878.986202434</v>
      </c>
      <c r="N83" s="84"/>
      <c r="O83" s="79">
        <f>[75]Schedule_C!AF78</f>
        <v>-17399530.320811838</v>
      </c>
      <c r="P83" s="28">
        <f>P82+O83-0.5</f>
        <v>-20481439.493101217</v>
      </c>
      <c r="Q83" s="45"/>
      <c r="R83" s="27">
        <f>[75]Schedule_C!P78</f>
        <v>-481438.99310121685</v>
      </c>
      <c r="S83" s="29">
        <f t="shared" si="56"/>
        <v>-481438.99310121685</v>
      </c>
      <c r="T83" s="27">
        <f t="shared" si="53"/>
        <v>-17880969.313913055</v>
      </c>
      <c r="U83" s="106">
        <f t="shared" si="53"/>
        <v>-20962878.486202434</v>
      </c>
      <c r="V83" s="79">
        <f>[75]Schedule_C1!M109+[75]Schedule_C1!M110</f>
        <v>33353.519999999997</v>
      </c>
      <c r="W83" s="29">
        <f t="shared" si="57"/>
        <v>162885.16</v>
      </c>
      <c r="X83" s="27">
        <f>R83+V83</f>
        <v>-448085.47310121683</v>
      </c>
      <c r="Y83" s="85">
        <f t="shared" si="58"/>
        <v>-318553.83310121682</v>
      </c>
      <c r="Z83" s="90"/>
      <c r="AA83" s="51"/>
      <c r="AB83" s="82"/>
      <c r="AC83" s="97"/>
    </row>
    <row r="84" spans="1:29" s="2" customFormat="1" ht="13.15" hidden="1" customHeight="1">
      <c r="A84" s="16">
        <v>6</v>
      </c>
      <c r="B84" s="64">
        <v>39234</v>
      </c>
      <c r="C84" s="83"/>
      <c r="D84" s="79">
        <v>79290450.158988282</v>
      </c>
      <c r="E84" s="28">
        <f>E83+D84-1</f>
        <v>590065349.51432204</v>
      </c>
      <c r="F84" s="27">
        <v>86418506.235539004</v>
      </c>
      <c r="G84" s="28">
        <f t="shared" si="54"/>
        <v>618163942.57007623</v>
      </c>
      <c r="H84" s="79">
        <f t="shared" ref="H84:H90" si="59">D84-F84</f>
        <v>-7128056.0765507221</v>
      </c>
      <c r="I84" s="85">
        <f>E84-G84</f>
        <v>-28098593.055754185</v>
      </c>
      <c r="J84" s="79">
        <v>2601.7404679404572</v>
      </c>
      <c r="K84" s="28">
        <f t="shared" si="55"/>
        <v>10259.733469104947</v>
      </c>
      <c r="L84" s="86">
        <f t="shared" ref="L84:L90" si="60">H84+J84</f>
        <v>-7125454.3360827817</v>
      </c>
      <c r="M84" s="30">
        <f>M83+L84+1</f>
        <v>-28088332.322285216</v>
      </c>
      <c r="N84" s="84"/>
      <c r="O84" s="79">
        <f>[75]Schedule_C!AF79</f>
        <v>-3562727.1680413932</v>
      </c>
      <c r="P84" s="28">
        <f t="shared" ref="P84:P90" si="61">P83+O84</f>
        <v>-24044166.66114261</v>
      </c>
      <c r="Q84" s="45"/>
      <c r="R84" s="27">
        <f>[75]Schedule_C!P79-1</f>
        <v>-3562728.1680413913</v>
      </c>
      <c r="S84" s="29">
        <f t="shared" si="56"/>
        <v>-4044167.1611426082</v>
      </c>
      <c r="T84" s="27">
        <f>O84+R84+1</f>
        <v>-7125454.3360827845</v>
      </c>
      <c r="U84" s="106">
        <f>P84+S84+1</f>
        <v>-28088332.82228522</v>
      </c>
      <c r="V84" s="79">
        <f>[75]Schedule_C1!M111+[75]Schedule_C1!M112</f>
        <v>28313.09</v>
      </c>
      <c r="W84" s="29">
        <f t="shared" si="57"/>
        <v>191198.25</v>
      </c>
      <c r="X84" s="27">
        <f>R84+V84+1</f>
        <v>-3534414.0780413914</v>
      </c>
      <c r="Y84" s="85">
        <f t="shared" si="58"/>
        <v>-3852967.9111426082</v>
      </c>
      <c r="Z84" s="90"/>
      <c r="AA84" s="51"/>
      <c r="AB84" s="82"/>
      <c r="AC84" s="97"/>
    </row>
    <row r="85" spans="1:29" s="2" customFormat="1" ht="13.15" hidden="1" customHeight="1">
      <c r="A85" s="16">
        <v>6</v>
      </c>
      <c r="B85" s="64">
        <v>39264</v>
      </c>
      <c r="C85" s="83"/>
      <c r="D85" s="79">
        <v>76518472.858988285</v>
      </c>
      <c r="E85" s="28">
        <f>E84+D85+1</f>
        <v>666583823.37331033</v>
      </c>
      <c r="F85" s="27">
        <v>91349133.063465998</v>
      </c>
      <c r="G85" s="28">
        <f t="shared" si="54"/>
        <v>709513075.63354218</v>
      </c>
      <c r="H85" s="79">
        <f t="shared" si="59"/>
        <v>-14830660.204477713</v>
      </c>
      <c r="I85" s="85">
        <f>E85-G85-1</f>
        <v>-42929253.260231853</v>
      </c>
      <c r="J85" s="79">
        <v>5413.1909746341407</v>
      </c>
      <c r="K85" s="28">
        <f t="shared" si="55"/>
        <v>15672.924443739088</v>
      </c>
      <c r="L85" s="86">
        <f t="shared" si="60"/>
        <v>-14825247.013503078</v>
      </c>
      <c r="M85" s="30">
        <f>M84+L85-1</f>
        <v>-42913580.335788295</v>
      </c>
      <c r="N85" s="84"/>
      <c r="O85" s="79">
        <f>[75]Schedule_C!AF80+1</f>
        <v>-6247190.7724362202</v>
      </c>
      <c r="P85" s="28">
        <f t="shared" si="61"/>
        <v>-30291357.43357883</v>
      </c>
      <c r="Q85" s="45"/>
      <c r="R85" s="27">
        <f>[75]Schedule_C!P80</f>
        <v>-8578055.2410668563</v>
      </c>
      <c r="S85" s="29">
        <f t="shared" si="56"/>
        <v>-12622222.402209464</v>
      </c>
      <c r="T85" s="27">
        <f>O85+R85-1</f>
        <v>-14825247.013503077</v>
      </c>
      <c r="U85" s="106">
        <f t="shared" ref="U85:U90" si="62">P85+S85</f>
        <v>-42913579.835788295</v>
      </c>
      <c r="V85" s="79">
        <f>[75]Schedule_C1!M113+[75]Schedule_C1!M114</f>
        <v>3186.6000000000004</v>
      </c>
      <c r="W85" s="29">
        <f t="shared" si="57"/>
        <v>194384.85</v>
      </c>
      <c r="X85" s="27">
        <f t="shared" ref="X85:X90" si="63">R85+V85</f>
        <v>-8574868.6410668567</v>
      </c>
      <c r="Y85" s="85">
        <f t="shared" si="58"/>
        <v>-12427836.552209465</v>
      </c>
      <c r="Z85" s="90"/>
      <c r="AA85" s="51"/>
      <c r="AB85" s="82"/>
      <c r="AC85" s="97"/>
    </row>
    <row r="86" spans="1:29" s="2" customFormat="1" ht="13.15" hidden="1" customHeight="1">
      <c r="A86" s="16">
        <v>6</v>
      </c>
      <c r="B86" s="64">
        <v>39295</v>
      </c>
      <c r="C86" s="83"/>
      <c r="D86" s="79">
        <v>86187490.158988282</v>
      </c>
      <c r="E86" s="28">
        <f>E85+D86</f>
        <v>752771313.53229856</v>
      </c>
      <c r="F86" s="27">
        <v>89646970.004784003</v>
      </c>
      <c r="G86" s="28">
        <f t="shared" si="54"/>
        <v>799160045.63832617</v>
      </c>
      <c r="H86" s="79">
        <f t="shared" si="59"/>
        <v>-3459479.8457957208</v>
      </c>
      <c r="I86" s="85">
        <f>E86-G86</f>
        <v>-46388732.106027603</v>
      </c>
      <c r="J86" s="79">
        <v>1262.7101437151432</v>
      </c>
      <c r="K86" s="28">
        <f t="shared" si="55"/>
        <v>16935.634587454231</v>
      </c>
      <c r="L86" s="86">
        <f t="shared" si="60"/>
        <v>-3458217.1356520057</v>
      </c>
      <c r="M86" s="30">
        <f>M85+L86</f>
        <v>-46371797.4714403</v>
      </c>
      <c r="N86" s="84"/>
      <c r="O86" s="79">
        <f>[75]Schedule_C!AF81</f>
        <v>-345821.71356520057</v>
      </c>
      <c r="P86" s="28">
        <f t="shared" si="61"/>
        <v>-30637179.147144031</v>
      </c>
      <c r="Q86" s="45"/>
      <c r="R86" s="27">
        <f>[75]Schedule_C!P81</f>
        <v>-3112395.4220868051</v>
      </c>
      <c r="S86" s="29">
        <f t="shared" si="56"/>
        <v>-15734617.82429627</v>
      </c>
      <c r="T86" s="27">
        <f>O86+R86</f>
        <v>-3458217.1356520057</v>
      </c>
      <c r="U86" s="106">
        <f t="shared" si="62"/>
        <v>-46371796.9714403</v>
      </c>
      <c r="V86" s="79">
        <f>[75]Schedule_C1!M115+[75]Schedule_C1!M116</f>
        <v>-55683.149999999994</v>
      </c>
      <c r="W86" s="29">
        <f t="shared" si="57"/>
        <v>138701.70000000001</v>
      </c>
      <c r="X86" s="27">
        <f t="shared" si="63"/>
        <v>-3168078.572086805</v>
      </c>
      <c r="Y86" s="85">
        <f t="shared" si="58"/>
        <v>-15595915.12429627</v>
      </c>
      <c r="Z86" s="90"/>
      <c r="AA86" s="51"/>
      <c r="AB86" s="82"/>
      <c r="AC86" s="97"/>
    </row>
    <row r="87" spans="1:29" s="2" customFormat="1" ht="13.15" hidden="1" customHeight="1">
      <c r="A87" s="16">
        <v>6</v>
      </c>
      <c r="B87" s="64">
        <v>39326</v>
      </c>
      <c r="C87" s="83"/>
      <c r="D87" s="79">
        <v>95038223.271449581</v>
      </c>
      <c r="E87" s="28">
        <f>E86+D87</f>
        <v>847809536.80374813</v>
      </c>
      <c r="F87" s="27">
        <v>93144340.043624997</v>
      </c>
      <c r="G87" s="28">
        <f t="shared" si="54"/>
        <v>892304385.68195117</v>
      </c>
      <c r="H87" s="79">
        <f t="shared" si="59"/>
        <v>1893883.2278245836</v>
      </c>
      <c r="I87" s="85">
        <f>E87-G87</f>
        <v>-44494848.878203034</v>
      </c>
      <c r="J87" s="79">
        <v>-672.32854587770998</v>
      </c>
      <c r="K87" s="28">
        <f t="shared" si="55"/>
        <v>16263.306041576521</v>
      </c>
      <c r="L87" s="86">
        <f t="shared" si="60"/>
        <v>1893210.8992787059</v>
      </c>
      <c r="M87" s="30">
        <f>M86+L87</f>
        <v>-44478586.572161593</v>
      </c>
      <c r="N87" s="84"/>
      <c r="O87" s="79">
        <f>[75]Schedule_C!AF82</f>
        <v>189321.08992787078</v>
      </c>
      <c r="P87" s="28">
        <f t="shared" si="61"/>
        <v>-30447858.05721616</v>
      </c>
      <c r="Q87" s="45"/>
      <c r="R87" s="27">
        <f>[75]Schedule_C!P82</f>
        <v>1703889.809350837</v>
      </c>
      <c r="S87" s="29">
        <f t="shared" si="56"/>
        <v>-14030728.014945433</v>
      </c>
      <c r="T87" s="27">
        <f>O87+R87</f>
        <v>1893210.8992787078</v>
      </c>
      <c r="U87" s="106">
        <f t="shared" si="62"/>
        <v>-44478586.072161593</v>
      </c>
      <c r="V87" s="79">
        <f>[75]Schedule_C1!M117+[75]Schedule_C1!M118</f>
        <v>-73925.599999999991</v>
      </c>
      <c r="W87" s="29">
        <f t="shared" si="57"/>
        <v>64776.10000000002</v>
      </c>
      <c r="X87" s="27">
        <f t="shared" si="63"/>
        <v>1629964.2093508369</v>
      </c>
      <c r="Y87" s="85">
        <f t="shared" si="58"/>
        <v>-13965950.914945433</v>
      </c>
      <c r="Z87" s="90"/>
      <c r="AA87" s="51"/>
      <c r="AB87" s="82"/>
      <c r="AC87" s="97"/>
    </row>
    <row r="88" spans="1:29" s="2" customFormat="1" ht="13.15" hidden="1" customHeight="1">
      <c r="A88" s="16">
        <v>6</v>
      </c>
      <c r="B88" s="64">
        <v>39356</v>
      </c>
      <c r="C88" s="83"/>
      <c r="D88" s="79">
        <v>111900399.27144958</v>
      </c>
      <c r="E88" s="28">
        <f>E87+D88</f>
        <v>959709936.0751977</v>
      </c>
      <c r="F88" s="27">
        <v>107522297.84328499</v>
      </c>
      <c r="G88" s="28">
        <f t="shared" si="54"/>
        <v>999826683.52523613</v>
      </c>
      <c r="H88" s="79">
        <f t="shared" si="59"/>
        <v>4378101.4281645864</v>
      </c>
      <c r="I88" s="85">
        <f>E88-G88</f>
        <v>-40116747.450038433</v>
      </c>
      <c r="J88" s="79">
        <v>-1554.2260069986805</v>
      </c>
      <c r="K88" s="28">
        <f t="shared" si="55"/>
        <v>14709.080034577841</v>
      </c>
      <c r="L88" s="86">
        <f t="shared" si="60"/>
        <v>4376547.2021575877</v>
      </c>
      <c r="M88" s="30">
        <f>M87+L88</f>
        <v>-40102039.370004006</v>
      </c>
      <c r="N88" s="84"/>
      <c r="O88" s="79">
        <f>[75]Schedule_C!AF83</f>
        <v>437654.72021576017</v>
      </c>
      <c r="P88" s="28">
        <f t="shared" si="61"/>
        <v>-30010203.3370004</v>
      </c>
      <c r="Q88" s="45"/>
      <c r="R88" s="27">
        <f>[75]Schedule_C!P83</f>
        <v>3938892.4819418266</v>
      </c>
      <c r="S88" s="29">
        <f t="shared" si="56"/>
        <v>-10091835.533003606</v>
      </c>
      <c r="T88" s="27">
        <f>O88+R88</f>
        <v>4376547.2021575868</v>
      </c>
      <c r="U88" s="106">
        <f t="shared" si="62"/>
        <v>-40102038.870004006</v>
      </c>
      <c r="V88" s="79">
        <f>[75]Schedule_C1!M119+[75]Schedule_C1!M120</f>
        <v>-63958.559999999998</v>
      </c>
      <c r="W88" s="29">
        <f t="shared" si="57"/>
        <v>817.5400000000227</v>
      </c>
      <c r="X88" s="27">
        <f t="shared" si="63"/>
        <v>3874933.9219418266</v>
      </c>
      <c r="Y88" s="85">
        <f t="shared" si="58"/>
        <v>-10091016.993003607</v>
      </c>
      <c r="Z88" s="90"/>
      <c r="AA88" s="51"/>
      <c r="AB88" s="82"/>
      <c r="AC88" s="97"/>
    </row>
    <row r="89" spans="1:29" s="2" customFormat="1" ht="13.15" hidden="1" customHeight="1">
      <c r="A89" s="16">
        <v>6</v>
      </c>
      <c r="B89" s="64">
        <v>39387</v>
      </c>
      <c r="C89" s="83"/>
      <c r="D89" s="79">
        <v>121527866.27144958</v>
      </c>
      <c r="E89" s="28">
        <f>E88+D89</f>
        <v>1081237802.3466473</v>
      </c>
      <c r="F89" s="27">
        <v>117673983.186149</v>
      </c>
      <c r="G89" s="28">
        <f t="shared" si="54"/>
        <v>1117500666.7113853</v>
      </c>
      <c r="H89" s="79">
        <f t="shared" si="59"/>
        <v>3853883.0853005797</v>
      </c>
      <c r="I89" s="85">
        <f>E89-G89</f>
        <v>-36262864.364737988</v>
      </c>
      <c r="J89" s="79">
        <v>-1368.1284952815622</v>
      </c>
      <c r="K89" s="28">
        <f t="shared" si="55"/>
        <v>13340.951539296278</v>
      </c>
      <c r="L89" s="86">
        <f t="shared" si="60"/>
        <v>3852514.9568052981</v>
      </c>
      <c r="M89" s="30">
        <f>M88+L89</f>
        <v>-36249524.413198709</v>
      </c>
      <c r="N89" s="84"/>
      <c r="O89" s="79">
        <f>[75]Schedule_C!AF84</f>
        <v>1885442.1304010451</v>
      </c>
      <c r="P89" s="28">
        <f t="shared" si="61"/>
        <v>-28124761.206599355</v>
      </c>
      <c r="Q89" s="45"/>
      <c r="R89" s="27">
        <f>[75]Schedule_C!P84</f>
        <v>1967072.8264042512</v>
      </c>
      <c r="S89" s="29">
        <f t="shared" si="56"/>
        <v>-8124762.7065993547</v>
      </c>
      <c r="T89" s="27">
        <f>O89+R89</f>
        <v>3852514.9568052962</v>
      </c>
      <c r="U89" s="106">
        <f t="shared" si="62"/>
        <v>-36249523.913198709</v>
      </c>
      <c r="V89" s="79">
        <f>[75]Schedule_C1!M121+[75]Schedule_C1!M122</f>
        <v>-35603.42</v>
      </c>
      <c r="W89" s="29">
        <f t="shared" si="57"/>
        <v>-34785.879999999976</v>
      </c>
      <c r="X89" s="27">
        <f t="shared" si="63"/>
        <v>1931469.4064042512</v>
      </c>
      <c r="Y89" s="85">
        <f t="shared" si="58"/>
        <v>-8159547.5865993556</v>
      </c>
      <c r="Z89" s="90"/>
      <c r="AA89" s="51"/>
      <c r="AB89" s="82"/>
      <c r="AC89" s="97"/>
    </row>
    <row r="90" spans="1:29" s="2" customFormat="1" ht="13.15" hidden="1" customHeight="1">
      <c r="A90" s="16">
        <v>6</v>
      </c>
      <c r="B90" s="64">
        <v>39417</v>
      </c>
      <c r="C90" s="83"/>
      <c r="D90" s="92">
        <v>141627517.2714496</v>
      </c>
      <c r="E90" s="36">
        <f>E89+D90</f>
        <v>1222865319.6180968</v>
      </c>
      <c r="F90" s="35">
        <v>135588520.505945</v>
      </c>
      <c r="G90" s="36">
        <f t="shared" si="54"/>
        <v>1253089187.2173302</v>
      </c>
      <c r="H90" s="92">
        <f t="shared" si="59"/>
        <v>6038996.7655045986</v>
      </c>
      <c r="I90" s="63">
        <f>E90-G90</f>
        <v>-30223867.599233389</v>
      </c>
      <c r="J90" s="92">
        <v>-2143.8438517544419</v>
      </c>
      <c r="K90" s="36">
        <f t="shared" si="55"/>
        <v>11197.107687541837</v>
      </c>
      <c r="L90" s="93">
        <f t="shared" si="60"/>
        <v>6036852.9216528442</v>
      </c>
      <c r="M90" s="38">
        <f>M89+L90</f>
        <v>-30212671.491545863</v>
      </c>
      <c r="N90" s="94"/>
      <c r="O90" s="92">
        <f>[75]Schedule_C!AF85</f>
        <v>3018426.460826423</v>
      </c>
      <c r="P90" s="36">
        <f t="shared" si="61"/>
        <v>-25106334.745772932</v>
      </c>
      <c r="Q90" s="39"/>
      <c r="R90" s="35">
        <f>[75]Schedule_C!P85</f>
        <v>3018426.460826423</v>
      </c>
      <c r="S90" s="37">
        <f t="shared" si="56"/>
        <v>-5106336.2457729317</v>
      </c>
      <c r="T90" s="35">
        <f>O90+R90</f>
        <v>6036852.921652846</v>
      </c>
      <c r="U90" s="109">
        <f t="shared" si="62"/>
        <v>-30212670.991545863</v>
      </c>
      <c r="V90" s="92">
        <f>[75]Schedule_C1!M123+[75]Schedule_C1!M124</f>
        <v>-22784.400000000001</v>
      </c>
      <c r="W90" s="37">
        <f t="shared" si="57"/>
        <v>-57570.279999999977</v>
      </c>
      <c r="X90" s="35">
        <f t="shared" si="63"/>
        <v>2995642.0608264231</v>
      </c>
      <c r="Y90" s="63">
        <f t="shared" si="58"/>
        <v>-5163905.5257729329</v>
      </c>
      <c r="Z90" s="90"/>
      <c r="AA90" s="51"/>
      <c r="AB90" s="82"/>
      <c r="AC90" s="97"/>
    </row>
    <row r="91" spans="1:29" s="2" customFormat="1" ht="13.15" hidden="1" customHeight="1">
      <c r="A91" s="16"/>
      <c r="B91" s="64"/>
      <c r="C91" s="83"/>
      <c r="D91" s="82"/>
      <c r="E91" s="30"/>
      <c r="F91" s="51"/>
      <c r="G91" s="30"/>
      <c r="H91" s="82"/>
      <c r="I91" s="82"/>
      <c r="J91" s="82"/>
      <c r="K91" s="30"/>
      <c r="L91" s="87"/>
      <c r="M91" s="30"/>
      <c r="N91" s="87"/>
      <c r="O91" s="51"/>
      <c r="P91" s="115">
        <v>-25106334.745772932</v>
      </c>
      <c r="Q91" s="45"/>
      <c r="R91" s="51"/>
      <c r="S91" s="51"/>
      <c r="T91" s="51"/>
      <c r="U91" s="110"/>
      <c r="V91" s="82"/>
      <c r="W91" s="51"/>
      <c r="X91" s="51"/>
      <c r="Y91" s="82"/>
      <c r="Z91" s="90"/>
      <c r="AA91" s="51"/>
      <c r="AB91" s="82"/>
      <c r="AC91" s="97"/>
    </row>
    <row r="92" spans="1:29" s="2" customFormat="1" ht="15.75" hidden="1" customHeight="1">
      <c r="A92" s="116" t="s">
        <v>34</v>
      </c>
      <c r="B92" s="104"/>
      <c r="C92" s="83"/>
      <c r="D92" s="82"/>
      <c r="E92" s="30">
        <f>E64+E73+E90</f>
        <v>5588819592.5683823</v>
      </c>
      <c r="F92" s="51"/>
      <c r="G92" s="30">
        <f>G64+G73+G90</f>
        <v>5590731290.4537678</v>
      </c>
      <c r="H92" s="82"/>
      <c r="I92" s="30">
        <f>I64+I73+I90</f>
        <v>-1911697.8853867874</v>
      </c>
      <c r="J92" s="82"/>
      <c r="K92" s="30">
        <f>K64+K73+K90</f>
        <v>-10311.070577282691</v>
      </c>
      <c r="L92" s="87"/>
      <c r="M92" s="87"/>
      <c r="N92" s="30">
        <f>N64+M73+M90</f>
        <v>-1922009.9559630752</v>
      </c>
      <c r="O92" s="82"/>
      <c r="P92" s="30">
        <f>P64+P73+P90</f>
        <v>-1591335.6161173768</v>
      </c>
      <c r="Q92" s="45"/>
      <c r="R92" s="51"/>
      <c r="S92" s="30">
        <f>S64+S73+S90</f>
        <v>-330674.33984573372</v>
      </c>
      <c r="T92" s="51"/>
      <c r="U92" s="30">
        <f>U64+U73+U90</f>
        <v>-1922009.9559631124</v>
      </c>
      <c r="V92" s="82"/>
      <c r="W92" s="30">
        <f>W64+W73+W90</f>
        <v>1051313.3100000003</v>
      </c>
      <c r="X92" s="51"/>
      <c r="Y92" s="30">
        <f>Y64+Y73+Y90</f>
        <v>720639.97015426308</v>
      </c>
      <c r="Z92" s="90"/>
      <c r="AA92" s="51"/>
      <c r="AB92" s="82"/>
    </row>
    <row r="93" spans="1:29" s="2" customFormat="1" ht="13.15" hidden="1" customHeight="1">
      <c r="A93" s="16"/>
      <c r="B93" s="104"/>
      <c r="C93" s="83"/>
      <c r="D93" s="108"/>
      <c r="E93" s="38"/>
      <c r="F93" s="47"/>
      <c r="G93" s="38"/>
      <c r="H93" s="108"/>
      <c r="I93" s="108"/>
      <c r="J93" s="108"/>
      <c r="K93" s="38"/>
      <c r="L93" s="66"/>
      <c r="M93" s="38"/>
      <c r="N93" s="66"/>
      <c r="O93" s="47"/>
      <c r="P93" s="38"/>
      <c r="Q93" s="39"/>
      <c r="R93" s="47"/>
      <c r="S93" s="47"/>
      <c r="T93" s="47"/>
      <c r="U93" s="117"/>
      <c r="V93" s="108"/>
      <c r="W93" s="47"/>
      <c r="X93" s="47"/>
      <c r="Y93" s="108"/>
      <c r="Z93" s="90"/>
      <c r="AA93" s="51"/>
      <c r="AB93" s="82"/>
      <c r="AC93" s="97"/>
    </row>
    <row r="94" spans="1:29" s="2" customFormat="1" ht="13.15" hidden="1" customHeight="1">
      <c r="A94" s="16">
        <v>7</v>
      </c>
      <c r="B94" s="104">
        <v>39448</v>
      </c>
      <c r="C94" s="83"/>
      <c r="D94" s="79">
        <v>135571915.43811625</v>
      </c>
      <c r="E94" s="28">
        <f>D94</f>
        <v>135571915.43811625</v>
      </c>
      <c r="F94" s="27">
        <v>137848115.50408599</v>
      </c>
      <c r="G94" s="28">
        <f>F94</f>
        <v>137848115.50408599</v>
      </c>
      <c r="H94" s="79">
        <f t="shared" ref="H94:I105" si="64">D94-F94</f>
        <v>-2276200.0659697354</v>
      </c>
      <c r="I94" s="85">
        <f t="shared" si="64"/>
        <v>-2276200.0659697354</v>
      </c>
      <c r="J94" s="79">
        <v>808.05102341901511</v>
      </c>
      <c r="K94" s="28">
        <f>J94</f>
        <v>808.05102341901511</v>
      </c>
      <c r="L94" s="86">
        <f t="shared" ref="L94:L105" si="65">H94+J94</f>
        <v>-2275392.0149463164</v>
      </c>
      <c r="M94" s="30">
        <f>L94</f>
        <v>-2275392.0149463164</v>
      </c>
      <c r="N94" s="87"/>
      <c r="O94" s="79">
        <f>[75]Schedule_C!AF87</f>
        <v>-2275392.0149463164</v>
      </c>
      <c r="P94" s="28">
        <f>O94</f>
        <v>-2275392.0149463164</v>
      </c>
      <c r="Q94" s="45"/>
      <c r="R94" s="27">
        <f>[75]Schedule_C!P87</f>
        <v>0</v>
      </c>
      <c r="S94" s="29">
        <f>R94</f>
        <v>0</v>
      </c>
      <c r="T94" s="27">
        <f t="shared" ref="T94:U105" si="66">O94+R94</f>
        <v>-2275392.0149463164</v>
      </c>
      <c r="U94" s="106">
        <f t="shared" si="66"/>
        <v>-2275392.0149463164</v>
      </c>
      <c r="V94" s="79">
        <f>[75]Schedule_C1!M125+[75]Schedule_C1!M126</f>
        <v>-2179.3700000000003</v>
      </c>
      <c r="W94" s="29">
        <f>V94</f>
        <v>-2179.3700000000003</v>
      </c>
      <c r="X94" s="27">
        <f t="shared" ref="X94:X105" si="67">R94+V94</f>
        <v>-2179.3700000000003</v>
      </c>
      <c r="Y94" s="85">
        <f>X94</f>
        <v>-2179.3700000000003</v>
      </c>
      <c r="Z94" s="90"/>
      <c r="AA94" s="51"/>
      <c r="AB94" s="82"/>
      <c r="AC94" s="97"/>
    </row>
    <row r="95" spans="1:29" s="2" customFormat="1" ht="13.15" hidden="1" customHeight="1">
      <c r="A95" s="16">
        <v>7</v>
      </c>
      <c r="B95" s="104">
        <v>39479</v>
      </c>
      <c r="C95" s="83"/>
      <c r="D95" s="79">
        <v>120260949.43811625</v>
      </c>
      <c r="E95" s="28">
        <f t="shared" ref="E95:E105" si="68">E94+D95</f>
        <v>255832864.8762325</v>
      </c>
      <c r="F95" s="27">
        <v>117800650.31269599</v>
      </c>
      <c r="G95" s="28">
        <f t="shared" ref="G95:G105" si="69">G94+F95</f>
        <v>255648765.816782</v>
      </c>
      <c r="H95" s="79">
        <f t="shared" si="64"/>
        <v>2460299.1254202574</v>
      </c>
      <c r="I95" s="85">
        <f t="shared" si="64"/>
        <v>184099.05945050716</v>
      </c>
      <c r="J95" s="79">
        <v>-873.40618952410296</v>
      </c>
      <c r="K95" s="28">
        <f t="shared" ref="K95:K105" si="70">K94+J95</f>
        <v>-65.355166105087847</v>
      </c>
      <c r="L95" s="86">
        <f t="shared" si="65"/>
        <v>2459425.7192307333</v>
      </c>
      <c r="M95" s="30">
        <f t="shared" ref="M95:M105" si="71">M94+L95</f>
        <v>184033.70428441698</v>
      </c>
      <c r="N95" s="87"/>
      <c r="O95" s="79">
        <f>[75]Schedule_C!AF88</f>
        <v>2459425.7192307333</v>
      </c>
      <c r="P95" s="28">
        <f t="shared" ref="P95:P105" si="72">P94+O95</f>
        <v>184033.70428441698</v>
      </c>
      <c r="Q95" s="45"/>
      <c r="R95" s="27">
        <f>[75]Schedule_C!P88</f>
        <v>0</v>
      </c>
      <c r="S95" s="29">
        <f t="shared" ref="S95:S105" si="73">R95+S94</f>
        <v>0</v>
      </c>
      <c r="T95" s="27">
        <f t="shared" si="66"/>
        <v>2459425.7192307333</v>
      </c>
      <c r="U95" s="106">
        <f t="shared" si="66"/>
        <v>184033.70428441698</v>
      </c>
      <c r="V95" s="79">
        <f>[75]Schedule_C1!M127+[75]Schedule_C1!M128</f>
        <v>-2038.76</v>
      </c>
      <c r="W95" s="29">
        <f t="shared" ref="W95:W105" si="74">W94+V95</f>
        <v>-4218.13</v>
      </c>
      <c r="X95" s="27">
        <f t="shared" si="67"/>
        <v>-2038.76</v>
      </c>
      <c r="Y95" s="85">
        <f t="shared" ref="Y95:Y105" si="75">X95+Y94</f>
        <v>-4218.13</v>
      </c>
      <c r="Z95" s="90"/>
      <c r="AA95" s="51"/>
      <c r="AB95" s="82"/>
      <c r="AC95" s="97"/>
    </row>
    <row r="96" spans="1:29" s="2" customFormat="1" ht="13.15" hidden="1" customHeight="1">
      <c r="A96" s="16">
        <v>7</v>
      </c>
      <c r="B96" s="104">
        <v>39508</v>
      </c>
      <c r="C96" s="83"/>
      <c r="D96" s="79">
        <v>122262804.43811625</v>
      </c>
      <c r="E96" s="28">
        <f t="shared" si="68"/>
        <v>378095669.31434876</v>
      </c>
      <c r="F96" s="27">
        <v>120889465.707361</v>
      </c>
      <c r="G96" s="28">
        <f t="shared" si="69"/>
        <v>376538231.52414298</v>
      </c>
      <c r="H96" s="79">
        <f t="shared" si="64"/>
        <v>1373338.7307552546</v>
      </c>
      <c r="I96" s="85">
        <f t="shared" si="64"/>
        <v>1557437.7902057767</v>
      </c>
      <c r="J96" s="79">
        <v>-487.53524941811338</v>
      </c>
      <c r="K96" s="28">
        <f t="shared" si="70"/>
        <v>-552.89041552320123</v>
      </c>
      <c r="L96" s="86">
        <f t="shared" si="65"/>
        <v>1372851.1955058365</v>
      </c>
      <c r="M96" s="30">
        <f t="shared" si="71"/>
        <v>1556884.8997902535</v>
      </c>
      <c r="N96" s="87"/>
      <c r="O96" s="79">
        <f>[75]Schedule_C!AF89</f>
        <v>1372851.1955058365</v>
      </c>
      <c r="P96" s="28">
        <f t="shared" si="72"/>
        <v>1556884.8997902535</v>
      </c>
      <c r="Q96" s="45"/>
      <c r="R96" s="27">
        <f>[75]Schedule_C!P89</f>
        <v>0</v>
      </c>
      <c r="S96" s="29">
        <f t="shared" si="73"/>
        <v>0</v>
      </c>
      <c r="T96" s="27">
        <f t="shared" si="66"/>
        <v>1372851.1955058365</v>
      </c>
      <c r="U96" s="106">
        <f t="shared" si="66"/>
        <v>1556884.8997902535</v>
      </c>
      <c r="V96" s="79">
        <f>[75]Schedule_C1!M129+[75]Schedule_C1!M130</f>
        <v>-2179.3700000000003</v>
      </c>
      <c r="W96" s="29">
        <f t="shared" si="74"/>
        <v>-6397.5</v>
      </c>
      <c r="X96" s="27">
        <f t="shared" si="67"/>
        <v>-2179.3700000000003</v>
      </c>
      <c r="Y96" s="85">
        <f t="shared" si="75"/>
        <v>-6397.5</v>
      </c>
      <c r="Z96" s="90"/>
      <c r="AA96" s="51"/>
      <c r="AB96" s="82"/>
      <c r="AC96" s="97"/>
    </row>
    <row r="97" spans="1:29" s="2" customFormat="1" ht="13.15" hidden="1" customHeight="1">
      <c r="A97" s="16">
        <v>7</v>
      </c>
      <c r="B97" s="104">
        <v>39539</v>
      </c>
      <c r="C97" s="83"/>
      <c r="D97" s="79">
        <v>106748926.43811625</v>
      </c>
      <c r="E97" s="28">
        <f t="shared" si="68"/>
        <v>484844595.75246501</v>
      </c>
      <c r="F97" s="27">
        <v>109488535.736203</v>
      </c>
      <c r="G97" s="28">
        <f t="shared" si="69"/>
        <v>486026767.260346</v>
      </c>
      <c r="H97" s="79">
        <f t="shared" si="64"/>
        <v>-2739609.2980867475</v>
      </c>
      <c r="I97" s="85">
        <f t="shared" si="64"/>
        <v>-1182171.5078809857</v>
      </c>
      <c r="J97" s="79">
        <v>972.56130082067102</v>
      </c>
      <c r="K97" s="28">
        <f t="shared" si="70"/>
        <v>419.67088529746979</v>
      </c>
      <c r="L97" s="86">
        <f t="shared" si="65"/>
        <v>-2738636.7367859269</v>
      </c>
      <c r="M97" s="30">
        <f t="shared" si="71"/>
        <v>-1181751.8369956734</v>
      </c>
      <c r="N97" s="87"/>
      <c r="O97" s="79">
        <f>[75]Schedule_C!AF90</f>
        <v>-2738636.7367859269</v>
      </c>
      <c r="P97" s="28">
        <f t="shared" si="72"/>
        <v>-1181751.8369956734</v>
      </c>
      <c r="Q97" s="45"/>
      <c r="R97" s="27">
        <f>[75]Schedule_C!P90</f>
        <v>0</v>
      </c>
      <c r="S97" s="29">
        <f t="shared" si="73"/>
        <v>0</v>
      </c>
      <c r="T97" s="27">
        <f t="shared" si="66"/>
        <v>-2738636.7367859269</v>
      </c>
      <c r="U97" s="106">
        <f t="shared" si="66"/>
        <v>-1181751.8369956734</v>
      </c>
      <c r="V97" s="79">
        <f>[75]Schedule_C1!M131+[75]Schedule_C1!M132</f>
        <v>-1840</v>
      </c>
      <c r="W97" s="29">
        <f t="shared" si="74"/>
        <v>-8237.5</v>
      </c>
      <c r="X97" s="27">
        <f t="shared" si="67"/>
        <v>-1840</v>
      </c>
      <c r="Y97" s="85">
        <f t="shared" si="75"/>
        <v>-8237.5</v>
      </c>
      <c r="Z97" s="90"/>
      <c r="AA97" s="51"/>
      <c r="AB97" s="82"/>
      <c r="AC97" s="97"/>
    </row>
    <row r="98" spans="1:29" s="2" customFormat="1" ht="13.15" hidden="1" customHeight="1">
      <c r="A98" s="16">
        <v>7</v>
      </c>
      <c r="B98" s="104">
        <v>39569</v>
      </c>
      <c r="C98" s="83"/>
      <c r="D98" s="79">
        <v>78026834.438116252</v>
      </c>
      <c r="E98" s="28">
        <f t="shared" si="68"/>
        <v>562871430.19058132</v>
      </c>
      <c r="F98" s="27">
        <v>99047042.830788001</v>
      </c>
      <c r="G98" s="28">
        <f t="shared" si="69"/>
        <v>585073810.09113395</v>
      </c>
      <c r="H98" s="27">
        <f t="shared" si="64"/>
        <v>-21020208.392671749</v>
      </c>
      <c r="I98" s="29">
        <f t="shared" si="64"/>
        <v>-22202379.90055263</v>
      </c>
      <c r="J98" s="27">
        <v>7462.1739793978631</v>
      </c>
      <c r="K98" s="28">
        <f t="shared" si="70"/>
        <v>7881.8448646953329</v>
      </c>
      <c r="L98" s="118">
        <f t="shared" si="65"/>
        <v>-21012746.218692351</v>
      </c>
      <c r="M98" s="30">
        <f t="shared" si="71"/>
        <v>-22194498.055688024</v>
      </c>
      <c r="N98" s="30"/>
      <c r="O98" s="79">
        <f>[75]Schedule_C!AF91</f>
        <v>-19915497.190848339</v>
      </c>
      <c r="P98" s="28">
        <f t="shared" si="72"/>
        <v>-21097249.027844012</v>
      </c>
      <c r="Q98" s="45"/>
      <c r="R98" s="27">
        <f>[75]Schedule_C!P91</f>
        <v>-1097249.0278440118</v>
      </c>
      <c r="S98" s="29">
        <f t="shared" si="73"/>
        <v>-1097249.0278440118</v>
      </c>
      <c r="T98" s="27">
        <f t="shared" si="66"/>
        <v>-21012746.218692351</v>
      </c>
      <c r="U98" s="106">
        <f t="shared" si="66"/>
        <v>-22194498.055688024</v>
      </c>
      <c r="V98" s="79">
        <f>[75]Schedule_C1!M133+[75]Schedule_C1!M134</f>
        <v>-2104.85</v>
      </c>
      <c r="W98" s="29">
        <f t="shared" si="74"/>
        <v>-10342.35</v>
      </c>
      <c r="X98" s="27">
        <f t="shared" si="67"/>
        <v>-1099353.8778440119</v>
      </c>
      <c r="Y98" s="85">
        <f t="shared" si="75"/>
        <v>-1107591.3778440119</v>
      </c>
      <c r="Z98" s="90"/>
      <c r="AA98" s="51"/>
      <c r="AB98" s="82"/>
      <c r="AC98" s="97"/>
    </row>
    <row r="99" spans="1:29" s="2" customFormat="1" ht="13.15" hidden="1" customHeight="1">
      <c r="A99" s="16">
        <v>7</v>
      </c>
      <c r="B99" s="104">
        <v>39600</v>
      </c>
      <c r="C99" s="83"/>
      <c r="D99" s="79">
        <v>85268061.438116252</v>
      </c>
      <c r="E99" s="28">
        <f t="shared" si="68"/>
        <v>648139491.62869763</v>
      </c>
      <c r="F99" s="27">
        <v>93626853.907144994</v>
      </c>
      <c r="G99" s="28">
        <f t="shared" si="69"/>
        <v>678700663.99827898</v>
      </c>
      <c r="H99" s="27">
        <f t="shared" si="64"/>
        <v>-8358792.4690287411</v>
      </c>
      <c r="I99" s="29">
        <f t="shared" si="64"/>
        <v>-30561172.369581342</v>
      </c>
      <c r="J99" s="27">
        <v>2967.3713265052065</v>
      </c>
      <c r="K99" s="28">
        <f t="shared" si="70"/>
        <v>10849.216191200539</v>
      </c>
      <c r="L99" s="118">
        <f t="shared" si="65"/>
        <v>-8355825.0977022359</v>
      </c>
      <c r="M99" s="30">
        <f t="shared" si="71"/>
        <v>-30550323.153390259</v>
      </c>
      <c r="N99" s="30"/>
      <c r="O99" s="79">
        <f>[75]Schedule_C!AF92</f>
        <v>-4177912.5488511175</v>
      </c>
      <c r="P99" s="28">
        <f t="shared" si="72"/>
        <v>-25275161.576695129</v>
      </c>
      <c r="Q99" s="45"/>
      <c r="R99" s="27">
        <f>[75]Schedule_C!P92</f>
        <v>-4177912.5488511175</v>
      </c>
      <c r="S99" s="29">
        <f t="shared" si="73"/>
        <v>-5275161.5766951293</v>
      </c>
      <c r="T99" s="27">
        <f t="shared" si="66"/>
        <v>-8355825.097702235</v>
      </c>
      <c r="U99" s="106">
        <f t="shared" si="66"/>
        <v>-30550323.153390259</v>
      </c>
      <c r="V99" s="79">
        <f>[75]Schedule_C1!M135+[75]Schedule_C1!M136</f>
        <v>-8720.43</v>
      </c>
      <c r="W99" s="29">
        <f t="shared" si="74"/>
        <v>-19062.78</v>
      </c>
      <c r="X99" s="27">
        <f t="shared" si="67"/>
        <v>-4186632.9788511177</v>
      </c>
      <c r="Y99" s="85">
        <f t="shared" si="75"/>
        <v>-5294224.3566951295</v>
      </c>
      <c r="Z99" s="90"/>
      <c r="AA99" s="51"/>
      <c r="AB99" s="82"/>
      <c r="AC99" s="97"/>
    </row>
    <row r="100" spans="1:29" s="2" customFormat="1" ht="13.15" hidden="1" customHeight="1">
      <c r="A100" s="16">
        <v>7</v>
      </c>
      <c r="B100" s="104">
        <v>39630</v>
      </c>
      <c r="C100" s="83"/>
      <c r="D100" s="79">
        <v>84378310.438116252</v>
      </c>
      <c r="E100" s="28">
        <f t="shared" si="68"/>
        <v>732517802.06681395</v>
      </c>
      <c r="F100" s="27">
        <v>93609618.492129996</v>
      </c>
      <c r="G100" s="28">
        <f t="shared" si="69"/>
        <v>772310282.49040902</v>
      </c>
      <c r="H100" s="27">
        <f t="shared" si="64"/>
        <v>-9231308.054013744</v>
      </c>
      <c r="I100" s="29">
        <f t="shared" si="64"/>
        <v>-39792480.423595071</v>
      </c>
      <c r="J100" s="27">
        <v>3277.1143591739237</v>
      </c>
      <c r="K100" s="28">
        <f t="shared" si="70"/>
        <v>14126.330550374463</v>
      </c>
      <c r="L100" s="118">
        <f t="shared" si="65"/>
        <v>-9228030.9396545701</v>
      </c>
      <c r="M100" s="30">
        <f t="shared" si="71"/>
        <v>-39778354.093044832</v>
      </c>
      <c r="N100" s="30"/>
      <c r="O100" s="79">
        <f>[75]Schedule_C!AF93</f>
        <v>-4614015.4698272869</v>
      </c>
      <c r="P100" s="28">
        <f t="shared" si="72"/>
        <v>-29889177.046522416</v>
      </c>
      <c r="Q100" s="45"/>
      <c r="R100" s="27">
        <f>[75]Schedule_C!P93</f>
        <v>-4614015.4698272869</v>
      </c>
      <c r="S100" s="29">
        <f t="shared" si="73"/>
        <v>-9889177.0465224162</v>
      </c>
      <c r="T100" s="27">
        <f t="shared" si="66"/>
        <v>-9228030.9396545738</v>
      </c>
      <c r="U100" s="106">
        <f t="shared" si="66"/>
        <v>-39778354.093044832</v>
      </c>
      <c r="V100" s="79">
        <f>[75]Schedule_C1!M137+[75]Schedule_C1!M138</f>
        <v>-25903.919999999998</v>
      </c>
      <c r="W100" s="29">
        <f t="shared" si="74"/>
        <v>-44966.7</v>
      </c>
      <c r="X100" s="27">
        <f t="shared" si="67"/>
        <v>-4639919.3898272868</v>
      </c>
      <c r="Y100" s="85">
        <f t="shared" si="75"/>
        <v>-9934143.7465224154</v>
      </c>
      <c r="Z100" s="90"/>
      <c r="AA100" s="51"/>
      <c r="AB100" s="82"/>
      <c r="AC100" s="97"/>
    </row>
    <row r="101" spans="1:29" s="2" customFormat="1" ht="13.15" hidden="1" customHeight="1">
      <c r="A101" s="16">
        <v>7</v>
      </c>
      <c r="B101" s="104">
        <v>39661</v>
      </c>
      <c r="C101" s="83"/>
      <c r="D101" s="79">
        <v>97932557.438116252</v>
      </c>
      <c r="E101" s="28">
        <f t="shared" si="68"/>
        <v>830450359.50493026</v>
      </c>
      <c r="F101" s="27">
        <v>95078751.259803995</v>
      </c>
      <c r="G101" s="28">
        <f t="shared" si="69"/>
        <v>867389033.75021303</v>
      </c>
      <c r="H101" s="79">
        <f t="shared" si="64"/>
        <v>2853806.1783122569</v>
      </c>
      <c r="I101" s="85">
        <f t="shared" si="64"/>
        <v>-36938674.245282769</v>
      </c>
      <c r="J101" s="79">
        <v>-1013.101193300914</v>
      </c>
      <c r="K101" s="28">
        <f t="shared" si="70"/>
        <v>13113.229357073549</v>
      </c>
      <c r="L101" s="86">
        <f t="shared" si="65"/>
        <v>2852793.077118956</v>
      </c>
      <c r="M101" s="30">
        <f t="shared" si="71"/>
        <v>-36925561.015925877</v>
      </c>
      <c r="N101" s="87"/>
      <c r="O101" s="79">
        <f>[75]Schedule_C!AF94</f>
        <v>1426396.5385594778</v>
      </c>
      <c r="P101" s="28">
        <f t="shared" si="72"/>
        <v>-28462780.507962938</v>
      </c>
      <c r="Q101" s="45"/>
      <c r="R101" s="27">
        <f>[75]Schedule_C!P94</f>
        <v>1426396.5385594778</v>
      </c>
      <c r="S101" s="29">
        <f t="shared" si="73"/>
        <v>-8462780.5079629384</v>
      </c>
      <c r="T101" s="27">
        <f t="shared" si="66"/>
        <v>2852793.0771189556</v>
      </c>
      <c r="U101" s="106">
        <f t="shared" si="66"/>
        <v>-36925561.015925877</v>
      </c>
      <c r="V101" s="79">
        <f>[75]Schedule_C1!M139+[75]Schedule_C1!M140</f>
        <v>-45796.21</v>
      </c>
      <c r="W101" s="29">
        <f t="shared" si="74"/>
        <v>-90762.91</v>
      </c>
      <c r="X101" s="27">
        <f t="shared" si="67"/>
        <v>1380600.3285594778</v>
      </c>
      <c r="Y101" s="85">
        <f t="shared" si="75"/>
        <v>-8553543.4179629385</v>
      </c>
      <c r="Z101" s="90"/>
      <c r="AA101" s="51"/>
      <c r="AB101" s="82"/>
      <c r="AC101" s="97"/>
    </row>
    <row r="102" spans="1:29" s="2" customFormat="1" ht="13.15" hidden="1" customHeight="1">
      <c r="A102" s="16">
        <v>7</v>
      </c>
      <c r="B102" s="104">
        <v>39692</v>
      </c>
      <c r="C102" s="83"/>
      <c r="D102" s="79">
        <v>104739444.43811625</v>
      </c>
      <c r="E102" s="28">
        <f t="shared" si="68"/>
        <v>935189803.94304657</v>
      </c>
      <c r="F102" s="27">
        <v>91978344.344990999</v>
      </c>
      <c r="G102" s="28">
        <f t="shared" si="69"/>
        <v>959367378.095204</v>
      </c>
      <c r="H102" s="79">
        <f t="shared" si="64"/>
        <v>12761100.093125254</v>
      </c>
      <c r="I102" s="85">
        <f t="shared" si="64"/>
        <v>-24177574.152157426</v>
      </c>
      <c r="J102" s="79">
        <v>-4530.1905330587178</v>
      </c>
      <c r="K102" s="28">
        <f t="shared" si="70"/>
        <v>8583.0388240148313</v>
      </c>
      <c r="L102" s="86">
        <f t="shared" si="65"/>
        <v>12756569.902592195</v>
      </c>
      <c r="M102" s="30">
        <f t="shared" si="71"/>
        <v>-24168991.11333368</v>
      </c>
      <c r="N102" s="87"/>
      <c r="O102" s="79">
        <f>[75]Schedule_C!AF95</f>
        <v>6378284.9512960985</v>
      </c>
      <c r="P102" s="28">
        <f t="shared" si="72"/>
        <v>-22084495.55666684</v>
      </c>
      <c r="Q102" s="45"/>
      <c r="R102" s="27">
        <f>[75]Schedule_C!P95</f>
        <v>6378284.9512960985</v>
      </c>
      <c r="S102" s="29">
        <f t="shared" si="73"/>
        <v>-2084495.5566668399</v>
      </c>
      <c r="T102" s="27">
        <f t="shared" si="66"/>
        <v>12756569.902592197</v>
      </c>
      <c r="U102" s="106">
        <f t="shared" si="66"/>
        <v>-24168991.11333368</v>
      </c>
      <c r="V102" s="79">
        <f>[75]Schedule_C1!M141+[75]Schedule_C1!M142</f>
        <v>-37379.579999999994</v>
      </c>
      <c r="W102" s="29">
        <f t="shared" si="74"/>
        <v>-128142.48999999999</v>
      </c>
      <c r="X102" s="27">
        <f t="shared" si="67"/>
        <v>6340905.3712960985</v>
      </c>
      <c r="Y102" s="85">
        <f t="shared" si="75"/>
        <v>-2212638.0466668401</v>
      </c>
      <c r="Z102" s="90"/>
      <c r="AA102" s="51"/>
      <c r="AB102" s="82"/>
      <c r="AC102" s="97"/>
    </row>
    <row r="103" spans="1:29" s="2" customFormat="1" ht="13.15" hidden="1" customHeight="1">
      <c r="A103" s="16">
        <v>7</v>
      </c>
      <c r="B103" s="104">
        <v>39722</v>
      </c>
      <c r="C103" s="83"/>
      <c r="D103" s="79">
        <v>115174515.43811625</v>
      </c>
      <c r="E103" s="28">
        <f t="shared" si="68"/>
        <v>1050364319.3811629</v>
      </c>
      <c r="F103" s="27">
        <v>108124950.304215</v>
      </c>
      <c r="G103" s="28">
        <f t="shared" si="69"/>
        <v>1067492328.399419</v>
      </c>
      <c r="H103" s="79">
        <f t="shared" si="64"/>
        <v>7049565.1339012533</v>
      </c>
      <c r="I103" s="85">
        <f t="shared" si="64"/>
        <v>-17128009.018256068</v>
      </c>
      <c r="J103" s="79">
        <v>-2502.5956225348637</v>
      </c>
      <c r="K103" s="28">
        <f t="shared" si="70"/>
        <v>6080.4432014799677</v>
      </c>
      <c r="L103" s="86">
        <f t="shared" si="65"/>
        <v>7047062.5382787185</v>
      </c>
      <c r="M103" s="30">
        <f t="shared" si="71"/>
        <v>-17121928.575054962</v>
      </c>
      <c r="N103" s="87"/>
      <c r="O103" s="79">
        <f>[75]Schedule_C!AF96</f>
        <v>4962566.9816118777</v>
      </c>
      <c r="P103" s="28">
        <f t="shared" si="72"/>
        <v>-17121928.575054962</v>
      </c>
      <c r="Q103" s="45"/>
      <c r="R103" s="27">
        <f>[75]Schedule_C!P96</f>
        <v>2084495.5566668399</v>
      </c>
      <c r="S103" s="29">
        <f t="shared" si="73"/>
        <v>0</v>
      </c>
      <c r="T103" s="27">
        <f t="shared" si="66"/>
        <v>7047062.5382787175</v>
      </c>
      <c r="U103" s="106">
        <f t="shared" si="66"/>
        <v>-17121928.575054962</v>
      </c>
      <c r="V103" s="79">
        <f>[75]Schedule_C1!M143+[75]Schedule_C1!M144</f>
        <v>-9970.66</v>
      </c>
      <c r="W103" s="29">
        <f t="shared" si="74"/>
        <v>-138113.15</v>
      </c>
      <c r="X103" s="27">
        <f t="shared" si="67"/>
        <v>2074524.89666684</v>
      </c>
      <c r="Y103" s="85">
        <f t="shared" si="75"/>
        <v>-138113.15000000014</v>
      </c>
      <c r="Z103" s="90"/>
      <c r="AA103" s="51"/>
      <c r="AB103" s="82"/>
      <c r="AC103" s="97"/>
    </row>
    <row r="104" spans="1:29" s="2" customFormat="1" ht="13.15" hidden="1" customHeight="1">
      <c r="A104" s="16">
        <v>7</v>
      </c>
      <c r="B104" s="104">
        <v>39753</v>
      </c>
      <c r="C104" s="83"/>
      <c r="D104" s="79">
        <v>117564742.31798133</v>
      </c>
      <c r="E104" s="28">
        <f t="shared" si="68"/>
        <v>1167929061.6991441</v>
      </c>
      <c r="F104" s="27">
        <v>114664738.56560099</v>
      </c>
      <c r="G104" s="28">
        <f t="shared" si="69"/>
        <v>1182157066.9650199</v>
      </c>
      <c r="H104" s="79">
        <f t="shared" si="64"/>
        <v>2900003.7523803413</v>
      </c>
      <c r="I104" s="85">
        <f t="shared" si="64"/>
        <v>-14228005.265875816</v>
      </c>
      <c r="J104" s="79">
        <v>-1042.8703493932262</v>
      </c>
      <c r="K104" s="28">
        <f t="shared" si="70"/>
        <v>5037.5728520867415</v>
      </c>
      <c r="L104" s="86">
        <f t="shared" si="65"/>
        <v>2898960.8820309481</v>
      </c>
      <c r="M104" s="30">
        <f t="shared" si="71"/>
        <v>-14222967.693024013</v>
      </c>
      <c r="N104" s="87"/>
      <c r="O104" s="79">
        <f>[75]Schedule_C!AF97</f>
        <v>2898960.882030949</v>
      </c>
      <c r="P104" s="28">
        <f t="shared" si="72"/>
        <v>-14222967.693024013</v>
      </c>
      <c r="Q104" s="45"/>
      <c r="R104" s="27">
        <f>[75]Schedule_C!P97</f>
        <v>0</v>
      </c>
      <c r="S104" s="29">
        <f t="shared" si="73"/>
        <v>0</v>
      </c>
      <c r="T104" s="27">
        <f t="shared" si="66"/>
        <v>2898960.882030949</v>
      </c>
      <c r="U104" s="106">
        <f t="shared" si="66"/>
        <v>-14222967.693024013</v>
      </c>
      <c r="V104" s="79">
        <f>[75]Schedule_C1!M145+[75]Schedule_C1!M146</f>
        <v>-1358.94</v>
      </c>
      <c r="W104" s="29">
        <f t="shared" si="74"/>
        <v>-139472.09</v>
      </c>
      <c r="X104" s="27">
        <f t="shared" si="67"/>
        <v>-1358.94</v>
      </c>
      <c r="Y104" s="85">
        <f t="shared" si="75"/>
        <v>-139472.09000000014</v>
      </c>
      <c r="Z104" s="90"/>
      <c r="AA104" s="51"/>
      <c r="AB104" s="82"/>
      <c r="AC104" s="97"/>
    </row>
    <row r="105" spans="1:29" s="2" customFormat="1" ht="13.15" hidden="1" customHeight="1">
      <c r="A105" s="16">
        <v>7</v>
      </c>
      <c r="B105" s="104">
        <v>39783</v>
      </c>
      <c r="C105" s="83"/>
      <c r="D105" s="92">
        <v>160186129.31798133</v>
      </c>
      <c r="E105" s="36">
        <f t="shared" si="68"/>
        <v>1328115191.0171254</v>
      </c>
      <c r="F105" s="35">
        <v>147723604.35824698</v>
      </c>
      <c r="G105" s="36">
        <f t="shared" si="69"/>
        <v>1329880671.323267</v>
      </c>
      <c r="H105" s="92">
        <f t="shared" si="64"/>
        <v>12462524.95973435</v>
      </c>
      <c r="I105" s="63">
        <f t="shared" si="64"/>
        <v>-1765480.3061416149</v>
      </c>
      <c r="J105" s="92">
        <v>-4481.6486007701606</v>
      </c>
      <c r="K105" s="36">
        <f t="shared" si="70"/>
        <v>555.92425131658092</v>
      </c>
      <c r="L105" s="93">
        <f t="shared" si="65"/>
        <v>12458043.31113358</v>
      </c>
      <c r="M105" s="38">
        <f t="shared" si="71"/>
        <v>-1764924.3818904329</v>
      </c>
      <c r="N105" s="66"/>
      <c r="O105" s="92">
        <f>[75]Schedule_C!AF98</f>
        <v>12458043.31113358</v>
      </c>
      <c r="P105" s="36">
        <f t="shared" si="72"/>
        <v>-1764924.3818904329</v>
      </c>
      <c r="Q105" s="39"/>
      <c r="R105" s="35">
        <f>[75]Schedule_C!P98</f>
        <v>0</v>
      </c>
      <c r="S105" s="37">
        <f t="shared" si="73"/>
        <v>0</v>
      </c>
      <c r="T105" s="35">
        <f t="shared" si="66"/>
        <v>12458043.31113358</v>
      </c>
      <c r="U105" s="109">
        <f t="shared" si="66"/>
        <v>-1764924.3818904329</v>
      </c>
      <c r="V105" s="92">
        <f>[75]Schedule_C1!M147+[75]Schedule_C1!M148</f>
        <v>-1404.24</v>
      </c>
      <c r="W105" s="37">
        <f t="shared" si="74"/>
        <v>-140876.32999999999</v>
      </c>
      <c r="X105" s="35">
        <f t="shared" si="67"/>
        <v>-1404.24</v>
      </c>
      <c r="Y105" s="63">
        <f t="shared" si="75"/>
        <v>-140876.33000000013</v>
      </c>
      <c r="Z105" s="90"/>
      <c r="AA105" s="51"/>
      <c r="AB105" s="82"/>
      <c r="AC105" s="97"/>
    </row>
    <row r="106" spans="1:29" s="2" customFormat="1" ht="12" hidden="1" customHeight="1">
      <c r="A106" s="16"/>
      <c r="B106" s="104"/>
      <c r="C106" s="83"/>
      <c r="D106" s="82"/>
      <c r="E106" s="30"/>
      <c r="F106" s="51"/>
      <c r="G106" s="30"/>
      <c r="H106" s="82"/>
      <c r="I106" s="82"/>
      <c r="J106" s="82"/>
      <c r="K106" s="30"/>
      <c r="L106" s="87"/>
      <c r="M106" s="30"/>
      <c r="N106" s="87"/>
      <c r="O106" s="82"/>
      <c r="P106" s="30"/>
      <c r="Q106" s="45"/>
      <c r="R106" s="51"/>
      <c r="S106" s="51"/>
      <c r="T106" s="51"/>
      <c r="U106" s="110"/>
      <c r="V106" s="82"/>
      <c r="W106" s="51"/>
      <c r="X106" s="51"/>
      <c r="Y106" s="82"/>
      <c r="Z106" s="90"/>
      <c r="AA106" s="51"/>
      <c r="AB106" s="82"/>
      <c r="AC106" s="97"/>
    </row>
    <row r="107" spans="1:29" s="2" customFormat="1" ht="15.75" hidden="1" customHeight="1">
      <c r="A107" s="116" t="s">
        <v>35</v>
      </c>
      <c r="B107" s="104"/>
      <c r="C107" s="83"/>
      <c r="D107" s="82"/>
      <c r="E107" s="30">
        <f>E74+E90+E105</f>
        <v>6916934783.6352224</v>
      </c>
      <c r="F107" s="51"/>
      <c r="G107" s="30">
        <f>G74+G90+G105</f>
        <v>6920611961.540597</v>
      </c>
      <c r="H107" s="82"/>
      <c r="I107" s="30">
        <f>I74+I90+I105</f>
        <v>-3677177.9053750038</v>
      </c>
      <c r="J107" s="82"/>
      <c r="K107" s="30">
        <f>K74+K90+K105</f>
        <v>-9754.9680611415824</v>
      </c>
      <c r="L107" s="87"/>
      <c r="M107" s="87"/>
      <c r="N107" s="30">
        <f>N64+M73+M90+M105</f>
        <v>-3686934.3378535081</v>
      </c>
      <c r="O107" s="82"/>
      <c r="P107" s="30">
        <f>P74+P90+P105</f>
        <v>-3356260.1276633646</v>
      </c>
      <c r="Q107" s="45"/>
      <c r="R107" s="51"/>
      <c r="S107" s="30">
        <f>S74+S90+S105</f>
        <v>-330674.24577293172</v>
      </c>
      <c r="T107" s="51"/>
      <c r="U107" s="30">
        <f>U74+U90+U105</f>
        <v>-3686934.3734362964</v>
      </c>
      <c r="V107" s="82"/>
      <c r="W107" s="30">
        <f>W74+W90+W105</f>
        <v>910437.39</v>
      </c>
      <c r="X107" s="51"/>
      <c r="Y107" s="30">
        <f>Y74+Y90+Y105+1</f>
        <v>579764.14422706701</v>
      </c>
      <c r="Z107" s="90"/>
      <c r="AA107" s="51"/>
      <c r="AB107" s="82"/>
    </row>
    <row r="108" spans="1:29" s="2" customFormat="1" ht="12.75" hidden="1" customHeight="1">
      <c r="A108" s="16"/>
      <c r="B108" s="104"/>
      <c r="C108" s="83"/>
      <c r="D108" s="82"/>
      <c r="E108" s="30"/>
      <c r="F108" s="51"/>
      <c r="G108" s="30"/>
      <c r="H108" s="82"/>
      <c r="I108" s="82"/>
      <c r="J108" s="82"/>
      <c r="K108" s="30"/>
      <c r="L108" s="87"/>
      <c r="M108" s="30"/>
      <c r="N108" s="87"/>
      <c r="O108" s="66"/>
      <c r="P108" s="87"/>
      <c r="Q108" s="45"/>
      <c r="R108" s="47"/>
      <c r="S108" s="51"/>
      <c r="T108" s="51"/>
      <c r="U108" s="110"/>
      <c r="V108" s="108"/>
      <c r="W108" s="51"/>
      <c r="X108" s="51"/>
      <c r="Y108" s="82"/>
      <c r="Z108" s="90"/>
      <c r="AA108" s="51"/>
      <c r="AB108" s="82"/>
      <c r="AC108" s="97"/>
    </row>
    <row r="109" spans="1:29" s="2" customFormat="1" ht="13.15" hidden="1" customHeight="1">
      <c r="A109" s="16">
        <v>8</v>
      </c>
      <c r="B109" s="104">
        <v>39814</v>
      </c>
      <c r="C109" s="83"/>
      <c r="D109" s="74">
        <v>132102143.31798133</v>
      </c>
      <c r="E109" s="52">
        <f>D109</f>
        <v>132102143.31798133</v>
      </c>
      <c r="F109" s="74">
        <v>142357342.28308499</v>
      </c>
      <c r="G109" s="52">
        <f>F109</f>
        <v>142357342.28308499</v>
      </c>
      <c r="H109" s="74">
        <f t="shared" ref="H109:I120" si="76">D109-F109</f>
        <v>-10255198.965103656</v>
      </c>
      <c r="I109" s="77">
        <f t="shared" si="76"/>
        <v>-10255198.965103656</v>
      </c>
      <c r="J109" s="74">
        <v>3687.8720998410136</v>
      </c>
      <c r="K109" s="52">
        <f>J109</f>
        <v>3687.8720998410136</v>
      </c>
      <c r="L109" s="100">
        <f t="shared" ref="L109:L120" si="77">H109+J109</f>
        <v>-10251511.093003815</v>
      </c>
      <c r="M109" s="114">
        <f>L109</f>
        <v>-10251511.093003815</v>
      </c>
      <c r="N109" s="75"/>
      <c r="O109" s="74">
        <f>[75]Schedule_C!AF100</f>
        <v>-10251511.093003815</v>
      </c>
      <c r="P109" s="52">
        <f>O109</f>
        <v>-10251511.093003815</v>
      </c>
      <c r="Q109" s="45"/>
      <c r="R109" s="113">
        <f>[75]Schedule_C!P100</f>
        <v>0</v>
      </c>
      <c r="S109" s="53">
        <f>R109</f>
        <v>0</v>
      </c>
      <c r="T109" s="113">
        <f t="shared" ref="T109:U120" si="78">O109+R109</f>
        <v>-10251511.093003815</v>
      </c>
      <c r="U109" s="102">
        <f t="shared" si="78"/>
        <v>-10251511.093003815</v>
      </c>
      <c r="V109" s="74">
        <f>[75]Schedule_C1!M149+[75]Schedule_C1!M150</f>
        <v>-1269.43</v>
      </c>
      <c r="W109" s="53">
        <f>V109</f>
        <v>-1269.43</v>
      </c>
      <c r="X109" s="113">
        <f t="shared" ref="X109:X120" si="79">R109+V109</f>
        <v>-1269.43</v>
      </c>
      <c r="Y109" s="77">
        <f>X109</f>
        <v>-1269.43</v>
      </c>
      <c r="Z109" s="90"/>
      <c r="AA109" s="51"/>
      <c r="AB109" s="82"/>
      <c r="AC109" s="97"/>
    </row>
    <row r="110" spans="1:29" s="2" customFormat="1" ht="13.15" hidden="1" customHeight="1">
      <c r="A110" s="16">
        <v>8</v>
      </c>
      <c r="B110" s="104">
        <v>39845</v>
      </c>
      <c r="C110" s="83"/>
      <c r="D110" s="79">
        <v>126942999.31798133</v>
      </c>
      <c r="E110" s="28">
        <f t="shared" ref="E110:E120" si="80">E109+D110</f>
        <v>259045142.63596267</v>
      </c>
      <c r="F110" s="27">
        <v>121748942.62011899</v>
      </c>
      <c r="G110" s="28">
        <f t="shared" ref="G110:G120" si="81">G109+F110</f>
        <v>264106284.90320396</v>
      </c>
      <c r="H110" s="79">
        <f t="shared" si="76"/>
        <v>5194056.697862342</v>
      </c>
      <c r="I110" s="85">
        <f t="shared" si="76"/>
        <v>-5061142.2672412992</v>
      </c>
      <c r="J110" s="79">
        <v>-1867.8347291182727</v>
      </c>
      <c r="K110" s="28">
        <f t="shared" ref="K110:K120" si="82">K109+J110</f>
        <v>1820.0373707227409</v>
      </c>
      <c r="L110" s="86">
        <f t="shared" si="77"/>
        <v>5192188.8631332237</v>
      </c>
      <c r="M110" s="30">
        <f t="shared" ref="M110:M120" si="83">M109+L110</f>
        <v>-5059322.2298705913</v>
      </c>
      <c r="N110" s="84"/>
      <c r="O110" s="79">
        <f>[75]Schedule_C!AF101</f>
        <v>5192188.8631332237</v>
      </c>
      <c r="P110" s="28">
        <f t="shared" ref="P110:P120" si="84">P109+O110</f>
        <v>-5059322.2298705913</v>
      </c>
      <c r="Q110" s="45"/>
      <c r="R110" s="27">
        <f>[75]Schedule_C!P101</f>
        <v>0</v>
      </c>
      <c r="S110" s="29">
        <f t="shared" ref="S110:S120" si="85">R110+S109</f>
        <v>0</v>
      </c>
      <c r="T110" s="27">
        <f t="shared" si="78"/>
        <v>5192188.8631332237</v>
      </c>
      <c r="U110" s="106">
        <f t="shared" si="78"/>
        <v>-5059322.2298705913</v>
      </c>
      <c r="V110" s="79">
        <f>[75]Schedule_C1!M151+[75]Schedule_C1!M152</f>
        <v>-1146.5800000000002</v>
      </c>
      <c r="W110" s="29">
        <f t="shared" ref="W110:W120" si="86">W109+V110</f>
        <v>-2416.0100000000002</v>
      </c>
      <c r="X110" s="27">
        <f t="shared" si="79"/>
        <v>-1146.5800000000002</v>
      </c>
      <c r="Y110" s="85">
        <f t="shared" ref="Y110:Y120" si="87">X110+Y109</f>
        <v>-2416.0100000000002</v>
      </c>
      <c r="Z110" s="90"/>
      <c r="AA110" s="51"/>
      <c r="AB110" s="82"/>
      <c r="AC110" s="97"/>
    </row>
    <row r="111" spans="1:29" s="2" customFormat="1" ht="13.15" hidden="1" customHeight="1">
      <c r="A111" s="16">
        <v>8</v>
      </c>
      <c r="B111" s="104">
        <v>39873</v>
      </c>
      <c r="C111" s="83"/>
      <c r="D111" s="79">
        <v>129596033.31798133</v>
      </c>
      <c r="E111" s="28">
        <f t="shared" si="80"/>
        <v>388641175.95394397</v>
      </c>
      <c r="F111" s="51">
        <v>129587004.96895799</v>
      </c>
      <c r="G111" s="28">
        <f t="shared" si="81"/>
        <v>393693289.87216198</v>
      </c>
      <c r="H111" s="82">
        <f t="shared" si="76"/>
        <v>9028.3490233421326</v>
      </c>
      <c r="I111" s="85">
        <f t="shared" si="76"/>
        <v>-5052113.9182180166</v>
      </c>
      <c r="J111" s="79">
        <v>-3.2466845922845096</v>
      </c>
      <c r="K111" s="28">
        <f t="shared" si="82"/>
        <v>1816.7906861304564</v>
      </c>
      <c r="L111" s="87">
        <f t="shared" si="77"/>
        <v>9025.1023387498481</v>
      </c>
      <c r="M111" s="30">
        <f t="shared" si="83"/>
        <v>-5050297.1275318414</v>
      </c>
      <c r="N111" s="84"/>
      <c r="O111" s="79">
        <f>[75]Schedule_C!AF102</f>
        <v>9025.1023387499154</v>
      </c>
      <c r="P111" s="30">
        <f t="shared" si="84"/>
        <v>-5050297.1275318414</v>
      </c>
      <c r="Q111" s="45"/>
      <c r="R111" s="27">
        <f>[75]Schedule_C!P102</f>
        <v>0</v>
      </c>
      <c r="S111" s="29">
        <f t="shared" si="85"/>
        <v>0</v>
      </c>
      <c r="T111" s="27">
        <f t="shared" si="78"/>
        <v>9025.1023387499154</v>
      </c>
      <c r="U111" s="106">
        <f t="shared" si="78"/>
        <v>-5050297.1275318414</v>
      </c>
      <c r="V111" s="79">
        <f>[75]Schedule_C1!M153+[75]Schedule_C1!M154</f>
        <v>-1269.43</v>
      </c>
      <c r="W111" s="29">
        <f t="shared" si="86"/>
        <v>-3685.4400000000005</v>
      </c>
      <c r="X111" s="51">
        <f t="shared" si="79"/>
        <v>-1269.43</v>
      </c>
      <c r="Y111" s="85">
        <f t="shared" si="87"/>
        <v>-3685.4400000000005</v>
      </c>
      <c r="Z111" s="90"/>
      <c r="AA111" s="51"/>
      <c r="AB111" s="82"/>
      <c r="AC111" s="97"/>
    </row>
    <row r="112" spans="1:29" s="2" customFormat="1" ht="13.15" hidden="1" customHeight="1">
      <c r="A112" s="16">
        <v>8</v>
      </c>
      <c r="B112" s="104">
        <v>39904</v>
      </c>
      <c r="C112" s="83"/>
      <c r="D112" s="79">
        <v>103945338.31798133</v>
      </c>
      <c r="E112" s="28">
        <f t="shared" si="80"/>
        <v>492586514.27192533</v>
      </c>
      <c r="F112" s="27">
        <v>107439486.44123998</v>
      </c>
      <c r="G112" s="28">
        <f t="shared" si="81"/>
        <v>501132776.31340194</v>
      </c>
      <c r="H112" s="79">
        <f t="shared" si="76"/>
        <v>-3494148.1232586503</v>
      </c>
      <c r="I112" s="85">
        <f t="shared" si="76"/>
        <v>-8546262.0414766073</v>
      </c>
      <c r="J112" s="79">
        <v>1256.5306066051126</v>
      </c>
      <c r="K112" s="28">
        <f t="shared" si="82"/>
        <v>3073.3212927355689</v>
      </c>
      <c r="L112" s="86">
        <f t="shared" si="77"/>
        <v>-3492891.5926520452</v>
      </c>
      <c r="M112" s="30">
        <f t="shared" si="83"/>
        <v>-8543188.7201838866</v>
      </c>
      <c r="N112" s="87"/>
      <c r="O112" s="79">
        <f>[75]Schedule_C!AF103</f>
        <v>-3492891.5926520452</v>
      </c>
      <c r="P112" s="28">
        <f t="shared" si="84"/>
        <v>-8543188.7201838866</v>
      </c>
      <c r="Q112" s="45"/>
      <c r="R112" s="27">
        <f>[75]Schedule_C!P103</f>
        <v>0</v>
      </c>
      <c r="S112" s="29">
        <f t="shared" si="85"/>
        <v>0</v>
      </c>
      <c r="T112" s="27">
        <f t="shared" si="78"/>
        <v>-3492891.5926520452</v>
      </c>
      <c r="U112" s="106">
        <f t="shared" si="78"/>
        <v>-8543188.7201838866</v>
      </c>
      <c r="V112" s="79">
        <f>[75]Schedule_C1!M155+[75]Schedule_C1!M156</f>
        <v>-915.92</v>
      </c>
      <c r="W112" s="29">
        <f t="shared" si="86"/>
        <v>-4601.3600000000006</v>
      </c>
      <c r="X112" s="27">
        <f t="shared" si="79"/>
        <v>-915.92</v>
      </c>
      <c r="Y112" s="85">
        <f t="shared" si="87"/>
        <v>-4601.3600000000006</v>
      </c>
      <c r="Z112" s="90"/>
      <c r="AA112" s="51"/>
      <c r="AB112" s="82"/>
      <c r="AC112" s="97"/>
    </row>
    <row r="113" spans="1:29" s="2" customFormat="1" ht="13.15" hidden="1" customHeight="1">
      <c r="A113" s="16">
        <v>8</v>
      </c>
      <c r="B113" s="104">
        <v>39934</v>
      </c>
      <c r="C113" s="83"/>
      <c r="D113" s="79">
        <v>87289510.317981333</v>
      </c>
      <c r="E113" s="28">
        <f t="shared" si="80"/>
        <v>579876024.58990669</v>
      </c>
      <c r="F113" s="27">
        <v>100022768.78705399</v>
      </c>
      <c r="G113" s="28">
        <f t="shared" si="81"/>
        <v>601155545.10045588</v>
      </c>
      <c r="H113" s="27">
        <f t="shared" si="76"/>
        <v>-12733258.469072655</v>
      </c>
      <c r="I113" s="29">
        <f t="shared" si="76"/>
        <v>-21279520.510549188</v>
      </c>
      <c r="J113" s="27">
        <v>4579.0070780627429</v>
      </c>
      <c r="K113" s="28">
        <f t="shared" si="82"/>
        <v>7652.3283707983119</v>
      </c>
      <c r="L113" s="118">
        <f t="shared" si="77"/>
        <v>-12728679.461994592</v>
      </c>
      <c r="M113" s="30">
        <f t="shared" si="83"/>
        <v>-21271868.182178479</v>
      </c>
      <c r="N113" s="30"/>
      <c r="O113" s="79">
        <f>[75]Schedule_C!AF104</f>
        <v>-12092745.370905356</v>
      </c>
      <c r="P113" s="28">
        <f t="shared" si="84"/>
        <v>-20635934.091089241</v>
      </c>
      <c r="Q113" s="45"/>
      <c r="R113" s="27">
        <f>[75]Schedule_C!P104</f>
        <v>-635934.09108923934</v>
      </c>
      <c r="S113" s="29">
        <f t="shared" si="85"/>
        <v>-635934.09108923934</v>
      </c>
      <c r="T113" s="27">
        <f t="shared" si="78"/>
        <v>-12728679.461994596</v>
      </c>
      <c r="U113" s="106">
        <f t="shared" si="78"/>
        <v>-21271868.182178482</v>
      </c>
      <c r="V113" s="79">
        <f>[75]Schedule_C1!M157+[75]Schedule_C1!M158</f>
        <v>-1005.17</v>
      </c>
      <c r="W113" s="29">
        <f t="shared" si="86"/>
        <v>-5606.5300000000007</v>
      </c>
      <c r="X113" s="27">
        <f t="shared" si="79"/>
        <v>-636939.26108923939</v>
      </c>
      <c r="Y113" s="85">
        <f t="shared" si="87"/>
        <v>-641540.62108923937</v>
      </c>
      <c r="Z113" s="90"/>
      <c r="AA113" s="51"/>
      <c r="AB113" s="82"/>
      <c r="AC113" s="97"/>
    </row>
    <row r="114" spans="1:29" s="2" customFormat="1" ht="13.15" hidden="1" customHeight="1">
      <c r="A114" s="16">
        <v>8</v>
      </c>
      <c r="B114" s="104">
        <v>39965</v>
      </c>
      <c r="C114" s="83"/>
      <c r="D114" s="79">
        <v>93572695.317981333</v>
      </c>
      <c r="E114" s="28">
        <f t="shared" si="80"/>
        <v>673448719.90788805</v>
      </c>
      <c r="F114" s="27">
        <v>94670137.364678994</v>
      </c>
      <c r="G114" s="28">
        <f t="shared" si="81"/>
        <v>695825682.46513486</v>
      </c>
      <c r="H114" s="27">
        <f t="shared" si="76"/>
        <v>-1097442.0466976613</v>
      </c>
      <c r="I114" s="29">
        <f t="shared" si="76"/>
        <v>-22376962.557246804</v>
      </c>
      <c r="J114" s="27">
        <v>394.65113441296853</v>
      </c>
      <c r="K114" s="28">
        <f t="shared" si="82"/>
        <v>8046.9795052112804</v>
      </c>
      <c r="L114" s="118">
        <f t="shared" si="77"/>
        <v>-1097047.3955632483</v>
      </c>
      <c r="M114" s="30">
        <f t="shared" si="83"/>
        <v>-22368915.577741727</v>
      </c>
      <c r="N114" s="30"/>
      <c r="O114" s="79">
        <f>[75]Schedule_C!AF105</f>
        <v>-548523.69778162241</v>
      </c>
      <c r="P114" s="28">
        <f t="shared" si="84"/>
        <v>-21184457.788870864</v>
      </c>
      <c r="Q114" s="45"/>
      <c r="R114" s="27">
        <f>[75]Schedule_C!P105</f>
        <v>-548523.69778162427</v>
      </c>
      <c r="S114" s="29">
        <f t="shared" si="85"/>
        <v>-1184457.7888708636</v>
      </c>
      <c r="T114" s="27">
        <f t="shared" si="78"/>
        <v>-1097047.3955632467</v>
      </c>
      <c r="U114" s="106">
        <f t="shared" si="78"/>
        <v>-22368915.577741727</v>
      </c>
      <c r="V114" s="79">
        <f>[75]Schedule_C1!M159+[75]Schedule_C1!M160</f>
        <v>-2728.02</v>
      </c>
      <c r="W114" s="29">
        <f t="shared" si="86"/>
        <v>-8334.5500000000011</v>
      </c>
      <c r="X114" s="27">
        <f t="shared" si="79"/>
        <v>-551251.71778162429</v>
      </c>
      <c r="Y114" s="85">
        <f t="shared" si="87"/>
        <v>-1192792.3388708637</v>
      </c>
      <c r="Z114" s="90"/>
      <c r="AA114" s="51"/>
      <c r="AB114" s="82"/>
      <c r="AC114" s="97"/>
    </row>
    <row r="115" spans="1:29" s="2" customFormat="1" ht="13.15" hidden="1" customHeight="1">
      <c r="A115" s="16">
        <v>8</v>
      </c>
      <c r="B115" s="104">
        <v>39995</v>
      </c>
      <c r="C115" s="83"/>
      <c r="D115" s="79">
        <v>101039840.31798133</v>
      </c>
      <c r="E115" s="28">
        <f t="shared" si="80"/>
        <v>774488560.22586942</v>
      </c>
      <c r="F115" s="27">
        <v>103847341.92624599</v>
      </c>
      <c r="G115" s="28">
        <f t="shared" si="81"/>
        <v>799673024.39138079</v>
      </c>
      <c r="H115" s="27">
        <f t="shared" si="76"/>
        <v>-2807501.6082646549</v>
      </c>
      <c r="I115" s="29">
        <f t="shared" si="76"/>
        <v>-25184464.16551137</v>
      </c>
      <c r="J115" s="27">
        <v>1009.6056533479132</v>
      </c>
      <c r="K115" s="28">
        <f t="shared" si="82"/>
        <v>9056.5851585591936</v>
      </c>
      <c r="L115" s="118">
        <f t="shared" si="77"/>
        <v>-2806492.002611307</v>
      </c>
      <c r="M115" s="30">
        <f t="shared" si="83"/>
        <v>-25175407.580353033</v>
      </c>
      <c r="N115" s="30"/>
      <c r="O115" s="79">
        <f>[75]Schedule_C!AF106</f>
        <v>-1403246.0013056546</v>
      </c>
      <c r="P115" s="28">
        <f t="shared" si="84"/>
        <v>-22587703.790176518</v>
      </c>
      <c r="Q115" s="45"/>
      <c r="R115" s="27">
        <f>[75]Schedule_C!P106</f>
        <v>-1403246.0013056528</v>
      </c>
      <c r="S115" s="29">
        <f t="shared" si="85"/>
        <v>-2587703.7901765164</v>
      </c>
      <c r="T115" s="27">
        <f t="shared" si="78"/>
        <v>-2806492.0026113074</v>
      </c>
      <c r="U115" s="106">
        <f t="shared" si="78"/>
        <v>-25175407.580353037</v>
      </c>
      <c r="V115" s="79">
        <f>[75]Schedule_C1!M161+[75]Schedule_C1!M162</f>
        <v>-4307.13</v>
      </c>
      <c r="W115" s="29">
        <f t="shared" si="86"/>
        <v>-12641.68</v>
      </c>
      <c r="X115" s="27">
        <f t="shared" si="79"/>
        <v>-1407553.1313056527</v>
      </c>
      <c r="Y115" s="85">
        <f t="shared" si="87"/>
        <v>-2600345.4701765161</v>
      </c>
      <c r="Z115" s="90"/>
      <c r="AA115" s="51"/>
      <c r="AB115" s="82"/>
      <c r="AC115" s="97"/>
    </row>
    <row r="116" spans="1:29" s="2" customFormat="1" ht="13.15" hidden="1" customHeight="1">
      <c r="A116" s="16">
        <v>8</v>
      </c>
      <c r="B116" s="104">
        <v>40026</v>
      </c>
      <c r="C116" s="83"/>
      <c r="D116" s="79">
        <v>100784418.31798133</v>
      </c>
      <c r="E116" s="28">
        <f t="shared" si="80"/>
        <v>875272978.54385078</v>
      </c>
      <c r="F116" s="27">
        <v>99566731.398689985</v>
      </c>
      <c r="G116" s="28">
        <f t="shared" si="81"/>
        <v>899239755.79007077</v>
      </c>
      <c r="H116" s="79">
        <f t="shared" si="76"/>
        <v>1217686.9192913473</v>
      </c>
      <c r="I116" s="85">
        <f t="shared" si="76"/>
        <v>-23966777.246219993</v>
      </c>
      <c r="J116" s="79">
        <v>-437.89239304629155</v>
      </c>
      <c r="K116" s="28">
        <f t="shared" si="82"/>
        <v>8618.692765512902</v>
      </c>
      <c r="L116" s="86">
        <f t="shared" si="77"/>
        <v>1217249.026898301</v>
      </c>
      <c r="M116" s="30">
        <f t="shared" si="83"/>
        <v>-23958158.553454731</v>
      </c>
      <c r="N116" s="87"/>
      <c r="O116" s="79">
        <f>[75]Schedule_C!AF107</f>
        <v>608624.51344915479</v>
      </c>
      <c r="P116" s="28">
        <f t="shared" si="84"/>
        <v>-21979079.276727363</v>
      </c>
      <c r="Q116" s="45"/>
      <c r="R116" s="27">
        <f>[75]Schedule_C!P107</f>
        <v>608624.51344915107</v>
      </c>
      <c r="S116" s="29">
        <f t="shared" si="85"/>
        <v>-1979079.2767273653</v>
      </c>
      <c r="T116" s="27">
        <f t="shared" si="78"/>
        <v>1217249.0268983059</v>
      </c>
      <c r="U116" s="106">
        <f t="shared" si="78"/>
        <v>-23958158.553454727</v>
      </c>
      <c r="V116" s="79">
        <f>[75]Schedule_C1!M163+[75]Schedule_C1!M164</f>
        <v>-8001.33</v>
      </c>
      <c r="W116" s="29">
        <f t="shared" si="86"/>
        <v>-20643.010000000002</v>
      </c>
      <c r="X116" s="27">
        <f t="shared" si="79"/>
        <v>600623.18344915111</v>
      </c>
      <c r="Y116" s="85">
        <f t="shared" si="87"/>
        <v>-1999722.2867273651</v>
      </c>
      <c r="Z116" s="90"/>
      <c r="AA116" s="51"/>
      <c r="AB116" s="82"/>
      <c r="AC116" s="97"/>
    </row>
    <row r="117" spans="1:29" s="2" customFormat="1" ht="13.15" hidden="1" customHeight="1">
      <c r="A117" s="16">
        <v>8</v>
      </c>
      <c r="B117" s="104">
        <v>40057</v>
      </c>
      <c r="C117" s="83"/>
      <c r="D117" s="79">
        <v>109406019.31798133</v>
      </c>
      <c r="E117" s="28">
        <f t="shared" si="80"/>
        <v>984678997.86183214</v>
      </c>
      <c r="F117" s="27">
        <v>96914436.125603989</v>
      </c>
      <c r="G117" s="28">
        <f t="shared" si="81"/>
        <v>996154191.91567481</v>
      </c>
      <c r="H117" s="79">
        <f t="shared" si="76"/>
        <v>12491583.192377344</v>
      </c>
      <c r="I117" s="85">
        <f t="shared" si="76"/>
        <v>-11475194.053842664</v>
      </c>
      <c r="J117" s="79">
        <v>-4492.0982318110764</v>
      </c>
      <c r="K117" s="28">
        <f t="shared" si="82"/>
        <v>4126.5945337018256</v>
      </c>
      <c r="L117" s="86">
        <f t="shared" si="77"/>
        <v>12487091.094145533</v>
      </c>
      <c r="M117" s="30">
        <f t="shared" si="83"/>
        <v>-11471067.459309198</v>
      </c>
      <c r="N117" s="87"/>
      <c r="O117" s="79">
        <f>[75]Schedule_C!AF108</f>
        <v>10508011.817418167</v>
      </c>
      <c r="P117" s="28">
        <f t="shared" si="84"/>
        <v>-11471067.459309196</v>
      </c>
      <c r="Q117" s="45"/>
      <c r="R117" s="27">
        <f>[75]Schedule_C!P108</f>
        <v>1979079.2767273653</v>
      </c>
      <c r="S117" s="29">
        <f t="shared" si="85"/>
        <v>0</v>
      </c>
      <c r="T117" s="27">
        <f t="shared" si="78"/>
        <v>12487091.094145533</v>
      </c>
      <c r="U117" s="106">
        <f t="shared" si="78"/>
        <v>-11471067.459309196</v>
      </c>
      <c r="V117" s="79">
        <f>[75]Schedule_C1!M165+[75]Schedule_C1!M166</f>
        <v>-5993.6699999999992</v>
      </c>
      <c r="W117" s="29">
        <f t="shared" si="86"/>
        <v>-26636.68</v>
      </c>
      <c r="X117" s="27">
        <f t="shared" si="79"/>
        <v>1973085.6067273654</v>
      </c>
      <c r="Y117" s="85">
        <f t="shared" si="87"/>
        <v>-26636.679999999702</v>
      </c>
      <c r="Z117" s="90"/>
      <c r="AA117" s="51"/>
      <c r="AB117" s="82"/>
      <c r="AC117" s="97"/>
    </row>
    <row r="118" spans="1:29" s="2" customFormat="1" ht="13.15" hidden="1" customHeight="1">
      <c r="A118" s="16">
        <v>8</v>
      </c>
      <c r="B118" s="104">
        <v>40087</v>
      </c>
      <c r="C118" s="83"/>
      <c r="D118" s="79">
        <v>128413053.31798133</v>
      </c>
      <c r="E118" s="28">
        <f t="shared" si="80"/>
        <v>1113092051.1798134</v>
      </c>
      <c r="F118" s="27">
        <v>109843919.71757399</v>
      </c>
      <c r="G118" s="28">
        <f t="shared" si="81"/>
        <v>1105998111.6332488</v>
      </c>
      <c r="H118" s="79">
        <f t="shared" si="76"/>
        <v>18569133.600407347</v>
      </c>
      <c r="I118" s="85">
        <f t="shared" si="76"/>
        <v>7093939.546564579</v>
      </c>
      <c r="J118" s="79">
        <v>-6677.6461340412498</v>
      </c>
      <c r="K118" s="28">
        <f t="shared" si="82"/>
        <v>-2551.0516003394241</v>
      </c>
      <c r="L118" s="86">
        <f t="shared" si="77"/>
        <v>18562455.954273306</v>
      </c>
      <c r="M118" s="30">
        <f t="shared" si="83"/>
        <v>7091388.4949641079</v>
      </c>
      <c r="N118" s="87"/>
      <c r="O118" s="79">
        <f>[75]Schedule_C!AF109</f>
        <v>18562455.954273306</v>
      </c>
      <c r="P118" s="28">
        <f t="shared" si="84"/>
        <v>7091388.4949641097</v>
      </c>
      <c r="Q118" s="45"/>
      <c r="R118" s="27">
        <f>[75]Schedule_C!P109</f>
        <v>0</v>
      </c>
      <c r="S118" s="29">
        <f t="shared" si="85"/>
        <v>0</v>
      </c>
      <c r="T118" s="27">
        <f t="shared" si="78"/>
        <v>18562455.954273306</v>
      </c>
      <c r="U118" s="106">
        <f t="shared" si="78"/>
        <v>7091388.4949641097</v>
      </c>
      <c r="V118" s="79">
        <f>[75]Schedule_C1!M167+[75]Schedule_C1!M168</f>
        <v>-912.75</v>
      </c>
      <c r="W118" s="29">
        <f t="shared" si="86"/>
        <v>-27549.43</v>
      </c>
      <c r="X118" s="27">
        <f t="shared" si="79"/>
        <v>-912.75</v>
      </c>
      <c r="Y118" s="85">
        <f t="shared" si="87"/>
        <v>-27549.429999999702</v>
      </c>
      <c r="Z118" s="90"/>
      <c r="AA118" s="51"/>
      <c r="AB118" s="82"/>
      <c r="AC118" s="97"/>
    </row>
    <row r="119" spans="1:29" s="2" customFormat="1" ht="13.15" hidden="1" customHeight="1">
      <c r="A119" s="16">
        <v>8</v>
      </c>
      <c r="B119" s="104">
        <v>40118</v>
      </c>
      <c r="C119" s="83"/>
      <c r="D119" s="79">
        <v>127377633.31798133</v>
      </c>
      <c r="E119" s="28">
        <f t="shared" si="80"/>
        <v>1240469684.4977946</v>
      </c>
      <c r="F119" s="27">
        <v>119041969.20440999</v>
      </c>
      <c r="G119" s="28">
        <f t="shared" si="81"/>
        <v>1225040080.8376589</v>
      </c>
      <c r="H119" s="79">
        <f t="shared" si="76"/>
        <v>8335664.1135713458</v>
      </c>
      <c r="I119" s="85">
        <f t="shared" si="76"/>
        <v>15429603.660135746</v>
      </c>
      <c r="J119" s="79">
        <v>-2997.5881718806922</v>
      </c>
      <c r="K119" s="28">
        <f t="shared" si="82"/>
        <v>-5548.6397722201164</v>
      </c>
      <c r="L119" s="86">
        <f t="shared" si="77"/>
        <v>8332666.5253994651</v>
      </c>
      <c r="M119" s="30">
        <f t="shared" si="83"/>
        <v>15424055.020363573</v>
      </c>
      <c r="N119" s="87"/>
      <c r="O119" s="79">
        <f>[75]Schedule_C!AF110</f>
        <v>8332666.5253994651</v>
      </c>
      <c r="P119" s="28">
        <f t="shared" si="84"/>
        <v>15424055.020363575</v>
      </c>
      <c r="Q119" s="45"/>
      <c r="R119" s="27">
        <f>[75]Schedule_C!P110</f>
        <v>0</v>
      </c>
      <c r="S119" s="29">
        <f t="shared" si="85"/>
        <v>0</v>
      </c>
      <c r="T119" s="27">
        <f t="shared" si="78"/>
        <v>8332666.5253994651</v>
      </c>
      <c r="U119" s="106">
        <f t="shared" si="78"/>
        <v>15424055.020363575</v>
      </c>
      <c r="V119" s="79">
        <f>[75]Schedule_C1!M169+[75]Schedule_C1!M170</f>
        <v>-883.30000000000007</v>
      </c>
      <c r="W119" s="29">
        <f t="shared" si="86"/>
        <v>-28432.73</v>
      </c>
      <c r="X119" s="27">
        <f t="shared" si="79"/>
        <v>-883.30000000000007</v>
      </c>
      <c r="Y119" s="85">
        <f t="shared" si="87"/>
        <v>-28432.729999999701</v>
      </c>
      <c r="Z119" s="90"/>
      <c r="AA119" s="51"/>
      <c r="AB119" s="82"/>
      <c r="AC119" s="97"/>
    </row>
    <row r="120" spans="1:29" s="2" customFormat="1" ht="12.75" hidden="1" customHeight="1">
      <c r="A120" s="16">
        <v>8</v>
      </c>
      <c r="B120" s="104">
        <v>40148</v>
      </c>
      <c r="C120" s="83"/>
      <c r="D120" s="92">
        <v>164400268.31798133</v>
      </c>
      <c r="E120" s="36">
        <f t="shared" si="80"/>
        <v>1404869952.8157759</v>
      </c>
      <c r="F120" s="35">
        <v>149548885.175385</v>
      </c>
      <c r="G120" s="36">
        <f t="shared" si="81"/>
        <v>1374588966.0130439</v>
      </c>
      <c r="H120" s="92">
        <f t="shared" si="76"/>
        <v>14851383.142596334</v>
      </c>
      <c r="I120" s="63">
        <f t="shared" si="76"/>
        <v>30280986.802731991</v>
      </c>
      <c r="J120" s="92">
        <v>-5340.7058919090778</v>
      </c>
      <c r="K120" s="36">
        <f t="shared" si="82"/>
        <v>-10889.345664129194</v>
      </c>
      <c r="L120" s="93">
        <f t="shared" si="77"/>
        <v>14846042.436704425</v>
      </c>
      <c r="M120" s="38">
        <f t="shared" si="83"/>
        <v>30270097.457067996</v>
      </c>
      <c r="N120" s="66"/>
      <c r="O120" s="79">
        <f>[75]Schedule_C!AF111</f>
        <v>9710993.7081704233</v>
      </c>
      <c r="P120" s="36">
        <f t="shared" si="84"/>
        <v>25135048.728533998</v>
      </c>
      <c r="Q120" s="39"/>
      <c r="R120" s="27">
        <f>[75]Schedule_C!P111</f>
        <v>5135048.7285339981</v>
      </c>
      <c r="S120" s="37">
        <f t="shared" si="85"/>
        <v>5135048.7285339981</v>
      </c>
      <c r="T120" s="35">
        <f t="shared" si="78"/>
        <v>14846042.436704421</v>
      </c>
      <c r="U120" s="109">
        <f t="shared" si="78"/>
        <v>30270097.457067996</v>
      </c>
      <c r="V120" s="92">
        <f>[75]Schedule_C1!M171+[75]Schedule_C1!M172</f>
        <v>-455.51999999999992</v>
      </c>
      <c r="W120" s="37">
        <f t="shared" si="86"/>
        <v>-28888.25</v>
      </c>
      <c r="X120" s="35">
        <f t="shared" si="79"/>
        <v>5134593.2085339986</v>
      </c>
      <c r="Y120" s="63">
        <f t="shared" si="87"/>
        <v>5106160.4785339991</v>
      </c>
      <c r="Z120" s="90"/>
      <c r="AA120" s="51"/>
      <c r="AB120" s="82"/>
      <c r="AC120" s="97"/>
    </row>
    <row r="121" spans="1:29" s="2" customFormat="1" ht="12.75" hidden="1" customHeight="1">
      <c r="A121" s="16"/>
      <c r="B121" s="104"/>
      <c r="C121" s="83"/>
      <c r="D121" s="76"/>
      <c r="E121" s="114"/>
      <c r="F121" s="81"/>
      <c r="G121" s="114"/>
      <c r="H121" s="76"/>
      <c r="I121" s="76"/>
      <c r="J121" s="76"/>
      <c r="K121" s="114"/>
      <c r="L121" s="78"/>
      <c r="M121" s="114"/>
      <c r="N121" s="78"/>
      <c r="O121" s="81"/>
      <c r="P121" s="114"/>
      <c r="Q121" s="119"/>
      <c r="R121" s="81"/>
      <c r="S121" s="81"/>
      <c r="T121" s="81"/>
      <c r="U121" s="120"/>
      <c r="V121" s="76"/>
      <c r="W121" s="81"/>
      <c r="X121" s="81"/>
      <c r="Y121" s="76"/>
      <c r="Z121" s="90"/>
      <c r="AA121" s="51"/>
      <c r="AB121" s="82"/>
      <c r="AC121" s="97"/>
    </row>
    <row r="122" spans="1:29" s="2" customFormat="1" ht="12.75" hidden="1" customHeight="1">
      <c r="A122" s="95" t="s">
        <v>36</v>
      </c>
      <c r="B122" s="64"/>
      <c r="C122" s="83"/>
      <c r="D122" s="82"/>
      <c r="E122" s="30">
        <f>E107+E120</f>
        <v>8321804736.4509983</v>
      </c>
      <c r="F122" s="51"/>
      <c r="G122" s="30">
        <f>G107+G120</f>
        <v>8295200927.5536404</v>
      </c>
      <c r="H122" s="82"/>
      <c r="I122" s="82">
        <f>I107+I120</f>
        <v>26603808.897356987</v>
      </c>
      <c r="J122" s="82"/>
      <c r="K122" s="30">
        <f>K107+K120</f>
        <v>-20644.313725270775</v>
      </c>
      <c r="L122" s="87"/>
      <c r="M122" s="30"/>
      <c r="N122" s="87">
        <f>N107+M120</f>
        <v>26583163.11921449</v>
      </c>
      <c r="O122" s="51"/>
      <c r="P122" s="30">
        <f>P107+P120</f>
        <v>21778788.600870632</v>
      </c>
      <c r="Q122" s="45"/>
      <c r="R122" s="51"/>
      <c r="S122" s="51">
        <f>S107+S120</f>
        <v>4804374.4827610664</v>
      </c>
      <c r="T122" s="51"/>
      <c r="U122" s="110">
        <f>U107+U120</f>
        <v>26583163.083631702</v>
      </c>
      <c r="V122" s="82"/>
      <c r="W122" s="51">
        <f>W107+W120</f>
        <v>881549.14</v>
      </c>
      <c r="X122" s="51"/>
      <c r="Y122" s="51">
        <f>Y107+Y120</f>
        <v>5685924.6227610661</v>
      </c>
      <c r="Z122" s="90"/>
      <c r="AA122" s="51"/>
      <c r="AB122" s="82"/>
      <c r="AC122" s="97"/>
    </row>
    <row r="123" spans="1:29" s="2" customFormat="1" ht="12.75" hidden="1" customHeight="1" thickBot="1">
      <c r="A123" s="116"/>
      <c r="B123" s="64"/>
      <c r="C123" s="83"/>
      <c r="D123" s="82"/>
      <c r="E123" s="30"/>
      <c r="F123" s="51"/>
      <c r="G123" s="30"/>
      <c r="H123" s="82"/>
      <c r="I123" s="82"/>
      <c r="J123" s="82"/>
      <c r="K123" s="30"/>
      <c r="L123" s="87"/>
      <c r="M123" s="30"/>
      <c r="N123" s="87"/>
      <c r="O123" s="51"/>
      <c r="P123" s="30"/>
      <c r="Q123" s="45"/>
      <c r="R123" s="51"/>
      <c r="S123" s="51"/>
      <c r="T123" s="51"/>
      <c r="U123" s="110"/>
      <c r="V123" s="82"/>
      <c r="W123" s="51"/>
      <c r="X123" s="51"/>
      <c r="Y123" s="82"/>
      <c r="Z123" s="90"/>
      <c r="AA123" s="51"/>
      <c r="AB123" s="82"/>
      <c r="AC123" s="97"/>
    </row>
    <row r="124" spans="1:29" s="2" customFormat="1" ht="15.75" hidden="1" customHeight="1">
      <c r="A124" s="16"/>
      <c r="B124" s="64"/>
      <c r="C124" s="83"/>
      <c r="D124" s="215" t="s">
        <v>3</v>
      </c>
      <c r="E124" s="216"/>
      <c r="F124" s="215" t="s">
        <v>4</v>
      </c>
      <c r="G124" s="216"/>
      <c r="H124" s="215" t="s">
        <v>5</v>
      </c>
      <c r="I124" s="216"/>
      <c r="J124" s="215" t="s">
        <v>6</v>
      </c>
      <c r="K124" s="216"/>
      <c r="L124" s="215" t="s">
        <v>7</v>
      </c>
      <c r="M124" s="217"/>
      <c r="N124" s="216"/>
      <c r="O124" s="215" t="s">
        <v>8</v>
      </c>
      <c r="P124" s="216"/>
      <c r="Q124" s="96"/>
      <c r="R124" s="215" t="s">
        <v>9</v>
      </c>
      <c r="S124" s="216"/>
      <c r="T124" s="215" t="s">
        <v>10</v>
      </c>
      <c r="U124" s="216"/>
      <c r="V124" s="215" t="s">
        <v>11</v>
      </c>
      <c r="W124" s="216"/>
      <c r="X124" s="215" t="s">
        <v>12</v>
      </c>
      <c r="Y124" s="216"/>
      <c r="Z124" s="83"/>
      <c r="AA124" s="51"/>
      <c r="AB124" s="82"/>
      <c r="AC124" s="97"/>
    </row>
    <row r="125" spans="1:29" s="2" customFormat="1" ht="33" hidden="1" customHeight="1" thickBot="1">
      <c r="A125" s="111"/>
      <c r="B125" s="64"/>
      <c r="C125" s="83"/>
      <c r="D125" s="14" t="s">
        <v>37</v>
      </c>
      <c r="E125" s="11" t="s">
        <v>18</v>
      </c>
      <c r="F125" s="14" t="s">
        <v>4</v>
      </c>
      <c r="G125" s="11" t="s">
        <v>18</v>
      </c>
      <c r="H125" s="9" t="s">
        <v>30</v>
      </c>
      <c r="I125" s="8" t="s">
        <v>18</v>
      </c>
      <c r="J125" s="98" t="s">
        <v>15</v>
      </c>
      <c r="K125" s="11" t="s">
        <v>18</v>
      </c>
      <c r="L125" s="9" t="s">
        <v>15</v>
      </c>
      <c r="M125" s="11" t="s">
        <v>18</v>
      </c>
      <c r="N125" s="10"/>
      <c r="O125" s="9" t="s">
        <v>15</v>
      </c>
      <c r="P125" s="10" t="s">
        <v>18</v>
      </c>
      <c r="Q125" s="206"/>
      <c r="R125" s="9" t="s">
        <v>15</v>
      </c>
      <c r="S125" s="8" t="s">
        <v>18</v>
      </c>
      <c r="T125" s="9" t="s">
        <v>30</v>
      </c>
      <c r="U125" s="8" t="s">
        <v>18</v>
      </c>
      <c r="V125" s="9" t="s">
        <v>15</v>
      </c>
      <c r="W125" s="8" t="s">
        <v>18</v>
      </c>
      <c r="X125" s="9" t="s">
        <v>15</v>
      </c>
      <c r="Y125" s="8" t="s">
        <v>18</v>
      </c>
      <c r="Z125" s="90"/>
      <c r="AA125" s="51"/>
      <c r="AB125" s="82"/>
      <c r="AC125" s="97"/>
    </row>
    <row r="126" spans="1:29" s="2" customFormat="1" ht="12.75" hidden="1" customHeight="1">
      <c r="A126" s="16"/>
      <c r="B126" s="64"/>
      <c r="C126" s="83"/>
      <c r="D126" s="82"/>
      <c r="E126" s="30"/>
      <c r="F126" s="51"/>
      <c r="G126" s="30"/>
      <c r="H126" s="82"/>
      <c r="I126" s="82"/>
      <c r="J126" s="82"/>
      <c r="K126" s="30"/>
      <c r="L126" s="87"/>
      <c r="M126" s="30"/>
      <c r="N126" s="87"/>
      <c r="O126" s="51"/>
      <c r="P126" s="30"/>
      <c r="Q126" s="45"/>
      <c r="R126" s="51"/>
      <c r="S126" s="51"/>
      <c r="T126" s="51"/>
      <c r="U126" s="110"/>
      <c r="V126" s="82"/>
      <c r="W126" s="51"/>
      <c r="X126" s="51"/>
      <c r="Y126" s="82"/>
      <c r="Z126" s="90"/>
      <c r="AA126" s="51"/>
      <c r="AB126" s="82"/>
      <c r="AC126" s="97"/>
    </row>
    <row r="127" spans="1:29" s="2" customFormat="1" ht="12.75" hidden="1" customHeight="1">
      <c r="A127" s="16">
        <v>9</v>
      </c>
      <c r="B127" s="64">
        <v>40179</v>
      </c>
      <c r="C127" s="83"/>
      <c r="D127" s="74">
        <v>134953506.31798133</v>
      </c>
      <c r="E127" s="52">
        <f>D127</f>
        <v>134953506.31798133</v>
      </c>
      <c r="F127" s="113">
        <v>126298040.12619598</v>
      </c>
      <c r="G127" s="52">
        <f>F127</f>
        <v>126298040.12619598</v>
      </c>
      <c r="H127" s="74">
        <f t="shared" ref="H127:I138" si="88">D127-F127</f>
        <v>8655466.1917853504</v>
      </c>
      <c r="I127" s="77">
        <f t="shared" si="88"/>
        <v>8655466.1917853504</v>
      </c>
      <c r="J127" s="74">
        <v>-3112.5921972282231</v>
      </c>
      <c r="K127" s="52">
        <f>J127</f>
        <v>-3112.5921972282231</v>
      </c>
      <c r="L127" s="100">
        <f t="shared" ref="L127:L138" si="89">H127+J127</f>
        <v>8652353.5995881222</v>
      </c>
      <c r="M127" s="114">
        <f>L127</f>
        <v>8652353.5995881222</v>
      </c>
      <c r="N127" s="75"/>
      <c r="O127" s="113">
        <f>[75]Schedule_C!AF113</f>
        <v>8652353.5995881222</v>
      </c>
      <c r="P127" s="52">
        <f>O127</f>
        <v>8652353.5995881222</v>
      </c>
      <c r="Q127" s="45"/>
      <c r="R127" s="113">
        <f>[75]Schedule_C!P113</f>
        <v>0</v>
      </c>
      <c r="S127" s="53">
        <f>R127</f>
        <v>0</v>
      </c>
      <c r="T127" s="113">
        <f t="shared" ref="T127:U138" si="90">O127+R127</f>
        <v>8652353.5995881222</v>
      </c>
      <c r="U127" s="102">
        <f t="shared" si="90"/>
        <v>8652353.5995881222</v>
      </c>
      <c r="V127" s="74">
        <f>[75]Schedule_C1!M173+[75]Schedule_C1!M174</f>
        <v>13261.390000000001</v>
      </c>
      <c r="W127" s="53">
        <f>V127</f>
        <v>13261.390000000001</v>
      </c>
      <c r="X127" s="113">
        <f t="shared" ref="X127:X138" si="91">R127+V127</f>
        <v>13261.390000000001</v>
      </c>
      <c r="Y127" s="77">
        <f>X127</f>
        <v>13261.390000000001</v>
      </c>
      <c r="Z127" s="90"/>
      <c r="AA127" s="51"/>
      <c r="AB127" s="82"/>
      <c r="AC127" s="97"/>
    </row>
    <row r="128" spans="1:29" s="2" customFormat="1" ht="13.15" hidden="1" customHeight="1">
      <c r="A128" s="16">
        <v>9</v>
      </c>
      <c r="B128" s="64">
        <v>40210</v>
      </c>
      <c r="C128" s="83"/>
      <c r="D128" s="79">
        <v>127311731.31798133</v>
      </c>
      <c r="E128" s="28">
        <f t="shared" ref="E128:E138" si="92">E127+D128</f>
        <v>262265237.63596267</v>
      </c>
      <c r="F128" s="27">
        <v>111110995.368774</v>
      </c>
      <c r="G128" s="28">
        <f t="shared" ref="G128:G138" si="93">G127+F128</f>
        <v>237409035.49496996</v>
      </c>
      <c r="H128" s="79">
        <f t="shared" si="88"/>
        <v>16200735.949207336</v>
      </c>
      <c r="I128" s="85">
        <f t="shared" si="88"/>
        <v>24856202.140992701</v>
      </c>
      <c r="J128" s="79">
        <v>-5825.9466546941549</v>
      </c>
      <c r="K128" s="28">
        <f t="shared" ref="K128:K138" si="94">K127+J128</f>
        <v>-8938.5388519223779</v>
      </c>
      <c r="L128" s="86">
        <f t="shared" si="89"/>
        <v>16194910.002552642</v>
      </c>
      <c r="M128" s="30">
        <f t="shared" ref="M128:M138" si="95">M127+L128</f>
        <v>24847263.602140762</v>
      </c>
      <c r="N128" s="84"/>
      <c r="O128" s="27">
        <f>[75]Schedule_C!AF114</f>
        <v>13771278.201482262</v>
      </c>
      <c r="P128" s="28">
        <f t="shared" ref="P128:P138" si="96">P127+O128</f>
        <v>22423631.801070385</v>
      </c>
      <c r="Q128" s="45"/>
      <c r="R128" s="27">
        <f>[75]Schedule_C!P114</f>
        <v>2423631.801070381</v>
      </c>
      <c r="S128" s="29">
        <f t="shared" ref="S128:S138" si="97">R128+S127</f>
        <v>2423631.801070381</v>
      </c>
      <c r="T128" s="27">
        <f t="shared" si="90"/>
        <v>16194910.002552643</v>
      </c>
      <c r="U128" s="106">
        <f t="shared" si="90"/>
        <v>24847263.602140766</v>
      </c>
      <c r="V128" s="79">
        <f>[75]Schedule_C1!M175+[75]Schedule_C1!M176</f>
        <v>12193.83</v>
      </c>
      <c r="W128" s="29">
        <f>W127+V128</f>
        <v>25455.22</v>
      </c>
      <c r="X128" s="27">
        <f t="shared" si="91"/>
        <v>2435825.631070381</v>
      </c>
      <c r="Y128" s="85">
        <f t="shared" ref="Y128:Y138" si="98">X128+Y127</f>
        <v>2449087.0210703812</v>
      </c>
      <c r="Z128" s="90"/>
      <c r="AA128" s="51"/>
      <c r="AB128" s="82"/>
      <c r="AC128" s="97"/>
    </row>
    <row r="129" spans="1:29" s="2" customFormat="1" ht="13.15" hidden="1" customHeight="1">
      <c r="A129" s="16">
        <v>9</v>
      </c>
      <c r="B129" s="64">
        <v>40238</v>
      </c>
      <c r="C129" s="83"/>
      <c r="D129" s="27">
        <v>129436684.31798133</v>
      </c>
      <c r="E129" s="28">
        <f t="shared" si="92"/>
        <v>391701921.95394397</v>
      </c>
      <c r="F129" s="51">
        <v>118436669.29636499</v>
      </c>
      <c r="G129" s="28">
        <f t="shared" si="93"/>
        <v>355845704.79133499</v>
      </c>
      <c r="H129" s="82">
        <f t="shared" si="88"/>
        <v>11000015.02161634</v>
      </c>
      <c r="I129" s="51">
        <f t="shared" si="88"/>
        <v>35856217.162608981</v>
      </c>
      <c r="J129" s="27">
        <v>-3955.7154019232839</v>
      </c>
      <c r="K129" s="30">
        <f t="shared" si="94"/>
        <v>-12894.254253845662</v>
      </c>
      <c r="L129" s="118">
        <f t="shared" si="89"/>
        <v>10996059.306214416</v>
      </c>
      <c r="M129" s="30">
        <f t="shared" si="95"/>
        <v>35843322.908355176</v>
      </c>
      <c r="N129" s="30"/>
      <c r="O129" s="27">
        <f>[75]Schedule_C!AF115</f>
        <v>5498029.6531072035</v>
      </c>
      <c r="P129" s="30">
        <f t="shared" si="96"/>
        <v>27921661.454177588</v>
      </c>
      <c r="Q129" s="45"/>
      <c r="R129" s="27">
        <f>[75]Schedule_C!P115</f>
        <v>5498029.6531072073</v>
      </c>
      <c r="S129" s="51">
        <f t="shared" si="97"/>
        <v>7921661.4541775882</v>
      </c>
      <c r="T129" s="27">
        <f t="shared" si="90"/>
        <v>10996059.306214411</v>
      </c>
      <c r="U129" s="110">
        <f t="shared" si="90"/>
        <v>35843322.908355176</v>
      </c>
      <c r="V129" s="27">
        <f>[75]Schedule_C1!M177+[75]Schedule_C1!M178</f>
        <v>20440.829999999998</v>
      </c>
      <c r="W129" s="51">
        <f t="shared" ref="W129:W138" si="99">W128+V129</f>
        <v>45896.05</v>
      </c>
      <c r="X129" s="27">
        <f t="shared" si="91"/>
        <v>5518470.4831072073</v>
      </c>
      <c r="Y129" s="29">
        <f t="shared" si="98"/>
        <v>7967557.504177589</v>
      </c>
      <c r="Z129" s="90"/>
      <c r="AA129" s="51"/>
      <c r="AB129" s="82"/>
      <c r="AC129" s="97"/>
    </row>
    <row r="130" spans="1:29" s="2" customFormat="1" ht="13.15" hidden="1" customHeight="1">
      <c r="A130" s="16">
        <v>9</v>
      </c>
      <c r="B130" s="64">
        <v>40269</v>
      </c>
      <c r="C130" s="83"/>
      <c r="D130" s="27">
        <v>104419583.30431288</v>
      </c>
      <c r="E130" s="28">
        <f t="shared" si="92"/>
        <v>496121505.25825685</v>
      </c>
      <c r="F130" s="51">
        <v>110235654.19706452</v>
      </c>
      <c r="G130" s="28">
        <f t="shared" si="93"/>
        <v>466081358.98839951</v>
      </c>
      <c r="H130" s="79">
        <f t="shared" si="88"/>
        <v>-5816070.8927516341</v>
      </c>
      <c r="I130" s="85">
        <f t="shared" si="88"/>
        <v>30040146.269857347</v>
      </c>
      <c r="J130" s="79">
        <v>2044.6532931793481</v>
      </c>
      <c r="K130" s="28">
        <f t="shared" si="94"/>
        <v>-10849.600960666314</v>
      </c>
      <c r="L130" s="86">
        <f t="shared" si="89"/>
        <v>-5814026.2394584548</v>
      </c>
      <c r="M130" s="30">
        <f t="shared" si="95"/>
        <v>30029296.66889672</v>
      </c>
      <c r="N130" s="87"/>
      <c r="O130" s="27">
        <f>[75]Schedule_C!AF116</f>
        <v>-2907013.1197292283</v>
      </c>
      <c r="P130" s="28">
        <f t="shared" si="96"/>
        <v>25014648.33444836</v>
      </c>
      <c r="Q130" s="45"/>
      <c r="R130" s="27">
        <f>[75]Schedule_C!P116</f>
        <v>-2907013.1197292283</v>
      </c>
      <c r="S130" s="29">
        <f t="shared" si="97"/>
        <v>5014648.3344483599</v>
      </c>
      <c r="T130" s="27">
        <f t="shared" si="90"/>
        <v>-5814026.2394584566</v>
      </c>
      <c r="U130" s="106">
        <f t="shared" si="90"/>
        <v>30029296.66889672</v>
      </c>
      <c r="V130" s="79">
        <f>[75]Schedule_C1!M179+[75]Schedule_C1!M180</f>
        <v>33735.370000000003</v>
      </c>
      <c r="W130" s="29">
        <f t="shared" si="99"/>
        <v>79631.420000000013</v>
      </c>
      <c r="X130" s="27">
        <f t="shared" si="91"/>
        <v>-2873277.7497292282</v>
      </c>
      <c r="Y130" s="85">
        <f t="shared" si="98"/>
        <v>5094279.7544483608</v>
      </c>
      <c r="Z130" s="90"/>
      <c r="AA130" s="51"/>
      <c r="AB130" s="82"/>
      <c r="AC130" s="97"/>
    </row>
    <row r="131" spans="1:29" s="2" customFormat="1" ht="13.15" hidden="1" customHeight="1">
      <c r="A131" s="16">
        <v>9</v>
      </c>
      <c r="B131" s="64">
        <v>40299</v>
      </c>
      <c r="C131" s="83"/>
      <c r="D131" s="79">
        <v>90656776.734935537</v>
      </c>
      <c r="E131" s="28">
        <f t="shared" si="92"/>
        <v>586778281.99319243</v>
      </c>
      <c r="F131" s="27">
        <v>104215280.79157101</v>
      </c>
      <c r="G131" s="28">
        <f t="shared" si="93"/>
        <v>570296639.77997053</v>
      </c>
      <c r="H131" s="27">
        <f t="shared" si="88"/>
        <v>-13558504.056635469</v>
      </c>
      <c r="I131" s="29">
        <f t="shared" si="88"/>
        <v>16481642.213221908</v>
      </c>
      <c r="J131" s="27">
        <v>4733.2737661711872</v>
      </c>
      <c r="K131" s="28">
        <f t="shared" si="94"/>
        <v>-6116.3271944951266</v>
      </c>
      <c r="L131" s="118">
        <f t="shared" si="89"/>
        <v>-13553770.782869298</v>
      </c>
      <c r="M131" s="30">
        <f t="shared" si="95"/>
        <v>16475525.886027422</v>
      </c>
      <c r="N131" s="30"/>
      <c r="O131" s="27">
        <f>[75]Schedule_C!AF117</f>
        <v>-8539122.4484209418</v>
      </c>
      <c r="P131" s="28">
        <f t="shared" si="96"/>
        <v>16475525.886027418</v>
      </c>
      <c r="Q131" s="45"/>
      <c r="R131" s="27">
        <f>[75]Schedule_C!P117</f>
        <v>-5014648.3344483599</v>
      </c>
      <c r="S131" s="29">
        <f t="shared" si="97"/>
        <v>0</v>
      </c>
      <c r="T131" s="27">
        <f t="shared" si="90"/>
        <v>-13553770.782869302</v>
      </c>
      <c r="U131" s="106">
        <f t="shared" si="90"/>
        <v>16475525.886027418</v>
      </c>
      <c r="V131" s="79">
        <f>[75]Schedule_C1!M181+[75]Schedule_C1!M182</f>
        <v>26656.690000000002</v>
      </c>
      <c r="W131" s="29">
        <f t="shared" si="99"/>
        <v>106288.11000000002</v>
      </c>
      <c r="X131" s="27">
        <f t="shared" si="91"/>
        <v>-4987991.6444483595</v>
      </c>
      <c r="Y131" s="85">
        <f t="shared" si="98"/>
        <v>106288.11000000127</v>
      </c>
      <c r="Z131" s="90"/>
      <c r="AA131" s="51"/>
      <c r="AB131" s="82"/>
      <c r="AC131" s="97"/>
    </row>
    <row r="132" spans="1:29" s="2" customFormat="1" ht="13.15" hidden="1" customHeight="1">
      <c r="A132" s="16">
        <v>9</v>
      </c>
      <c r="B132" s="64">
        <v>40330</v>
      </c>
      <c r="C132" s="4" t="s">
        <v>38</v>
      </c>
      <c r="D132" s="79">
        <v>99678045.734935537</v>
      </c>
      <c r="E132" s="28">
        <f t="shared" si="92"/>
        <v>686456327.72812796</v>
      </c>
      <c r="F132" s="27">
        <v>90335556.644136995</v>
      </c>
      <c r="G132" s="28">
        <f t="shared" si="93"/>
        <v>660632196.42410755</v>
      </c>
      <c r="H132" s="27">
        <f t="shared" si="88"/>
        <v>9342489.0907985419</v>
      </c>
      <c r="I132" s="29">
        <f t="shared" si="88"/>
        <v>25824131.304020405</v>
      </c>
      <c r="J132" s="27">
        <v>-3261.4629415981472</v>
      </c>
      <c r="K132" s="28">
        <f t="shared" si="94"/>
        <v>-9377.7901360932738</v>
      </c>
      <c r="L132" s="118">
        <f t="shared" si="89"/>
        <v>9339227.6278569438</v>
      </c>
      <c r="M132" s="30">
        <f t="shared" si="95"/>
        <v>25814753.513884366</v>
      </c>
      <c r="N132" s="30"/>
      <c r="O132" s="27">
        <f>[75]Schedule_C!AF118</f>
        <v>6431850.8709147647</v>
      </c>
      <c r="P132" s="28">
        <f t="shared" si="96"/>
        <v>22907376.756942183</v>
      </c>
      <c r="Q132" s="45"/>
      <c r="R132" s="27">
        <f>[75]Schedule_C!P118</f>
        <v>2907376.7569421828</v>
      </c>
      <c r="S132" s="29">
        <f t="shared" si="97"/>
        <v>2907376.7569421828</v>
      </c>
      <c r="T132" s="27">
        <f t="shared" si="90"/>
        <v>9339227.6278569475</v>
      </c>
      <c r="U132" s="106">
        <f t="shared" si="90"/>
        <v>25814753.513884366</v>
      </c>
      <c r="V132" s="79">
        <f>[75]Schedule_C1!M183+[75]Schedule_C1!M184</f>
        <v>13092.48</v>
      </c>
      <c r="W132" s="29">
        <f t="shared" si="99"/>
        <v>119380.59000000001</v>
      </c>
      <c r="X132" s="27">
        <f t="shared" si="91"/>
        <v>2920469.2369421828</v>
      </c>
      <c r="Y132" s="85">
        <f t="shared" si="98"/>
        <v>3026757.346942184</v>
      </c>
      <c r="Z132" s="90"/>
      <c r="AA132" s="51"/>
      <c r="AB132" s="82"/>
      <c r="AC132" s="97"/>
    </row>
    <row r="133" spans="1:29" s="2" customFormat="1" ht="12.75" hidden="1" customHeight="1">
      <c r="A133" s="16">
        <v>9</v>
      </c>
      <c r="B133" s="64">
        <v>40360</v>
      </c>
      <c r="C133" s="83"/>
      <c r="D133" s="79">
        <v>93519760.734935537</v>
      </c>
      <c r="E133" s="28">
        <f t="shared" si="92"/>
        <v>779976088.46306348</v>
      </c>
      <c r="F133" s="27">
        <v>101296002.28430299</v>
      </c>
      <c r="G133" s="28">
        <f t="shared" si="93"/>
        <v>761928198.7084105</v>
      </c>
      <c r="H133" s="27">
        <f t="shared" si="88"/>
        <v>-7776241.5493674576</v>
      </c>
      <c r="I133" s="29">
        <f t="shared" si="88"/>
        <v>18047889.754652977</v>
      </c>
      <c r="J133" s="27">
        <v>2714.6859248839319</v>
      </c>
      <c r="K133" s="28">
        <f t="shared" si="94"/>
        <v>-6663.1042112093419</v>
      </c>
      <c r="L133" s="118">
        <f t="shared" si="89"/>
        <v>-7773526.8634425737</v>
      </c>
      <c r="M133" s="30">
        <f t="shared" si="95"/>
        <v>18041226.650441792</v>
      </c>
      <c r="N133" s="30"/>
      <c r="O133" s="27">
        <f>[75]Schedule_C!AF119</f>
        <v>-4866150.1065003946</v>
      </c>
      <c r="P133" s="28">
        <f t="shared" si="96"/>
        <v>18041226.650441788</v>
      </c>
      <c r="Q133" s="45"/>
      <c r="R133" s="27">
        <f>[75]Schedule_C!P119</f>
        <v>-2907376.7569421828</v>
      </c>
      <c r="S133" s="29">
        <f t="shared" si="97"/>
        <v>0</v>
      </c>
      <c r="T133" s="27">
        <f t="shared" si="90"/>
        <v>-7773526.8634425774</v>
      </c>
      <c r="U133" s="106">
        <f t="shared" si="90"/>
        <v>18041226.650441788</v>
      </c>
      <c r="V133" s="79">
        <f>[75]Schedule_C1!M185+[75]Schedule_C1!M186</f>
        <v>21027.670000000002</v>
      </c>
      <c r="W133" s="29">
        <f t="shared" si="99"/>
        <v>140408.26</v>
      </c>
      <c r="X133" s="27">
        <f t="shared" si="91"/>
        <v>-2886349.0869421829</v>
      </c>
      <c r="Y133" s="85">
        <f t="shared" si="98"/>
        <v>140408.26000000117</v>
      </c>
      <c r="Z133" s="90"/>
      <c r="AA133" s="51"/>
      <c r="AB133" s="82"/>
      <c r="AC133" s="97"/>
    </row>
    <row r="134" spans="1:29" s="2" customFormat="1" ht="12.75" hidden="1" customHeight="1">
      <c r="A134" s="16">
        <v>9</v>
      </c>
      <c r="B134" s="64">
        <v>40391</v>
      </c>
      <c r="C134" s="83"/>
      <c r="D134" s="79">
        <v>97662227.734935537</v>
      </c>
      <c r="E134" s="28">
        <f t="shared" si="92"/>
        <v>877638316.197999</v>
      </c>
      <c r="F134" s="27">
        <v>101910767.75062799</v>
      </c>
      <c r="G134" s="28">
        <f t="shared" si="93"/>
        <v>863838966.4590385</v>
      </c>
      <c r="H134" s="79">
        <f t="shared" si="88"/>
        <v>-4248540.0156924576</v>
      </c>
      <c r="I134" s="85">
        <f t="shared" si="88"/>
        <v>13799349.738960505</v>
      </c>
      <c r="J134" s="79">
        <v>1483.1653194781393</v>
      </c>
      <c r="K134" s="28">
        <f t="shared" si="94"/>
        <v>-5179.9388917312026</v>
      </c>
      <c r="L134" s="86">
        <f t="shared" si="89"/>
        <v>-4247056.8503729794</v>
      </c>
      <c r="M134" s="30">
        <f t="shared" si="95"/>
        <v>13794169.800068812</v>
      </c>
      <c r="N134" s="87"/>
      <c r="O134" s="27">
        <f>[75]Schedule_C!AF120</f>
        <v>-4247056.8503729776</v>
      </c>
      <c r="P134" s="28">
        <f t="shared" si="96"/>
        <v>13794169.800068811</v>
      </c>
      <c r="Q134" s="45"/>
      <c r="R134" s="27">
        <f>[75]Schedule_C!P120</f>
        <v>0</v>
      </c>
      <c r="S134" s="29">
        <f t="shared" si="97"/>
        <v>0</v>
      </c>
      <c r="T134" s="27">
        <f t="shared" si="90"/>
        <v>-4247056.8503729776</v>
      </c>
      <c r="U134" s="106">
        <f t="shared" si="90"/>
        <v>13794169.800068811</v>
      </c>
      <c r="V134" s="79">
        <f>[75]Schedule_C1!M187+[75]Schedule_C1!M188</f>
        <v>13261.390000000001</v>
      </c>
      <c r="W134" s="29">
        <f t="shared" si="99"/>
        <v>153669.65000000002</v>
      </c>
      <c r="X134" s="27">
        <f t="shared" si="91"/>
        <v>13261.390000000001</v>
      </c>
      <c r="Y134" s="85">
        <f t="shared" si="98"/>
        <v>153669.65000000119</v>
      </c>
      <c r="Z134" s="90"/>
      <c r="AA134" s="51"/>
      <c r="AB134" s="82"/>
      <c r="AC134" s="97"/>
    </row>
    <row r="135" spans="1:29" s="2" customFormat="1" ht="12.75" hidden="1" customHeight="1">
      <c r="A135" s="16">
        <v>9</v>
      </c>
      <c r="B135" s="64">
        <v>40422</v>
      </c>
      <c r="C135" s="83"/>
      <c r="D135" s="79">
        <v>105254060.73493554</v>
      </c>
      <c r="E135" s="28">
        <f t="shared" si="92"/>
        <v>982892376.93293452</v>
      </c>
      <c r="F135" s="27">
        <v>97163878.735434994</v>
      </c>
      <c r="G135" s="28">
        <f t="shared" si="93"/>
        <v>961002845.19447351</v>
      </c>
      <c r="H135" s="79">
        <f t="shared" si="88"/>
        <v>8090181.9995005429</v>
      </c>
      <c r="I135" s="85">
        <f t="shared" si="88"/>
        <v>21889531.738461018</v>
      </c>
      <c r="J135" s="79">
        <v>-2824.2825360251591</v>
      </c>
      <c r="K135" s="28">
        <f t="shared" si="94"/>
        <v>-8004.2214277563617</v>
      </c>
      <c r="L135" s="86">
        <f t="shared" si="89"/>
        <v>8087357.7169645177</v>
      </c>
      <c r="M135" s="30">
        <f t="shared" si="95"/>
        <v>21881527.517033331</v>
      </c>
      <c r="N135" s="87"/>
      <c r="O135" s="27">
        <f>[75]Schedule_C!AF121</f>
        <v>7146593.9584478512</v>
      </c>
      <c r="P135" s="28">
        <f t="shared" si="96"/>
        <v>20940763.758516662</v>
      </c>
      <c r="Q135" s="45"/>
      <c r="R135" s="27">
        <f>[75]Schedule_C!P121</f>
        <v>940763.75851666555</v>
      </c>
      <c r="S135" s="29">
        <f t="shared" si="97"/>
        <v>940763.75851666555</v>
      </c>
      <c r="T135" s="27">
        <f t="shared" si="90"/>
        <v>8087357.7169645168</v>
      </c>
      <c r="U135" s="106">
        <f t="shared" si="90"/>
        <v>21881527.517033327</v>
      </c>
      <c r="V135" s="79">
        <f>[75]Schedule_C1!M189+[75]Schedule_C1!M190</f>
        <v>12917.369999999999</v>
      </c>
      <c r="W135" s="29">
        <f t="shared" si="99"/>
        <v>166587.02000000002</v>
      </c>
      <c r="X135" s="27">
        <f t="shared" si="91"/>
        <v>953681.12851666554</v>
      </c>
      <c r="Y135" s="85">
        <f t="shared" si="98"/>
        <v>1107350.7785166667</v>
      </c>
      <c r="Z135" s="90"/>
      <c r="AA135" s="51"/>
      <c r="AB135" s="82"/>
      <c r="AC135" s="97"/>
    </row>
    <row r="136" spans="1:29" s="2" customFormat="1" ht="13.15" hidden="1" customHeight="1">
      <c r="A136" s="16">
        <v>9</v>
      </c>
      <c r="B136" s="64">
        <v>40452</v>
      </c>
      <c r="C136" s="83"/>
      <c r="D136" s="79">
        <v>113891198.73493554</v>
      </c>
      <c r="E136" s="28">
        <f t="shared" si="92"/>
        <v>1096783575.66787</v>
      </c>
      <c r="F136" s="27">
        <v>108947212.12718099</v>
      </c>
      <c r="G136" s="28">
        <f t="shared" si="93"/>
        <v>1069950057.3216546</v>
      </c>
      <c r="H136" s="79">
        <f t="shared" si="88"/>
        <v>4943986.6077545434</v>
      </c>
      <c r="I136" s="85">
        <f t="shared" si="88"/>
        <v>26833518.346215487</v>
      </c>
      <c r="J136" s="79">
        <v>-1725.9457247667015</v>
      </c>
      <c r="K136" s="28">
        <f t="shared" si="94"/>
        <v>-9730.1671525230631</v>
      </c>
      <c r="L136" s="86">
        <f t="shared" si="89"/>
        <v>4942260.6620297767</v>
      </c>
      <c r="M136" s="30">
        <f t="shared" si="95"/>
        <v>26823788.179063108</v>
      </c>
      <c r="N136" s="87"/>
      <c r="O136" s="27">
        <f>[75]Schedule_C!AF122</f>
        <v>2471130.3310148939</v>
      </c>
      <c r="P136" s="28">
        <f t="shared" si="96"/>
        <v>23411894.089531556</v>
      </c>
      <c r="Q136" s="45"/>
      <c r="R136" s="27">
        <f>[75]Schedule_C!P122</f>
        <v>2471130.3310148884</v>
      </c>
      <c r="S136" s="29">
        <f t="shared" si="97"/>
        <v>3411894.0895315539</v>
      </c>
      <c r="T136" s="27">
        <f t="shared" si="90"/>
        <v>4942260.6620297823</v>
      </c>
      <c r="U136" s="106">
        <f t="shared" si="90"/>
        <v>26823788.179063112</v>
      </c>
      <c r="V136" s="79">
        <f>[75]Schedule_C1!M191+[75]Schedule_C1!M192</f>
        <v>16078.19</v>
      </c>
      <c r="W136" s="29">
        <f t="shared" si="99"/>
        <v>182665.21000000002</v>
      </c>
      <c r="X136" s="27">
        <f t="shared" si="91"/>
        <v>2487208.5210148883</v>
      </c>
      <c r="Y136" s="85">
        <f t="shared" si="98"/>
        <v>3594559.2995315548</v>
      </c>
      <c r="Z136" s="90"/>
      <c r="AA136" s="51"/>
      <c r="AB136" s="82"/>
      <c r="AC136" s="97"/>
    </row>
    <row r="137" spans="1:29" s="2" customFormat="1" ht="12.75" hidden="1" customHeight="1">
      <c r="A137" s="16">
        <v>9</v>
      </c>
      <c r="B137" s="64">
        <v>40483</v>
      </c>
      <c r="C137" s="83"/>
      <c r="D137" s="79">
        <v>127729035.37493554</v>
      </c>
      <c r="E137" s="28">
        <f t="shared" si="92"/>
        <v>1224512611.0428057</v>
      </c>
      <c r="F137" s="27">
        <v>127209680.876862</v>
      </c>
      <c r="G137" s="28">
        <f t="shared" si="93"/>
        <v>1197159738.1985166</v>
      </c>
      <c r="H137" s="79">
        <f t="shared" si="88"/>
        <v>519354.49807353318</v>
      </c>
      <c r="I137" s="85">
        <f t="shared" si="88"/>
        <v>27352872.844289064</v>
      </c>
      <c r="J137" s="79">
        <v>-181.30665527743986</v>
      </c>
      <c r="K137" s="28">
        <f t="shared" si="94"/>
        <v>-9911.473807800503</v>
      </c>
      <c r="L137" s="86">
        <f t="shared" si="89"/>
        <v>519173.19141825574</v>
      </c>
      <c r="M137" s="30">
        <f t="shared" si="95"/>
        <v>27342961.370481364</v>
      </c>
      <c r="N137" s="87"/>
      <c r="O137" s="27">
        <f>[75]Schedule_C!AF123</f>
        <v>259586.59570912272</v>
      </c>
      <c r="P137" s="28">
        <f t="shared" si="96"/>
        <v>23671480.685240678</v>
      </c>
      <c r="Q137" s="45"/>
      <c r="R137" s="27">
        <f>[75]Schedule_C!P123</f>
        <v>259586.59570912831</v>
      </c>
      <c r="S137" s="29">
        <f t="shared" si="97"/>
        <v>3671480.6852406822</v>
      </c>
      <c r="T137" s="27">
        <f t="shared" si="90"/>
        <v>519173.19141825102</v>
      </c>
      <c r="U137" s="106">
        <f t="shared" si="90"/>
        <v>27342961.370481361</v>
      </c>
      <c r="V137" s="79">
        <f>[75]Schedule_C1!M193+[75]Schedule_C1!M194</f>
        <v>21970.68</v>
      </c>
      <c r="W137" s="29">
        <f t="shared" si="99"/>
        <v>204635.89</v>
      </c>
      <c r="X137" s="27">
        <f t="shared" si="91"/>
        <v>281557.2757091283</v>
      </c>
      <c r="Y137" s="85">
        <f t="shared" si="98"/>
        <v>3876116.5752406833</v>
      </c>
      <c r="Z137" s="90"/>
      <c r="AA137" s="51"/>
      <c r="AB137" s="82"/>
      <c r="AC137" s="97"/>
    </row>
    <row r="138" spans="1:29" s="2" customFormat="1" ht="13.15" hidden="1" customHeight="1">
      <c r="A138" s="16">
        <v>9</v>
      </c>
      <c r="B138" s="64">
        <v>40513</v>
      </c>
      <c r="C138" s="83"/>
      <c r="D138" s="92">
        <v>148516484.73493555</v>
      </c>
      <c r="E138" s="36">
        <f t="shared" si="92"/>
        <v>1373029095.7777412</v>
      </c>
      <c r="F138" s="35">
        <v>139692837.537413</v>
      </c>
      <c r="G138" s="36">
        <f t="shared" si="93"/>
        <v>1336852575.7359295</v>
      </c>
      <c r="H138" s="92">
        <f t="shared" si="88"/>
        <v>8823647.1975225508</v>
      </c>
      <c r="I138" s="63">
        <f t="shared" si="88"/>
        <v>36176520.041811705</v>
      </c>
      <c r="J138" s="92">
        <v>-3080.3352366555482</v>
      </c>
      <c r="K138" s="36">
        <f t="shared" si="94"/>
        <v>-12991.809044456051</v>
      </c>
      <c r="L138" s="93">
        <f t="shared" si="89"/>
        <v>8820566.8622858953</v>
      </c>
      <c r="M138" s="38">
        <f t="shared" si="95"/>
        <v>36163528.232767262</v>
      </c>
      <c r="N138" s="66"/>
      <c r="O138" s="35">
        <f>[75]Schedule_C!AF124</f>
        <v>4410283.431142956</v>
      </c>
      <c r="P138" s="36">
        <f t="shared" si="96"/>
        <v>28081764.116383635</v>
      </c>
      <c r="Q138" s="39"/>
      <c r="R138" s="35">
        <f>[75]Schedule_C!P124</f>
        <v>4410283.4311429486</v>
      </c>
      <c r="S138" s="37">
        <f t="shared" si="97"/>
        <v>8081764.1163836308</v>
      </c>
      <c r="T138" s="35">
        <f t="shared" si="90"/>
        <v>8820566.8622859046</v>
      </c>
      <c r="U138" s="109">
        <f t="shared" si="90"/>
        <v>36163528.232767269</v>
      </c>
      <c r="V138" s="92">
        <f>[75]Schedule_C1!M195+[75]Schedule_C1!M196</f>
        <v>23788.38</v>
      </c>
      <c r="W138" s="37">
        <f t="shared" si="99"/>
        <v>228424.27000000002</v>
      </c>
      <c r="X138" s="35">
        <f t="shared" si="91"/>
        <v>4434071.8111429485</v>
      </c>
      <c r="Y138" s="63">
        <f t="shared" si="98"/>
        <v>8310188.3863836322</v>
      </c>
      <c r="Z138" s="90"/>
      <c r="AA138" s="51"/>
      <c r="AB138" s="82"/>
      <c r="AC138" s="97"/>
    </row>
    <row r="139" spans="1:29" s="2" customFormat="1" ht="13.15" hidden="1" customHeight="1">
      <c r="A139" s="16"/>
      <c r="B139" s="64"/>
      <c r="C139" s="83"/>
      <c r="D139" s="82"/>
      <c r="E139" s="30"/>
      <c r="F139" s="51"/>
      <c r="G139" s="30"/>
      <c r="H139" s="82"/>
      <c r="I139" s="82"/>
      <c r="J139" s="82"/>
      <c r="K139" s="30"/>
      <c r="L139" s="87"/>
      <c r="M139" s="30"/>
      <c r="N139" s="87"/>
      <c r="O139" s="51"/>
      <c r="P139" s="30"/>
      <c r="Q139" s="45"/>
      <c r="R139" s="51"/>
      <c r="S139" s="51"/>
      <c r="T139" s="51"/>
      <c r="U139" s="110"/>
      <c r="V139" s="82"/>
      <c r="W139" s="51"/>
      <c r="X139" s="51"/>
      <c r="Y139" s="82"/>
      <c r="Z139" s="90"/>
      <c r="AA139" s="51"/>
      <c r="AB139" s="82"/>
      <c r="AC139" s="97"/>
    </row>
    <row r="140" spans="1:29" s="2" customFormat="1" ht="13.15" hidden="1" customHeight="1">
      <c r="A140" s="95" t="s">
        <v>39</v>
      </c>
      <c r="B140" s="64"/>
      <c r="C140" s="83"/>
      <c r="D140" s="82"/>
      <c r="E140" s="30">
        <f>E122+E138</f>
        <v>9694833832.2287388</v>
      </c>
      <c r="F140" s="51"/>
      <c r="G140" s="30">
        <f>G122+G138</f>
        <v>9632053503.2895699</v>
      </c>
      <c r="H140" s="82"/>
      <c r="I140" s="30">
        <f>I122+I138</f>
        <v>62780328.939168692</v>
      </c>
      <c r="J140" s="82"/>
      <c r="K140" s="30">
        <f>K122+K138</f>
        <v>-33636.122769726826</v>
      </c>
      <c r="L140" s="87"/>
      <c r="M140" s="30"/>
      <c r="N140" s="87">
        <f>N122+M138</f>
        <v>62746691.351981752</v>
      </c>
      <c r="O140" s="51"/>
      <c r="P140" s="30">
        <f>P122+P138</f>
        <v>49860552.717254266</v>
      </c>
      <c r="Q140" s="45"/>
      <c r="R140" s="51"/>
      <c r="S140" s="51">
        <f>S122+S138</f>
        <v>12886138.599144697</v>
      </c>
      <c r="T140" s="51"/>
      <c r="U140" s="110">
        <f>U122+U138</f>
        <v>62746691.316398971</v>
      </c>
      <c r="V140" s="82"/>
      <c r="W140" s="51">
        <f>W122+W138</f>
        <v>1109973.4100000001</v>
      </c>
      <c r="X140" s="51"/>
      <c r="Y140" s="82">
        <f>Y122+Y138</f>
        <v>13996113.009144697</v>
      </c>
      <c r="Z140" s="90"/>
      <c r="AA140" s="51"/>
      <c r="AB140" s="82"/>
      <c r="AC140" s="97"/>
    </row>
    <row r="141" spans="1:29" s="2" customFormat="1" ht="15" hidden="1" customHeight="1">
      <c r="A141" s="16"/>
      <c r="B141" s="64"/>
      <c r="C141" s="83"/>
      <c r="D141" s="82"/>
      <c r="E141" s="30"/>
      <c r="F141" s="51"/>
      <c r="G141" s="30"/>
      <c r="H141" s="82"/>
      <c r="I141" s="82"/>
      <c r="J141" s="82"/>
      <c r="K141" s="30"/>
      <c r="L141" s="87"/>
      <c r="M141" s="30"/>
      <c r="N141" s="87"/>
      <c r="O141" s="51"/>
      <c r="P141" s="30"/>
      <c r="Q141" s="45"/>
      <c r="R141" s="51"/>
      <c r="S141" s="51"/>
      <c r="T141" s="51"/>
      <c r="U141" s="110"/>
      <c r="V141" s="82"/>
      <c r="W141" s="51"/>
      <c r="X141" s="51"/>
      <c r="Y141" s="82"/>
      <c r="Z141" s="90"/>
      <c r="AA141" s="51"/>
      <c r="AB141" s="82"/>
      <c r="AC141" s="97"/>
    </row>
    <row r="142" spans="1:29" s="2" customFormat="1" ht="12.75" hidden="1" customHeight="1">
      <c r="A142" s="16">
        <v>10</v>
      </c>
      <c r="B142" s="64">
        <v>40544</v>
      </c>
      <c r="C142" s="83"/>
      <c r="D142" s="74">
        <v>136860616.73493555</v>
      </c>
      <c r="E142" s="52">
        <f>D142</f>
        <v>136860616.73493555</v>
      </c>
      <c r="F142" s="113">
        <v>140508765.95571101</v>
      </c>
      <c r="G142" s="52">
        <f>F142</f>
        <v>140508765.95571101</v>
      </c>
      <c r="H142" s="74">
        <f t="shared" ref="H142:I153" si="100">D142-F142</f>
        <v>-3648149.2207754552</v>
      </c>
      <c r="I142" s="77">
        <f t="shared" si="100"/>
        <v>-3648149.2207754552</v>
      </c>
      <c r="J142" s="74">
        <v>1273.5688929725438</v>
      </c>
      <c r="K142" s="52">
        <f>J142</f>
        <v>1273.5688929725438</v>
      </c>
      <c r="L142" s="100">
        <f t="shared" ref="L142:L153" si="101">H142+J142</f>
        <v>-3646875.6518824827</v>
      </c>
      <c r="M142" s="114">
        <f>L142</f>
        <v>-3646875.6518824827</v>
      </c>
      <c r="N142" s="75"/>
      <c r="O142" s="113">
        <f>[75]Schedule_C!AF126</f>
        <v>-3646875.6518824846</v>
      </c>
      <c r="P142" s="52">
        <f>O142</f>
        <v>-3646875.6518824846</v>
      </c>
      <c r="Q142" s="45"/>
      <c r="R142" s="113">
        <f>[75]Schedule_C!P126</f>
        <v>0</v>
      </c>
      <c r="S142" s="53">
        <f>R142</f>
        <v>0</v>
      </c>
      <c r="T142" s="113">
        <f t="shared" ref="T142:U153" si="102">O142+R142</f>
        <v>-3646875.6518824846</v>
      </c>
      <c r="U142" s="102">
        <f t="shared" si="102"/>
        <v>-3646875.6518824846</v>
      </c>
      <c r="V142" s="74">
        <f>[75]Schedule_C1!M197+[75]Schedule_C1!M198</f>
        <v>35569.279999999999</v>
      </c>
      <c r="W142" s="53">
        <f>V142</f>
        <v>35569.279999999999</v>
      </c>
      <c r="X142" s="113">
        <f t="shared" ref="X142:X153" si="103">R142+V142</f>
        <v>35569.279999999999</v>
      </c>
      <c r="Y142" s="77">
        <f>X142</f>
        <v>35569.279999999999</v>
      </c>
      <c r="Z142" s="90"/>
      <c r="AA142" s="51"/>
      <c r="AB142" s="82"/>
      <c r="AC142" s="97"/>
    </row>
    <row r="143" spans="1:29" s="2" customFormat="1" ht="13.15" hidden="1" customHeight="1">
      <c r="A143" s="16">
        <v>10</v>
      </c>
      <c r="B143" s="64">
        <v>40575</v>
      </c>
      <c r="C143" s="83"/>
      <c r="D143" s="79">
        <v>130443863.73493554</v>
      </c>
      <c r="E143" s="28">
        <f t="shared" ref="E143:E153" si="104">E142+D143</f>
        <v>267304480.4698711</v>
      </c>
      <c r="F143" s="27">
        <v>127314917.37198099</v>
      </c>
      <c r="G143" s="28">
        <f t="shared" ref="G143:G153" si="105">G142+F143</f>
        <v>267823683.327692</v>
      </c>
      <c r="H143" s="79">
        <f t="shared" si="100"/>
        <v>3128946.362954542</v>
      </c>
      <c r="I143" s="85">
        <f t="shared" si="100"/>
        <v>-519202.85782089829</v>
      </c>
      <c r="J143" s="79">
        <v>-1092.315175307449</v>
      </c>
      <c r="K143" s="28">
        <f t="shared" ref="K143:K153" si="106">K142+J143</f>
        <v>181.25371766509488</v>
      </c>
      <c r="L143" s="86">
        <f t="shared" si="101"/>
        <v>3127854.0477792346</v>
      </c>
      <c r="M143" s="30">
        <f t="shared" ref="M143:M153" si="107">M142+L143</f>
        <v>-519021.6041032481</v>
      </c>
      <c r="N143" s="84"/>
      <c r="O143" s="27">
        <f>[75]Schedule_C!AF127</f>
        <v>3127854.0477792397</v>
      </c>
      <c r="P143" s="28">
        <f t="shared" ref="P143:P153" si="108">P142+O143</f>
        <v>-519021.60410324484</v>
      </c>
      <c r="Q143" s="45"/>
      <c r="R143" s="27">
        <f>[75]Schedule_C!P127</f>
        <v>0</v>
      </c>
      <c r="S143" s="29">
        <f t="shared" ref="S143:S153" si="109">R143+S142</f>
        <v>0</v>
      </c>
      <c r="T143" s="27">
        <f t="shared" si="102"/>
        <v>3127854.0477792397</v>
      </c>
      <c r="U143" s="106">
        <f t="shared" si="102"/>
        <v>-519021.60410324484</v>
      </c>
      <c r="V143" s="79">
        <f>[75]Schedule_C1!M199+[75]Schedule_C1!M200</f>
        <v>32127.09</v>
      </c>
      <c r="W143" s="29">
        <f t="shared" ref="W143:W153" si="110">W142+V143</f>
        <v>67696.37</v>
      </c>
      <c r="X143" s="27">
        <f t="shared" si="103"/>
        <v>32127.09</v>
      </c>
      <c r="Y143" s="85">
        <f t="shared" ref="Y143:Y153" si="111">X143+Y142</f>
        <v>67696.37</v>
      </c>
      <c r="Z143" s="90"/>
      <c r="AA143" s="51"/>
      <c r="AB143" s="82"/>
      <c r="AC143" s="97"/>
    </row>
    <row r="144" spans="1:29" s="2" customFormat="1" ht="12.75" hidden="1" customHeight="1">
      <c r="A144" s="16">
        <v>10</v>
      </c>
      <c r="B144" s="64">
        <v>40603</v>
      </c>
      <c r="C144" s="83"/>
      <c r="D144" s="27">
        <v>122241271.73493554</v>
      </c>
      <c r="E144" s="28">
        <f t="shared" si="104"/>
        <v>389545752.20480663</v>
      </c>
      <c r="F144" s="51">
        <v>126505123.36072101</v>
      </c>
      <c r="G144" s="28">
        <f t="shared" si="105"/>
        <v>394328806.68841302</v>
      </c>
      <c r="H144" s="82">
        <f t="shared" si="100"/>
        <v>-4263851.62578547</v>
      </c>
      <c r="I144" s="51">
        <f t="shared" si="100"/>
        <v>-4783054.4836063981</v>
      </c>
      <c r="J144" s="27">
        <v>1488.510602561757</v>
      </c>
      <c r="K144" s="30">
        <f t="shared" si="106"/>
        <v>1669.7643202268519</v>
      </c>
      <c r="L144" s="118">
        <f t="shared" si="101"/>
        <v>-4262363.1151829083</v>
      </c>
      <c r="M144" s="30">
        <f t="shared" si="107"/>
        <v>-4781384.7192861568</v>
      </c>
      <c r="N144" s="30"/>
      <c r="O144" s="27">
        <f>[75]Schedule_C!AF128</f>
        <v>-4262363.1151829138</v>
      </c>
      <c r="P144" s="30">
        <f t="shared" si="108"/>
        <v>-4781384.7192861587</v>
      </c>
      <c r="Q144" s="45"/>
      <c r="R144" s="27">
        <f>[75]Schedule_C!P128</f>
        <v>0</v>
      </c>
      <c r="S144" s="51">
        <f t="shared" si="109"/>
        <v>0</v>
      </c>
      <c r="T144" s="27">
        <f t="shared" si="102"/>
        <v>-4262363.1151829138</v>
      </c>
      <c r="U144" s="110">
        <f t="shared" si="102"/>
        <v>-4781384.7192861587</v>
      </c>
      <c r="V144" s="79">
        <f>[75]Schedule_C1!M201+[75]Schedule_C1!M202</f>
        <v>35569.279999999999</v>
      </c>
      <c r="W144" s="51">
        <f t="shared" si="110"/>
        <v>103265.65</v>
      </c>
      <c r="X144" s="27">
        <f t="shared" si="103"/>
        <v>35569.279999999999</v>
      </c>
      <c r="Y144" s="29">
        <f t="shared" si="111"/>
        <v>103265.65</v>
      </c>
      <c r="Z144" s="90"/>
      <c r="AA144" s="51"/>
      <c r="AB144" s="82"/>
      <c r="AC144" s="97"/>
    </row>
    <row r="145" spans="1:29" s="2" customFormat="1" ht="13.15" hidden="1" customHeight="1">
      <c r="A145" s="16">
        <v>10</v>
      </c>
      <c r="B145" s="64">
        <v>40634</v>
      </c>
      <c r="C145" s="83"/>
      <c r="D145" s="27">
        <v>104683647.73493554</v>
      </c>
      <c r="E145" s="28">
        <f t="shared" si="104"/>
        <v>494229399.93974215</v>
      </c>
      <c r="F145" s="51">
        <v>116015164.410971</v>
      </c>
      <c r="G145" s="28">
        <f t="shared" si="105"/>
        <v>510343971.09938401</v>
      </c>
      <c r="H145" s="79">
        <f t="shared" si="100"/>
        <v>-11331516.676035464</v>
      </c>
      <c r="I145" s="85">
        <f t="shared" si="100"/>
        <v>-16114571.159641862</v>
      </c>
      <c r="J145" s="79">
        <v>3955.8324716035277</v>
      </c>
      <c r="K145" s="28">
        <f t="shared" si="106"/>
        <v>5625.5967918303795</v>
      </c>
      <c r="L145" s="86">
        <f t="shared" si="101"/>
        <v>-11327560.84356386</v>
      </c>
      <c r="M145" s="30">
        <f t="shared" si="107"/>
        <v>-16108945.562850017</v>
      </c>
      <c r="N145" s="87"/>
      <c r="O145" s="27">
        <f>[75]Schedule_C!AF129</f>
        <v>-11327560.843563855</v>
      </c>
      <c r="P145" s="28">
        <f t="shared" si="108"/>
        <v>-16108945.562850013</v>
      </c>
      <c r="Q145" s="45"/>
      <c r="R145" s="27">
        <f>[75]Schedule_C!P129</f>
        <v>0</v>
      </c>
      <c r="S145" s="29">
        <f t="shared" si="109"/>
        <v>0</v>
      </c>
      <c r="T145" s="27">
        <f t="shared" si="102"/>
        <v>-11327560.843563855</v>
      </c>
      <c r="U145" s="106">
        <f t="shared" si="102"/>
        <v>-16108945.562850013</v>
      </c>
      <c r="V145" s="79">
        <f>[75]Schedule_C1!M203+[75]Schedule_C1!M204</f>
        <v>34421.880000000005</v>
      </c>
      <c r="W145" s="29">
        <f t="shared" si="110"/>
        <v>137687.53</v>
      </c>
      <c r="X145" s="27">
        <f t="shared" si="103"/>
        <v>34421.880000000005</v>
      </c>
      <c r="Y145" s="85">
        <f t="shared" si="111"/>
        <v>137687.53</v>
      </c>
      <c r="Z145" s="90"/>
      <c r="AA145" s="51"/>
      <c r="AB145" s="82"/>
      <c r="AC145" s="97"/>
    </row>
    <row r="146" spans="1:29" s="2" customFormat="1" ht="13.15" hidden="1" customHeight="1">
      <c r="A146" s="16">
        <v>10</v>
      </c>
      <c r="B146" s="64">
        <v>40664</v>
      </c>
      <c r="C146" s="83"/>
      <c r="D146" s="79">
        <v>89900086.734935537</v>
      </c>
      <c r="E146" s="28">
        <f t="shared" si="104"/>
        <v>584129486.67467773</v>
      </c>
      <c r="F146" s="27">
        <v>105909373.017239</v>
      </c>
      <c r="G146" s="28">
        <f t="shared" si="105"/>
        <v>616253344.11662304</v>
      </c>
      <c r="H146" s="27">
        <f t="shared" si="100"/>
        <v>-16009286.282303467</v>
      </c>
      <c r="I146" s="29">
        <f t="shared" si="100"/>
        <v>-32123857.441945314</v>
      </c>
      <c r="J146" s="27">
        <v>5588.8418411519378</v>
      </c>
      <c r="K146" s="28">
        <f t="shared" si="106"/>
        <v>11214.438632982317</v>
      </c>
      <c r="L146" s="118">
        <f t="shared" si="101"/>
        <v>-16003697.440462315</v>
      </c>
      <c r="M146" s="30">
        <f t="shared" si="107"/>
        <v>-32112643.003312334</v>
      </c>
      <c r="N146" s="30"/>
      <c r="O146" s="27">
        <f>[75]Schedule_C!AF130</f>
        <v>-9947375.9388061538</v>
      </c>
      <c r="P146" s="28">
        <f t="shared" si="108"/>
        <v>-26056321.501656167</v>
      </c>
      <c r="Q146" s="45"/>
      <c r="R146" s="27">
        <f>[75]Schedule_C!P130</f>
        <v>-6056321.5016561672</v>
      </c>
      <c r="S146" s="29">
        <f t="shared" si="109"/>
        <v>-6056321.5016561672</v>
      </c>
      <c r="T146" s="27">
        <f t="shared" si="102"/>
        <v>-16003697.440462321</v>
      </c>
      <c r="U146" s="106">
        <f t="shared" si="102"/>
        <v>-32112643.003312334</v>
      </c>
      <c r="V146" s="79">
        <f>[75]Schedule_C1!M205+[75]Schedule_C1!M206</f>
        <v>35030.009999999995</v>
      </c>
      <c r="W146" s="29">
        <f t="shared" si="110"/>
        <v>172717.53999999998</v>
      </c>
      <c r="X146" s="27">
        <f t="shared" si="103"/>
        <v>-6021291.4916561674</v>
      </c>
      <c r="Y146" s="85">
        <f t="shared" si="111"/>
        <v>-5883603.9616561672</v>
      </c>
      <c r="Z146" s="90"/>
      <c r="AA146" s="51"/>
      <c r="AB146" s="82"/>
      <c r="AC146" s="97"/>
    </row>
    <row r="147" spans="1:29" s="2" customFormat="1" ht="12.75" hidden="1" customHeight="1">
      <c r="A147" s="16">
        <v>10</v>
      </c>
      <c r="B147" s="64">
        <v>40695</v>
      </c>
      <c r="C147" s="4"/>
      <c r="D147" s="79">
        <v>99731062.734935537</v>
      </c>
      <c r="E147" s="28">
        <f t="shared" si="104"/>
        <v>683860549.40961325</v>
      </c>
      <c r="F147" s="27">
        <v>96350816.242631003</v>
      </c>
      <c r="G147" s="28">
        <f t="shared" si="105"/>
        <v>712604160.359254</v>
      </c>
      <c r="H147" s="27">
        <f t="shared" si="100"/>
        <v>3380246.4923045337</v>
      </c>
      <c r="I147" s="29">
        <f t="shared" si="100"/>
        <v>-28743610.949640751</v>
      </c>
      <c r="J147" s="27">
        <v>-1180.0440504634753</v>
      </c>
      <c r="K147" s="28">
        <f t="shared" si="106"/>
        <v>10034.394582518842</v>
      </c>
      <c r="L147" s="118">
        <f t="shared" si="101"/>
        <v>3379066.4482540702</v>
      </c>
      <c r="M147" s="30">
        <f t="shared" si="107"/>
        <v>-28733576.555058263</v>
      </c>
      <c r="N147" s="30"/>
      <c r="O147" s="27">
        <f>[75]Schedule_C!AF131</f>
        <v>1689533.2241270356</v>
      </c>
      <c r="P147" s="28">
        <f t="shared" si="108"/>
        <v>-24366788.277529132</v>
      </c>
      <c r="Q147" s="45"/>
      <c r="R147" s="27">
        <f>[75]Schedule_C!P131</f>
        <v>1689533.2241270356</v>
      </c>
      <c r="S147" s="29">
        <f t="shared" si="109"/>
        <v>-4366788.2775291316</v>
      </c>
      <c r="T147" s="27">
        <f t="shared" si="102"/>
        <v>3379066.4482540712</v>
      </c>
      <c r="U147" s="106">
        <f t="shared" si="102"/>
        <v>-28733576.555058263</v>
      </c>
      <c r="V147" s="79">
        <f>[75]Schedule_C1!M207+[75]Schedule_C1!M208</f>
        <v>18394.47</v>
      </c>
      <c r="W147" s="29">
        <f t="shared" si="110"/>
        <v>191112.00999999998</v>
      </c>
      <c r="X147" s="27">
        <f t="shared" si="103"/>
        <v>1707927.6941270356</v>
      </c>
      <c r="Y147" s="85">
        <f t="shared" si="111"/>
        <v>-4175676.2675291318</v>
      </c>
      <c r="Z147" s="90"/>
      <c r="AA147" s="51"/>
      <c r="AB147" s="82"/>
      <c r="AC147" s="97"/>
    </row>
    <row r="148" spans="1:29" s="2" customFormat="1" ht="12.75" hidden="1" customHeight="1">
      <c r="A148" s="16">
        <v>10</v>
      </c>
      <c r="B148" s="64">
        <v>40725</v>
      </c>
      <c r="C148" s="83"/>
      <c r="D148" s="79">
        <v>88229727.734935537</v>
      </c>
      <c r="E148" s="28">
        <f t="shared" si="104"/>
        <v>772090277.14454877</v>
      </c>
      <c r="F148" s="27">
        <v>98167272.011221007</v>
      </c>
      <c r="G148" s="28">
        <f t="shared" si="105"/>
        <v>810771432.37047505</v>
      </c>
      <c r="H148" s="27">
        <f t="shared" si="100"/>
        <v>-9937544.2762854695</v>
      </c>
      <c r="I148" s="29">
        <f t="shared" si="100"/>
        <v>-38681155.22592628</v>
      </c>
      <c r="J148" s="27">
        <v>3469.1967068519443</v>
      </c>
      <c r="K148" s="28">
        <f t="shared" si="106"/>
        <v>13503.591289370786</v>
      </c>
      <c r="L148" s="118">
        <f t="shared" si="101"/>
        <v>-9934075.0795786176</v>
      </c>
      <c r="M148" s="30">
        <f t="shared" si="107"/>
        <v>-38667651.634636879</v>
      </c>
      <c r="N148" s="30"/>
      <c r="O148" s="27">
        <f>[75]Schedule_C!AF132</f>
        <v>-4967037.5397893079</v>
      </c>
      <c r="P148" s="28">
        <f t="shared" si="108"/>
        <v>-29333825.817318439</v>
      </c>
      <c r="Q148" s="45"/>
      <c r="R148" s="27">
        <f>[75]Schedule_C!P132</f>
        <v>-4967037.5397893079</v>
      </c>
      <c r="S148" s="29">
        <f t="shared" si="109"/>
        <v>-9333825.8173184395</v>
      </c>
      <c r="T148" s="27">
        <f t="shared" si="102"/>
        <v>-9934075.0795786157</v>
      </c>
      <c r="U148" s="106">
        <f t="shared" si="102"/>
        <v>-38667651.634636879</v>
      </c>
      <c r="V148" s="79">
        <f>[75]Schedule_C1!M209+[75]Schedule_C1!M210</f>
        <v>23073.469999999998</v>
      </c>
      <c r="W148" s="29">
        <f t="shared" si="110"/>
        <v>214185.47999999998</v>
      </c>
      <c r="X148" s="27">
        <f t="shared" si="103"/>
        <v>-4943964.0697893081</v>
      </c>
      <c r="Y148" s="85">
        <f t="shared" si="111"/>
        <v>-9119640.337318439</v>
      </c>
      <c r="Z148" s="90"/>
      <c r="AA148" s="51"/>
      <c r="AB148" s="82"/>
      <c r="AC148" s="97"/>
    </row>
    <row r="149" spans="1:29" s="2" customFormat="1" ht="12.75" hidden="1" customHeight="1">
      <c r="A149" s="16">
        <v>10</v>
      </c>
      <c r="B149" s="64">
        <v>40756</v>
      </c>
      <c r="C149" s="83"/>
      <c r="D149" s="79">
        <v>89101046.734935537</v>
      </c>
      <c r="E149" s="28">
        <f t="shared" si="104"/>
        <v>861191323.8794843</v>
      </c>
      <c r="F149" s="27">
        <v>96828232.377148002</v>
      </c>
      <c r="G149" s="28">
        <f t="shared" si="105"/>
        <v>907599664.74762309</v>
      </c>
      <c r="H149" s="79">
        <f t="shared" si="100"/>
        <v>-7727185.6422124654</v>
      </c>
      <c r="I149" s="85">
        <f t="shared" si="100"/>
        <v>-46408340.86813879</v>
      </c>
      <c r="J149" s="79">
        <v>2697.5605076961219</v>
      </c>
      <c r="K149" s="28">
        <f t="shared" si="106"/>
        <v>16201.151797066908</v>
      </c>
      <c r="L149" s="86">
        <f t="shared" si="101"/>
        <v>-7724488.0817047693</v>
      </c>
      <c r="M149" s="30">
        <f t="shared" si="107"/>
        <v>-46392139.716341645</v>
      </c>
      <c r="N149" s="87"/>
      <c r="O149" s="27">
        <f>[75]Schedule_C!AF133</f>
        <v>-1305388.154315725</v>
      </c>
      <c r="P149" s="28">
        <f t="shared" si="108"/>
        <v>-30639213.971634164</v>
      </c>
      <c r="Q149" s="45"/>
      <c r="R149" s="27">
        <f>[75]Schedule_C!P133</f>
        <v>-6419099.9273890406</v>
      </c>
      <c r="S149" s="29">
        <f t="shared" si="109"/>
        <v>-15752925.74470748</v>
      </c>
      <c r="T149" s="27">
        <f t="shared" si="102"/>
        <v>-7724488.0817047656</v>
      </c>
      <c r="U149" s="106">
        <f t="shared" si="102"/>
        <v>-46392139.716341645</v>
      </c>
      <c r="V149" s="79">
        <f>[75]Schedule_C1!M211+[75]Schedule_C1!M212</f>
        <v>9233.7899999999991</v>
      </c>
      <c r="W149" s="29">
        <f t="shared" si="110"/>
        <v>223419.27</v>
      </c>
      <c r="X149" s="27">
        <f t="shared" si="103"/>
        <v>-6409866.1373890406</v>
      </c>
      <c r="Y149" s="85">
        <f t="shared" si="111"/>
        <v>-15529506.474707481</v>
      </c>
      <c r="Z149" s="90"/>
      <c r="AA149" s="51"/>
      <c r="AB149" s="82"/>
      <c r="AC149" s="97"/>
    </row>
    <row r="150" spans="1:29" s="2" customFormat="1" ht="12.75" hidden="1" customHeight="1">
      <c r="A150" s="16">
        <v>10</v>
      </c>
      <c r="B150" s="64">
        <v>40787</v>
      </c>
      <c r="C150" s="83"/>
      <c r="D150" s="79">
        <v>101359869.73493554</v>
      </c>
      <c r="E150" s="28">
        <f t="shared" si="104"/>
        <v>962551193.61441982</v>
      </c>
      <c r="F150" s="27">
        <v>98417999.463253006</v>
      </c>
      <c r="G150" s="28">
        <f t="shared" si="105"/>
        <v>1006017664.2108761</v>
      </c>
      <c r="H150" s="79">
        <f t="shared" si="100"/>
        <v>2941870.2716825306</v>
      </c>
      <c r="I150" s="85">
        <f t="shared" si="100"/>
        <v>-43466470.596456289</v>
      </c>
      <c r="J150" s="79">
        <v>-1027.0069118444808</v>
      </c>
      <c r="K150" s="28">
        <f t="shared" si="106"/>
        <v>15174.144885222428</v>
      </c>
      <c r="L150" s="86">
        <f t="shared" si="101"/>
        <v>2940843.2647706862</v>
      </c>
      <c r="M150" s="30">
        <f t="shared" si="107"/>
        <v>-43451296.451570958</v>
      </c>
      <c r="N150" s="87"/>
      <c r="O150" s="27">
        <f>[75]Schedule_C!AF134</f>
        <v>294084.32647706941</v>
      </c>
      <c r="P150" s="28">
        <f t="shared" si="108"/>
        <v>-30345129.645157095</v>
      </c>
      <c r="Q150" s="45"/>
      <c r="R150" s="27">
        <f>[75]Schedule_C!P134</f>
        <v>2646758.9382936172</v>
      </c>
      <c r="S150" s="29">
        <f t="shared" si="109"/>
        <v>-13106166.806413863</v>
      </c>
      <c r="T150" s="27">
        <f t="shared" si="102"/>
        <v>2940843.2647706866</v>
      </c>
      <c r="U150" s="106">
        <f t="shared" si="102"/>
        <v>-43451296.451570958</v>
      </c>
      <c r="V150" s="79">
        <f>[75]Schedule_C1!M213+[75]Schedule_C1!M214</f>
        <v>-7422.18</v>
      </c>
      <c r="W150" s="29">
        <f t="shared" si="110"/>
        <v>215997.09</v>
      </c>
      <c r="X150" s="27">
        <f t="shared" si="103"/>
        <v>2639336.7582936171</v>
      </c>
      <c r="Y150" s="85">
        <f t="shared" si="111"/>
        <v>-12890169.716413863</v>
      </c>
      <c r="Z150" s="90"/>
      <c r="AA150" s="51"/>
      <c r="AB150" s="82"/>
      <c r="AC150" s="97"/>
    </row>
    <row r="151" spans="1:29" s="2" customFormat="1" ht="12.75" hidden="1" customHeight="1">
      <c r="A151" s="16">
        <v>10</v>
      </c>
      <c r="B151" s="64">
        <v>40817</v>
      </c>
      <c r="C151" s="83"/>
      <c r="D151" s="79">
        <v>112528515.73493554</v>
      </c>
      <c r="E151" s="28">
        <f t="shared" si="104"/>
        <v>1075079709.3493555</v>
      </c>
      <c r="F151" s="27">
        <v>108689088.710618</v>
      </c>
      <c r="G151" s="28">
        <f t="shared" si="105"/>
        <v>1114706752.921494</v>
      </c>
      <c r="H151" s="79">
        <f t="shared" si="100"/>
        <v>3839427.0243175328</v>
      </c>
      <c r="I151" s="85">
        <f t="shared" si="100"/>
        <v>-39627043.572138548</v>
      </c>
      <c r="J151" s="79">
        <v>-1340.3439741893671</v>
      </c>
      <c r="K151" s="28">
        <f t="shared" si="106"/>
        <v>13833.80091103306</v>
      </c>
      <c r="L151" s="86">
        <f t="shared" si="101"/>
        <v>3838086.6803433434</v>
      </c>
      <c r="M151" s="30">
        <f t="shared" si="107"/>
        <v>-39613209.771227613</v>
      </c>
      <c r="N151" s="87"/>
      <c r="O151" s="27">
        <f>[75]Schedule_C!AF135</f>
        <v>538524.7595432885</v>
      </c>
      <c r="P151" s="28">
        <f t="shared" si="108"/>
        <v>-29806604.885613807</v>
      </c>
      <c r="Q151" s="45"/>
      <c r="R151" s="27">
        <f>[75]Schedule_C!P135</f>
        <v>3299561.9208000563</v>
      </c>
      <c r="S151" s="29">
        <f t="shared" si="109"/>
        <v>-9806604.8856138065</v>
      </c>
      <c r="T151" s="27">
        <f t="shared" si="102"/>
        <v>3838086.6803433448</v>
      </c>
      <c r="U151" s="106">
        <f t="shared" si="102"/>
        <v>-39613209.771227613</v>
      </c>
      <c r="V151" s="79">
        <f>[75]Schedule_C1!M215+[75]Schedule_C1!M216</f>
        <v>-313.54000000000002</v>
      </c>
      <c r="W151" s="29">
        <f t="shared" si="110"/>
        <v>215683.55</v>
      </c>
      <c r="X151" s="27">
        <f t="shared" si="103"/>
        <v>3299248.3808000563</v>
      </c>
      <c r="Y151" s="85">
        <f t="shared" si="111"/>
        <v>-9590921.3356138058</v>
      </c>
      <c r="Z151" s="90"/>
      <c r="AA151" s="51"/>
      <c r="AB151" s="82"/>
      <c r="AC151" s="97"/>
    </row>
    <row r="152" spans="1:29" s="2" customFormat="1" ht="12.75" hidden="1" customHeight="1">
      <c r="A152" s="16">
        <v>10</v>
      </c>
      <c r="B152" s="64">
        <v>40848</v>
      </c>
      <c r="C152" s="83"/>
      <c r="D152" s="79">
        <v>130621832.73493554</v>
      </c>
      <c r="E152" s="28">
        <f t="shared" si="104"/>
        <v>1205701542.084291</v>
      </c>
      <c r="F152" s="27">
        <v>128294165.56020801</v>
      </c>
      <c r="G152" s="28">
        <f t="shared" si="105"/>
        <v>1243000918.4817021</v>
      </c>
      <c r="H152" s="79">
        <f t="shared" si="100"/>
        <v>2327667.1747275293</v>
      </c>
      <c r="I152" s="85">
        <f t="shared" si="100"/>
        <v>-37299376.397411108</v>
      </c>
      <c r="J152" s="79">
        <v>-812.58861069753766</v>
      </c>
      <c r="K152" s="28">
        <f t="shared" si="106"/>
        <v>13021.212300335523</v>
      </c>
      <c r="L152" s="86">
        <f t="shared" si="101"/>
        <v>2326854.5861168317</v>
      </c>
      <c r="M152" s="30">
        <f t="shared" si="107"/>
        <v>-37286355.185110778</v>
      </c>
      <c r="N152" s="87"/>
      <c r="O152" s="27">
        <f>[75]Schedule_C!AF136</f>
        <v>1163427.2930584177</v>
      </c>
      <c r="P152" s="28">
        <f t="shared" si="108"/>
        <v>-28643177.592555389</v>
      </c>
      <c r="Q152" s="45"/>
      <c r="R152" s="27">
        <f>[75]Schedule_C!P136</f>
        <v>1163427.2930584177</v>
      </c>
      <c r="S152" s="29">
        <f t="shared" si="109"/>
        <v>-8643177.5925553888</v>
      </c>
      <c r="T152" s="27">
        <f t="shared" si="102"/>
        <v>2326854.5861168355</v>
      </c>
      <c r="U152" s="106">
        <f t="shared" si="102"/>
        <v>-37286355.185110778</v>
      </c>
      <c r="V152" s="79">
        <f>[75]Schedule_C1!M217+[75]Schedule_C1!M218</f>
        <v>8329.75</v>
      </c>
      <c r="W152" s="29">
        <f t="shared" si="110"/>
        <v>224013.3</v>
      </c>
      <c r="X152" s="27">
        <f t="shared" si="103"/>
        <v>1171757.0430584177</v>
      </c>
      <c r="Y152" s="85">
        <f t="shared" si="111"/>
        <v>-8419164.2925553881</v>
      </c>
      <c r="Z152" s="90"/>
      <c r="AA152" s="51"/>
      <c r="AB152" s="82"/>
      <c r="AC152" s="97"/>
    </row>
    <row r="153" spans="1:29" s="2" customFormat="1" ht="13.15" hidden="1" customHeight="1">
      <c r="A153" s="16">
        <v>10</v>
      </c>
      <c r="B153" s="64">
        <v>40878</v>
      </c>
      <c r="C153" s="83"/>
      <c r="D153" s="92">
        <v>145965984.73493555</v>
      </c>
      <c r="E153" s="36">
        <f t="shared" si="104"/>
        <v>1351667526.8192265</v>
      </c>
      <c r="F153" s="35">
        <v>143506588.496104</v>
      </c>
      <c r="G153" s="36">
        <f t="shared" si="105"/>
        <v>1386507506.9778061</v>
      </c>
      <c r="H153" s="92">
        <f t="shared" si="100"/>
        <v>2459396.2388315499</v>
      </c>
      <c r="I153" s="63">
        <f t="shared" si="100"/>
        <v>-34839980.158579588</v>
      </c>
      <c r="J153" s="92">
        <v>-858.57522697607055</v>
      </c>
      <c r="K153" s="36">
        <f t="shared" si="106"/>
        <v>12162.637073359452</v>
      </c>
      <c r="L153" s="93">
        <f t="shared" si="101"/>
        <v>2458537.6636045738</v>
      </c>
      <c r="M153" s="38">
        <f t="shared" si="107"/>
        <v>-34827817.521506205</v>
      </c>
      <c r="N153" s="66"/>
      <c r="O153" s="35">
        <f>[75]Schedule_C!AF137</f>
        <v>1229268.8318022862</v>
      </c>
      <c r="P153" s="36">
        <f t="shared" si="108"/>
        <v>-27413908.760753103</v>
      </c>
      <c r="Q153" s="39"/>
      <c r="R153" s="35">
        <f>[75]Schedule_C!P137</f>
        <v>1229268.8318022862</v>
      </c>
      <c r="S153" s="37">
        <f t="shared" si="109"/>
        <v>-7413908.7607531026</v>
      </c>
      <c r="T153" s="35">
        <f t="shared" si="102"/>
        <v>2458537.6636045724</v>
      </c>
      <c r="U153" s="109">
        <f t="shared" si="102"/>
        <v>-34827817.521506205</v>
      </c>
      <c r="V153" s="92">
        <f>[75]Schedule_C1!M219+[75]Schedule_C1!M220</f>
        <v>11821.19</v>
      </c>
      <c r="W153" s="37">
        <f t="shared" si="110"/>
        <v>235834.49</v>
      </c>
      <c r="X153" s="35">
        <f t="shared" si="103"/>
        <v>1241090.0218022862</v>
      </c>
      <c r="Y153" s="63">
        <f t="shared" si="111"/>
        <v>-7178074.2707531024</v>
      </c>
      <c r="Z153" s="90"/>
      <c r="AA153" s="51"/>
      <c r="AB153" s="82"/>
      <c r="AC153" s="97"/>
    </row>
    <row r="154" spans="1:29" s="2" customFormat="1" ht="13.15" hidden="1" customHeight="1">
      <c r="A154" s="16"/>
      <c r="B154" s="64"/>
      <c r="C154" s="83"/>
      <c r="D154" s="82"/>
      <c r="E154" s="30"/>
      <c r="F154" s="51"/>
      <c r="G154" s="30"/>
      <c r="H154" s="82"/>
      <c r="I154" s="82"/>
      <c r="J154" s="82"/>
      <c r="K154" s="30"/>
      <c r="L154" s="87"/>
      <c r="M154" s="30"/>
      <c r="N154" s="87"/>
      <c r="O154" s="51"/>
      <c r="P154" s="30"/>
      <c r="Q154" s="45"/>
      <c r="R154" s="51"/>
      <c r="S154" s="51"/>
      <c r="T154" s="51"/>
      <c r="U154" s="110"/>
      <c r="V154" s="82"/>
      <c r="W154" s="51"/>
      <c r="X154" s="51"/>
      <c r="Y154" s="82"/>
      <c r="Z154" s="90"/>
      <c r="AA154" s="51"/>
      <c r="AB154" s="82"/>
      <c r="AC154" s="97"/>
    </row>
    <row r="155" spans="1:29" s="2" customFormat="1" ht="13.15" hidden="1" customHeight="1">
      <c r="A155" s="95" t="s">
        <v>40</v>
      </c>
      <c r="B155" s="64"/>
      <c r="C155" s="83"/>
      <c r="D155" s="82"/>
      <c r="E155" s="30">
        <f>E140+E153</f>
        <v>11046501359.047966</v>
      </c>
      <c r="F155" s="51"/>
      <c r="G155" s="30">
        <f>G140+G153</f>
        <v>11018561010.267376</v>
      </c>
      <c r="H155" s="82"/>
      <c r="I155" s="30">
        <f>I140+I153</f>
        <v>27940348.780589104</v>
      </c>
      <c r="J155" s="82"/>
      <c r="K155" s="30">
        <f>K140+K153</f>
        <v>-21473.485696367374</v>
      </c>
      <c r="L155" s="87"/>
      <c r="M155" s="30"/>
      <c r="N155" s="30">
        <f>N140+M153</f>
        <v>27918873.830475546</v>
      </c>
      <c r="O155" s="51"/>
      <c r="P155" s="30">
        <f>P140+P153</f>
        <v>22446643.956501164</v>
      </c>
      <c r="Q155" s="45"/>
      <c r="R155" s="51"/>
      <c r="S155" s="30">
        <f>S140+S153</f>
        <v>5472229.8383915946</v>
      </c>
      <c r="T155" s="51"/>
      <c r="U155" s="30">
        <f>U140+U153</f>
        <v>27918873.794892766</v>
      </c>
      <c r="V155" s="82"/>
      <c r="W155" s="30">
        <f>W140+W153</f>
        <v>1345807.9000000001</v>
      </c>
      <c r="X155" s="51"/>
      <c r="Y155" s="30">
        <f>Y140+Y153</f>
        <v>6818038.738391595</v>
      </c>
      <c r="Z155" s="90"/>
      <c r="AA155" s="51"/>
      <c r="AB155" s="82"/>
      <c r="AC155" s="97"/>
    </row>
    <row r="156" spans="1:29" s="2" customFormat="1" ht="13.15" hidden="1" customHeight="1">
      <c r="A156" s="16"/>
      <c r="B156" s="64"/>
      <c r="C156" s="83"/>
      <c r="D156" s="82"/>
      <c r="E156" s="30"/>
      <c r="F156" s="51"/>
      <c r="G156" s="30"/>
      <c r="H156" s="82"/>
      <c r="I156" s="82"/>
      <c r="J156" s="82"/>
      <c r="K156" s="30"/>
      <c r="L156" s="87"/>
      <c r="M156" s="30"/>
      <c r="N156" s="87"/>
      <c r="O156" s="51"/>
      <c r="P156" s="30"/>
      <c r="Q156" s="45"/>
      <c r="R156" s="51"/>
      <c r="S156" s="51"/>
      <c r="T156" s="51"/>
      <c r="U156" s="110"/>
      <c r="V156" s="82"/>
      <c r="W156" s="51"/>
      <c r="X156" s="51"/>
      <c r="Y156" s="82"/>
      <c r="Z156" s="90"/>
      <c r="AA156" s="51"/>
      <c r="AB156" s="82"/>
      <c r="AC156" s="97"/>
    </row>
    <row r="157" spans="1:29" s="2" customFormat="1" ht="12.75" hidden="1" customHeight="1">
      <c r="A157" s="16">
        <v>11</v>
      </c>
      <c r="B157" s="64">
        <v>40909</v>
      </c>
      <c r="C157" s="83"/>
      <c r="D157" s="74">
        <v>123262720.53493553</v>
      </c>
      <c r="E157" s="52">
        <f>D157</f>
        <v>123262720.53493553</v>
      </c>
      <c r="F157" s="113">
        <v>135790972.17931199</v>
      </c>
      <c r="G157" s="52">
        <f>F157</f>
        <v>135790972.17931199</v>
      </c>
      <c r="H157" s="74">
        <f t="shared" ref="H157:I168" si="112">D157-F157</f>
        <v>-12528251.644376457</v>
      </c>
      <c r="I157" s="77">
        <f t="shared" si="112"/>
        <v>-12528251.644376457</v>
      </c>
      <c r="J157" s="74">
        <v>4373.6126490514725</v>
      </c>
      <c r="K157" s="52">
        <f>J157</f>
        <v>4373.6126490514725</v>
      </c>
      <c r="L157" s="100">
        <f t="shared" ref="L157:L168" si="113">H157+J157</f>
        <v>-12523878.031727405</v>
      </c>
      <c r="M157" s="114">
        <f>L157</f>
        <v>-12523878.031727405</v>
      </c>
      <c r="N157" s="75"/>
      <c r="O157" s="113">
        <v>-12523878.031727405</v>
      </c>
      <c r="P157" s="52">
        <f>O157</f>
        <v>-12523878.031727405</v>
      </c>
      <c r="Q157" s="45"/>
      <c r="R157" s="113">
        <v>0</v>
      </c>
      <c r="S157" s="53">
        <f>R157</f>
        <v>0</v>
      </c>
      <c r="T157" s="113">
        <f t="shared" ref="T157:U168" si="114">O157+R157</f>
        <v>-12523878.031727405</v>
      </c>
      <c r="U157" s="102">
        <f t="shared" si="114"/>
        <v>-12523878.031727405</v>
      </c>
      <c r="V157" s="74">
        <f>[75]Schedule_C1!M221+[75]Schedule_C1!M222</f>
        <v>15104.85</v>
      </c>
      <c r="W157" s="53">
        <f>V157</f>
        <v>15104.85</v>
      </c>
      <c r="X157" s="113">
        <f t="shared" ref="X157:X168" si="115">R157+V157</f>
        <v>15104.85</v>
      </c>
      <c r="Y157" s="77">
        <f>X157</f>
        <v>15104.85</v>
      </c>
      <c r="Z157" s="90"/>
      <c r="AA157" s="51"/>
      <c r="AB157" s="82"/>
      <c r="AC157" s="97"/>
    </row>
    <row r="158" spans="1:29" s="2" customFormat="1" ht="12.75" hidden="1" customHeight="1">
      <c r="A158" s="16">
        <v>11</v>
      </c>
      <c r="B158" s="64">
        <v>40940</v>
      </c>
      <c r="C158" s="83"/>
      <c r="D158" s="79">
        <v>118235954.73493554</v>
      </c>
      <c r="E158" s="28">
        <f t="shared" ref="E158:E168" si="116">E157+D158</f>
        <v>241498675.26987106</v>
      </c>
      <c r="F158" s="27">
        <v>120665672.35500899</v>
      </c>
      <c r="G158" s="28">
        <f t="shared" ref="G158:G168" si="117">G157+F158</f>
        <v>256456644.53432098</v>
      </c>
      <c r="H158" s="79">
        <f t="shared" si="112"/>
        <v>-2429717.6200734526</v>
      </c>
      <c r="I158" s="85">
        <f t="shared" si="112"/>
        <v>-14957969.264449924</v>
      </c>
      <c r="J158" s="79">
        <v>848.21442116750404</v>
      </c>
      <c r="K158" s="28">
        <f t="shared" ref="K158:K168" si="118">K157+J158</f>
        <v>5221.8270702189766</v>
      </c>
      <c r="L158" s="86">
        <f t="shared" si="113"/>
        <v>-2428869.4056522851</v>
      </c>
      <c r="M158" s="30">
        <f t="shared" ref="M158:M168" si="119">M157+L158</f>
        <v>-14952747.43737969</v>
      </c>
      <c r="N158" s="84"/>
      <c r="O158" s="27">
        <v>-2428869.4056522846</v>
      </c>
      <c r="P158" s="28">
        <f t="shared" ref="P158:P168" si="120">P157+O158</f>
        <v>-14952747.43737969</v>
      </c>
      <c r="Q158" s="45"/>
      <c r="R158" s="27">
        <v>0</v>
      </c>
      <c r="S158" s="29">
        <f t="shared" ref="S158:S168" si="121">R158+S157</f>
        <v>0</v>
      </c>
      <c r="T158" s="27">
        <f t="shared" si="114"/>
        <v>-2428869.4056522846</v>
      </c>
      <c r="U158" s="106">
        <f t="shared" si="114"/>
        <v>-14952747.43737969</v>
      </c>
      <c r="V158" s="82">
        <f>[75]Schedule_C1!M223+[75]Schedule_C1!M224</f>
        <v>14130.34</v>
      </c>
      <c r="W158" s="29">
        <f t="shared" ref="W158:W168" si="122">W157+V158</f>
        <v>29235.190000000002</v>
      </c>
      <c r="X158" s="27">
        <f t="shared" si="115"/>
        <v>14130.34</v>
      </c>
      <c r="Y158" s="85">
        <f t="shared" ref="Y158:Y168" si="123">X158+Y157</f>
        <v>29235.190000000002</v>
      </c>
      <c r="Z158" s="90"/>
      <c r="AA158" s="51"/>
      <c r="AB158" s="82"/>
      <c r="AC158" s="97"/>
    </row>
    <row r="159" spans="1:29" s="2" customFormat="1" ht="12.75" hidden="1" customHeight="1">
      <c r="A159" s="16">
        <v>11</v>
      </c>
      <c r="B159" s="64">
        <v>40969</v>
      </c>
      <c r="C159" s="83"/>
      <c r="D159" s="27">
        <v>111205982.73493554</v>
      </c>
      <c r="E159" s="28">
        <f t="shared" si="116"/>
        <v>352704658.00480658</v>
      </c>
      <c r="F159" s="51">
        <v>127836729.50910899</v>
      </c>
      <c r="G159" s="28">
        <f t="shared" si="117"/>
        <v>384293374.04342997</v>
      </c>
      <c r="H159" s="82">
        <f t="shared" si="112"/>
        <v>-16630746.774173453</v>
      </c>
      <c r="I159" s="51">
        <f t="shared" si="112"/>
        <v>-31588716.038623393</v>
      </c>
      <c r="J159" s="27">
        <v>5805.7936988640577</v>
      </c>
      <c r="K159" s="30">
        <f t="shared" si="118"/>
        <v>11027.620769083034</v>
      </c>
      <c r="L159" s="118">
        <f t="shared" si="113"/>
        <v>-16624940.980474589</v>
      </c>
      <c r="M159" s="30">
        <f t="shared" si="119"/>
        <v>-31577688.417854279</v>
      </c>
      <c r="N159" s="30"/>
      <c r="O159" s="27">
        <v>-10836096.77154745</v>
      </c>
      <c r="P159" s="30">
        <f t="shared" si="120"/>
        <v>-25788844.20892714</v>
      </c>
      <c r="Q159" s="45"/>
      <c r="R159" s="27">
        <v>-5788844.2089271396</v>
      </c>
      <c r="S159" s="51">
        <f t="shared" si="121"/>
        <v>-5788844.2089271396</v>
      </c>
      <c r="T159" s="27">
        <f t="shared" si="114"/>
        <v>-16624940.980474589</v>
      </c>
      <c r="U159" s="110">
        <f t="shared" si="114"/>
        <v>-31577688.417854279</v>
      </c>
      <c r="V159" s="79">
        <f>[75]Schedule_C1!M225+[75]Schedule_C1!M226</f>
        <v>14589.41</v>
      </c>
      <c r="W159" s="51">
        <f t="shared" si="122"/>
        <v>43824.600000000006</v>
      </c>
      <c r="X159" s="27">
        <f t="shared" si="115"/>
        <v>-5774254.7989271395</v>
      </c>
      <c r="Y159" s="29">
        <f t="shared" si="123"/>
        <v>-5745019.6089271391</v>
      </c>
      <c r="Z159" s="90"/>
      <c r="AA159" s="51"/>
      <c r="AB159" s="82"/>
      <c r="AC159" s="97"/>
    </row>
    <row r="160" spans="1:29" s="2" customFormat="1" ht="13.15" hidden="1" customHeight="1">
      <c r="A160" s="16">
        <v>11</v>
      </c>
      <c r="B160" s="64">
        <v>41000</v>
      </c>
      <c r="C160" s="83"/>
      <c r="D160" s="27">
        <v>85619305.734935537</v>
      </c>
      <c r="E160" s="28">
        <f t="shared" si="116"/>
        <v>438323963.7397421</v>
      </c>
      <c r="F160" s="51">
        <v>104780583.90085199</v>
      </c>
      <c r="G160" s="28">
        <f t="shared" si="117"/>
        <v>489073957.94428194</v>
      </c>
      <c r="H160" s="79">
        <f t="shared" si="112"/>
        <v>-19161278.165916458</v>
      </c>
      <c r="I160" s="85">
        <f t="shared" si="112"/>
        <v>-50749994.204539835</v>
      </c>
      <c r="J160" s="79">
        <v>6689.2022077217698</v>
      </c>
      <c r="K160" s="28">
        <f t="shared" si="118"/>
        <v>17716.822976804804</v>
      </c>
      <c r="L160" s="86">
        <f t="shared" si="113"/>
        <v>-19154588.963708736</v>
      </c>
      <c r="M160" s="30">
        <f t="shared" si="119"/>
        <v>-50732277.381563015</v>
      </c>
      <c r="N160" s="87"/>
      <c r="O160" s="27">
        <v>-5284383.5292291641</v>
      </c>
      <c r="P160" s="28">
        <f t="shared" si="120"/>
        <v>-31073227.738156304</v>
      </c>
      <c r="Q160" s="45"/>
      <c r="R160" s="27">
        <v>-13870205.434479572</v>
      </c>
      <c r="S160" s="29">
        <f t="shared" si="121"/>
        <v>-19659049.643406712</v>
      </c>
      <c r="T160" s="27">
        <f t="shared" si="114"/>
        <v>-19154588.963708736</v>
      </c>
      <c r="U160" s="106">
        <f t="shared" si="114"/>
        <v>-50732277.381563015</v>
      </c>
      <c r="V160" s="82">
        <f>[75]Schedule_C1!M227+[75]Schedule_C1!M228</f>
        <v>-2080.77</v>
      </c>
      <c r="W160" s="29">
        <f t="shared" si="122"/>
        <v>41743.830000000009</v>
      </c>
      <c r="X160" s="27">
        <f t="shared" si="115"/>
        <v>-13872286.204479571</v>
      </c>
      <c r="Y160" s="85">
        <f t="shared" si="123"/>
        <v>-19617305.81340671</v>
      </c>
      <c r="Z160" s="90"/>
      <c r="AA160" s="51"/>
      <c r="AB160" s="82"/>
      <c r="AC160" s="97"/>
    </row>
    <row r="161" spans="1:29" s="2" customFormat="1" ht="15" hidden="1" customHeight="1">
      <c r="A161" s="16">
        <v>11</v>
      </c>
      <c r="B161" s="64">
        <v>41030</v>
      </c>
      <c r="C161" s="83"/>
      <c r="D161" s="27">
        <v>88333769.565757453</v>
      </c>
      <c r="E161" s="28">
        <f t="shared" si="116"/>
        <v>526657733.30549955</v>
      </c>
      <c r="F161" s="27">
        <v>97916638.550060034</v>
      </c>
      <c r="G161" s="28">
        <f t="shared" si="117"/>
        <v>586990596.49434197</v>
      </c>
      <c r="H161" s="27">
        <f t="shared" si="112"/>
        <v>-9582868.9843025804</v>
      </c>
      <c r="I161" s="29">
        <f t="shared" si="112"/>
        <v>-60332863.188842416</v>
      </c>
      <c r="J161" s="27">
        <v>3332.5817954540253</v>
      </c>
      <c r="K161" s="28">
        <f t="shared" si="118"/>
        <v>21049.404772258829</v>
      </c>
      <c r="L161" s="118">
        <f t="shared" si="113"/>
        <v>-9579536.4025071263</v>
      </c>
      <c r="M161" s="30">
        <f t="shared" si="119"/>
        <v>-60311813.784070142</v>
      </c>
      <c r="N161" s="30"/>
      <c r="O161" s="27">
        <v>-957953.64025070891</v>
      </c>
      <c r="P161" s="28">
        <f t="shared" si="120"/>
        <v>-32031181.378407013</v>
      </c>
      <c r="Q161" s="45"/>
      <c r="R161" s="27">
        <v>-8621582.7622564156</v>
      </c>
      <c r="S161" s="29">
        <f t="shared" si="121"/>
        <v>-28280632.405663125</v>
      </c>
      <c r="T161" s="27">
        <f t="shared" si="114"/>
        <v>-9579536.4025071245</v>
      </c>
      <c r="U161" s="106">
        <f t="shared" si="114"/>
        <v>-60311813.784070134</v>
      </c>
      <c r="V161" s="82">
        <f>[75]Schedule_C1!M229+[75]Schedule_C1!M230</f>
        <v>-39927.19</v>
      </c>
      <c r="W161" s="29">
        <f t="shared" si="122"/>
        <v>1816.6400000000067</v>
      </c>
      <c r="X161" s="27">
        <f t="shared" si="115"/>
        <v>-8661509.952256415</v>
      </c>
      <c r="Y161" s="85">
        <f t="shared" si="123"/>
        <v>-28278815.765663125</v>
      </c>
      <c r="Z161" s="90"/>
      <c r="AA161" s="51"/>
      <c r="AB161" s="82"/>
      <c r="AC161" s="97"/>
    </row>
    <row r="162" spans="1:29" s="2" customFormat="1" ht="12.75" hidden="1" customHeight="1">
      <c r="A162" s="16">
        <v>11</v>
      </c>
      <c r="B162" s="64">
        <v>41061</v>
      </c>
      <c r="C162" s="4"/>
      <c r="D162" s="79">
        <v>93099490.721351057</v>
      </c>
      <c r="E162" s="28">
        <f t="shared" si="116"/>
        <v>619757224.02685058</v>
      </c>
      <c r="F162" s="27">
        <v>90778201.359846011</v>
      </c>
      <c r="G162" s="28">
        <f t="shared" si="117"/>
        <v>677768797.85418797</v>
      </c>
      <c r="H162" s="27">
        <f t="shared" si="112"/>
        <v>2321289.3615050465</v>
      </c>
      <c r="I162" s="29">
        <f t="shared" si="112"/>
        <v>-58011573.827337384</v>
      </c>
      <c r="J162" s="27">
        <v>-805.02315056975931</v>
      </c>
      <c r="K162" s="28">
        <f t="shared" si="118"/>
        <v>20244.38162168907</v>
      </c>
      <c r="L162" s="118">
        <f t="shared" si="113"/>
        <v>2320484.3383544767</v>
      </c>
      <c r="M162" s="30">
        <f t="shared" si="119"/>
        <v>-57991329.445715666</v>
      </c>
      <c r="N162" s="30"/>
      <c r="O162" s="27">
        <v>232048.43383544683</v>
      </c>
      <c r="P162" s="28">
        <f t="shared" si="120"/>
        <v>-31799132.944571566</v>
      </c>
      <c r="Q162" s="45"/>
      <c r="R162" s="27">
        <v>2088435.904519029</v>
      </c>
      <c r="S162" s="29">
        <f t="shared" si="121"/>
        <v>-26192196.501144096</v>
      </c>
      <c r="T162" s="27">
        <f t="shared" si="114"/>
        <v>2320484.3383544758</v>
      </c>
      <c r="U162" s="106">
        <f t="shared" si="114"/>
        <v>-57991329.445715666</v>
      </c>
      <c r="V162" s="82">
        <f>[75]Schedule_C1!M231+[75]Schedule_C1!M232</f>
        <v>-60740.6</v>
      </c>
      <c r="W162" s="29">
        <f t="shared" si="122"/>
        <v>-58923.959999999992</v>
      </c>
      <c r="X162" s="27">
        <f t="shared" si="115"/>
        <v>2027695.3045190289</v>
      </c>
      <c r="Y162" s="85">
        <f t="shared" si="123"/>
        <v>-26251120.461144097</v>
      </c>
      <c r="Z162" s="90"/>
      <c r="AA162" s="51"/>
      <c r="AB162" s="82"/>
      <c r="AC162" s="97"/>
    </row>
    <row r="163" spans="1:29" s="2" customFormat="1" ht="12.75" hidden="1" customHeight="1">
      <c r="A163" s="16">
        <v>11</v>
      </c>
      <c r="B163" s="64">
        <v>41091</v>
      </c>
      <c r="C163" s="83"/>
      <c r="D163" s="79">
        <v>98008706.721351057</v>
      </c>
      <c r="E163" s="28">
        <f t="shared" si="116"/>
        <v>717765930.74820161</v>
      </c>
      <c r="F163" s="27">
        <v>95873017.639555007</v>
      </c>
      <c r="G163" s="28">
        <f t="shared" si="117"/>
        <v>773641815.49374294</v>
      </c>
      <c r="H163" s="27">
        <f t="shared" si="112"/>
        <v>2135689.0817960501</v>
      </c>
      <c r="I163" s="29">
        <f t="shared" si="112"/>
        <v>-55875884.745541334</v>
      </c>
      <c r="J163" s="27">
        <v>-740.65697356685996</v>
      </c>
      <c r="K163" s="28">
        <f t="shared" si="118"/>
        <v>19503.72464812221</v>
      </c>
      <c r="L163" s="118">
        <f t="shared" si="113"/>
        <v>2134948.4248224832</v>
      </c>
      <c r="M163" s="30">
        <f t="shared" si="119"/>
        <v>-55856381.020893186</v>
      </c>
      <c r="N163" s="30"/>
      <c r="O163" s="27">
        <v>213494.84248225018</v>
      </c>
      <c r="P163" s="28">
        <f t="shared" si="120"/>
        <v>-31585638.102089316</v>
      </c>
      <c r="Q163" s="45"/>
      <c r="R163" s="27">
        <v>1921453.5823402256</v>
      </c>
      <c r="S163" s="29">
        <f t="shared" si="121"/>
        <v>-24270742.918803871</v>
      </c>
      <c r="T163" s="27">
        <f t="shared" si="114"/>
        <v>2134948.4248224758</v>
      </c>
      <c r="U163" s="106">
        <f t="shared" si="114"/>
        <v>-55856381.020893186</v>
      </c>
      <c r="V163" s="82">
        <f>[75]Schedule_C1!M233+[75]Schedule_C1!M234</f>
        <v>-57021.7</v>
      </c>
      <c r="W163" s="29">
        <f t="shared" si="122"/>
        <v>-115945.65999999999</v>
      </c>
      <c r="X163" s="27">
        <f t="shared" si="115"/>
        <v>1864431.8823402256</v>
      </c>
      <c r="Y163" s="85">
        <f t="shared" si="123"/>
        <v>-24386688.578803871</v>
      </c>
      <c r="Z163" s="90"/>
      <c r="AA163" s="51"/>
      <c r="AB163" s="82"/>
      <c r="AC163" s="97"/>
    </row>
    <row r="164" spans="1:29" s="2" customFormat="1" ht="12.75" hidden="1" customHeight="1">
      <c r="A164" s="16">
        <v>11</v>
      </c>
      <c r="B164" s="64">
        <v>41122</v>
      </c>
      <c r="C164" s="83"/>
      <c r="D164" s="79">
        <v>100026521.72135106</v>
      </c>
      <c r="E164" s="28">
        <f t="shared" si="116"/>
        <v>817792452.46955264</v>
      </c>
      <c r="F164" s="27">
        <v>97925915.485358998</v>
      </c>
      <c r="G164" s="28">
        <f t="shared" si="117"/>
        <v>871567730.9791019</v>
      </c>
      <c r="H164" s="79">
        <f t="shared" si="112"/>
        <v>2100606.2359920591</v>
      </c>
      <c r="I164" s="85">
        <f t="shared" si="112"/>
        <v>-53775278.50954926</v>
      </c>
      <c r="J164" s="79">
        <v>-728.49024264188483</v>
      </c>
      <c r="K164" s="28">
        <f t="shared" si="118"/>
        <v>18775.234405480325</v>
      </c>
      <c r="L164" s="86">
        <f t="shared" si="113"/>
        <v>2099877.7457494172</v>
      </c>
      <c r="M164" s="30">
        <f t="shared" si="119"/>
        <v>-53756503.275143772</v>
      </c>
      <c r="N164" s="87"/>
      <c r="O164" s="27">
        <v>209987.77457493916</v>
      </c>
      <c r="P164" s="28">
        <f t="shared" si="120"/>
        <v>-31375650.327514376</v>
      </c>
      <c r="Q164" s="45"/>
      <c r="R164" s="27">
        <v>1889889.9711744785</v>
      </c>
      <c r="S164" s="29">
        <f t="shared" si="121"/>
        <v>-22380852.947629392</v>
      </c>
      <c r="T164" s="27">
        <f t="shared" si="114"/>
        <v>2099877.7457494177</v>
      </c>
      <c r="U164" s="106">
        <f t="shared" si="114"/>
        <v>-53756503.275143772</v>
      </c>
      <c r="V164" s="82">
        <f>[75]Schedule_C1!M235+[75]Schedule_C1!M236</f>
        <v>-51720.77</v>
      </c>
      <c r="W164" s="29">
        <f t="shared" si="122"/>
        <v>-167666.43</v>
      </c>
      <c r="X164" s="27">
        <f t="shared" si="115"/>
        <v>1838169.2011744785</v>
      </c>
      <c r="Y164" s="85">
        <f>X164+Y163</f>
        <v>-22548519.377629392</v>
      </c>
      <c r="Z164" s="90"/>
      <c r="AA164" s="51"/>
      <c r="AB164" s="82"/>
      <c r="AC164" s="97"/>
    </row>
    <row r="165" spans="1:29" s="2" customFormat="1" ht="12.75" hidden="1" customHeight="1">
      <c r="A165" s="16">
        <v>11</v>
      </c>
      <c r="B165" s="64">
        <v>41153</v>
      </c>
      <c r="C165" s="83"/>
      <c r="D165" s="79">
        <v>103971056.72135106</v>
      </c>
      <c r="E165" s="28">
        <f t="shared" si="116"/>
        <v>921763509.19090366</v>
      </c>
      <c r="F165" s="27">
        <v>90086183.275517002</v>
      </c>
      <c r="G165" s="28">
        <f t="shared" si="117"/>
        <v>961653914.25461888</v>
      </c>
      <c r="H165" s="79">
        <f t="shared" si="112"/>
        <v>13884873.445834056</v>
      </c>
      <c r="I165" s="85">
        <f t="shared" si="112"/>
        <v>-39890405.063715219</v>
      </c>
      <c r="J165" s="79">
        <v>-4815.2741110157222</v>
      </c>
      <c r="K165" s="28">
        <f t="shared" si="118"/>
        <v>13959.960294464603</v>
      </c>
      <c r="L165" s="86">
        <f t="shared" si="113"/>
        <v>13880058.17172304</v>
      </c>
      <c r="M165" s="30">
        <f t="shared" si="119"/>
        <v>-39876445.103420734</v>
      </c>
      <c r="N165" s="87"/>
      <c r="O165" s="27">
        <v>1437427.7758040093</v>
      </c>
      <c r="P165" s="28">
        <f t="shared" si="120"/>
        <v>-29938222.551710367</v>
      </c>
      <c r="Q165" s="45"/>
      <c r="R165" s="27">
        <v>12442630.395919027</v>
      </c>
      <c r="S165" s="29">
        <f t="shared" si="121"/>
        <v>-9938222.5517103653</v>
      </c>
      <c r="T165" s="27">
        <f t="shared" si="114"/>
        <v>13880058.171723036</v>
      </c>
      <c r="U165" s="106">
        <f t="shared" si="114"/>
        <v>-39876445.103420734</v>
      </c>
      <c r="V165" s="82">
        <f>[75]Schedule_C1!M237+[75]Schedule_C1!M238</f>
        <v>-44058.97</v>
      </c>
      <c r="W165" s="29">
        <f t="shared" si="122"/>
        <v>-211725.4</v>
      </c>
      <c r="X165" s="27">
        <f t="shared" si="115"/>
        <v>12398571.425919026</v>
      </c>
      <c r="Y165" s="85">
        <f t="shared" si="123"/>
        <v>-10149947.951710366</v>
      </c>
      <c r="Z165" s="90"/>
      <c r="AA165" s="51"/>
      <c r="AB165" s="82"/>
      <c r="AC165" s="97"/>
    </row>
    <row r="166" spans="1:29" s="2" customFormat="1" ht="12.75" hidden="1" customHeight="1">
      <c r="A166" s="16">
        <v>11</v>
      </c>
      <c r="B166" s="64">
        <v>41183</v>
      </c>
      <c r="C166" s="83"/>
      <c r="D166" s="79">
        <v>110736944.72135106</v>
      </c>
      <c r="E166" s="28">
        <f t="shared" si="116"/>
        <v>1032500453.9122547</v>
      </c>
      <c r="F166" s="27">
        <v>105762923.324331</v>
      </c>
      <c r="G166" s="28">
        <f t="shared" si="117"/>
        <v>1067416837.5789499</v>
      </c>
      <c r="H166" s="79">
        <f t="shared" si="112"/>
        <v>4974021.3970200568</v>
      </c>
      <c r="I166" s="85">
        <f t="shared" si="112"/>
        <v>-34916383.666695237</v>
      </c>
      <c r="J166" s="79">
        <v>-1724.9906204864383</v>
      </c>
      <c r="K166" s="28">
        <f t="shared" si="118"/>
        <v>12234.969673978165</v>
      </c>
      <c r="L166" s="86">
        <f t="shared" si="113"/>
        <v>4972296.4063995704</v>
      </c>
      <c r="M166" s="30">
        <f t="shared" si="119"/>
        <v>-34904148.697021164</v>
      </c>
      <c r="N166" s="87"/>
      <c r="O166" s="27">
        <v>2486148.2031997852</v>
      </c>
      <c r="P166" s="28">
        <f t="shared" si="120"/>
        <v>-27452074.348510582</v>
      </c>
      <c r="Q166" s="45"/>
      <c r="R166" s="27">
        <v>2486148.2031997852</v>
      </c>
      <c r="S166" s="29">
        <f t="shared" si="121"/>
        <v>-7452074.3485105801</v>
      </c>
      <c r="T166" s="27">
        <f t="shared" si="114"/>
        <v>4972296.4063995704</v>
      </c>
      <c r="U166" s="106">
        <f t="shared" si="114"/>
        <v>-34904148.697021164</v>
      </c>
      <c r="V166" s="82">
        <f>[75]Schedule_C1!M239+[75]Schedule_C1!M240</f>
        <v>-12106</v>
      </c>
      <c r="W166" s="29">
        <f t="shared" si="122"/>
        <v>-223831.4</v>
      </c>
      <c r="X166" s="27">
        <f t="shared" si="115"/>
        <v>2474042.2031997852</v>
      </c>
      <c r="Y166" s="85">
        <f t="shared" si="123"/>
        <v>-7675905.7485105805</v>
      </c>
      <c r="Z166" s="90"/>
      <c r="AA166" s="51"/>
      <c r="AB166" s="82"/>
      <c r="AC166" s="97"/>
    </row>
    <row r="167" spans="1:29" s="2" customFormat="1" ht="12.75" hidden="1" customHeight="1">
      <c r="A167" s="16">
        <v>11</v>
      </c>
      <c r="B167" s="64">
        <v>41214</v>
      </c>
      <c r="C167" s="83"/>
      <c r="D167" s="79">
        <v>125413021.72135106</v>
      </c>
      <c r="E167" s="28">
        <f t="shared" si="116"/>
        <v>1157913475.6336057</v>
      </c>
      <c r="F167" s="27">
        <v>116823320.76680201</v>
      </c>
      <c r="G167" s="28">
        <f t="shared" si="117"/>
        <v>1184240158.345752</v>
      </c>
      <c r="H167" s="79">
        <f t="shared" si="112"/>
        <v>8589700.9545490444</v>
      </c>
      <c r="I167" s="85">
        <f t="shared" si="112"/>
        <v>-26326682.712146282</v>
      </c>
      <c r="J167" s="79">
        <v>-2978.9082910381258</v>
      </c>
      <c r="K167" s="28">
        <f t="shared" si="118"/>
        <v>9256.061382940039</v>
      </c>
      <c r="L167" s="86">
        <f t="shared" si="113"/>
        <v>8586722.0462580062</v>
      </c>
      <c r="M167" s="30">
        <f t="shared" si="119"/>
        <v>-26317426.650763158</v>
      </c>
      <c r="N167" s="87"/>
      <c r="O167" s="27">
        <v>4293361.023129005</v>
      </c>
      <c r="P167" s="28">
        <f t="shared" si="120"/>
        <v>-23158713.325381577</v>
      </c>
      <c r="Q167" s="45"/>
      <c r="R167" s="27">
        <v>4293361.0231290031</v>
      </c>
      <c r="S167" s="29">
        <f t="shared" si="121"/>
        <v>-3158713.325381577</v>
      </c>
      <c r="T167" s="27">
        <f t="shared" si="114"/>
        <v>8586722.0462580081</v>
      </c>
      <c r="U167" s="106">
        <f t="shared" si="114"/>
        <v>-26317426.650763154</v>
      </c>
      <c r="V167" s="82">
        <f>[75]Schedule_C1!M241+[75]Schedule_C1!M242</f>
        <v>-4906.34</v>
      </c>
      <c r="W167" s="29">
        <f t="shared" si="122"/>
        <v>-228737.74</v>
      </c>
      <c r="X167" s="27">
        <f t="shared" si="115"/>
        <v>4288454.6831290033</v>
      </c>
      <c r="Y167" s="85">
        <f t="shared" si="123"/>
        <v>-3387451.0653815772</v>
      </c>
      <c r="Z167" s="90"/>
      <c r="AA167" s="51"/>
      <c r="AB167" s="82"/>
      <c r="AC167" s="97"/>
    </row>
    <row r="168" spans="1:29" s="2" customFormat="1" ht="13.5" hidden="1" customHeight="1">
      <c r="A168" s="16">
        <v>11</v>
      </c>
      <c r="B168" s="64">
        <v>41244</v>
      </c>
      <c r="C168" s="83"/>
      <c r="D168" s="92">
        <v>133466915.72135106</v>
      </c>
      <c r="E168" s="36">
        <f t="shared" si="116"/>
        <v>1291380391.3549569</v>
      </c>
      <c r="F168" s="35">
        <v>132793819.597855</v>
      </c>
      <c r="G168" s="36">
        <f t="shared" si="117"/>
        <v>1317033977.9436071</v>
      </c>
      <c r="H168" s="92">
        <f t="shared" si="112"/>
        <v>673096.1234960556</v>
      </c>
      <c r="I168" s="63">
        <f t="shared" si="112"/>
        <v>-25653586.588650227</v>
      </c>
      <c r="J168" s="92">
        <v>-233.42973562842235</v>
      </c>
      <c r="K168" s="36">
        <f t="shared" si="118"/>
        <v>9022.6316473116167</v>
      </c>
      <c r="L168" s="93">
        <f t="shared" si="113"/>
        <v>672862.69376042718</v>
      </c>
      <c r="M168" s="38">
        <f t="shared" si="119"/>
        <v>-25644563.957002729</v>
      </c>
      <c r="N168" s="66"/>
      <c r="O168" s="35">
        <v>336431.34688021243</v>
      </c>
      <c r="P168" s="36">
        <f t="shared" si="120"/>
        <v>-22822281.978501365</v>
      </c>
      <c r="Q168" s="39"/>
      <c r="R168" s="35">
        <v>336431.34688021429</v>
      </c>
      <c r="S168" s="37">
        <f t="shared" si="121"/>
        <v>-2822281.9785013627</v>
      </c>
      <c r="T168" s="35">
        <f t="shared" si="114"/>
        <v>672862.69376042672</v>
      </c>
      <c r="U168" s="109">
        <f t="shared" si="114"/>
        <v>-25644563.957002729</v>
      </c>
      <c r="V168" s="92">
        <f>[75]Schedule_C1!M243+[75]Schedule_C1!M244</f>
        <v>6415.8899999999994</v>
      </c>
      <c r="W168" s="37">
        <f t="shared" si="122"/>
        <v>-222321.84999999998</v>
      </c>
      <c r="X168" s="35">
        <f t="shared" si="115"/>
        <v>342847.2368802143</v>
      </c>
      <c r="Y168" s="63">
        <f t="shared" si="123"/>
        <v>-3044603.8285013628</v>
      </c>
      <c r="Z168" s="90"/>
      <c r="AA168" s="51"/>
      <c r="AB168" s="82"/>
      <c r="AC168" s="97"/>
    </row>
    <row r="169" spans="1:29" s="2" customFormat="1" ht="13.5" hidden="1" customHeight="1">
      <c r="A169" s="16"/>
      <c r="B169" s="64"/>
      <c r="C169" s="83"/>
      <c r="D169" s="82"/>
      <c r="E169" s="30"/>
      <c r="F169" s="51"/>
      <c r="G169" s="30"/>
      <c r="H169" s="82"/>
      <c r="I169" s="82"/>
      <c r="J169" s="82"/>
      <c r="K169" s="30"/>
      <c r="L169" s="87"/>
      <c r="M169" s="30"/>
      <c r="N169" s="87"/>
      <c r="O169" s="51"/>
      <c r="P169" s="30"/>
      <c r="Q169" s="45"/>
      <c r="R169" s="51"/>
      <c r="S169" s="51"/>
      <c r="T169" s="51"/>
      <c r="U169" s="110"/>
      <c r="V169" s="82"/>
      <c r="W169" s="51"/>
      <c r="X169" s="51"/>
      <c r="Y169" s="82"/>
      <c r="Z169" s="90"/>
      <c r="AA169" s="51"/>
      <c r="AB169" s="82"/>
      <c r="AC169" s="97"/>
    </row>
    <row r="170" spans="1:29" s="2" customFormat="1" ht="15" hidden="1" customHeight="1">
      <c r="A170" s="95" t="s">
        <v>41</v>
      </c>
      <c r="B170" s="64"/>
      <c r="C170" s="83"/>
      <c r="D170" s="82"/>
      <c r="E170" s="30">
        <f>E155+E168</f>
        <v>12337881750.402924</v>
      </c>
      <c r="F170" s="51"/>
      <c r="G170" s="30">
        <f>G155+G168</f>
        <v>12335594988.210983</v>
      </c>
      <c r="H170" s="82"/>
      <c r="I170" s="30">
        <f>I155+I168</f>
        <v>2286762.1919388771</v>
      </c>
      <c r="J170" s="82"/>
      <c r="K170" s="30">
        <f>K155+K168</f>
        <v>-12450.854049055757</v>
      </c>
      <c r="L170" s="87"/>
      <c r="M170" s="30"/>
      <c r="N170" s="30">
        <f>N155+M168</f>
        <v>2274309.8734728172</v>
      </c>
      <c r="O170" s="51"/>
      <c r="P170" s="30">
        <f>P155+P168</f>
        <v>-375638.02200020105</v>
      </c>
      <c r="Q170" s="45"/>
      <c r="R170" s="51"/>
      <c r="S170" s="30">
        <f>S155+S168</f>
        <v>2649947.8598902319</v>
      </c>
      <c r="T170" s="51"/>
      <c r="U170" s="30">
        <f>U155+U168</f>
        <v>2274309.8378900364</v>
      </c>
      <c r="V170" s="82"/>
      <c r="W170" s="30">
        <f>W155+W168</f>
        <v>1123486.0500000003</v>
      </c>
      <c r="X170" s="51"/>
      <c r="Y170" s="30">
        <f>Y155+Y168</f>
        <v>3773434.9098902321</v>
      </c>
      <c r="Z170" s="90"/>
      <c r="AA170" s="51"/>
      <c r="AB170" s="82"/>
      <c r="AC170" s="97"/>
    </row>
    <row r="171" spans="1:29" s="2" customFormat="1" ht="13.5" hidden="1" customHeight="1">
      <c r="A171" s="16"/>
      <c r="B171" s="64"/>
      <c r="C171" s="83"/>
      <c r="D171" s="82"/>
      <c r="E171" s="30"/>
      <c r="F171" s="51"/>
      <c r="G171" s="30"/>
      <c r="H171" s="82"/>
      <c r="I171" s="82"/>
      <c r="J171" s="82"/>
      <c r="K171" s="30"/>
      <c r="L171" s="87"/>
      <c r="M171" s="30"/>
      <c r="N171" s="87"/>
      <c r="O171" s="51"/>
      <c r="P171" s="30"/>
      <c r="Q171" s="45"/>
      <c r="R171" s="51"/>
      <c r="S171" s="51"/>
      <c r="T171" s="51"/>
      <c r="U171" s="110"/>
      <c r="V171" s="82"/>
      <c r="W171" s="51"/>
      <c r="X171" s="51"/>
      <c r="Y171" s="82"/>
      <c r="Z171" s="90"/>
      <c r="AA171" s="51"/>
      <c r="AB171" s="82"/>
      <c r="AC171" s="97"/>
    </row>
    <row r="172" spans="1:29" s="2" customFormat="1" ht="12.75" hidden="1" customHeight="1">
      <c r="A172" s="16">
        <v>12</v>
      </c>
      <c r="B172" s="64">
        <v>41275</v>
      </c>
      <c r="C172" s="83"/>
      <c r="D172" s="74">
        <v>129564185.85135105</v>
      </c>
      <c r="E172" s="52">
        <f>D172</f>
        <v>129564185.85135105</v>
      </c>
      <c r="F172" s="207">
        <v>141097103.54227802</v>
      </c>
      <c r="G172" s="52">
        <f>F172</f>
        <v>141097103.54227802</v>
      </c>
      <c r="H172" s="74">
        <f t="shared" ref="H172:I183" si="124">D172-F172</f>
        <v>-11532917.690926969</v>
      </c>
      <c r="I172" s="77">
        <f t="shared" si="124"/>
        <v>-11532917.690926969</v>
      </c>
      <c r="J172" s="207">
        <v>3999.6158552132547</v>
      </c>
      <c r="K172" s="52">
        <f>J172</f>
        <v>3999.6158552132547</v>
      </c>
      <c r="L172" s="100">
        <f t="shared" ref="L172:L183" si="125">H172+J172</f>
        <v>-11528918.075071756</v>
      </c>
      <c r="M172" s="114">
        <f>L172</f>
        <v>-11528918.075071756</v>
      </c>
      <c r="N172" s="75"/>
      <c r="O172" s="207">
        <v>-11528918.075071756</v>
      </c>
      <c r="P172" s="52">
        <f>O172</f>
        <v>-11528918.075071756</v>
      </c>
      <c r="Q172" s="45"/>
      <c r="R172" s="207">
        <v>0</v>
      </c>
      <c r="S172" s="53">
        <f>R172</f>
        <v>0</v>
      </c>
      <c r="T172" s="113">
        <f t="shared" ref="T172:U183" si="126">O172+R172</f>
        <v>-11528918.075071756</v>
      </c>
      <c r="U172" s="102">
        <f t="shared" si="126"/>
        <v>-11528918.075071756</v>
      </c>
      <c r="V172" s="74">
        <f>[75]Schedule_C1!M245+[75]Schedule_C1!M246</f>
        <v>7314.58</v>
      </c>
      <c r="W172" s="53">
        <f>V172</f>
        <v>7314.58</v>
      </c>
      <c r="X172" s="113">
        <f t="shared" ref="X172:X183" si="127">R172+V172</f>
        <v>7314.58</v>
      </c>
      <c r="Y172" s="77">
        <f>X172</f>
        <v>7314.58</v>
      </c>
      <c r="Z172" s="90"/>
      <c r="AA172" s="51"/>
      <c r="AB172" s="82"/>
      <c r="AC172" s="97"/>
    </row>
    <row r="173" spans="1:29" s="2" customFormat="1" ht="12.75" hidden="1" customHeight="1">
      <c r="A173" s="16">
        <v>12</v>
      </c>
      <c r="B173" s="64">
        <v>41306</v>
      </c>
      <c r="C173" s="83"/>
      <c r="D173" s="79">
        <v>115784534.72135106</v>
      </c>
      <c r="E173" s="28">
        <f t="shared" ref="E173:E183" si="128">E172+D173</f>
        <v>245348720.57270211</v>
      </c>
      <c r="F173" s="208">
        <v>116203010.21036501</v>
      </c>
      <c r="G173" s="28">
        <f t="shared" ref="G173:G183" si="129">G172+F173</f>
        <v>257300113.75264305</v>
      </c>
      <c r="H173" s="79">
        <f t="shared" si="124"/>
        <v>-418475.489013955</v>
      </c>
      <c r="I173" s="85">
        <f t="shared" si="124"/>
        <v>-11951393.179940939</v>
      </c>
      <c r="J173" s="208">
        <v>145.12729959003627</v>
      </c>
      <c r="K173" s="28">
        <f t="shared" ref="K173:K183" si="130">K172+J173</f>
        <v>4144.743154803291</v>
      </c>
      <c r="L173" s="86">
        <f t="shared" si="125"/>
        <v>-418330.36171436496</v>
      </c>
      <c r="M173" s="30">
        <f t="shared" ref="M173:M183" si="131">M172+L173</f>
        <v>-11947248.436786121</v>
      </c>
      <c r="N173" s="84"/>
      <c r="O173" s="208">
        <v>-418330.36171436496</v>
      </c>
      <c r="P173" s="28">
        <f t="shared" ref="P173:P183" si="132">P172+O173</f>
        <v>-11947248.436786121</v>
      </c>
      <c r="Q173" s="45"/>
      <c r="R173" s="208">
        <v>0</v>
      </c>
      <c r="S173" s="29">
        <f t="shared" ref="S173:S183" si="133">R173+S172</f>
        <v>0</v>
      </c>
      <c r="T173" s="27">
        <f t="shared" si="126"/>
        <v>-418330.36171436496</v>
      </c>
      <c r="U173" s="106">
        <f t="shared" si="126"/>
        <v>-11947248.436786121</v>
      </c>
      <c r="V173" s="79">
        <f>[75]Schedule_C1!M247+[75]Schedule_C1!M248</f>
        <v>6606.71</v>
      </c>
      <c r="W173" s="29">
        <f t="shared" ref="W173:W183" si="134">W172+V173</f>
        <v>13921.29</v>
      </c>
      <c r="X173" s="27">
        <f t="shared" si="127"/>
        <v>6606.71</v>
      </c>
      <c r="Y173" s="85">
        <f t="shared" ref="Y173:Y178" si="135">X173+Y172</f>
        <v>13921.29</v>
      </c>
      <c r="Z173" s="90"/>
      <c r="AA173" s="51"/>
      <c r="AB173" s="82"/>
      <c r="AC173" s="97"/>
    </row>
    <row r="174" spans="1:29" s="2" customFormat="1" ht="12.75" hidden="1" customHeight="1">
      <c r="A174" s="16">
        <v>12</v>
      </c>
      <c r="B174" s="64">
        <v>41334</v>
      </c>
      <c r="C174" s="83"/>
      <c r="D174" s="27">
        <v>113095238.72135106</v>
      </c>
      <c r="E174" s="28">
        <f t="shared" si="128"/>
        <v>358443959.2940532</v>
      </c>
      <c r="F174" s="209">
        <v>116447913.51489401</v>
      </c>
      <c r="G174" s="28">
        <f t="shared" si="129"/>
        <v>373748027.26753706</v>
      </c>
      <c r="H174" s="82">
        <f t="shared" si="124"/>
        <v>-3352674.7935429513</v>
      </c>
      <c r="I174" s="51">
        <f t="shared" si="124"/>
        <v>-15304067.97348386</v>
      </c>
      <c r="J174" s="208">
        <v>1162.7076184004545</v>
      </c>
      <c r="K174" s="30">
        <f t="shared" si="130"/>
        <v>5307.4507732037455</v>
      </c>
      <c r="L174" s="118">
        <f t="shared" si="125"/>
        <v>-3351512.0859245509</v>
      </c>
      <c r="M174" s="30">
        <f t="shared" si="131"/>
        <v>-15298760.522710672</v>
      </c>
      <c r="N174" s="30"/>
      <c r="O174" s="208">
        <v>-3351512.0859245509</v>
      </c>
      <c r="P174" s="30">
        <f t="shared" si="132"/>
        <v>-15298760.522710672</v>
      </c>
      <c r="Q174" s="45"/>
      <c r="R174" s="208">
        <v>0</v>
      </c>
      <c r="S174" s="51">
        <f t="shared" si="133"/>
        <v>0</v>
      </c>
      <c r="T174" s="27">
        <f t="shared" si="126"/>
        <v>-3351512.0859245509</v>
      </c>
      <c r="U174" s="110">
        <f t="shared" si="126"/>
        <v>-15298760.522710672</v>
      </c>
      <c r="V174" s="79">
        <f>[75]Schedule_C1!M249+[75]Schedule_C1!M250</f>
        <v>7314.58</v>
      </c>
      <c r="W174" s="51">
        <f t="shared" si="134"/>
        <v>21235.870000000003</v>
      </c>
      <c r="X174" s="27">
        <f t="shared" si="127"/>
        <v>7314.58</v>
      </c>
      <c r="Y174" s="29">
        <f t="shared" si="135"/>
        <v>21235.870000000003</v>
      </c>
      <c r="Z174" s="90"/>
      <c r="AA174" s="51"/>
      <c r="AB174" s="82"/>
      <c r="AC174" s="97"/>
    </row>
    <row r="175" spans="1:29" s="2" customFormat="1" ht="13.15" hidden="1" customHeight="1">
      <c r="A175" s="16">
        <v>12</v>
      </c>
      <c r="B175" s="64">
        <v>41365</v>
      </c>
      <c r="C175" s="83"/>
      <c r="D175" s="27">
        <v>90817625.721351057</v>
      </c>
      <c r="E175" s="28">
        <f t="shared" si="128"/>
        <v>449261585.01540422</v>
      </c>
      <c r="F175" s="209">
        <v>104018805.995858</v>
      </c>
      <c r="G175" s="28">
        <f>G174+F175</f>
        <v>477766833.26339507</v>
      </c>
      <c r="H175" s="79">
        <f t="shared" si="124"/>
        <v>-13201180.274506941</v>
      </c>
      <c r="I175" s="85">
        <f t="shared" si="124"/>
        <v>-28505248.247990847</v>
      </c>
      <c r="J175" s="208">
        <v>4578.1693191993982</v>
      </c>
      <c r="K175" s="28">
        <f t="shared" si="130"/>
        <v>9885.6200924031436</v>
      </c>
      <c r="L175" s="86">
        <f t="shared" si="125"/>
        <v>-13196602.105187742</v>
      </c>
      <c r="M175" s="30">
        <f t="shared" si="131"/>
        <v>-28495362.627898414</v>
      </c>
      <c r="N175" s="87"/>
      <c r="O175" s="208">
        <v>-8948920.7912385333</v>
      </c>
      <c r="P175" s="28">
        <f t="shared" si="132"/>
        <v>-24247681.313949205</v>
      </c>
      <c r="Q175" s="45"/>
      <c r="R175" s="208">
        <v>-4247681.3139492068</v>
      </c>
      <c r="S175" s="29">
        <f t="shared" si="133"/>
        <v>-4247681.3139492068</v>
      </c>
      <c r="T175" s="27">
        <f t="shared" si="126"/>
        <v>-13196602.10518774</v>
      </c>
      <c r="U175" s="106">
        <f t="shared" si="126"/>
        <v>-28495362.62789841</v>
      </c>
      <c r="V175" s="79">
        <f>[75]Schedule_C1!M251+[75]Schedule_C1!M252</f>
        <v>6700.41</v>
      </c>
      <c r="W175" s="29">
        <f t="shared" si="134"/>
        <v>27936.280000000002</v>
      </c>
      <c r="X175" s="27">
        <f t="shared" si="127"/>
        <v>-4240980.9039492067</v>
      </c>
      <c r="Y175" s="85">
        <f t="shared" si="135"/>
        <v>-4219745.0339492066</v>
      </c>
      <c r="Z175" s="90"/>
      <c r="AA175" s="51"/>
      <c r="AB175" s="82"/>
      <c r="AC175" s="97"/>
    </row>
    <row r="176" spans="1:29" s="2" customFormat="1" ht="15" hidden="1" customHeight="1">
      <c r="A176" s="16">
        <v>12</v>
      </c>
      <c r="B176" s="64">
        <v>41395</v>
      </c>
      <c r="C176" s="83"/>
      <c r="D176" s="27">
        <v>89000892.721351057</v>
      </c>
      <c r="E176" s="28">
        <f t="shared" si="128"/>
        <v>538262477.73675525</v>
      </c>
      <c r="F176" s="208">
        <v>97391969.162228003</v>
      </c>
      <c r="G176" s="28">
        <f t="shared" si="129"/>
        <v>575158802.42562306</v>
      </c>
      <c r="H176" s="27">
        <f t="shared" si="124"/>
        <v>-8391076.4408769459</v>
      </c>
      <c r="I176" s="29">
        <f t="shared" si="124"/>
        <v>-36896324.688867807</v>
      </c>
      <c r="J176" s="208">
        <v>2910.0253096958622</v>
      </c>
      <c r="K176" s="28">
        <f t="shared" si="130"/>
        <v>12795.645402099006</v>
      </c>
      <c r="L176" s="118">
        <f t="shared" si="125"/>
        <v>-8388166.41556725</v>
      </c>
      <c r="M176" s="30">
        <f t="shared" si="131"/>
        <v>-36883529.043465666</v>
      </c>
      <c r="N176" s="30"/>
      <c r="O176" s="208">
        <v>-4194083.2077836283</v>
      </c>
      <c r="P176" s="28">
        <f t="shared" si="132"/>
        <v>-28441764.521732833</v>
      </c>
      <c r="Q176" s="45"/>
      <c r="R176" s="208">
        <v>-4194083.2077836264</v>
      </c>
      <c r="S176" s="29">
        <f t="shared" si="133"/>
        <v>-8441764.5217328332</v>
      </c>
      <c r="T176" s="27">
        <f t="shared" si="126"/>
        <v>-8388166.4155672546</v>
      </c>
      <c r="U176" s="106">
        <f t="shared" si="126"/>
        <v>-36883529.043465666</v>
      </c>
      <c r="V176" s="79">
        <f>[75]Schedule_C1!M253+[75]Schedule_C1!M254</f>
        <v>-4783.63</v>
      </c>
      <c r="W176" s="29">
        <f t="shared" si="134"/>
        <v>23152.65</v>
      </c>
      <c r="X176" s="27">
        <f t="shared" si="127"/>
        <v>-4198866.8377836263</v>
      </c>
      <c r="Y176" s="85">
        <f t="shared" si="135"/>
        <v>-8418611.8717328329</v>
      </c>
      <c r="Z176" s="90"/>
      <c r="AA176" s="51"/>
      <c r="AB176" s="82"/>
      <c r="AC176" s="97"/>
    </row>
    <row r="177" spans="1:29" s="2" customFormat="1" ht="12.75" hidden="1" customHeight="1">
      <c r="A177" s="16">
        <v>12</v>
      </c>
      <c r="B177" s="64">
        <v>41426</v>
      </c>
      <c r="C177" s="4"/>
      <c r="D177" s="79">
        <v>85948766.721351057</v>
      </c>
      <c r="E177" s="28">
        <f t="shared" si="128"/>
        <v>624211244.45810628</v>
      </c>
      <c r="F177" s="208">
        <v>88080531.870513007</v>
      </c>
      <c r="G177" s="28">
        <f t="shared" si="129"/>
        <v>663239334.29613602</v>
      </c>
      <c r="H177" s="27">
        <f t="shared" si="124"/>
        <v>-2131765.1491619498</v>
      </c>
      <c r="I177" s="29">
        <f t="shared" si="124"/>
        <v>-39028089.838029742</v>
      </c>
      <c r="J177" s="208">
        <v>739.29615372931585</v>
      </c>
      <c r="K177" s="28">
        <f t="shared" si="130"/>
        <v>13534.941555828322</v>
      </c>
      <c r="L177" s="118">
        <f t="shared" si="125"/>
        <v>-2131025.8530082204</v>
      </c>
      <c r="M177" s="30">
        <f t="shared" si="131"/>
        <v>-39014554.896473885</v>
      </c>
      <c r="N177" s="30"/>
      <c r="O177" s="208">
        <v>-1065512.9265041091</v>
      </c>
      <c r="P177" s="28">
        <f t="shared" si="132"/>
        <v>-29507277.448236942</v>
      </c>
      <c r="Q177" s="45"/>
      <c r="R177" s="208">
        <v>-1065512.9265041091</v>
      </c>
      <c r="S177" s="29">
        <f t="shared" si="133"/>
        <v>-9507277.4482369423</v>
      </c>
      <c r="T177" s="27">
        <f t="shared" si="126"/>
        <v>-2131025.8530082181</v>
      </c>
      <c r="U177" s="106">
        <f t="shared" si="126"/>
        <v>-39014554.896473885</v>
      </c>
      <c r="V177" s="79">
        <f>[75]Schedule_C1!M255+[75]Schedule_C1!M256</f>
        <v>-15566.16</v>
      </c>
      <c r="W177" s="29">
        <f t="shared" si="134"/>
        <v>7586.4900000000016</v>
      </c>
      <c r="X177" s="27">
        <f t="shared" si="127"/>
        <v>-1081079.086504109</v>
      </c>
      <c r="Y177" s="85">
        <f t="shared" si="135"/>
        <v>-9499690.9582369421</v>
      </c>
      <c r="Z177" s="90"/>
      <c r="AA177" s="51"/>
      <c r="AB177" s="82"/>
      <c r="AC177" s="97"/>
    </row>
    <row r="178" spans="1:29" s="2" customFormat="1" ht="12.75" hidden="1" customHeight="1">
      <c r="A178" s="16">
        <v>12</v>
      </c>
      <c r="B178" s="64">
        <v>41456</v>
      </c>
      <c r="C178" s="83"/>
      <c r="D178" s="79">
        <v>90198447.721351057</v>
      </c>
      <c r="E178" s="28">
        <f t="shared" si="128"/>
        <v>714409692.17945731</v>
      </c>
      <c r="F178" s="208">
        <v>96675912.71231401</v>
      </c>
      <c r="G178" s="28">
        <f t="shared" si="129"/>
        <v>759915247.00845003</v>
      </c>
      <c r="H178" s="27">
        <f t="shared" si="124"/>
        <v>-6477464.9909629524</v>
      </c>
      <c r="I178" s="29">
        <f t="shared" si="124"/>
        <v>-45505554.828992724</v>
      </c>
      <c r="J178" s="208">
        <v>2246.3848588662222</v>
      </c>
      <c r="K178" s="28">
        <f t="shared" si="130"/>
        <v>15781.326414694544</v>
      </c>
      <c r="L178" s="118">
        <f t="shared" si="125"/>
        <v>-6475218.6061040862</v>
      </c>
      <c r="M178" s="30">
        <f t="shared" si="131"/>
        <v>-45489773.502577968</v>
      </c>
      <c r="N178" s="30"/>
      <c r="O178" s="208">
        <v>-1041699.902020853</v>
      </c>
      <c r="P178" s="28">
        <f t="shared" si="132"/>
        <v>-30548977.350257795</v>
      </c>
      <c r="Q178" s="45"/>
      <c r="R178" s="208">
        <v>-5433518.7040832303</v>
      </c>
      <c r="S178" s="29">
        <f t="shared" si="133"/>
        <v>-14940796.152320173</v>
      </c>
      <c r="T178" s="27">
        <f t="shared" si="126"/>
        <v>-6475218.6061040834</v>
      </c>
      <c r="U178" s="106">
        <f t="shared" si="126"/>
        <v>-45489773.502577968</v>
      </c>
      <c r="V178" s="79">
        <f>[75]Schedule_C1!M257+[75]Schedule_C1!M258</f>
        <v>-19411.91</v>
      </c>
      <c r="W178" s="29">
        <f t="shared" si="134"/>
        <v>-11825.419999999998</v>
      </c>
      <c r="X178" s="27">
        <f t="shared" si="127"/>
        <v>-5452930.6140832305</v>
      </c>
      <c r="Y178" s="85">
        <f t="shared" si="135"/>
        <v>-14952621.572320173</v>
      </c>
      <c r="Z178" s="90"/>
      <c r="AA178" s="51"/>
      <c r="AB178" s="82"/>
      <c r="AC178" s="97"/>
    </row>
    <row r="179" spans="1:29" s="2" customFormat="1" ht="12.75" hidden="1" customHeight="1">
      <c r="A179" s="16">
        <v>12</v>
      </c>
      <c r="B179" s="64">
        <v>41487</v>
      </c>
      <c r="C179" s="83"/>
      <c r="D179" s="79">
        <v>94750048.721351057</v>
      </c>
      <c r="E179" s="28">
        <f t="shared" si="128"/>
        <v>809159740.90080833</v>
      </c>
      <c r="F179" s="208">
        <v>98240448.542521998</v>
      </c>
      <c r="G179" s="28">
        <f t="shared" si="129"/>
        <v>858155695.55097198</v>
      </c>
      <c r="H179" s="79">
        <f t="shared" si="124"/>
        <v>-3490399.821170941</v>
      </c>
      <c r="I179" s="85">
        <f t="shared" si="124"/>
        <v>-48995954.650163651</v>
      </c>
      <c r="J179" s="208">
        <v>1210.4706579819322</v>
      </c>
      <c r="K179" s="28">
        <f t="shared" si="130"/>
        <v>16991.797072676476</v>
      </c>
      <c r="L179" s="86">
        <f t="shared" si="125"/>
        <v>-3489189.3505129591</v>
      </c>
      <c r="M179" s="30">
        <f t="shared" si="131"/>
        <v>-48978962.853090927</v>
      </c>
      <c r="N179" s="87"/>
      <c r="O179" s="208">
        <v>-348918.93505129591</v>
      </c>
      <c r="P179" s="28">
        <f t="shared" si="132"/>
        <v>-30897896.285309091</v>
      </c>
      <c r="Q179" s="45"/>
      <c r="R179" s="208">
        <v>-3140270.4154616632</v>
      </c>
      <c r="S179" s="29">
        <f t="shared" si="133"/>
        <v>-18081066.567781836</v>
      </c>
      <c r="T179" s="27">
        <f t="shared" si="126"/>
        <v>-3489189.3505129591</v>
      </c>
      <c r="U179" s="106">
        <f t="shared" si="126"/>
        <v>-48978962.853090927</v>
      </c>
      <c r="V179" s="79">
        <f>[75]Schedule_C1!M259+[75]Schedule_C1!M260</f>
        <v>-34205.72</v>
      </c>
      <c r="W179" s="29">
        <f t="shared" si="134"/>
        <v>-46031.14</v>
      </c>
      <c r="X179" s="27">
        <f t="shared" si="127"/>
        <v>-3174476.1354616634</v>
      </c>
      <c r="Y179" s="85">
        <f>X179+Y178</f>
        <v>-18127097.707781836</v>
      </c>
      <c r="Z179" s="90"/>
      <c r="AA179" s="51"/>
      <c r="AB179" s="82"/>
      <c r="AC179" s="97"/>
    </row>
    <row r="180" spans="1:29" s="2" customFormat="1" ht="12.75" hidden="1" customHeight="1">
      <c r="A180" s="16">
        <v>12</v>
      </c>
      <c r="B180" s="64">
        <v>41518</v>
      </c>
      <c r="C180" s="83"/>
      <c r="D180" s="79">
        <v>93586916.721351057</v>
      </c>
      <c r="E180" s="28">
        <f t="shared" si="128"/>
        <v>902746657.62215936</v>
      </c>
      <c r="F180" s="208">
        <v>96029405.966845006</v>
      </c>
      <c r="G180" s="28">
        <f t="shared" si="129"/>
        <v>954185101.51781702</v>
      </c>
      <c r="H180" s="79">
        <f t="shared" si="124"/>
        <v>-2442489.2454939485</v>
      </c>
      <c r="I180" s="85">
        <f t="shared" si="124"/>
        <v>-51438443.895657659</v>
      </c>
      <c r="J180" s="208">
        <v>847.05527033703402</v>
      </c>
      <c r="K180" s="28">
        <f t="shared" si="130"/>
        <v>17838.85234301351</v>
      </c>
      <c r="L180" s="86">
        <f t="shared" si="125"/>
        <v>-2441642.1902236114</v>
      </c>
      <c r="M180" s="30">
        <f t="shared" si="131"/>
        <v>-51420605.043314539</v>
      </c>
      <c r="N180" s="87"/>
      <c r="O180" s="208">
        <v>-244164.21902236342</v>
      </c>
      <c r="P180" s="28">
        <f t="shared" si="132"/>
        <v>-31142060.504331455</v>
      </c>
      <c r="Q180" s="45"/>
      <c r="R180" s="208">
        <v>-2197477.9712012503</v>
      </c>
      <c r="S180" s="29">
        <f t="shared" si="133"/>
        <v>-20278544.538983084</v>
      </c>
      <c r="T180" s="27">
        <f t="shared" si="126"/>
        <v>-2441642.1902236138</v>
      </c>
      <c r="U180" s="106">
        <f t="shared" si="126"/>
        <v>-51420605.043314539</v>
      </c>
      <c r="V180" s="79">
        <f>[75]Schedule_C1!M261+[75]Schedule_C1!M262</f>
        <v>-41415.78</v>
      </c>
      <c r="W180" s="29">
        <f t="shared" si="134"/>
        <v>-87446.92</v>
      </c>
      <c r="X180" s="27">
        <f t="shared" si="127"/>
        <v>-2238893.7512012501</v>
      </c>
      <c r="Y180" s="85">
        <f>X180+Y179</f>
        <v>-20365991.458983086</v>
      </c>
      <c r="Z180" s="90"/>
      <c r="AA180" s="51"/>
      <c r="AB180" s="82"/>
      <c r="AC180" s="97"/>
    </row>
    <row r="181" spans="1:29" s="2" customFormat="1" ht="12.75" hidden="1" customHeight="1">
      <c r="A181" s="16">
        <v>12</v>
      </c>
      <c r="B181" s="64">
        <v>41548</v>
      </c>
      <c r="C181" s="83"/>
      <c r="D181" s="79">
        <v>106266574.72135106</v>
      </c>
      <c r="E181" s="28">
        <f t="shared" si="128"/>
        <v>1009013232.3435104</v>
      </c>
      <c r="F181" s="208">
        <v>108546275.48849501</v>
      </c>
      <c r="G181" s="28">
        <f t="shared" si="129"/>
        <v>1062731377.006312</v>
      </c>
      <c r="H181" s="79">
        <f t="shared" si="124"/>
        <v>-2279700.7671439499</v>
      </c>
      <c r="I181" s="85">
        <f t="shared" si="124"/>
        <v>-53718144.662801623</v>
      </c>
      <c r="J181" s="208">
        <v>790.60022604558617</v>
      </c>
      <c r="K181" s="28">
        <f t="shared" si="130"/>
        <v>18629.452569059096</v>
      </c>
      <c r="L181" s="86">
        <f t="shared" si="125"/>
        <v>-2278910.1669179043</v>
      </c>
      <c r="M181" s="30">
        <f t="shared" si="131"/>
        <v>-53699515.210232444</v>
      </c>
      <c r="N181" s="87"/>
      <c r="O181" s="208">
        <v>-227891.01669178903</v>
      </c>
      <c r="P181" s="28">
        <f t="shared" si="132"/>
        <v>-31369951.521023244</v>
      </c>
      <c r="Q181" s="45"/>
      <c r="R181" s="208">
        <v>-2051019.1502261162</v>
      </c>
      <c r="S181" s="29">
        <f t="shared" si="133"/>
        <v>-22329563.6892092</v>
      </c>
      <c r="T181" s="27">
        <f t="shared" si="126"/>
        <v>-2278910.1669179052</v>
      </c>
      <c r="U181" s="106">
        <f t="shared" si="126"/>
        <v>-53699515.210232444</v>
      </c>
      <c r="V181" s="79">
        <f>[75]Schedule_C1!M263+[75]Schedule_C1!M264</f>
        <v>-48842.38</v>
      </c>
      <c r="W181" s="29">
        <f t="shared" si="134"/>
        <v>-136289.29999999999</v>
      </c>
      <c r="X181" s="27">
        <f t="shared" si="127"/>
        <v>-2099861.5302261161</v>
      </c>
      <c r="Y181" s="85">
        <f>X181+Y180</f>
        <v>-22465852.989209201</v>
      </c>
      <c r="Z181" s="90"/>
      <c r="AA181" s="51"/>
      <c r="AB181" s="82"/>
      <c r="AC181" s="97"/>
    </row>
    <row r="182" spans="1:29" s="2" customFormat="1" ht="12.75" hidden="1" customHeight="1">
      <c r="A182" s="16">
        <v>12</v>
      </c>
      <c r="B182" s="64">
        <v>41579</v>
      </c>
      <c r="C182" s="83"/>
      <c r="D182" s="79">
        <v>123727676.50200094</v>
      </c>
      <c r="E182" s="28">
        <f t="shared" si="128"/>
        <v>1132740908.8455114</v>
      </c>
      <c r="F182" s="208">
        <v>112221912.96991999</v>
      </c>
      <c r="G182" s="28">
        <f t="shared" si="129"/>
        <v>1174953289.9762321</v>
      </c>
      <c r="H182" s="79">
        <f t="shared" si="124"/>
        <v>11505763.532080948</v>
      </c>
      <c r="I182" s="85">
        <f t="shared" si="124"/>
        <v>-42212381.130720615</v>
      </c>
      <c r="J182" s="208">
        <v>-4150.1289060208946</v>
      </c>
      <c r="K182" s="28">
        <f t="shared" si="130"/>
        <v>14479.323663038202</v>
      </c>
      <c r="L182" s="86">
        <f t="shared" si="125"/>
        <v>11501613.403174927</v>
      </c>
      <c r="M182" s="30">
        <f t="shared" si="131"/>
        <v>-42197901.807057515</v>
      </c>
      <c r="N182" s="87"/>
      <c r="O182" s="208">
        <v>1150161.3403174914</v>
      </c>
      <c r="P182" s="28">
        <f t="shared" si="132"/>
        <v>-30219790.180705752</v>
      </c>
      <c r="Q182" s="45"/>
      <c r="R182" s="208">
        <v>10351452.06285744</v>
      </c>
      <c r="S182" s="29">
        <f t="shared" si="133"/>
        <v>-11978111.626351761</v>
      </c>
      <c r="T182" s="27">
        <f t="shared" si="126"/>
        <v>11501613.403174931</v>
      </c>
      <c r="U182" s="106">
        <f t="shared" si="126"/>
        <v>-42197901.807057515</v>
      </c>
      <c r="V182" s="79">
        <f>[75]Schedule_C1!M265+[75]Schedule_C1!M266</f>
        <v>-51647.13</v>
      </c>
      <c r="W182" s="29">
        <f t="shared" si="134"/>
        <v>-187936.43</v>
      </c>
      <c r="X182" s="27">
        <f t="shared" si="127"/>
        <v>10299804.932857439</v>
      </c>
      <c r="Y182" s="85">
        <f>X182+Y181</f>
        <v>-12166048.056351762</v>
      </c>
      <c r="Z182" s="90"/>
      <c r="AA182" s="51"/>
      <c r="AB182" s="82"/>
      <c r="AC182" s="97"/>
    </row>
    <row r="183" spans="1:29" s="2" customFormat="1" ht="13.15" hidden="1" customHeight="1">
      <c r="A183" s="16">
        <v>12</v>
      </c>
      <c r="B183" s="64">
        <v>41609</v>
      </c>
      <c r="C183" s="83"/>
      <c r="D183" s="92">
        <v>141362088.50200093</v>
      </c>
      <c r="E183" s="36">
        <f t="shared" si="128"/>
        <v>1274102997.3475122</v>
      </c>
      <c r="F183" s="210">
        <v>137201568.65126398</v>
      </c>
      <c r="G183" s="36">
        <f t="shared" si="129"/>
        <v>1312154858.627496</v>
      </c>
      <c r="H183" s="92">
        <f t="shared" si="124"/>
        <v>4160519.8507369459</v>
      </c>
      <c r="I183" s="63">
        <f t="shared" si="124"/>
        <v>-38051861.279983759</v>
      </c>
      <c r="J183" s="210">
        <v>-1500.6995101608336</v>
      </c>
      <c r="K183" s="36">
        <f t="shared" si="130"/>
        <v>12978.624152877368</v>
      </c>
      <c r="L183" s="93">
        <f t="shared" si="125"/>
        <v>4159019.151226785</v>
      </c>
      <c r="M183" s="38">
        <f t="shared" si="131"/>
        <v>-38038882.655830726</v>
      </c>
      <c r="N183" s="66"/>
      <c r="O183" s="210">
        <v>1200348.8527903892</v>
      </c>
      <c r="P183" s="36">
        <f t="shared" si="132"/>
        <v>-29019441.327915363</v>
      </c>
      <c r="Q183" s="39"/>
      <c r="R183" s="210">
        <v>2958670.2984363995</v>
      </c>
      <c r="S183" s="37">
        <f t="shared" si="133"/>
        <v>-9019441.3279153612</v>
      </c>
      <c r="T183" s="35">
        <f t="shared" si="126"/>
        <v>4159019.1512267888</v>
      </c>
      <c r="U183" s="109">
        <f t="shared" si="126"/>
        <v>-38038882.655830726</v>
      </c>
      <c r="V183" s="92">
        <f>[75]Schedule_C1!M267+[75]Schedule_C1!M268</f>
        <v>-25484.850000000002</v>
      </c>
      <c r="W183" s="37">
        <f t="shared" si="134"/>
        <v>-213421.28</v>
      </c>
      <c r="X183" s="35">
        <f t="shared" si="127"/>
        <v>2933185.4484363995</v>
      </c>
      <c r="Y183" s="63">
        <f>X183+Y182</f>
        <v>-9232862.6079153623</v>
      </c>
      <c r="Z183" s="90"/>
      <c r="AA183" s="51"/>
      <c r="AB183" s="82"/>
      <c r="AC183" s="97"/>
    </row>
    <row r="184" spans="1:29" s="2" customFormat="1" ht="13.15" hidden="1" customHeight="1">
      <c r="A184" s="16"/>
      <c r="B184" s="64"/>
      <c r="C184" s="83"/>
      <c r="D184" s="121"/>
      <c r="E184" s="122"/>
      <c r="F184" s="123"/>
      <c r="G184" s="122"/>
      <c r="H184" s="121"/>
      <c r="I184" s="121"/>
      <c r="J184" s="121"/>
      <c r="K184" s="122"/>
      <c r="L184" s="211"/>
      <c r="M184" s="122"/>
      <c r="N184" s="211"/>
      <c r="O184" s="123"/>
      <c r="P184" s="122"/>
      <c r="Q184" s="124"/>
      <c r="R184" s="123"/>
      <c r="S184" s="123"/>
      <c r="T184" s="123"/>
      <c r="U184" s="125"/>
      <c r="V184" s="121"/>
      <c r="W184" s="123"/>
      <c r="X184" s="123"/>
      <c r="Y184" s="121"/>
      <c r="Z184" s="90"/>
      <c r="AA184" s="51"/>
      <c r="AB184" s="82"/>
      <c r="AC184" s="97"/>
    </row>
    <row r="185" spans="1:29" s="2" customFormat="1" ht="13.5" hidden="1" customHeight="1">
      <c r="A185" s="95" t="s">
        <v>42</v>
      </c>
      <c r="B185" s="64"/>
      <c r="C185" s="83"/>
      <c r="D185" s="82"/>
      <c r="E185" s="30">
        <f>E170+E183</f>
        <v>13611984747.750435</v>
      </c>
      <c r="F185" s="51"/>
      <c r="G185" s="30">
        <f>G170+G183</f>
        <v>13647749846.83848</v>
      </c>
      <c r="H185" s="82"/>
      <c r="I185" s="82">
        <f>I170+I183</f>
        <v>-35765099.088044882</v>
      </c>
      <c r="J185" s="82"/>
      <c r="K185" s="30">
        <f>K170+K183</f>
        <v>527.77010382161097</v>
      </c>
      <c r="L185" s="87"/>
      <c r="M185" s="30"/>
      <c r="N185" s="87">
        <f>N170+M183</f>
        <v>-35764572.782357909</v>
      </c>
      <c r="O185" s="51"/>
      <c r="P185" s="30">
        <f>P170+P183</f>
        <v>-29395079.349915564</v>
      </c>
      <c r="Q185" s="45"/>
      <c r="R185" s="51"/>
      <c r="S185" s="51">
        <f>S170+S183</f>
        <v>-6369493.4680251293</v>
      </c>
      <c r="T185" s="51"/>
      <c r="U185" s="110">
        <f>U170+U183</f>
        <v>-35764572.81794069</v>
      </c>
      <c r="V185" s="82"/>
      <c r="W185" s="51">
        <f>W170+W183</f>
        <v>910064.77000000025</v>
      </c>
      <c r="X185" s="51"/>
      <c r="Y185" s="82">
        <f>Y170+Y183</f>
        <v>-5459427.6980251297</v>
      </c>
      <c r="Z185" s="90"/>
      <c r="AA185" s="51"/>
      <c r="AB185" s="82"/>
      <c r="AC185" s="97"/>
    </row>
    <row r="186" spans="1:29" s="2" customFormat="1" ht="13.5" hidden="1" customHeight="1">
      <c r="A186" s="16"/>
      <c r="B186" s="64"/>
      <c r="C186" s="83"/>
      <c r="D186" s="126"/>
      <c r="E186" s="127"/>
      <c r="F186" s="128"/>
      <c r="G186" s="127"/>
      <c r="H186" s="126"/>
      <c r="I186" s="126"/>
      <c r="J186" s="126"/>
      <c r="K186" s="127"/>
      <c r="L186" s="212"/>
      <c r="M186" s="127"/>
      <c r="N186" s="212"/>
      <c r="O186" s="128"/>
      <c r="P186" s="127"/>
      <c r="Q186" s="129"/>
      <c r="R186" s="128"/>
      <c r="S186" s="128"/>
      <c r="T186" s="128"/>
      <c r="U186" s="130"/>
      <c r="V186" s="126"/>
      <c r="W186" s="128"/>
      <c r="X186" s="128"/>
      <c r="Y186" s="126"/>
      <c r="Z186" s="90"/>
      <c r="AA186" s="51"/>
      <c r="AB186" s="82"/>
      <c r="AC186" s="97"/>
    </row>
    <row r="187" spans="1:29" s="2" customFormat="1" ht="12.75" hidden="1" customHeight="1">
      <c r="A187" s="16">
        <v>13</v>
      </c>
      <c r="B187" s="64">
        <v>41640</v>
      </c>
      <c r="C187" s="83"/>
      <c r="D187" s="74">
        <v>126181085.50200094</v>
      </c>
      <c r="E187" s="52">
        <f>D187</f>
        <v>126181085.50200094</v>
      </c>
      <c r="F187" s="113">
        <v>125820649.740032</v>
      </c>
      <c r="G187" s="52">
        <f>F187</f>
        <v>125820649.740032</v>
      </c>
      <c r="H187" s="74">
        <f t="shared" ref="H187:I198" si="136">D187-F187</f>
        <v>360435.7619689405</v>
      </c>
      <c r="I187" s="77">
        <f t="shared" si="136"/>
        <v>360435.7619689405</v>
      </c>
      <c r="J187" s="74">
        <v>-130.00917934218887</v>
      </c>
      <c r="K187" s="52">
        <f>J187</f>
        <v>-130.00917934218887</v>
      </c>
      <c r="L187" s="100">
        <f t="shared" ref="L187:L198" si="137">H187+J187</f>
        <v>360305.75278959831</v>
      </c>
      <c r="M187" s="114">
        <f>L187</f>
        <v>360305.75278959831</v>
      </c>
      <c r="N187" s="75"/>
      <c r="O187" s="113">
        <v>360305.75278959796</v>
      </c>
      <c r="P187" s="52">
        <f>O187</f>
        <v>360305.75278959796</v>
      </c>
      <c r="Q187" s="45"/>
      <c r="R187" s="113">
        <v>0</v>
      </c>
      <c r="S187" s="53">
        <f>R187</f>
        <v>0</v>
      </c>
      <c r="T187" s="113">
        <f t="shared" ref="T187:U198" si="138">O187+R187</f>
        <v>360305.75278959796</v>
      </c>
      <c r="U187" s="102">
        <f t="shared" si="138"/>
        <v>360305.75278959796</v>
      </c>
      <c r="V187" s="74">
        <f>[75]Schedule_C1!M269+[75]Schedule_C1!M270</f>
        <v>-17581.550000000003</v>
      </c>
      <c r="W187" s="53">
        <f>V187</f>
        <v>-17581.550000000003</v>
      </c>
      <c r="X187" s="113">
        <f t="shared" ref="X187:X198" si="139">R187+V187</f>
        <v>-17581.550000000003</v>
      </c>
      <c r="Y187" s="77">
        <f>X187</f>
        <v>-17581.550000000003</v>
      </c>
      <c r="Z187" s="90"/>
      <c r="AA187" s="51"/>
      <c r="AB187" s="82"/>
      <c r="AC187" s="97"/>
    </row>
    <row r="188" spans="1:29" s="2" customFormat="1" ht="12.75" hidden="1" customHeight="1">
      <c r="A188" s="16">
        <v>13</v>
      </c>
      <c r="B188" s="64">
        <v>41671</v>
      </c>
      <c r="C188" s="83"/>
      <c r="D188" s="79">
        <v>136695674.50200093</v>
      </c>
      <c r="E188" s="28">
        <f t="shared" ref="E188:E198" si="140">E187+D188</f>
        <v>262876760.00400186</v>
      </c>
      <c r="F188" s="27">
        <v>116568822.684288</v>
      </c>
      <c r="G188" s="28">
        <f t="shared" ref="G188:G198" si="141">G187+F188</f>
        <v>242389472.42431998</v>
      </c>
      <c r="H188" s="79">
        <f t="shared" si="136"/>
        <v>20126851.817712933</v>
      </c>
      <c r="I188" s="85">
        <f t="shared" si="136"/>
        <v>20487287.579681873</v>
      </c>
      <c r="J188" s="79">
        <v>-7259.7554506473243</v>
      </c>
      <c r="K188" s="28">
        <f t="shared" ref="K188:K198" si="142">K187+J188</f>
        <v>-7389.7646299895132</v>
      </c>
      <c r="L188" s="86">
        <f t="shared" si="137"/>
        <v>20119592.062262286</v>
      </c>
      <c r="M188" s="30">
        <f t="shared" ref="M188:M198" si="143">M187+L188</f>
        <v>20479897.815051883</v>
      </c>
      <c r="N188" s="84"/>
      <c r="O188" s="27">
        <v>19879643.154736344</v>
      </c>
      <c r="P188" s="28">
        <f t="shared" ref="P188:P198" si="144">P187+O188</f>
        <v>20239948.907525942</v>
      </c>
      <c r="Q188" s="45"/>
      <c r="R188" s="27">
        <v>239948.90752594173</v>
      </c>
      <c r="S188" s="29">
        <f t="shared" ref="S188:S198" si="145">R188+S187</f>
        <v>239948.90752594173</v>
      </c>
      <c r="T188" s="27">
        <f t="shared" si="138"/>
        <v>20119592.062262286</v>
      </c>
      <c r="U188" s="106">
        <f t="shared" si="138"/>
        <v>20479897.815051883</v>
      </c>
      <c r="V188" s="79">
        <f>[75]Schedule_C1!M271+[75]Schedule_C1!M272</f>
        <v>-15858.74</v>
      </c>
      <c r="W188" s="29">
        <f t="shared" ref="W188:W198" si="146">W187+V188</f>
        <v>-33440.29</v>
      </c>
      <c r="X188" s="27">
        <f t="shared" si="139"/>
        <v>224090.16752594174</v>
      </c>
      <c r="Y188" s="85">
        <f t="shared" ref="Y188:Y193" si="147">X188+Y187</f>
        <v>206508.61752594175</v>
      </c>
      <c r="Z188" s="90"/>
      <c r="AA188" s="51"/>
      <c r="AB188" s="82"/>
      <c r="AC188" s="97"/>
    </row>
    <row r="189" spans="1:29" s="2" customFormat="1" ht="12.75" hidden="1" customHeight="1">
      <c r="A189" s="16">
        <v>13</v>
      </c>
      <c r="B189" s="64">
        <v>41699</v>
      </c>
      <c r="C189" s="83"/>
      <c r="D189" s="27">
        <v>111391763.50200094</v>
      </c>
      <c r="E189" s="28">
        <f t="shared" si="140"/>
        <v>374268523.50600278</v>
      </c>
      <c r="F189" s="51">
        <v>112973984.81075199</v>
      </c>
      <c r="G189" s="28">
        <f t="shared" si="141"/>
        <v>355363457.23507196</v>
      </c>
      <c r="H189" s="82">
        <f t="shared" si="136"/>
        <v>-1582221.3087510467</v>
      </c>
      <c r="I189" s="51">
        <f t="shared" si="136"/>
        <v>18905066.270930827</v>
      </c>
      <c r="J189" s="27">
        <v>570.70722606638446</v>
      </c>
      <c r="K189" s="30">
        <f t="shared" si="142"/>
        <v>-6819.0574039231287</v>
      </c>
      <c r="L189" s="118">
        <f t="shared" si="137"/>
        <v>-1581650.6015249803</v>
      </c>
      <c r="M189" s="30">
        <f t="shared" si="143"/>
        <v>18898247.213526905</v>
      </c>
      <c r="N189" s="30"/>
      <c r="O189" s="27">
        <v>-1341701.6939990371</v>
      </c>
      <c r="P189" s="30">
        <f t="shared" si="144"/>
        <v>18898247.213526905</v>
      </c>
      <c r="Q189" s="45"/>
      <c r="R189" s="27">
        <v>-239948.90752594173</v>
      </c>
      <c r="S189" s="51">
        <f t="shared" si="145"/>
        <v>0</v>
      </c>
      <c r="T189" s="27">
        <f t="shared" si="138"/>
        <v>-1581650.6015249789</v>
      </c>
      <c r="U189" s="110">
        <f t="shared" si="138"/>
        <v>18898247.213526905</v>
      </c>
      <c r="V189" s="79">
        <f>[75]Schedule_C1!M273+[75]Schedule_C1!M274</f>
        <v>-16940.59</v>
      </c>
      <c r="W189" s="51">
        <f t="shared" si="146"/>
        <v>-50380.880000000005</v>
      </c>
      <c r="X189" s="27">
        <f t="shared" si="139"/>
        <v>-256889.49752594173</v>
      </c>
      <c r="Y189" s="29">
        <f t="shared" si="147"/>
        <v>-50380.879999999976</v>
      </c>
      <c r="Z189" s="90"/>
      <c r="AA189" s="51"/>
      <c r="AB189" s="82"/>
      <c r="AC189" s="97"/>
    </row>
    <row r="190" spans="1:29" s="2" customFormat="1" ht="13.15" hidden="1" customHeight="1">
      <c r="A190" s="16">
        <v>13</v>
      </c>
      <c r="B190" s="64">
        <v>41730</v>
      </c>
      <c r="C190" s="83"/>
      <c r="D190" s="27">
        <v>96575171.502000943</v>
      </c>
      <c r="E190" s="28">
        <f t="shared" si="140"/>
        <v>470843695.00800371</v>
      </c>
      <c r="F190" s="51">
        <v>99028887.092096001</v>
      </c>
      <c r="G190" s="28">
        <f t="shared" si="141"/>
        <v>454392344.32716799</v>
      </c>
      <c r="H190" s="79">
        <f t="shared" si="136"/>
        <v>-2453715.5900950581</v>
      </c>
      <c r="I190" s="85">
        <f t="shared" si="136"/>
        <v>16451350.680835724</v>
      </c>
      <c r="J190" s="79">
        <v>885.05521334707737</v>
      </c>
      <c r="K190" s="28">
        <f t="shared" si="142"/>
        <v>-5934.0021905760514</v>
      </c>
      <c r="L190" s="86">
        <f t="shared" si="137"/>
        <v>-2452830.534881711</v>
      </c>
      <c r="M190" s="30">
        <f t="shared" si="143"/>
        <v>16445416.678645194</v>
      </c>
      <c r="N190" s="87"/>
      <c r="O190" s="27">
        <v>-2452830.534881711</v>
      </c>
      <c r="P190" s="28">
        <f t="shared" si="144"/>
        <v>16445416.678645194</v>
      </c>
      <c r="Q190" s="45"/>
      <c r="R190" s="27">
        <v>0</v>
      </c>
      <c r="S190" s="29">
        <f t="shared" si="145"/>
        <v>0</v>
      </c>
      <c r="T190" s="27">
        <f t="shared" si="138"/>
        <v>-2452830.534881711</v>
      </c>
      <c r="U190" s="106">
        <f t="shared" si="138"/>
        <v>16445416.678645194</v>
      </c>
      <c r="V190" s="79">
        <f>[75]Schedule_C1!M275+[75]Schedule_C1!M276</f>
        <v>-17014.400000000001</v>
      </c>
      <c r="W190" s="29">
        <f t="shared" si="146"/>
        <v>-67395.28</v>
      </c>
      <c r="X190" s="27">
        <f t="shared" si="139"/>
        <v>-17014.400000000001</v>
      </c>
      <c r="Y190" s="85">
        <f t="shared" si="147"/>
        <v>-67395.27999999997</v>
      </c>
      <c r="Z190" s="90"/>
      <c r="AA190" s="51"/>
      <c r="AB190" s="82"/>
      <c r="AC190" s="97"/>
    </row>
    <row r="191" spans="1:29" s="2" customFormat="1" ht="15" hidden="1" customHeight="1">
      <c r="A191" s="16">
        <v>13</v>
      </c>
      <c r="B191" s="64">
        <v>41760</v>
      </c>
      <c r="C191" s="83"/>
      <c r="D191" s="27">
        <v>93358976.502000943</v>
      </c>
      <c r="E191" s="28">
        <f t="shared" si="140"/>
        <v>564202671.51000464</v>
      </c>
      <c r="F191" s="27">
        <v>90267222.939712003</v>
      </c>
      <c r="G191" s="28">
        <f t="shared" si="141"/>
        <v>544659567.26688004</v>
      </c>
      <c r="H191" s="27">
        <f t="shared" si="136"/>
        <v>3091753.56228894</v>
      </c>
      <c r="I191" s="29">
        <f t="shared" si="136"/>
        <v>19543104.243124604</v>
      </c>
      <c r="J191" s="27">
        <v>-1115.1955099175684</v>
      </c>
      <c r="K191" s="28">
        <f t="shared" si="142"/>
        <v>-7049.1977004936198</v>
      </c>
      <c r="L191" s="118">
        <f t="shared" si="137"/>
        <v>3090638.3667790224</v>
      </c>
      <c r="M191" s="30">
        <f t="shared" si="143"/>
        <v>19536055.045424215</v>
      </c>
      <c r="N191" s="30"/>
      <c r="O191" s="27">
        <v>3090638.3667790219</v>
      </c>
      <c r="P191" s="28">
        <f t="shared" si="144"/>
        <v>19536055.045424215</v>
      </c>
      <c r="Q191" s="45"/>
      <c r="R191" s="27">
        <v>0</v>
      </c>
      <c r="S191" s="29">
        <f t="shared" si="145"/>
        <v>0</v>
      </c>
      <c r="T191" s="27">
        <f t="shared" si="138"/>
        <v>3090638.3667790219</v>
      </c>
      <c r="U191" s="106">
        <f t="shared" si="138"/>
        <v>19536055.045424215</v>
      </c>
      <c r="V191" s="79">
        <f>[75]Schedule_C1!M277+[75]Schedule_C1!M278</f>
        <v>-17581.550000000003</v>
      </c>
      <c r="W191" s="29">
        <f t="shared" si="146"/>
        <v>-84976.83</v>
      </c>
      <c r="X191" s="27">
        <f t="shared" si="139"/>
        <v>-17581.550000000003</v>
      </c>
      <c r="Y191" s="85">
        <f t="shared" si="147"/>
        <v>-84976.829999999973</v>
      </c>
      <c r="Z191" s="90"/>
      <c r="AA191" s="51"/>
      <c r="AB191" s="82"/>
      <c r="AC191" s="97"/>
    </row>
    <row r="192" spans="1:29" s="2" customFormat="1" ht="12.75" hidden="1" customHeight="1">
      <c r="A192" s="16">
        <v>13</v>
      </c>
      <c r="B192" s="64">
        <v>41791</v>
      </c>
      <c r="C192" s="4"/>
      <c r="D192" s="79">
        <v>87527239.502000943</v>
      </c>
      <c r="E192" s="28">
        <f t="shared" si="140"/>
        <v>651729911.01200557</v>
      </c>
      <c r="F192" s="27">
        <v>88851629.491456002</v>
      </c>
      <c r="G192" s="28">
        <f t="shared" si="141"/>
        <v>633511196.75833607</v>
      </c>
      <c r="H192" s="27">
        <f t="shared" si="136"/>
        <v>-1324389.9894550592</v>
      </c>
      <c r="I192" s="29">
        <f t="shared" si="136"/>
        <v>18218714.2536695</v>
      </c>
      <c r="J192" s="27">
        <v>477.70746919652447</v>
      </c>
      <c r="K192" s="28">
        <f t="shared" si="142"/>
        <v>-6571.4902312970953</v>
      </c>
      <c r="L192" s="118">
        <f t="shared" si="137"/>
        <v>-1323912.2819858626</v>
      </c>
      <c r="M192" s="30">
        <f t="shared" si="143"/>
        <v>18212142.763438351</v>
      </c>
      <c r="N192" s="30"/>
      <c r="O192" s="27">
        <v>-1323912.281985864</v>
      </c>
      <c r="P192" s="28">
        <f t="shared" si="144"/>
        <v>18212142.763438351</v>
      </c>
      <c r="Q192" s="45"/>
      <c r="R192" s="27">
        <v>0</v>
      </c>
      <c r="S192" s="29">
        <f t="shared" si="145"/>
        <v>0</v>
      </c>
      <c r="T192" s="27">
        <f t="shared" si="138"/>
        <v>-1323912.281985864</v>
      </c>
      <c r="U192" s="106">
        <f t="shared" si="138"/>
        <v>18212142.763438351</v>
      </c>
      <c r="V192" s="79">
        <f>[75]Schedule_C1!M279+[75]Schedule_C1!M280</f>
        <v>-17014.400000000001</v>
      </c>
      <c r="W192" s="29">
        <f t="shared" si="146"/>
        <v>-101991.23000000001</v>
      </c>
      <c r="X192" s="27">
        <f t="shared" si="139"/>
        <v>-17014.400000000001</v>
      </c>
      <c r="Y192" s="85">
        <f t="shared" si="147"/>
        <v>-101991.22999999998</v>
      </c>
      <c r="Z192" s="90"/>
      <c r="AA192" s="51"/>
      <c r="AB192" s="82"/>
      <c r="AC192" s="97"/>
    </row>
    <row r="193" spans="1:29" s="2" customFormat="1" ht="12.75" hidden="1" customHeight="1">
      <c r="A193" s="16">
        <v>13</v>
      </c>
      <c r="B193" s="64">
        <v>41821</v>
      </c>
      <c r="C193" s="83"/>
      <c r="D193" s="79">
        <v>96295495.502000943</v>
      </c>
      <c r="E193" s="28">
        <f t="shared" si="140"/>
        <v>748025406.5140065</v>
      </c>
      <c r="F193" s="27">
        <v>99420909.426175997</v>
      </c>
      <c r="G193" s="28">
        <f t="shared" si="141"/>
        <v>732932106.18451202</v>
      </c>
      <c r="H193" s="27">
        <f t="shared" si="136"/>
        <v>-3125413.9241750538</v>
      </c>
      <c r="I193" s="29">
        <f t="shared" si="136"/>
        <v>15093300.329494476</v>
      </c>
      <c r="J193" s="27">
        <v>1127.3368024500087</v>
      </c>
      <c r="K193" s="28">
        <f t="shared" si="142"/>
        <v>-5444.1534288470866</v>
      </c>
      <c r="L193" s="118">
        <f t="shared" si="137"/>
        <v>-3124286.5873726038</v>
      </c>
      <c r="M193" s="30">
        <f t="shared" si="143"/>
        <v>15087856.176065747</v>
      </c>
      <c r="N193" s="30"/>
      <c r="O193" s="27">
        <v>-3124286.5873726048</v>
      </c>
      <c r="P193" s="28">
        <f t="shared" si="144"/>
        <v>15087856.176065747</v>
      </c>
      <c r="Q193" s="45"/>
      <c r="R193" s="27">
        <v>0</v>
      </c>
      <c r="S193" s="29">
        <f t="shared" si="145"/>
        <v>0</v>
      </c>
      <c r="T193" s="27">
        <f t="shared" si="138"/>
        <v>-3124286.5873726048</v>
      </c>
      <c r="U193" s="106">
        <f t="shared" si="138"/>
        <v>15087856.176065747</v>
      </c>
      <c r="V193" s="79">
        <f>[75]Schedule_C1!M281+[75]Schedule_C1!M282</f>
        <v>-17581.550000000003</v>
      </c>
      <c r="W193" s="29">
        <f t="shared" si="146"/>
        <v>-119572.78000000001</v>
      </c>
      <c r="X193" s="27">
        <f t="shared" si="139"/>
        <v>-17581.550000000003</v>
      </c>
      <c r="Y193" s="85">
        <f t="shared" si="147"/>
        <v>-119572.77999999998</v>
      </c>
      <c r="Z193" s="90"/>
      <c r="AA193" s="51"/>
      <c r="AB193" s="82"/>
      <c r="AC193" s="97"/>
    </row>
    <row r="194" spans="1:29" s="2" customFormat="1" ht="12.75" hidden="1" customHeight="1">
      <c r="A194" s="16">
        <v>13</v>
      </c>
      <c r="B194" s="64">
        <v>41852</v>
      </c>
      <c r="C194" s="83"/>
      <c r="D194" s="79">
        <v>99122120.502000943</v>
      </c>
      <c r="E194" s="28">
        <f t="shared" si="140"/>
        <v>847147527.01600742</v>
      </c>
      <c r="F194" s="27">
        <v>95837690.956799999</v>
      </c>
      <c r="G194" s="28">
        <f t="shared" si="141"/>
        <v>828769797.141312</v>
      </c>
      <c r="H194" s="79">
        <f t="shared" si="136"/>
        <v>3284429.5452009439</v>
      </c>
      <c r="I194" s="85">
        <f t="shared" si="136"/>
        <v>18377729.87469542</v>
      </c>
      <c r="J194" s="79">
        <v>-1184.6937369541265</v>
      </c>
      <c r="K194" s="28">
        <f t="shared" si="142"/>
        <v>-6628.8471658012131</v>
      </c>
      <c r="L194" s="86">
        <f t="shared" si="137"/>
        <v>3283244.8514639898</v>
      </c>
      <c r="M194" s="30">
        <f t="shared" si="143"/>
        <v>18371101.027529735</v>
      </c>
      <c r="N194" s="87"/>
      <c r="O194" s="27">
        <v>3283244.8514639884</v>
      </c>
      <c r="P194" s="28">
        <f t="shared" si="144"/>
        <v>18371101.027529735</v>
      </c>
      <c r="Q194" s="45"/>
      <c r="R194" s="27">
        <v>0</v>
      </c>
      <c r="S194" s="29">
        <f t="shared" si="145"/>
        <v>0</v>
      </c>
      <c r="T194" s="27">
        <f t="shared" si="138"/>
        <v>3283244.8514639884</v>
      </c>
      <c r="U194" s="106">
        <f t="shared" si="138"/>
        <v>18371101.027529735</v>
      </c>
      <c r="V194" s="79">
        <f>[75]Schedule_C1!M283+[75]Schedule_C1!M284</f>
        <v>-17581.550000000003</v>
      </c>
      <c r="W194" s="29">
        <f t="shared" si="146"/>
        <v>-137154.33000000002</v>
      </c>
      <c r="X194" s="27">
        <f t="shared" si="139"/>
        <v>-17581.550000000003</v>
      </c>
      <c r="Y194" s="85">
        <f>X194+Y193</f>
        <v>-137154.32999999999</v>
      </c>
      <c r="Z194" s="90"/>
      <c r="AA194" s="51"/>
      <c r="AB194" s="82"/>
      <c r="AC194" s="97"/>
    </row>
    <row r="195" spans="1:29" s="2" customFormat="1" ht="12.75" hidden="1" customHeight="1">
      <c r="A195" s="16">
        <v>13</v>
      </c>
      <c r="B195" s="64">
        <v>41883</v>
      </c>
      <c r="C195" s="83"/>
      <c r="D195" s="79">
        <v>97295066.502000943</v>
      </c>
      <c r="E195" s="28">
        <f t="shared" si="140"/>
        <v>944442593.51800835</v>
      </c>
      <c r="F195" s="27">
        <v>87806884.410751998</v>
      </c>
      <c r="G195" s="28">
        <f t="shared" si="141"/>
        <v>916576681.55206394</v>
      </c>
      <c r="H195" s="79">
        <f t="shared" si="136"/>
        <v>9488182.0912489444</v>
      </c>
      <c r="I195" s="85">
        <f t="shared" si="136"/>
        <v>27865911.965944409</v>
      </c>
      <c r="J195" s="79">
        <v>-3422.3872803132981</v>
      </c>
      <c r="K195" s="28">
        <f t="shared" si="142"/>
        <v>-10051.234446114511</v>
      </c>
      <c r="L195" s="86">
        <f t="shared" si="137"/>
        <v>9484759.7039686311</v>
      </c>
      <c r="M195" s="30">
        <f t="shared" si="143"/>
        <v>27855860.731498368</v>
      </c>
      <c r="N195" s="87"/>
      <c r="O195" s="27">
        <v>5556829.3382194489</v>
      </c>
      <c r="P195" s="28">
        <f t="shared" si="144"/>
        <v>23927930.365749184</v>
      </c>
      <c r="Q195" s="45"/>
      <c r="R195" s="27">
        <v>3927930.365749184</v>
      </c>
      <c r="S195" s="29">
        <f t="shared" si="145"/>
        <v>3927930.365749184</v>
      </c>
      <c r="T195" s="27">
        <f t="shared" si="138"/>
        <v>9484759.703968633</v>
      </c>
      <c r="U195" s="106">
        <f t="shared" si="138"/>
        <v>27855860.731498368</v>
      </c>
      <c r="V195" s="79">
        <f>[75]Schedule_C1!M285+[75]Schedule_C1!M286</f>
        <v>-16664.650000000001</v>
      </c>
      <c r="W195" s="29">
        <f t="shared" si="146"/>
        <v>-153818.98000000001</v>
      </c>
      <c r="X195" s="27">
        <f t="shared" si="139"/>
        <v>3911265.7157491841</v>
      </c>
      <c r="Y195" s="85">
        <f>X195+Y194</f>
        <v>3774111.3857491841</v>
      </c>
      <c r="Z195" s="90"/>
      <c r="AA195" s="51"/>
      <c r="AB195" s="82"/>
      <c r="AC195" s="97"/>
    </row>
    <row r="196" spans="1:29" s="2" customFormat="1" ht="12.75" hidden="1" customHeight="1">
      <c r="A196" s="16">
        <v>13</v>
      </c>
      <c r="B196" s="64">
        <v>41913</v>
      </c>
      <c r="C196" s="83"/>
      <c r="D196" s="79">
        <v>102212120.50200094</v>
      </c>
      <c r="E196" s="28">
        <f t="shared" si="140"/>
        <v>1046654714.0200093</v>
      </c>
      <c r="F196" s="27">
        <v>96697040.490751997</v>
      </c>
      <c r="G196" s="28">
        <f t="shared" si="141"/>
        <v>1013273722.0428159</v>
      </c>
      <c r="H196" s="79">
        <f t="shared" si="136"/>
        <v>5515080.0112489462</v>
      </c>
      <c r="I196" s="85">
        <f t="shared" si="136"/>
        <v>33380991.977193356</v>
      </c>
      <c r="J196" s="79">
        <v>-1989.2893600575626</v>
      </c>
      <c r="K196" s="28">
        <f t="shared" si="142"/>
        <v>-12040.523806172074</v>
      </c>
      <c r="L196" s="86">
        <f t="shared" si="137"/>
        <v>5513090.7218888886</v>
      </c>
      <c r="M196" s="30">
        <f t="shared" si="143"/>
        <v>33368951.453387257</v>
      </c>
      <c r="N196" s="87"/>
      <c r="O196" s="27">
        <v>2756545.3609444462</v>
      </c>
      <c r="P196" s="28">
        <f t="shared" si="144"/>
        <v>26684475.72669363</v>
      </c>
      <c r="Q196" s="45"/>
      <c r="R196" s="27">
        <v>2756545.3609444443</v>
      </c>
      <c r="S196" s="29">
        <f t="shared" si="145"/>
        <v>6684475.7266936284</v>
      </c>
      <c r="T196" s="27">
        <f t="shared" si="138"/>
        <v>5513090.7218888905</v>
      </c>
      <c r="U196" s="106">
        <f t="shared" si="138"/>
        <v>33368951.45338726</v>
      </c>
      <c r="V196" s="79">
        <f>[75]Schedule_C1!M287+[75]Schedule_C1!M288</f>
        <v>-6493.9299999999994</v>
      </c>
      <c r="W196" s="29">
        <f t="shared" si="146"/>
        <v>-160312.91</v>
      </c>
      <c r="X196" s="27">
        <f t="shared" si="139"/>
        <v>2750051.4309444441</v>
      </c>
      <c r="Y196" s="85">
        <f>X196+Y195</f>
        <v>6524162.8166936282</v>
      </c>
      <c r="Z196" s="90"/>
      <c r="AA196" s="51"/>
      <c r="AB196" s="82"/>
      <c r="AC196" s="97"/>
    </row>
    <row r="197" spans="1:29" s="2" customFormat="1" ht="12.6" hidden="1" customHeight="1">
      <c r="A197" s="16">
        <v>13</v>
      </c>
      <c r="B197" s="64">
        <v>41944</v>
      </c>
      <c r="C197" s="83"/>
      <c r="D197" s="79">
        <v>117974710.50200094</v>
      </c>
      <c r="E197" s="28">
        <f t="shared" si="140"/>
        <v>1164629424.5220103</v>
      </c>
      <c r="F197" s="27">
        <v>113411893.800192</v>
      </c>
      <c r="G197" s="28">
        <f t="shared" si="141"/>
        <v>1126685615.843008</v>
      </c>
      <c r="H197" s="79">
        <f t="shared" si="136"/>
        <v>4562816.7018089443</v>
      </c>
      <c r="I197" s="85">
        <f t="shared" si="136"/>
        <v>37943808.679002285</v>
      </c>
      <c r="J197" s="79">
        <v>-1645.8079843427986</v>
      </c>
      <c r="K197" s="28">
        <f t="shared" si="142"/>
        <v>-13686.331790514872</v>
      </c>
      <c r="L197" s="86">
        <f t="shared" si="137"/>
        <v>4561170.8938246015</v>
      </c>
      <c r="M197" s="30">
        <f t="shared" si="143"/>
        <v>37930122.34721186</v>
      </c>
      <c r="N197" s="87"/>
      <c r="O197" s="27">
        <v>2280585.4469122998</v>
      </c>
      <c r="P197" s="28">
        <f t="shared" si="144"/>
        <v>28965061.17360593</v>
      </c>
      <c r="Q197" s="45"/>
      <c r="R197" s="27">
        <v>2280585.4469123017</v>
      </c>
      <c r="S197" s="29">
        <f t="shared" si="145"/>
        <v>8965061.1736059301</v>
      </c>
      <c r="T197" s="27">
        <f t="shared" si="138"/>
        <v>4561170.8938246015</v>
      </c>
      <c r="U197" s="106">
        <f t="shared" si="138"/>
        <v>37930122.34721186</v>
      </c>
      <c r="V197" s="79">
        <f>[75]Schedule_C1!M289+[75]Schedule_C1!M290</f>
        <v>1044.45</v>
      </c>
      <c r="W197" s="29">
        <f t="shared" si="146"/>
        <v>-159268.46</v>
      </c>
      <c r="X197" s="27">
        <f t="shared" si="139"/>
        <v>2281629.8969123019</v>
      </c>
      <c r="Y197" s="85">
        <f>X197+Y196</f>
        <v>8805792.7136059292</v>
      </c>
      <c r="Z197" s="90"/>
      <c r="AA197" s="51"/>
      <c r="AB197" s="82"/>
      <c r="AC197" s="97"/>
    </row>
    <row r="198" spans="1:29" s="2" customFormat="1" ht="13.5" hidden="1" customHeight="1">
      <c r="A198" s="16">
        <v>13</v>
      </c>
      <c r="B198" s="64">
        <v>41974</v>
      </c>
      <c r="C198" s="83"/>
      <c r="D198" s="92">
        <v>123344793.8</v>
      </c>
      <c r="E198" s="36">
        <f t="shared" si="140"/>
        <v>1287974218.3220103</v>
      </c>
      <c r="F198" s="35">
        <v>121626642.93518399</v>
      </c>
      <c r="G198" s="36">
        <f t="shared" si="141"/>
        <v>1248312258.778192</v>
      </c>
      <c r="H198" s="92">
        <f t="shared" si="136"/>
        <v>1718150.86481601</v>
      </c>
      <c r="I198" s="63">
        <f t="shared" si="136"/>
        <v>39661959.543818235</v>
      </c>
      <c r="J198" s="92">
        <v>-598.94739147485234</v>
      </c>
      <c r="K198" s="36">
        <f t="shared" si="142"/>
        <v>-14285.279181989725</v>
      </c>
      <c r="L198" s="93">
        <f t="shared" si="137"/>
        <v>1717551.9174245351</v>
      </c>
      <c r="M198" s="38">
        <f t="shared" si="143"/>
        <v>39647674.264636397</v>
      </c>
      <c r="N198" s="66"/>
      <c r="O198" s="35">
        <v>858775.95871226862</v>
      </c>
      <c r="P198" s="36">
        <f t="shared" si="144"/>
        <v>29823837.132318199</v>
      </c>
      <c r="Q198" s="39"/>
      <c r="R198" s="35">
        <v>858775.95871226862</v>
      </c>
      <c r="S198" s="37">
        <f t="shared" si="145"/>
        <v>9823837.1323181987</v>
      </c>
      <c r="T198" s="35">
        <f t="shared" si="138"/>
        <v>1717551.9174245372</v>
      </c>
      <c r="U198" s="109">
        <f t="shared" si="138"/>
        <v>39647674.264636397</v>
      </c>
      <c r="V198" s="92">
        <f>[75]Schedule_C1!M291+[75]Schedule_C1!M292</f>
        <v>7240.95</v>
      </c>
      <c r="W198" s="37">
        <f t="shared" si="146"/>
        <v>-152027.50999999998</v>
      </c>
      <c r="X198" s="35">
        <f t="shared" si="139"/>
        <v>866016.90871226857</v>
      </c>
      <c r="Y198" s="63">
        <f>X198+Y197</f>
        <v>9671809.622318197</v>
      </c>
      <c r="Z198" s="90"/>
      <c r="AA198" s="51"/>
      <c r="AB198" s="82"/>
      <c r="AC198" s="97"/>
    </row>
    <row r="199" spans="1:29" s="2" customFormat="1" ht="13.5" hidden="1" customHeight="1">
      <c r="A199" s="16"/>
      <c r="B199" s="64"/>
      <c r="C199" s="83"/>
      <c r="D199" s="82"/>
      <c r="E199" s="30"/>
      <c r="F199" s="51"/>
      <c r="G199" s="30"/>
      <c r="H199" s="82"/>
      <c r="I199" s="82"/>
      <c r="J199" s="82"/>
      <c r="K199" s="30"/>
      <c r="L199" s="87"/>
      <c r="M199" s="30"/>
      <c r="N199" s="87"/>
      <c r="O199" s="51"/>
      <c r="P199" s="30"/>
      <c r="Q199" s="45"/>
      <c r="R199" s="51"/>
      <c r="S199" s="51"/>
      <c r="T199" s="51"/>
      <c r="U199" s="110"/>
      <c r="V199" s="82"/>
      <c r="W199" s="51"/>
      <c r="X199" s="51"/>
      <c r="Y199" s="82"/>
      <c r="Z199" s="90"/>
      <c r="AA199" s="51"/>
      <c r="AB199" s="82"/>
      <c r="AC199" s="97"/>
    </row>
    <row r="200" spans="1:29" s="2" customFormat="1" ht="13.5" hidden="1" customHeight="1">
      <c r="A200" s="95" t="s">
        <v>43</v>
      </c>
      <c r="B200" s="64"/>
      <c r="C200" s="83"/>
      <c r="D200" s="82"/>
      <c r="E200" s="30">
        <f>E185+E198</f>
        <v>14899958966.072445</v>
      </c>
      <c r="F200" s="51"/>
      <c r="G200" s="30">
        <f>G185+G198</f>
        <v>14896062105.616673</v>
      </c>
      <c r="H200" s="82"/>
      <c r="I200" s="82">
        <f>I185+I198</f>
        <v>3896860.4557733536</v>
      </c>
      <c r="J200" s="82"/>
      <c r="K200" s="30">
        <f>K185+K198</f>
        <v>-13757.509078168114</v>
      </c>
      <c r="L200" s="87"/>
      <c r="M200" s="30"/>
      <c r="N200" s="87">
        <f>N185+M198</f>
        <v>3883101.4822784886</v>
      </c>
      <c r="O200" s="51"/>
      <c r="P200" s="30">
        <f>P185+P198</f>
        <v>428757.78240263462</v>
      </c>
      <c r="Q200" s="45"/>
      <c r="R200" s="51"/>
      <c r="S200" s="51">
        <f>S185+S198</f>
        <v>3454343.6642930694</v>
      </c>
      <c r="T200" s="51"/>
      <c r="U200" s="110">
        <f>U185+U198</f>
        <v>3883101.4466957077</v>
      </c>
      <c r="V200" s="82"/>
      <c r="W200" s="51">
        <f>W185+W198</f>
        <v>758037.26000000024</v>
      </c>
      <c r="X200" s="51"/>
      <c r="Y200" s="82">
        <f>Y185+Y198</f>
        <v>4212381.9242930673</v>
      </c>
      <c r="Z200" s="90"/>
      <c r="AA200" s="51"/>
      <c r="AB200" s="82"/>
      <c r="AC200" s="97"/>
    </row>
    <row r="201" spans="1:29" s="2" customFormat="1" ht="13.5" hidden="1" customHeight="1">
      <c r="A201" s="16"/>
      <c r="B201" s="64"/>
      <c r="C201" s="83"/>
      <c r="D201" s="82"/>
      <c r="E201" s="30"/>
      <c r="F201" s="51"/>
      <c r="G201" s="30"/>
      <c r="H201" s="82"/>
      <c r="I201" s="82"/>
      <c r="J201" s="82"/>
      <c r="K201" s="30"/>
      <c r="L201" s="87"/>
      <c r="M201" s="30"/>
      <c r="N201" s="87"/>
      <c r="O201" s="51"/>
      <c r="P201" s="30"/>
      <c r="Q201" s="45"/>
      <c r="R201" s="51"/>
      <c r="S201" s="51"/>
      <c r="T201" s="51"/>
      <c r="U201" s="110"/>
      <c r="V201" s="82"/>
      <c r="W201" s="51"/>
      <c r="X201" s="51"/>
      <c r="Y201" s="82"/>
      <c r="Z201" s="90"/>
      <c r="AA201" s="51"/>
      <c r="AB201" s="82"/>
      <c r="AC201" s="97"/>
    </row>
    <row r="202" spans="1:29" s="2" customFormat="1" ht="12.75" hidden="1" customHeight="1">
      <c r="A202" s="16">
        <v>14</v>
      </c>
      <c r="B202" s="64">
        <v>42005</v>
      </c>
      <c r="C202" s="83"/>
      <c r="D202" s="74">
        <v>119235519.24753395</v>
      </c>
      <c r="E202" s="52">
        <f>D202</f>
        <v>119235519.24753395</v>
      </c>
      <c r="F202" s="113">
        <v>121481127.35542199</v>
      </c>
      <c r="G202" s="52">
        <f>F202</f>
        <v>121481127.35542199</v>
      </c>
      <c r="H202" s="74">
        <f t="shared" ref="H202:I213" si="148">D202-F202</f>
        <v>-2245608.1078880429</v>
      </c>
      <c r="I202" s="77">
        <f t="shared" si="148"/>
        <v>-2245608.1078880429</v>
      </c>
      <c r="J202" s="74">
        <v>782.81898640980944</v>
      </c>
      <c r="K202" s="52">
        <f>J202</f>
        <v>782.81898640980944</v>
      </c>
      <c r="L202" s="100">
        <f t="shared" ref="L202:L213" si="149">H202+J202</f>
        <v>-2244825.2889016331</v>
      </c>
      <c r="M202" s="114">
        <f>L202</f>
        <v>-2244825.2889016331</v>
      </c>
      <c r="N202" s="75"/>
      <c r="O202" s="113">
        <f>[75]Schedule_C!AF178</f>
        <v>-2244825.2889016331</v>
      </c>
      <c r="P202" s="52">
        <f>O202</f>
        <v>-2244825.2889016331</v>
      </c>
      <c r="Q202" s="45"/>
      <c r="R202" s="113">
        <v>0</v>
      </c>
      <c r="S202" s="53">
        <f>R202</f>
        <v>0</v>
      </c>
      <c r="T202" s="113">
        <f t="shared" ref="T202:U213" si="150">O202+R202</f>
        <v>-2244825.2889016331</v>
      </c>
      <c r="U202" s="102">
        <f t="shared" si="150"/>
        <v>-2244825.2889016331</v>
      </c>
      <c r="V202" s="74">
        <f>[75]Schedule_C1!M293+[75]Schedule_C1!M294</f>
        <v>9534.94</v>
      </c>
      <c r="W202" s="53">
        <f>V202</f>
        <v>9534.94</v>
      </c>
      <c r="X202" s="113">
        <f t="shared" ref="X202:X213" si="151">R202+V202</f>
        <v>9534.94</v>
      </c>
      <c r="Y202" s="77">
        <f>X202</f>
        <v>9534.94</v>
      </c>
      <c r="Z202" s="90"/>
      <c r="AA202" s="51"/>
      <c r="AB202" s="82"/>
      <c r="AC202" s="97"/>
    </row>
    <row r="203" spans="1:29" s="2" customFormat="1" ht="12.75" hidden="1" customHeight="1">
      <c r="A203" s="16">
        <v>14</v>
      </c>
      <c r="B203" s="64">
        <v>42036</v>
      </c>
      <c r="C203" s="83"/>
      <c r="D203" s="79">
        <v>105377338.24753395</v>
      </c>
      <c r="E203" s="28">
        <f t="shared" ref="E203:E213" si="152">E202+D203</f>
        <v>224612857.49506789</v>
      </c>
      <c r="F203" s="27">
        <v>100844823.70908299</v>
      </c>
      <c r="G203" s="28">
        <f t="shared" ref="G203:G213" si="153">G202+F203</f>
        <v>222325951.06450498</v>
      </c>
      <c r="H203" s="79">
        <f t="shared" si="148"/>
        <v>4532514.5384509563</v>
      </c>
      <c r="I203" s="85">
        <f t="shared" si="148"/>
        <v>2286906.4305629134</v>
      </c>
      <c r="J203" s="79">
        <v>-1580.0345681039616</v>
      </c>
      <c r="K203" s="28">
        <f t="shared" ref="K203:K213" si="154">K202+J203</f>
        <v>-797.21558169415221</v>
      </c>
      <c r="L203" s="86">
        <f t="shared" si="149"/>
        <v>4530934.5038828524</v>
      </c>
      <c r="M203" s="30">
        <f t="shared" ref="M203:M213" si="155">M202+L203</f>
        <v>2286109.2149812193</v>
      </c>
      <c r="N203" s="84"/>
      <c r="O203" s="27">
        <f>[75]Schedule_C!AF179</f>
        <v>4530934.5038828524</v>
      </c>
      <c r="P203" s="28">
        <f t="shared" ref="P203:P213" si="156">P202+O203</f>
        <v>2286109.2149812193</v>
      </c>
      <c r="Q203" s="45"/>
      <c r="R203" s="27">
        <v>0</v>
      </c>
      <c r="S203" s="29">
        <f t="shared" ref="S203:S213" si="157">R203+S202</f>
        <v>0</v>
      </c>
      <c r="T203" s="27">
        <f t="shared" si="150"/>
        <v>4530934.5038828524</v>
      </c>
      <c r="U203" s="106">
        <f t="shared" si="150"/>
        <v>2286109.2149812193</v>
      </c>
      <c r="V203" s="79">
        <f>[75]Schedule_C1!M295+[75]Schedule_C1!M296</f>
        <v>8612.2000000000007</v>
      </c>
      <c r="W203" s="29">
        <f t="shared" ref="W203:W213" si="158">W202+V203</f>
        <v>18147.14</v>
      </c>
      <c r="X203" s="27">
        <f t="shared" si="151"/>
        <v>8612.2000000000007</v>
      </c>
      <c r="Y203" s="85">
        <f t="shared" ref="Y203:Y208" si="159">X203+Y202</f>
        <v>18147.14</v>
      </c>
      <c r="Z203" s="90"/>
      <c r="AA203" s="51"/>
      <c r="AB203" s="82"/>
      <c r="AC203" s="97"/>
    </row>
    <row r="204" spans="1:29" s="2" customFormat="1" ht="12.75" hidden="1" customHeight="1">
      <c r="A204" s="16">
        <v>14</v>
      </c>
      <c r="B204" s="64">
        <v>42064</v>
      </c>
      <c r="C204" s="83"/>
      <c r="D204" s="27">
        <v>105640903.24753395</v>
      </c>
      <c r="E204" s="28">
        <f t="shared" si="152"/>
        <v>330253760.74260187</v>
      </c>
      <c r="F204" s="51">
        <v>106071722.148637</v>
      </c>
      <c r="G204" s="28">
        <f t="shared" si="153"/>
        <v>328397673.21314198</v>
      </c>
      <c r="H204" s="82">
        <f t="shared" si="148"/>
        <v>-430818.90110304952</v>
      </c>
      <c r="I204" s="51">
        <f t="shared" si="148"/>
        <v>1856087.5294598937</v>
      </c>
      <c r="J204" s="27">
        <v>150.18346892454429</v>
      </c>
      <c r="K204" s="30">
        <f t="shared" si="154"/>
        <v>-647.03211276960792</v>
      </c>
      <c r="L204" s="118">
        <f t="shared" si="149"/>
        <v>-430668.71763412497</v>
      </c>
      <c r="M204" s="30">
        <f t="shared" si="155"/>
        <v>1855440.4973470944</v>
      </c>
      <c r="N204" s="30"/>
      <c r="O204" s="27">
        <f>[75]Schedule_C!AF180</f>
        <v>-430668.71763412515</v>
      </c>
      <c r="P204" s="30">
        <f t="shared" si="156"/>
        <v>1855440.4973470941</v>
      </c>
      <c r="Q204" s="45"/>
      <c r="R204" s="27">
        <v>0</v>
      </c>
      <c r="S204" s="51">
        <f t="shared" si="157"/>
        <v>0</v>
      </c>
      <c r="T204" s="27">
        <f t="shared" si="150"/>
        <v>-430668.71763412515</v>
      </c>
      <c r="U204" s="110">
        <f t="shared" si="150"/>
        <v>1855440.4973470941</v>
      </c>
      <c r="V204" s="79">
        <f>[75]Schedule_C1!M297+[75]Schedule_C1!M298</f>
        <v>9534.94</v>
      </c>
      <c r="W204" s="51">
        <f t="shared" si="158"/>
        <v>27682.080000000002</v>
      </c>
      <c r="X204" s="27">
        <f t="shared" si="151"/>
        <v>9534.94</v>
      </c>
      <c r="Y204" s="29">
        <f t="shared" si="159"/>
        <v>27682.080000000002</v>
      </c>
      <c r="Z204" s="90"/>
      <c r="AA204" s="51"/>
      <c r="AB204" s="82"/>
      <c r="AC204" s="97"/>
    </row>
    <row r="205" spans="1:29" s="2" customFormat="1" ht="13.15" hidden="1" customHeight="1">
      <c r="A205" s="16">
        <v>14</v>
      </c>
      <c r="B205" s="64">
        <v>42095</v>
      </c>
      <c r="C205" s="83"/>
      <c r="D205" s="27">
        <v>95557329.247533947</v>
      </c>
      <c r="E205" s="28">
        <f t="shared" si="152"/>
        <v>425811089.99013579</v>
      </c>
      <c r="F205" s="51">
        <v>99985490.993270993</v>
      </c>
      <c r="G205" s="28">
        <f t="shared" si="153"/>
        <v>428383164.20641297</v>
      </c>
      <c r="H205" s="79">
        <f t="shared" si="148"/>
        <v>-4428161.745737046</v>
      </c>
      <c r="I205" s="85">
        <f t="shared" si="148"/>
        <v>-2572074.2162771821</v>
      </c>
      <c r="J205" s="79">
        <v>1543.6571845645085</v>
      </c>
      <c r="K205" s="28">
        <f t="shared" si="154"/>
        <v>896.62507179490058</v>
      </c>
      <c r="L205" s="86">
        <f t="shared" si="149"/>
        <v>-4426618.0885524815</v>
      </c>
      <c r="M205" s="30">
        <f t="shared" si="155"/>
        <v>-2571177.5912053874</v>
      </c>
      <c r="N205" s="87"/>
      <c r="O205" s="27">
        <f>[75]Schedule_C!AF181</f>
        <v>-4426618.0885524815</v>
      </c>
      <c r="P205" s="28">
        <f t="shared" si="156"/>
        <v>-2571177.5912053874</v>
      </c>
      <c r="Q205" s="45"/>
      <c r="R205" s="27">
        <v>0</v>
      </c>
      <c r="S205" s="29">
        <f t="shared" si="157"/>
        <v>0</v>
      </c>
      <c r="T205" s="27">
        <f t="shared" si="150"/>
        <v>-4426618.0885524815</v>
      </c>
      <c r="U205" s="106">
        <f t="shared" si="150"/>
        <v>-2571177.5912053874</v>
      </c>
      <c r="V205" s="79">
        <f>[75]Schedule_C1!M299+[75]Schedule_C1!M300</f>
        <v>9227.36</v>
      </c>
      <c r="W205" s="29">
        <f t="shared" si="158"/>
        <v>36909.440000000002</v>
      </c>
      <c r="X205" s="27">
        <f t="shared" si="151"/>
        <v>9227.36</v>
      </c>
      <c r="Y205" s="85">
        <f t="shared" si="159"/>
        <v>36909.440000000002</v>
      </c>
      <c r="Z205" s="90"/>
      <c r="AA205" s="51"/>
      <c r="AB205" s="82"/>
      <c r="AC205" s="97"/>
    </row>
    <row r="206" spans="1:29" s="2" customFormat="1" ht="15" hidden="1" customHeight="1">
      <c r="A206" s="16">
        <v>14</v>
      </c>
      <c r="B206" s="64">
        <v>42125</v>
      </c>
      <c r="C206" s="83"/>
      <c r="D206" s="27">
        <v>94657182.247533947</v>
      </c>
      <c r="E206" s="28">
        <f t="shared" si="152"/>
        <v>520468272.23766971</v>
      </c>
      <c r="F206" s="27">
        <v>88865117.478068992</v>
      </c>
      <c r="G206" s="28">
        <f t="shared" si="153"/>
        <v>517248281.68448198</v>
      </c>
      <c r="H206" s="27">
        <f t="shared" si="148"/>
        <v>5792064.7694649547</v>
      </c>
      <c r="I206" s="29">
        <f t="shared" si="148"/>
        <v>3219990.5531877279</v>
      </c>
      <c r="J206" s="27">
        <v>-2019.1137786358595</v>
      </c>
      <c r="K206" s="28">
        <f t="shared" si="154"/>
        <v>-1122.4887068409589</v>
      </c>
      <c r="L206" s="118">
        <f t="shared" si="149"/>
        <v>5790045.6556863189</v>
      </c>
      <c r="M206" s="30">
        <f t="shared" si="155"/>
        <v>3218868.0644809315</v>
      </c>
      <c r="N206" s="30"/>
      <c r="O206" s="27">
        <f>[75]Schedule_C!AF182</f>
        <v>5790045.6556863189</v>
      </c>
      <c r="P206" s="28">
        <f t="shared" si="156"/>
        <v>3218868.0644809315</v>
      </c>
      <c r="Q206" s="45"/>
      <c r="R206" s="27">
        <v>0</v>
      </c>
      <c r="S206" s="29">
        <f t="shared" si="157"/>
        <v>0</v>
      </c>
      <c r="T206" s="27">
        <f t="shared" si="150"/>
        <v>5790045.6556863189</v>
      </c>
      <c r="U206" s="106">
        <f t="shared" si="150"/>
        <v>3218868.0644809315</v>
      </c>
      <c r="V206" s="79">
        <f>[75]Schedule_C1!M301+[75]Schedule_C1!M302</f>
        <v>9534.94</v>
      </c>
      <c r="W206" s="29">
        <f t="shared" si="158"/>
        <v>46444.380000000005</v>
      </c>
      <c r="X206" s="27">
        <f t="shared" si="151"/>
        <v>9534.94</v>
      </c>
      <c r="Y206" s="85">
        <f t="shared" si="159"/>
        <v>46444.380000000005</v>
      </c>
      <c r="Z206" s="90"/>
      <c r="AA206" s="51"/>
      <c r="AB206" s="82"/>
      <c r="AC206" s="97"/>
    </row>
    <row r="207" spans="1:29" s="2" customFormat="1" ht="12.75" hidden="1" customHeight="1">
      <c r="A207" s="16">
        <v>14</v>
      </c>
      <c r="B207" s="64">
        <v>42156</v>
      </c>
      <c r="C207" s="4"/>
      <c r="D207" s="79">
        <v>94331422.247533947</v>
      </c>
      <c r="E207" s="28">
        <f t="shared" si="152"/>
        <v>614799694.48520362</v>
      </c>
      <c r="F207" s="27">
        <v>92822917.967196003</v>
      </c>
      <c r="G207" s="28">
        <f t="shared" si="153"/>
        <v>610071199.65167797</v>
      </c>
      <c r="H207" s="27">
        <f t="shared" si="148"/>
        <v>1508504.2803379446</v>
      </c>
      <c r="I207" s="29">
        <f t="shared" si="148"/>
        <v>4728494.8335256577</v>
      </c>
      <c r="J207" s="27">
        <v>-525.86459212587215</v>
      </c>
      <c r="K207" s="28">
        <f t="shared" si="154"/>
        <v>-1648.3532989668311</v>
      </c>
      <c r="L207" s="118">
        <f t="shared" si="149"/>
        <v>1507978.4157458188</v>
      </c>
      <c r="M207" s="30">
        <f t="shared" si="155"/>
        <v>4726846.4802267505</v>
      </c>
      <c r="N207" s="30"/>
      <c r="O207" s="27">
        <f>[75]Schedule_C!AF183</f>
        <v>1507978.415745819</v>
      </c>
      <c r="P207" s="28">
        <f t="shared" si="156"/>
        <v>4726846.4802267505</v>
      </c>
      <c r="Q207" s="45"/>
      <c r="R207" s="27">
        <v>0</v>
      </c>
      <c r="S207" s="29">
        <f t="shared" si="157"/>
        <v>0</v>
      </c>
      <c r="T207" s="27">
        <f t="shared" si="150"/>
        <v>1507978.415745819</v>
      </c>
      <c r="U207" s="106">
        <f t="shared" si="150"/>
        <v>4726846.4802267505</v>
      </c>
      <c r="V207" s="79">
        <f>[75]Schedule_C1!M303+[75]Schedule_C1!M304</f>
        <v>9227.36</v>
      </c>
      <c r="W207" s="29">
        <f t="shared" si="158"/>
        <v>55671.740000000005</v>
      </c>
      <c r="X207" s="27">
        <f t="shared" si="151"/>
        <v>9227.36</v>
      </c>
      <c r="Y207" s="85">
        <f t="shared" si="159"/>
        <v>55671.740000000005</v>
      </c>
      <c r="Z207" s="90"/>
      <c r="AA207" s="51"/>
      <c r="AB207" s="82"/>
      <c r="AC207" s="97"/>
    </row>
    <row r="208" spans="1:29" s="2" customFormat="1" ht="12.75" hidden="1" customHeight="1">
      <c r="A208" s="16">
        <v>14</v>
      </c>
      <c r="B208" s="64">
        <v>42186</v>
      </c>
      <c r="C208" s="83"/>
      <c r="D208" s="79">
        <v>101097386.24753395</v>
      </c>
      <c r="E208" s="28">
        <f t="shared" si="152"/>
        <v>715897080.73273754</v>
      </c>
      <c r="F208" s="27">
        <v>98037157.928702995</v>
      </c>
      <c r="G208" s="28">
        <f t="shared" si="153"/>
        <v>708108357.58038092</v>
      </c>
      <c r="H208" s="27">
        <f t="shared" si="148"/>
        <v>3060228.318830952</v>
      </c>
      <c r="I208" s="29">
        <f t="shared" si="148"/>
        <v>7788723.1523566246</v>
      </c>
      <c r="J208" s="27">
        <v>-1066.795591944363</v>
      </c>
      <c r="K208" s="28">
        <f t="shared" si="154"/>
        <v>-2715.148890911194</v>
      </c>
      <c r="L208" s="118">
        <f t="shared" si="149"/>
        <v>3059161.5232390077</v>
      </c>
      <c r="M208" s="30">
        <f t="shared" si="155"/>
        <v>7786008.0034657586</v>
      </c>
      <c r="N208" s="30"/>
      <c r="O208" s="27">
        <f>[75]Schedule_C!AF184</f>
        <v>3059161.5232390082</v>
      </c>
      <c r="P208" s="28">
        <f t="shared" si="156"/>
        <v>7786008.0034657586</v>
      </c>
      <c r="Q208" s="45"/>
      <c r="R208" s="27">
        <v>0</v>
      </c>
      <c r="S208" s="29">
        <f t="shared" si="157"/>
        <v>0</v>
      </c>
      <c r="T208" s="27">
        <f t="shared" si="150"/>
        <v>3059161.5232390082</v>
      </c>
      <c r="U208" s="106">
        <f t="shared" si="150"/>
        <v>7786008.0034657586</v>
      </c>
      <c r="V208" s="79">
        <f>[75]Schedule_C1!M305+[75]Schedule_C1!M306</f>
        <v>9534.94</v>
      </c>
      <c r="W208" s="29">
        <f t="shared" si="158"/>
        <v>65206.680000000008</v>
      </c>
      <c r="X208" s="27">
        <f t="shared" si="151"/>
        <v>9534.94</v>
      </c>
      <c r="Y208" s="85">
        <f t="shared" si="159"/>
        <v>65206.680000000008</v>
      </c>
      <c r="Z208" s="90"/>
      <c r="AA208" s="51"/>
      <c r="AB208" s="82"/>
      <c r="AC208" s="97"/>
    </row>
    <row r="209" spans="1:29" s="2" customFormat="1" ht="12.75" hidden="1" customHeight="1">
      <c r="A209" s="16">
        <v>14</v>
      </c>
      <c r="B209" s="64">
        <v>42217</v>
      </c>
      <c r="C209" s="83"/>
      <c r="D209" s="79">
        <v>97525273.247533947</v>
      </c>
      <c r="E209" s="28">
        <f t="shared" si="152"/>
        <v>813422353.98027146</v>
      </c>
      <c r="F209" s="27">
        <v>94703196.510757998</v>
      </c>
      <c r="G209" s="28">
        <f t="shared" si="153"/>
        <v>802811554.09113896</v>
      </c>
      <c r="H209" s="79">
        <f t="shared" si="148"/>
        <v>2822076.7367759496</v>
      </c>
      <c r="I209" s="85">
        <f t="shared" si="148"/>
        <v>10610799.8891325</v>
      </c>
      <c r="J209" s="79">
        <v>-983.77595044020563</v>
      </c>
      <c r="K209" s="28">
        <f t="shared" si="154"/>
        <v>-3698.9248413513997</v>
      </c>
      <c r="L209" s="86">
        <f t="shared" si="149"/>
        <v>2821092.9608255094</v>
      </c>
      <c r="M209" s="30">
        <f t="shared" si="155"/>
        <v>10607100.964291267</v>
      </c>
      <c r="N209" s="87"/>
      <c r="O209" s="27">
        <f>[75]Schedule_C!AF185</f>
        <v>2821092.9608255085</v>
      </c>
      <c r="P209" s="28">
        <f t="shared" si="156"/>
        <v>10607100.964291267</v>
      </c>
      <c r="Q209" s="45"/>
      <c r="R209" s="27">
        <v>0</v>
      </c>
      <c r="S209" s="29">
        <f t="shared" si="157"/>
        <v>0</v>
      </c>
      <c r="T209" s="27">
        <f t="shared" si="150"/>
        <v>2821092.9608255085</v>
      </c>
      <c r="U209" s="106">
        <f t="shared" si="150"/>
        <v>10607100.964291267</v>
      </c>
      <c r="V209" s="79">
        <f>[75]Schedule_C1!M307+[75]Schedule_C1!M308</f>
        <v>9534.94</v>
      </c>
      <c r="W209" s="29">
        <f t="shared" si="158"/>
        <v>74741.62000000001</v>
      </c>
      <c r="X209" s="27">
        <f t="shared" si="151"/>
        <v>9534.94</v>
      </c>
      <c r="Y209" s="85">
        <f>X209+Y208</f>
        <v>74741.62000000001</v>
      </c>
      <c r="Z209" s="90"/>
      <c r="AA209" s="51"/>
      <c r="AB209" s="82"/>
      <c r="AC209" s="97"/>
    </row>
    <row r="210" spans="1:29" s="2" customFormat="1" ht="12.75" hidden="1" customHeight="1">
      <c r="A210" s="16">
        <v>14</v>
      </c>
      <c r="B210" s="64">
        <v>42248</v>
      </c>
      <c r="C210" s="83"/>
      <c r="D210" s="79">
        <v>90491148.247533947</v>
      </c>
      <c r="E210" s="28">
        <f t="shared" si="152"/>
        <v>903913502.22780538</v>
      </c>
      <c r="F210" s="27">
        <v>86658978.162232995</v>
      </c>
      <c r="G210" s="28">
        <f t="shared" si="153"/>
        <v>889470532.25337195</v>
      </c>
      <c r="H210" s="79">
        <f t="shared" si="148"/>
        <v>3832170.0853009522</v>
      </c>
      <c r="I210" s="85">
        <f t="shared" si="148"/>
        <v>14442969.974433422</v>
      </c>
      <c r="J210" s="79">
        <v>-1335.8944917358458</v>
      </c>
      <c r="K210" s="28">
        <f t="shared" si="154"/>
        <v>-5034.8193330872455</v>
      </c>
      <c r="L210" s="86">
        <f t="shared" si="149"/>
        <v>3830834.1908092164</v>
      </c>
      <c r="M210" s="30">
        <f t="shared" si="155"/>
        <v>14437935.155100483</v>
      </c>
      <c r="N210" s="87"/>
      <c r="O210" s="27">
        <f>[75]Schedule_C!AF186</f>
        <v>3830834.1908092164</v>
      </c>
      <c r="P210" s="28">
        <f t="shared" si="156"/>
        <v>14437935.155100483</v>
      </c>
      <c r="Q210" s="45"/>
      <c r="R210" s="27">
        <v>0</v>
      </c>
      <c r="S210" s="29">
        <f t="shared" si="157"/>
        <v>0</v>
      </c>
      <c r="T210" s="27">
        <f t="shared" si="150"/>
        <v>3830834.1908092164</v>
      </c>
      <c r="U210" s="106">
        <f t="shared" si="150"/>
        <v>14437935.155100483</v>
      </c>
      <c r="V210" s="79">
        <f>[75]Schedule_C1!M309+[75]Schedule_C1!M310</f>
        <v>9227.36</v>
      </c>
      <c r="W210" s="29">
        <f t="shared" si="158"/>
        <v>83968.98000000001</v>
      </c>
      <c r="X210" s="27">
        <f t="shared" si="151"/>
        <v>9227.36</v>
      </c>
      <c r="Y210" s="85">
        <f>X210+Y209</f>
        <v>83968.98000000001</v>
      </c>
      <c r="Z210" s="90"/>
      <c r="AA210" s="51"/>
      <c r="AB210" s="82"/>
      <c r="AC210" s="97"/>
    </row>
    <row r="211" spans="1:29" s="2" customFormat="1" ht="12.6" hidden="1" customHeight="1">
      <c r="A211" s="16">
        <v>14</v>
      </c>
      <c r="B211" s="64">
        <v>42278</v>
      </c>
      <c r="C211" s="83"/>
      <c r="D211" s="79">
        <v>97346832.147533953</v>
      </c>
      <c r="E211" s="28">
        <f t="shared" si="152"/>
        <v>1001260334.3753393</v>
      </c>
      <c r="F211" s="27">
        <v>94615523.571054995</v>
      </c>
      <c r="G211" s="28">
        <f t="shared" si="153"/>
        <v>984086055.82442689</v>
      </c>
      <c r="H211" s="79">
        <f t="shared" si="148"/>
        <v>2731308.5764789581</v>
      </c>
      <c r="I211" s="85">
        <f t="shared" si="148"/>
        <v>17174278.55091238</v>
      </c>
      <c r="J211" s="79">
        <v>-952.13416976062581</v>
      </c>
      <c r="K211" s="28">
        <f t="shared" si="154"/>
        <v>-5986.9535028478713</v>
      </c>
      <c r="L211" s="86">
        <f t="shared" si="149"/>
        <v>2730356.4423091975</v>
      </c>
      <c r="M211" s="30">
        <f t="shared" si="155"/>
        <v>17168291.59740968</v>
      </c>
      <c r="N211" s="87"/>
      <c r="O211" s="27">
        <f>[75]Schedule_C!AF187</f>
        <v>2730356.442309197</v>
      </c>
      <c r="P211" s="28">
        <f t="shared" si="156"/>
        <v>17168291.59740968</v>
      </c>
      <c r="Q211" s="45"/>
      <c r="R211" s="27">
        <v>0</v>
      </c>
      <c r="S211" s="29">
        <f t="shared" si="157"/>
        <v>0</v>
      </c>
      <c r="T211" s="27">
        <f t="shared" si="150"/>
        <v>2730356.442309197</v>
      </c>
      <c r="U211" s="106">
        <f t="shared" si="150"/>
        <v>17168291.59740968</v>
      </c>
      <c r="V211" s="79">
        <f>[75]Schedule_C1!M311+[75]Schedule_C1!M312</f>
        <v>9534.94</v>
      </c>
      <c r="W211" s="29">
        <f t="shared" si="158"/>
        <v>93503.920000000013</v>
      </c>
      <c r="X211" s="27">
        <f t="shared" si="151"/>
        <v>9534.94</v>
      </c>
      <c r="Y211" s="85">
        <f>X211+Y210</f>
        <v>93503.920000000013</v>
      </c>
      <c r="Z211" s="90"/>
      <c r="AA211" s="51"/>
      <c r="AB211" s="82"/>
      <c r="AC211" s="97"/>
    </row>
    <row r="212" spans="1:29" s="2" customFormat="1" ht="12.6" hidden="1" customHeight="1">
      <c r="A212" s="16">
        <v>14</v>
      </c>
      <c r="B212" s="64">
        <v>42309</v>
      </c>
      <c r="C212" s="83"/>
      <c r="D212" s="79">
        <v>113165980.24753395</v>
      </c>
      <c r="E212" s="28">
        <f t="shared" si="152"/>
        <v>1114426314.6228733</v>
      </c>
      <c r="F212" s="27">
        <v>116681143.42031699</v>
      </c>
      <c r="G212" s="28">
        <f t="shared" si="153"/>
        <v>1100767199.2447438</v>
      </c>
      <c r="H212" s="79">
        <f t="shared" si="148"/>
        <v>-3515163.172783047</v>
      </c>
      <c r="I212" s="85">
        <f t="shared" si="148"/>
        <v>13659115.378129482</v>
      </c>
      <c r="J212" s="79">
        <v>1225.3858820321038</v>
      </c>
      <c r="K212" s="28">
        <f t="shared" si="154"/>
        <v>-4761.5676208157674</v>
      </c>
      <c r="L212" s="86">
        <f t="shared" si="149"/>
        <v>-3513937.7869010149</v>
      </c>
      <c r="M212" s="30">
        <f t="shared" si="155"/>
        <v>13654353.810508665</v>
      </c>
      <c r="N212" s="87"/>
      <c r="O212" s="27">
        <f>[75]Schedule_C!AF188</f>
        <v>-3513937.7869010158</v>
      </c>
      <c r="P212" s="28">
        <f t="shared" si="156"/>
        <v>13654353.810508665</v>
      </c>
      <c r="Q212" s="45"/>
      <c r="R212" s="27">
        <v>0</v>
      </c>
      <c r="S212" s="29">
        <f t="shared" si="157"/>
        <v>0</v>
      </c>
      <c r="T212" s="27">
        <f t="shared" si="150"/>
        <v>-3513937.7869010158</v>
      </c>
      <c r="U212" s="106">
        <f t="shared" si="150"/>
        <v>13654353.810508665</v>
      </c>
      <c r="V212" s="79">
        <f>[75]Schedule_C1!M313+[75]Schedule_C1!M314</f>
        <v>9227.36</v>
      </c>
      <c r="W212" s="29">
        <f t="shared" si="158"/>
        <v>102731.28000000001</v>
      </c>
      <c r="X212" s="27">
        <f t="shared" si="151"/>
        <v>9227.36</v>
      </c>
      <c r="Y212" s="85">
        <f>X212+Y211</f>
        <v>102731.28000000001</v>
      </c>
      <c r="Z212" s="90"/>
      <c r="AA212" s="51"/>
      <c r="AB212" s="82"/>
      <c r="AC212" s="97"/>
    </row>
    <row r="213" spans="1:29" s="2" customFormat="1" ht="13.5" hidden="1" customHeight="1">
      <c r="A213" s="16">
        <v>14</v>
      </c>
      <c r="B213" s="64">
        <v>42339</v>
      </c>
      <c r="C213" s="83"/>
      <c r="D213" s="92">
        <v>121591637.24753395</v>
      </c>
      <c r="E213" s="36">
        <f t="shared" si="152"/>
        <v>1236017951.8704073</v>
      </c>
      <c r="F213" s="35">
        <v>127014913.35628699</v>
      </c>
      <c r="G213" s="36">
        <f t="shared" si="153"/>
        <v>1227782112.6010308</v>
      </c>
      <c r="H213" s="92">
        <f t="shared" si="148"/>
        <v>-5423276.1087530404</v>
      </c>
      <c r="I213" s="63">
        <f t="shared" si="148"/>
        <v>8235839.2693765163</v>
      </c>
      <c r="J213" s="92">
        <v>1890.554051511921</v>
      </c>
      <c r="K213" s="36">
        <f t="shared" si="154"/>
        <v>-2871.0135693038465</v>
      </c>
      <c r="L213" s="93">
        <f t="shared" si="149"/>
        <v>-5421385.5547015285</v>
      </c>
      <c r="M213" s="38">
        <f t="shared" si="155"/>
        <v>8232968.2558071362</v>
      </c>
      <c r="N213" s="66"/>
      <c r="O213" s="35">
        <f>[75]Schedule_C!AF189</f>
        <v>-5421385.5547015294</v>
      </c>
      <c r="P213" s="36">
        <f t="shared" si="156"/>
        <v>8232968.2558071353</v>
      </c>
      <c r="Q213" s="39"/>
      <c r="R213" s="35">
        <v>0</v>
      </c>
      <c r="S213" s="37">
        <f t="shared" si="157"/>
        <v>0</v>
      </c>
      <c r="T213" s="35">
        <f t="shared" si="150"/>
        <v>-5421385.5547015294</v>
      </c>
      <c r="U213" s="109">
        <f t="shared" si="150"/>
        <v>8232968.2558071353</v>
      </c>
      <c r="V213" s="92">
        <f>[75]Schedule_C1!M315+[75]Schedule_C1!M316</f>
        <v>9534.94</v>
      </c>
      <c r="W213" s="37">
        <f t="shared" si="158"/>
        <v>112266.22000000002</v>
      </c>
      <c r="X213" s="35">
        <f t="shared" si="151"/>
        <v>9534.94</v>
      </c>
      <c r="Y213" s="63">
        <f>X213+Y212</f>
        <v>112266.22000000002</v>
      </c>
      <c r="Z213" s="90"/>
      <c r="AA213" s="51"/>
      <c r="AB213" s="82"/>
      <c r="AC213" s="97"/>
    </row>
    <row r="214" spans="1:29" s="2" customFormat="1" ht="13.15" customHeight="1">
      <c r="A214" s="16"/>
      <c r="B214" s="64"/>
      <c r="C214" s="83"/>
      <c r="D214" s="76"/>
      <c r="E214" s="114"/>
      <c r="F214" s="81"/>
      <c r="G214" s="114"/>
      <c r="H214" s="76"/>
      <c r="I214" s="76"/>
      <c r="J214" s="76"/>
      <c r="K214" s="114"/>
      <c r="L214" s="78"/>
      <c r="M214" s="114"/>
      <c r="N214" s="78"/>
      <c r="O214" s="81"/>
      <c r="P214" s="114"/>
      <c r="Q214" s="119"/>
      <c r="R214" s="81"/>
      <c r="S214" s="81"/>
      <c r="T214" s="81"/>
      <c r="U214" s="120"/>
      <c r="V214" s="76"/>
      <c r="W214" s="81"/>
      <c r="X214" s="81"/>
      <c r="Y214" s="76"/>
      <c r="Z214" s="90"/>
      <c r="AA214" s="51"/>
      <c r="AB214" s="82"/>
      <c r="AC214" s="97"/>
    </row>
    <row r="215" spans="1:29" s="2" customFormat="1" ht="13.15" customHeight="1">
      <c r="A215" s="95" t="s">
        <v>44</v>
      </c>
      <c r="B215" s="64"/>
      <c r="C215" s="83"/>
      <c r="D215" s="82"/>
      <c r="E215" s="30">
        <f>E200+E213</f>
        <v>16135976917.942852</v>
      </c>
      <c r="F215" s="51"/>
      <c r="G215" s="30">
        <f>G200+G213</f>
        <v>16123844218.217703</v>
      </c>
      <c r="H215" s="82"/>
      <c r="I215" s="30">
        <f>I200+I213</f>
        <v>12132699.72514987</v>
      </c>
      <c r="J215" s="82"/>
      <c r="K215" s="30">
        <f>K200+K213</f>
        <v>-16628.52264747196</v>
      </c>
      <c r="L215" s="87"/>
      <c r="M215" s="30"/>
      <c r="N215" s="87">
        <f>N200+M213</f>
        <v>12116069.738085624</v>
      </c>
      <c r="O215" s="51"/>
      <c r="P215" s="30">
        <f>P200+P213</f>
        <v>8661726.0382097699</v>
      </c>
      <c r="Q215" s="45"/>
      <c r="R215" s="51"/>
      <c r="S215" s="51">
        <f>S200+S213</f>
        <v>3454343.6642930694</v>
      </c>
      <c r="T215" s="51"/>
      <c r="U215" s="51">
        <f>U200+U213</f>
        <v>12116069.702502843</v>
      </c>
      <c r="V215" s="82"/>
      <c r="W215" s="51">
        <f>W200+W213</f>
        <v>870303.48000000021</v>
      </c>
      <c r="X215" s="51"/>
      <c r="Y215" s="51">
        <f>Y200+Y213</f>
        <v>4324648.144293067</v>
      </c>
      <c r="Z215" s="90"/>
      <c r="AA215" s="51"/>
      <c r="AB215" s="82"/>
      <c r="AC215" s="97"/>
    </row>
    <row r="216" spans="1:29" s="2" customFormat="1" ht="13.15" customHeight="1">
      <c r="A216" s="16"/>
      <c r="B216" s="64"/>
      <c r="C216" s="83"/>
      <c r="D216" s="82"/>
      <c r="E216" s="30"/>
      <c r="F216" s="51"/>
      <c r="G216" s="30"/>
      <c r="H216" s="82"/>
      <c r="I216" s="82"/>
      <c r="J216" s="82"/>
      <c r="K216" s="30"/>
      <c r="L216" s="87"/>
      <c r="M216" s="30"/>
      <c r="N216" s="87"/>
      <c r="O216" s="51"/>
      <c r="P216" s="30"/>
      <c r="Q216" s="45"/>
      <c r="R216" s="51"/>
      <c r="S216" s="51"/>
      <c r="T216" s="51"/>
      <c r="U216" s="110"/>
      <c r="V216" s="82"/>
      <c r="W216" s="51"/>
      <c r="X216" s="51"/>
      <c r="Y216" s="82"/>
      <c r="Z216" s="90"/>
      <c r="AA216" s="51"/>
      <c r="AB216" s="82"/>
      <c r="AC216" s="97"/>
    </row>
    <row r="217" spans="1:29" s="2" customFormat="1" ht="12.75" customHeight="1">
      <c r="A217" s="16">
        <v>15</v>
      </c>
      <c r="B217" s="64">
        <v>42370</v>
      </c>
      <c r="C217" s="83"/>
      <c r="D217" s="74">
        <v>118037710.24753395</v>
      </c>
      <c r="E217" s="52">
        <f>D217</f>
        <v>118037710.24753395</v>
      </c>
      <c r="F217" s="113">
        <v>126240913.10198399</v>
      </c>
      <c r="G217" s="52">
        <f>F217</f>
        <v>126240913.10198399</v>
      </c>
      <c r="H217" s="74">
        <f t="shared" ref="H217:I228" si="160">D217-F217</f>
        <v>-8203202.854450047</v>
      </c>
      <c r="I217" s="77">
        <f t="shared" si="160"/>
        <v>-8203202.854450047</v>
      </c>
      <c r="J217" s="74">
        <v>2859.636515061371</v>
      </c>
      <c r="K217" s="52">
        <f>J217</f>
        <v>2859.636515061371</v>
      </c>
      <c r="L217" s="100">
        <f t="shared" ref="L217:L228" si="161">H217+J217</f>
        <v>-8200343.2179349856</v>
      </c>
      <c r="M217" s="114">
        <f>L217</f>
        <v>-8200343.2179349856</v>
      </c>
      <c r="N217" s="75"/>
      <c r="O217" s="113">
        <f>[75]Schedule_C!AF191</f>
        <v>-8200343.2179349856</v>
      </c>
      <c r="P217" s="52">
        <f>O217</f>
        <v>-8200343.2179349856</v>
      </c>
      <c r="Q217" s="45"/>
      <c r="R217" s="113">
        <f>[75]Schedule_C!P191</f>
        <v>0</v>
      </c>
      <c r="S217" s="53">
        <f>R217</f>
        <v>0</v>
      </c>
      <c r="T217" s="113">
        <f t="shared" ref="T217:U228" si="162">O217+R217</f>
        <v>-8200343.2179349856</v>
      </c>
      <c r="U217" s="102">
        <f t="shared" si="162"/>
        <v>-8200343.2179349856</v>
      </c>
      <c r="V217" s="74">
        <f>[75]Schedule_C1!M317+[75]Schedule_C1!M318</f>
        <v>9534.94</v>
      </c>
      <c r="W217" s="53">
        <f>V217</f>
        <v>9534.94</v>
      </c>
      <c r="X217" s="113">
        <f t="shared" ref="X217:X228" si="163">R217+V217</f>
        <v>9534.94</v>
      </c>
      <c r="Y217" s="77">
        <f>X217</f>
        <v>9534.94</v>
      </c>
      <c r="Z217" s="90"/>
      <c r="AA217" s="51"/>
      <c r="AB217" s="82"/>
      <c r="AC217" s="97"/>
    </row>
    <row r="218" spans="1:29" s="2" customFormat="1" ht="12.75" customHeight="1">
      <c r="A218" s="16">
        <v>15</v>
      </c>
      <c r="B218" s="64">
        <v>42401</v>
      </c>
      <c r="C218" s="83"/>
      <c r="D218" s="79">
        <v>106321602.24753395</v>
      </c>
      <c r="E218" s="28">
        <f t="shared" ref="E218:E228" si="164">E217+D218</f>
        <v>224359312.49506789</v>
      </c>
      <c r="F218" s="27">
        <v>109499535.330433</v>
      </c>
      <c r="G218" s="28">
        <f t="shared" ref="G218:G228" si="165">G217+F218</f>
        <v>235740448.43241698</v>
      </c>
      <c r="H218" s="79">
        <f t="shared" si="160"/>
        <v>-3177933.0828990489</v>
      </c>
      <c r="I218" s="85">
        <f t="shared" si="160"/>
        <v>-11381135.937349081</v>
      </c>
      <c r="J218" s="79">
        <v>1107.8274726988748</v>
      </c>
      <c r="K218" s="28">
        <f t="shared" ref="K218:K228" si="166">K217+J218</f>
        <v>3967.4639877602458</v>
      </c>
      <c r="L218" s="86">
        <f t="shared" si="161"/>
        <v>-3176825.25542635</v>
      </c>
      <c r="M218" s="30">
        <f t="shared" ref="M218:M228" si="167">M217+L218</f>
        <v>-11377168.473361336</v>
      </c>
      <c r="N218" s="84"/>
      <c r="O218" s="27">
        <f>[75]Schedule_C!AF192</f>
        <v>-3176825.25542635</v>
      </c>
      <c r="P218" s="28">
        <f t="shared" ref="P218:P228" si="168">P217+O218</f>
        <v>-11377168.473361336</v>
      </c>
      <c r="Q218" s="45"/>
      <c r="R218" s="27">
        <f>[75]Schedule_C!P192</f>
        <v>0</v>
      </c>
      <c r="S218" s="29">
        <f t="shared" ref="S218:S228" si="169">R218+S217</f>
        <v>0</v>
      </c>
      <c r="T218" s="27">
        <f t="shared" si="162"/>
        <v>-3176825.25542635</v>
      </c>
      <c r="U218" s="106">
        <f t="shared" si="162"/>
        <v>-11377168.473361336</v>
      </c>
      <c r="V218" s="79">
        <f>[75]Schedule_C1!M319+[75]Schedule_C1!M320</f>
        <v>8919.7800000000007</v>
      </c>
      <c r="W218" s="29">
        <f t="shared" ref="W218:W228" si="170">W217+V218</f>
        <v>18454.72</v>
      </c>
      <c r="X218" s="27">
        <f t="shared" si="163"/>
        <v>8919.7800000000007</v>
      </c>
      <c r="Y218" s="85">
        <f t="shared" ref="Y218:Y223" si="171">X218+Y217</f>
        <v>18454.72</v>
      </c>
      <c r="Z218" s="90"/>
      <c r="AA218" s="51"/>
      <c r="AB218" s="82"/>
      <c r="AC218" s="97"/>
    </row>
    <row r="219" spans="1:29" s="2" customFormat="1" ht="12.75" customHeight="1">
      <c r="A219" s="16">
        <v>15</v>
      </c>
      <c r="B219" s="64">
        <v>42430</v>
      </c>
      <c r="C219" s="83"/>
      <c r="D219" s="27">
        <v>106720850.24753395</v>
      </c>
      <c r="E219" s="28">
        <f t="shared" si="164"/>
        <v>331080162.74260187</v>
      </c>
      <c r="F219" s="51">
        <v>107261355.46272199</v>
      </c>
      <c r="G219" s="28">
        <f t="shared" si="165"/>
        <v>343001803.89513898</v>
      </c>
      <c r="H219" s="82">
        <f t="shared" si="160"/>
        <v>-540505.21518804133</v>
      </c>
      <c r="I219" s="51">
        <f t="shared" si="160"/>
        <v>-11921641.152537107</v>
      </c>
      <c r="J219" s="27">
        <v>188.42011801456101</v>
      </c>
      <c r="K219" s="30">
        <f t="shared" si="166"/>
        <v>4155.8841057748068</v>
      </c>
      <c r="L219" s="118">
        <f t="shared" si="161"/>
        <v>-540316.79507002677</v>
      </c>
      <c r="M219" s="30">
        <f t="shared" si="167"/>
        <v>-11917485.268431362</v>
      </c>
      <c r="N219" s="30"/>
      <c r="O219" s="27">
        <f>[75]Schedule_C!AF193</f>
        <v>-540316.79507002607</v>
      </c>
      <c r="P219" s="30">
        <f t="shared" si="168"/>
        <v>-11917485.268431362</v>
      </c>
      <c r="Q219" s="45"/>
      <c r="R219" s="27">
        <f>[75]Schedule_C!P193</f>
        <v>0</v>
      </c>
      <c r="S219" s="51">
        <f t="shared" si="169"/>
        <v>0</v>
      </c>
      <c r="T219" s="27">
        <f t="shared" si="162"/>
        <v>-540316.79507002607</v>
      </c>
      <c r="U219" s="110">
        <f t="shared" si="162"/>
        <v>-11917485.268431362</v>
      </c>
      <c r="V219" s="79">
        <f>[75]Schedule_C1!M321+[75]Schedule_C1!M322</f>
        <v>9534.94</v>
      </c>
      <c r="W219" s="51">
        <f t="shared" si="170"/>
        <v>27989.660000000003</v>
      </c>
      <c r="X219" s="27">
        <f t="shared" si="163"/>
        <v>9534.94</v>
      </c>
      <c r="Y219" s="29">
        <f t="shared" si="171"/>
        <v>27989.660000000003</v>
      </c>
      <c r="Z219" s="90"/>
      <c r="AA219" s="51"/>
      <c r="AB219" s="82"/>
      <c r="AC219" s="97"/>
    </row>
    <row r="220" spans="1:29" s="2" customFormat="1" ht="13.15" customHeight="1">
      <c r="A220" s="16">
        <v>15</v>
      </c>
      <c r="B220" s="64">
        <v>42461</v>
      </c>
      <c r="C220" s="83"/>
      <c r="D220" s="27">
        <v>96267837.247533947</v>
      </c>
      <c r="E220" s="28">
        <f t="shared" si="164"/>
        <v>427347999.99013579</v>
      </c>
      <c r="F220" s="51">
        <v>89055250.016084999</v>
      </c>
      <c r="G220" s="28">
        <f t="shared" si="165"/>
        <v>432057053.91122401</v>
      </c>
      <c r="H220" s="79">
        <f t="shared" si="160"/>
        <v>7212587.2314489484</v>
      </c>
      <c r="I220" s="85">
        <f t="shared" si="160"/>
        <v>-4709053.9210882187</v>
      </c>
      <c r="J220" s="79">
        <v>-2514.3079088833183</v>
      </c>
      <c r="K220" s="28">
        <f t="shared" si="166"/>
        <v>1641.5761968914885</v>
      </c>
      <c r="L220" s="86">
        <f t="shared" si="161"/>
        <v>7210072.9235400651</v>
      </c>
      <c r="M220" s="30">
        <f t="shared" si="167"/>
        <v>-4707412.3448912967</v>
      </c>
      <c r="N220" s="87"/>
      <c r="O220" s="27">
        <f>[75]Schedule_C!AF194</f>
        <v>7210072.9235400651</v>
      </c>
      <c r="P220" s="28">
        <f t="shared" si="168"/>
        <v>-4707412.3448912967</v>
      </c>
      <c r="Q220" s="45"/>
      <c r="R220" s="27">
        <f>[75]Schedule_C!P194</f>
        <v>0</v>
      </c>
      <c r="S220" s="29">
        <f t="shared" si="169"/>
        <v>0</v>
      </c>
      <c r="T220" s="27">
        <f t="shared" si="162"/>
        <v>7210072.9235400651</v>
      </c>
      <c r="U220" s="106">
        <f t="shared" si="162"/>
        <v>-4707412.3448912967</v>
      </c>
      <c r="V220" s="79">
        <f>[75]Schedule_C1!M323+[75]Schedule_C1!M324</f>
        <v>9823.58</v>
      </c>
      <c r="W220" s="29">
        <f t="shared" si="170"/>
        <v>37813.240000000005</v>
      </c>
      <c r="X220" s="27">
        <f t="shared" si="163"/>
        <v>9823.58</v>
      </c>
      <c r="Y220" s="85">
        <f t="shared" si="171"/>
        <v>37813.240000000005</v>
      </c>
      <c r="Z220" s="90"/>
      <c r="AA220" s="51"/>
      <c r="AB220" s="82"/>
      <c r="AC220" s="97"/>
    </row>
    <row r="221" spans="1:29" s="2" customFormat="1" ht="15" customHeight="1">
      <c r="A221" s="16">
        <v>15</v>
      </c>
      <c r="B221" s="64">
        <v>42491</v>
      </c>
      <c r="C221" s="83"/>
      <c r="D221" s="27">
        <v>92858077.247533947</v>
      </c>
      <c r="E221" s="28">
        <f t="shared" si="164"/>
        <v>520206077.23766971</v>
      </c>
      <c r="F221" s="27">
        <v>89327891.498990998</v>
      </c>
      <c r="G221" s="28">
        <f t="shared" si="165"/>
        <v>521384945.41021502</v>
      </c>
      <c r="H221" s="27">
        <f t="shared" si="160"/>
        <v>3530185.7485429496</v>
      </c>
      <c r="I221" s="29">
        <f t="shared" si="160"/>
        <v>-1178868.1725453138</v>
      </c>
      <c r="J221" s="27">
        <v>-1230.6227519423701</v>
      </c>
      <c r="K221" s="28">
        <f t="shared" si="166"/>
        <v>410.95344494911842</v>
      </c>
      <c r="L221" s="118">
        <f t="shared" si="161"/>
        <v>3528955.1257910072</v>
      </c>
      <c r="M221" s="30">
        <f t="shared" si="167"/>
        <v>-1178457.2191002895</v>
      </c>
      <c r="N221" s="30"/>
      <c r="O221" s="27">
        <f>[75]Schedule_C!AF195</f>
        <v>3528955.1257910077</v>
      </c>
      <c r="P221" s="28">
        <f t="shared" si="168"/>
        <v>-1178457.219100289</v>
      </c>
      <c r="Q221" s="45"/>
      <c r="R221" s="27">
        <f>[75]Schedule_C!P195</f>
        <v>0</v>
      </c>
      <c r="S221" s="29">
        <f t="shared" si="169"/>
        <v>0</v>
      </c>
      <c r="T221" s="27">
        <f t="shared" si="162"/>
        <v>3528955.1257910077</v>
      </c>
      <c r="U221" s="106">
        <f t="shared" si="162"/>
        <v>-1178457.219100289</v>
      </c>
      <c r="V221" s="79">
        <f>[75]Schedule_C1!M325+[75]Schedule_C1!M326</f>
        <v>10151.040000000001</v>
      </c>
      <c r="W221" s="29">
        <f t="shared" si="170"/>
        <v>47964.280000000006</v>
      </c>
      <c r="X221" s="27">
        <f t="shared" si="163"/>
        <v>10151.040000000001</v>
      </c>
      <c r="Y221" s="85">
        <f t="shared" si="171"/>
        <v>47964.280000000006</v>
      </c>
      <c r="Z221" s="90"/>
      <c r="AA221" s="51"/>
      <c r="AB221" s="82"/>
      <c r="AC221" s="97"/>
    </row>
    <row r="222" spans="1:29" s="2" customFormat="1" ht="12.75" customHeight="1">
      <c r="A222" s="16">
        <v>15</v>
      </c>
      <c r="B222" s="64">
        <v>42522</v>
      </c>
      <c r="C222" s="4"/>
      <c r="D222" s="79">
        <v>92032727.247533947</v>
      </c>
      <c r="E222" s="28">
        <f t="shared" si="164"/>
        <v>612238804.48520362</v>
      </c>
      <c r="F222" s="27">
        <v>88009809.504215002</v>
      </c>
      <c r="G222" s="28">
        <f t="shared" si="165"/>
        <v>609394754.91443002</v>
      </c>
      <c r="H222" s="27">
        <f t="shared" si="160"/>
        <v>4022917.7433189452</v>
      </c>
      <c r="I222" s="29">
        <f t="shared" si="160"/>
        <v>2844049.5707736015</v>
      </c>
      <c r="J222" s="27">
        <v>-1402.3891253210604</v>
      </c>
      <c r="K222" s="28">
        <f t="shared" si="166"/>
        <v>-991.435680371942</v>
      </c>
      <c r="L222" s="118">
        <f t="shared" si="161"/>
        <v>4021515.3541936241</v>
      </c>
      <c r="M222" s="30">
        <f t="shared" si="167"/>
        <v>2843058.1350933346</v>
      </c>
      <c r="N222" s="30"/>
      <c r="O222" s="27">
        <f>[75]Schedule_C!AF196</f>
        <v>4021515.3541936241</v>
      </c>
      <c r="P222" s="28">
        <f t="shared" si="168"/>
        <v>2843058.1350933351</v>
      </c>
      <c r="Q222" s="45"/>
      <c r="R222" s="27">
        <f>[75]Schedule_C!P196</f>
        <v>0</v>
      </c>
      <c r="S222" s="29">
        <f t="shared" si="169"/>
        <v>0</v>
      </c>
      <c r="T222" s="27">
        <f t="shared" si="162"/>
        <v>4021515.3541936241</v>
      </c>
      <c r="U222" s="106">
        <f t="shared" si="162"/>
        <v>2843058.1350933351</v>
      </c>
      <c r="V222" s="79">
        <f>[75]Schedule_C1!M327+[75]Schedule_C1!M328</f>
        <v>9823.58</v>
      </c>
      <c r="W222" s="29">
        <f t="shared" si="170"/>
        <v>57787.860000000008</v>
      </c>
      <c r="X222" s="27">
        <f t="shared" si="163"/>
        <v>9823.58</v>
      </c>
      <c r="Y222" s="85">
        <f t="shared" si="171"/>
        <v>57787.860000000008</v>
      </c>
      <c r="Z222" s="90"/>
      <c r="AA222" s="51"/>
      <c r="AB222" s="82"/>
      <c r="AC222" s="97"/>
    </row>
    <row r="223" spans="1:29" s="2" customFormat="1" ht="12.75" customHeight="1">
      <c r="A223" s="16">
        <v>15</v>
      </c>
      <c r="B223" s="64">
        <v>42552</v>
      </c>
      <c r="C223" s="83"/>
      <c r="D223" s="79">
        <v>88635581.247533947</v>
      </c>
      <c r="E223" s="28">
        <f t="shared" si="164"/>
        <v>700874385.73273754</v>
      </c>
      <c r="F223" s="27">
        <v>93360634.90625</v>
      </c>
      <c r="G223" s="28">
        <f t="shared" si="165"/>
        <v>702755389.82068002</v>
      </c>
      <c r="H223" s="27">
        <f t="shared" si="160"/>
        <v>-4725053.6587160528</v>
      </c>
      <c r="I223" s="29">
        <f t="shared" si="160"/>
        <v>-1881004.087942481</v>
      </c>
      <c r="J223" s="27">
        <v>1647.1537054283544</v>
      </c>
      <c r="K223" s="28">
        <f t="shared" si="166"/>
        <v>655.71802505641244</v>
      </c>
      <c r="L223" s="118">
        <f t="shared" si="161"/>
        <v>-4723406.5050106244</v>
      </c>
      <c r="M223" s="30">
        <f t="shared" si="167"/>
        <v>-1880348.3699172898</v>
      </c>
      <c r="N223" s="30"/>
      <c r="O223" s="27">
        <f>[75]Schedule_C!AF197</f>
        <v>-4723406.5050106253</v>
      </c>
      <c r="P223" s="28">
        <f t="shared" si="168"/>
        <v>-1880348.3699172903</v>
      </c>
      <c r="Q223" s="45"/>
      <c r="R223" s="27">
        <f>[75]Schedule_C!P197</f>
        <v>0</v>
      </c>
      <c r="S223" s="29">
        <f t="shared" si="169"/>
        <v>0</v>
      </c>
      <c r="T223" s="27">
        <f t="shared" si="162"/>
        <v>-4723406.5050106253</v>
      </c>
      <c r="U223" s="106">
        <f t="shared" si="162"/>
        <v>-1880348.3699172903</v>
      </c>
      <c r="V223" s="79">
        <f>[75]Schedule_C1!M329+[75]Schedule_C1!M330</f>
        <v>10268.39</v>
      </c>
      <c r="W223" s="29">
        <f t="shared" si="170"/>
        <v>68056.25</v>
      </c>
      <c r="X223" s="27">
        <f t="shared" si="163"/>
        <v>10268.39</v>
      </c>
      <c r="Y223" s="85">
        <f t="shared" si="171"/>
        <v>68056.25</v>
      </c>
      <c r="Z223" s="90"/>
      <c r="AA223" s="51"/>
      <c r="AB223" s="82"/>
      <c r="AC223" s="97"/>
    </row>
    <row r="224" spans="1:29" s="2" customFormat="1" ht="12.75" customHeight="1">
      <c r="A224" s="16">
        <v>15</v>
      </c>
      <c r="B224" s="64">
        <v>42583</v>
      </c>
      <c r="C224" s="83"/>
      <c r="D224" s="79">
        <v>92024442.247533947</v>
      </c>
      <c r="E224" s="28">
        <f t="shared" si="164"/>
        <v>792898827.98027146</v>
      </c>
      <c r="F224" s="27">
        <v>93864367.235747993</v>
      </c>
      <c r="G224" s="28">
        <f t="shared" si="165"/>
        <v>796619757.05642796</v>
      </c>
      <c r="H224" s="79">
        <f t="shared" si="160"/>
        <v>-1839924.9882140458</v>
      </c>
      <c r="I224" s="85">
        <f t="shared" si="160"/>
        <v>-3720929.076156497</v>
      </c>
      <c r="J224" s="79">
        <v>641.39785089157522</v>
      </c>
      <c r="K224" s="28">
        <f t="shared" si="166"/>
        <v>1297.1158759479877</v>
      </c>
      <c r="L224" s="86">
        <f t="shared" si="161"/>
        <v>-1839283.5903631542</v>
      </c>
      <c r="M224" s="30">
        <f t="shared" si="167"/>
        <v>-3719631.960280444</v>
      </c>
      <c r="N224" s="87"/>
      <c r="O224" s="27">
        <f>[75]Schedule_C!AF198</f>
        <v>-1839283.5903631542</v>
      </c>
      <c r="P224" s="28">
        <f t="shared" si="168"/>
        <v>-3719631.9602804445</v>
      </c>
      <c r="Q224" s="45"/>
      <c r="R224" s="27">
        <f>[75]Schedule_C!P198</f>
        <v>0</v>
      </c>
      <c r="S224" s="29">
        <f t="shared" si="169"/>
        <v>0</v>
      </c>
      <c r="T224" s="27">
        <f t="shared" si="162"/>
        <v>-1839283.5903631542</v>
      </c>
      <c r="U224" s="106">
        <f t="shared" si="162"/>
        <v>-3719631.9602804445</v>
      </c>
      <c r="V224" s="79">
        <f>[75]Schedule_C1!M331+[75]Schedule_C1!M332</f>
        <v>10268.39</v>
      </c>
      <c r="W224" s="29">
        <f t="shared" si="170"/>
        <v>78324.639999999999</v>
      </c>
      <c r="X224" s="27">
        <f t="shared" si="163"/>
        <v>10268.39</v>
      </c>
      <c r="Y224" s="85">
        <f>X224+Y223</f>
        <v>78324.639999999999</v>
      </c>
      <c r="Z224" s="90"/>
      <c r="AA224" s="51"/>
      <c r="AB224" s="82"/>
      <c r="AC224" s="97"/>
    </row>
    <row r="225" spans="1:29" s="2" customFormat="1" ht="13.5" customHeight="1">
      <c r="A225" s="16">
        <v>15</v>
      </c>
      <c r="B225" s="64">
        <v>42614</v>
      </c>
      <c r="C225" s="83"/>
      <c r="D225" s="79">
        <v>91175073.247533947</v>
      </c>
      <c r="E225" s="28">
        <f t="shared" si="164"/>
        <v>884073901.22780538</v>
      </c>
      <c r="F225" s="27">
        <v>87819421.120335996</v>
      </c>
      <c r="G225" s="28">
        <f t="shared" si="165"/>
        <v>884439178.17676401</v>
      </c>
      <c r="H225" s="79">
        <f t="shared" si="160"/>
        <v>3355652.1271979511</v>
      </c>
      <c r="I225" s="85">
        <f t="shared" si="160"/>
        <v>-365276.94895863533</v>
      </c>
      <c r="J225" s="79">
        <v>-1169.7803315413184</v>
      </c>
      <c r="K225" s="28">
        <f t="shared" si="166"/>
        <v>127.33554440666921</v>
      </c>
      <c r="L225" s="86">
        <f t="shared" si="161"/>
        <v>3354482.3468664098</v>
      </c>
      <c r="M225" s="30">
        <f t="shared" si="167"/>
        <v>-365149.61341403425</v>
      </c>
      <c r="N225" s="87"/>
      <c r="O225" s="27">
        <f>[75]Schedule_C!AF199</f>
        <v>3354482.3468664102</v>
      </c>
      <c r="P225" s="28">
        <f t="shared" si="168"/>
        <v>-365149.61341403425</v>
      </c>
      <c r="Q225" s="45"/>
      <c r="R225" s="27">
        <f>[75]Schedule_C!P199</f>
        <v>0</v>
      </c>
      <c r="S225" s="29">
        <f t="shared" si="169"/>
        <v>0</v>
      </c>
      <c r="T225" s="27">
        <f t="shared" si="162"/>
        <v>3354482.3468664102</v>
      </c>
      <c r="U225" s="106">
        <f t="shared" si="162"/>
        <v>-365149.61341403425</v>
      </c>
      <c r="V225" s="79">
        <f>[75]Schedule_C1!M333+[75]Schedule_C1!M334</f>
        <v>9937.15</v>
      </c>
      <c r="W225" s="29">
        <f t="shared" si="170"/>
        <v>88261.79</v>
      </c>
      <c r="X225" s="27">
        <f t="shared" si="163"/>
        <v>9937.15</v>
      </c>
      <c r="Y225" s="85">
        <f>X225+Y224</f>
        <v>88261.79</v>
      </c>
      <c r="Z225" s="90"/>
      <c r="AA225" s="51"/>
      <c r="AB225" s="82"/>
      <c r="AC225" s="97"/>
    </row>
    <row r="226" spans="1:29" s="2" customFormat="1" ht="12.6" customHeight="1">
      <c r="A226" s="16">
        <v>15</v>
      </c>
      <c r="B226" s="64">
        <v>42644</v>
      </c>
      <c r="C226" s="83"/>
      <c r="D226" s="79">
        <v>99767106.247533947</v>
      </c>
      <c r="E226" s="28">
        <f t="shared" si="164"/>
        <v>983841007.47533929</v>
      </c>
      <c r="F226" s="27">
        <v>98497101.194906995</v>
      </c>
      <c r="G226" s="28">
        <f t="shared" si="165"/>
        <v>982936279.37167096</v>
      </c>
      <c r="H226" s="79">
        <f t="shared" si="160"/>
        <v>1270005.0526269525</v>
      </c>
      <c r="I226" s="85">
        <f t="shared" si="160"/>
        <v>904728.1036683321</v>
      </c>
      <c r="J226" s="79">
        <v>-442.72376134572551</v>
      </c>
      <c r="K226" s="28">
        <f t="shared" si="166"/>
        <v>-315.38821693905629</v>
      </c>
      <c r="L226" s="86">
        <f t="shared" si="161"/>
        <v>1269562.3288656068</v>
      </c>
      <c r="M226" s="30">
        <f t="shared" si="167"/>
        <v>904412.71545157256</v>
      </c>
      <c r="N226" s="87"/>
      <c r="O226" s="27">
        <f>[75]Schedule_C!AF200</f>
        <v>1269562.3288656063</v>
      </c>
      <c r="P226" s="28">
        <f t="shared" si="168"/>
        <v>904412.71545157209</v>
      </c>
      <c r="Q226" s="45"/>
      <c r="R226" s="27">
        <f>[75]Schedule_C!P200</f>
        <v>0</v>
      </c>
      <c r="S226" s="29">
        <f t="shared" si="169"/>
        <v>0</v>
      </c>
      <c r="T226" s="27">
        <f t="shared" si="162"/>
        <v>1269562.3288656063</v>
      </c>
      <c r="U226" s="106">
        <f t="shared" si="162"/>
        <v>904412.71545157209</v>
      </c>
      <c r="V226" s="79">
        <f>[75]Schedule_C1!M335+[75]Schedule_C1!M336</f>
        <v>10268.39</v>
      </c>
      <c r="W226" s="29">
        <f t="shared" si="170"/>
        <v>98530.18</v>
      </c>
      <c r="X226" s="27">
        <f t="shared" si="163"/>
        <v>10268.39</v>
      </c>
      <c r="Y226" s="85">
        <f>X226+Y225</f>
        <v>98530.18</v>
      </c>
      <c r="Z226" s="90"/>
      <c r="AA226" s="51"/>
      <c r="AB226" s="82"/>
      <c r="AC226" s="97"/>
    </row>
    <row r="227" spans="1:29" s="2" customFormat="1" ht="12.6" customHeight="1">
      <c r="A227" s="16">
        <v>15</v>
      </c>
      <c r="B227" s="64">
        <v>42675</v>
      </c>
      <c r="C227" s="83"/>
      <c r="D227" s="79">
        <v>108304361.24753395</v>
      </c>
      <c r="E227" s="28">
        <f t="shared" si="164"/>
        <v>1092145368.7228732</v>
      </c>
      <c r="F227" s="27">
        <v>100898060.82451299</v>
      </c>
      <c r="G227" s="28">
        <f t="shared" si="165"/>
        <v>1083834340.1961839</v>
      </c>
      <c r="H227" s="79">
        <f t="shared" si="160"/>
        <v>7406300.4230209589</v>
      </c>
      <c r="I227" s="85">
        <f t="shared" si="160"/>
        <v>8311028.526689291</v>
      </c>
      <c r="J227" s="79">
        <v>-2581.8363274652511</v>
      </c>
      <c r="K227" s="28">
        <f t="shared" si="166"/>
        <v>-2897.2245444043074</v>
      </c>
      <c r="L227" s="86">
        <f t="shared" si="161"/>
        <v>7403718.5866934936</v>
      </c>
      <c r="M227" s="30">
        <f t="shared" si="167"/>
        <v>8308131.3021450657</v>
      </c>
      <c r="N227" s="87"/>
      <c r="O227" s="27">
        <f>[75]Schedule_C!AF201</f>
        <v>7403718.5866934955</v>
      </c>
      <c r="P227" s="28">
        <f t="shared" si="168"/>
        <v>8308131.3021450676</v>
      </c>
      <c r="Q227" s="45"/>
      <c r="R227" s="27">
        <f>[75]Schedule_C!P201</f>
        <v>0</v>
      </c>
      <c r="S227" s="29">
        <f t="shared" si="169"/>
        <v>0</v>
      </c>
      <c r="T227" s="27">
        <f t="shared" si="162"/>
        <v>7403718.5866934955</v>
      </c>
      <c r="U227" s="106">
        <f t="shared" si="162"/>
        <v>8308131.3021450676</v>
      </c>
      <c r="V227" s="79">
        <f>[75]Schedule_C1!M337+[75]Schedule_C1!M338</f>
        <v>9937.15</v>
      </c>
      <c r="W227" s="29">
        <f t="shared" si="170"/>
        <v>108467.32999999999</v>
      </c>
      <c r="X227" s="27">
        <f t="shared" si="163"/>
        <v>9937.15</v>
      </c>
      <c r="Y227" s="85">
        <f>X227+Y226</f>
        <v>108467.32999999999</v>
      </c>
      <c r="Z227" s="90"/>
      <c r="AA227" s="51"/>
      <c r="AB227" s="82"/>
      <c r="AC227" s="97"/>
    </row>
    <row r="228" spans="1:29" s="2" customFormat="1" ht="13.5" customHeight="1">
      <c r="A228" s="16">
        <v>15</v>
      </c>
      <c r="B228" s="64">
        <v>42705</v>
      </c>
      <c r="C228" s="83"/>
      <c r="D228" s="92">
        <v>128451174.24753395</v>
      </c>
      <c r="E228" s="36">
        <f t="shared" si="164"/>
        <v>1220596542.9704072</v>
      </c>
      <c r="F228" s="35">
        <v>134703102.95036802</v>
      </c>
      <c r="G228" s="36">
        <f t="shared" si="165"/>
        <v>1218537443.1465518</v>
      </c>
      <c r="H228" s="92">
        <f t="shared" si="160"/>
        <v>-6251928.7028340697</v>
      </c>
      <c r="I228" s="63">
        <f t="shared" si="160"/>
        <v>2059099.8238554001</v>
      </c>
      <c r="J228" s="92">
        <v>2179.4223458077759</v>
      </c>
      <c r="K228" s="36">
        <f t="shared" si="166"/>
        <v>-717.80219859653153</v>
      </c>
      <c r="L228" s="93">
        <f t="shared" si="161"/>
        <v>-6249749.280488262</v>
      </c>
      <c r="M228" s="38">
        <f t="shared" si="167"/>
        <v>2058382.0216568038</v>
      </c>
      <c r="N228" s="66"/>
      <c r="O228" s="35">
        <f>[75]Schedule_C!AF202</f>
        <v>-6249749.2804882638</v>
      </c>
      <c r="P228" s="36">
        <f t="shared" si="168"/>
        <v>2058382.0216568038</v>
      </c>
      <c r="Q228" s="39"/>
      <c r="R228" s="35">
        <f>[75]Schedule_C!P202</f>
        <v>0</v>
      </c>
      <c r="S228" s="37">
        <f t="shared" si="169"/>
        <v>0</v>
      </c>
      <c r="T228" s="35">
        <f t="shared" si="162"/>
        <v>-6249749.2804882638</v>
      </c>
      <c r="U228" s="109">
        <f t="shared" si="162"/>
        <v>2058382.0216568038</v>
      </c>
      <c r="V228" s="92">
        <f>[75]Schedule_C1!M339+[75]Schedule_C1!M340</f>
        <v>10268.39</v>
      </c>
      <c r="W228" s="37">
        <f t="shared" si="170"/>
        <v>118735.71999999999</v>
      </c>
      <c r="X228" s="35">
        <f t="shared" si="163"/>
        <v>10268.39</v>
      </c>
      <c r="Y228" s="63">
        <f>X228+Y227</f>
        <v>118735.71999999999</v>
      </c>
      <c r="Z228" s="90"/>
      <c r="AA228" s="51"/>
      <c r="AB228" s="82"/>
      <c r="AC228" s="97"/>
    </row>
    <row r="229" spans="1:29" s="2" customFormat="1" ht="13.5" customHeight="1">
      <c r="A229" s="16"/>
      <c r="B229" s="64"/>
      <c r="C229" s="83"/>
      <c r="D229" s="82"/>
      <c r="E229" s="30"/>
      <c r="F229" s="51"/>
      <c r="G229" s="30"/>
      <c r="H229" s="82"/>
      <c r="I229" s="82"/>
      <c r="J229" s="82"/>
      <c r="K229" s="30"/>
      <c r="L229" s="87"/>
      <c r="M229" s="30"/>
      <c r="N229" s="87"/>
      <c r="O229" s="51"/>
      <c r="P229" s="30"/>
      <c r="Q229" s="45"/>
      <c r="R229" s="51"/>
      <c r="S229" s="51"/>
      <c r="T229" s="51"/>
      <c r="U229" s="110"/>
      <c r="V229" s="82"/>
      <c r="W229" s="51"/>
      <c r="X229" s="51"/>
      <c r="Y229" s="82"/>
      <c r="Z229" s="90"/>
      <c r="AA229" s="51"/>
      <c r="AB229" s="82"/>
      <c r="AC229" s="97"/>
    </row>
    <row r="230" spans="1:29" s="2" customFormat="1" ht="12.75" customHeight="1">
      <c r="A230" s="16">
        <v>16</v>
      </c>
      <c r="B230" s="64">
        <v>42736</v>
      </c>
      <c r="C230" s="83" t="s">
        <v>38</v>
      </c>
      <c r="D230" s="74">
        <f>Schedule_B!F20</f>
        <v>87428880</v>
      </c>
      <c r="E230" s="52">
        <f>D230</f>
        <v>87428880</v>
      </c>
      <c r="F230" s="113">
        <f>Schedule_B!F26</f>
        <v>77313609.731105998</v>
      </c>
      <c r="G230" s="52">
        <f>F230</f>
        <v>77313609.731105998</v>
      </c>
      <c r="H230" s="74">
        <f t="shared" ref="H230:I241" si="172">D230-F230</f>
        <v>10115270.268894002</v>
      </c>
      <c r="I230" s="77">
        <f t="shared" si="172"/>
        <v>10115270.268894002</v>
      </c>
      <c r="J230" s="74">
        <f>Schedule_B!F32-Schedule_B!F29</f>
        <v>-3526.1832157373428</v>
      </c>
      <c r="K230" s="52">
        <f>J230</f>
        <v>-3526.1832157373428</v>
      </c>
      <c r="L230" s="100">
        <f t="shared" ref="L230:L241" si="173">H230+J230</f>
        <v>10111744.085678264</v>
      </c>
      <c r="M230" s="114">
        <f>L230</f>
        <v>10111744.085678264</v>
      </c>
      <c r="N230" s="75"/>
      <c r="O230" s="113">
        <f>[75]Schedule_C!AF204</f>
        <v>10111744.085678264</v>
      </c>
      <c r="P230" s="52">
        <f>O230</f>
        <v>10111744.085678264</v>
      </c>
      <c r="Q230" s="45"/>
      <c r="R230" s="113">
        <f>[75]Schedule_C!P204</f>
        <v>0</v>
      </c>
      <c r="S230" s="53">
        <f>R230</f>
        <v>0</v>
      </c>
      <c r="T230" s="113">
        <f t="shared" ref="T230:U241" si="174">O230+R230</f>
        <v>10111744.085678264</v>
      </c>
      <c r="U230" s="102">
        <f t="shared" si="174"/>
        <v>10111744.085678264</v>
      </c>
      <c r="V230" s="74">
        <f>[75]Schedule_C1!M341+[75]Schedule_C1!M342</f>
        <v>10268.39</v>
      </c>
      <c r="W230" s="53">
        <f>V230</f>
        <v>10268.39</v>
      </c>
      <c r="X230" s="113">
        <f t="shared" ref="X230:X241" si="175">R230+V230</f>
        <v>10268.39</v>
      </c>
      <c r="Y230" s="77">
        <f>X230</f>
        <v>10268.39</v>
      </c>
      <c r="Z230" s="90"/>
      <c r="AA230" s="51"/>
      <c r="AB230" s="82"/>
      <c r="AC230" s="97"/>
    </row>
    <row r="231" spans="1:29" s="2" customFormat="1" ht="12.75" customHeight="1">
      <c r="A231" s="16">
        <v>16</v>
      </c>
      <c r="B231" s="64">
        <v>42767</v>
      </c>
      <c r="C231" s="83"/>
      <c r="D231" s="79">
        <f>Schedule_B!G20</f>
        <v>65492956</v>
      </c>
      <c r="E231" s="28">
        <f t="shared" ref="E231:E241" si="176">E230+D231</f>
        <v>152921836</v>
      </c>
      <c r="F231" s="27">
        <f>Schedule_B!G26</f>
        <v>64896142.455332994</v>
      </c>
      <c r="G231" s="28">
        <f t="shared" ref="G231:G241" si="177">G230+F231</f>
        <v>142209752.18643898</v>
      </c>
      <c r="H231" s="79">
        <f t="shared" si="172"/>
        <v>596813.54466700554</v>
      </c>
      <c r="I231" s="85">
        <f t="shared" si="172"/>
        <v>10712083.813561022</v>
      </c>
      <c r="J231" s="79">
        <f>Schedule_B!G32-Schedule_B!G29</f>
        <v>-208.04920167091768</v>
      </c>
      <c r="K231" s="28">
        <f t="shared" ref="K231:K241" si="178">K230+J231</f>
        <v>-3734.2324174082605</v>
      </c>
      <c r="L231" s="86">
        <f t="shared" si="173"/>
        <v>596605.49546533462</v>
      </c>
      <c r="M231" s="30">
        <f t="shared" ref="M231:M241" si="179">M230+L231</f>
        <v>10708349.581143599</v>
      </c>
      <c r="N231" s="84"/>
      <c r="O231" s="27">
        <f>[75]Schedule_C!AF205</f>
        <v>596605.4954653345</v>
      </c>
      <c r="P231" s="28">
        <f t="shared" ref="P231:P241" si="180">P230+O231</f>
        <v>10708349.581143599</v>
      </c>
      <c r="Q231" s="45"/>
      <c r="R231" s="27">
        <f>[75]Schedule_C!P205</f>
        <v>0</v>
      </c>
      <c r="S231" s="29">
        <f t="shared" ref="S231:S241" si="181">R231+S230</f>
        <v>0</v>
      </c>
      <c r="T231" s="27">
        <f t="shared" si="174"/>
        <v>596605.4954653345</v>
      </c>
      <c r="U231" s="106">
        <f t="shared" si="174"/>
        <v>10708349.581143599</v>
      </c>
      <c r="V231" s="79">
        <f>[75]Schedule_C1!M343+[75]Schedule_C1!M344</f>
        <v>9274.68</v>
      </c>
      <c r="W231" s="29">
        <f t="shared" ref="W231:W241" si="182">W230+V231</f>
        <v>19543.07</v>
      </c>
      <c r="X231" s="27">
        <f t="shared" si="175"/>
        <v>9274.68</v>
      </c>
      <c r="Y231" s="85">
        <f t="shared" ref="Y231:Y236" si="183">X231+Y230</f>
        <v>19543.07</v>
      </c>
      <c r="Z231" s="90"/>
      <c r="AA231" s="51"/>
      <c r="AB231" s="82"/>
      <c r="AC231" s="97"/>
    </row>
    <row r="232" spans="1:29" s="2" customFormat="1" ht="12.75" customHeight="1">
      <c r="A232" s="16">
        <v>16</v>
      </c>
      <c r="B232" s="64">
        <v>42795</v>
      </c>
      <c r="C232" s="83"/>
      <c r="D232" s="27">
        <f>Schedule_B!H20</f>
        <v>64182639</v>
      </c>
      <c r="E232" s="28">
        <f t="shared" si="176"/>
        <v>217104475</v>
      </c>
      <c r="F232" s="51">
        <f>Schedule_B!H26</f>
        <v>64917278.194544993</v>
      </c>
      <c r="G232" s="28">
        <f t="shared" si="177"/>
        <v>207127030.38098398</v>
      </c>
      <c r="H232" s="82">
        <f t="shared" si="172"/>
        <v>-734639.19454499334</v>
      </c>
      <c r="I232" s="51">
        <f t="shared" si="172"/>
        <v>9977444.6190160215</v>
      </c>
      <c r="J232" s="27">
        <f>Schedule_B!H32-Schedule_B!H29</f>
        <v>256.09522321843542</v>
      </c>
      <c r="K232" s="30">
        <f t="shared" si="178"/>
        <v>-3478.1371941898251</v>
      </c>
      <c r="L232" s="118">
        <f t="shared" si="173"/>
        <v>-734383.09932177491</v>
      </c>
      <c r="M232" s="30">
        <f t="shared" si="179"/>
        <v>9973966.4818218239</v>
      </c>
      <c r="N232" s="30"/>
      <c r="O232" s="27">
        <f>[75]Schedule_C!AF206</f>
        <v>-734383.09932177514</v>
      </c>
      <c r="P232" s="30">
        <f t="shared" si="180"/>
        <v>9973966.4818218239</v>
      </c>
      <c r="Q232" s="45"/>
      <c r="R232" s="27">
        <f>[75]Schedule_C!P206</f>
        <v>0</v>
      </c>
      <c r="S232" s="51">
        <f t="shared" si="181"/>
        <v>0</v>
      </c>
      <c r="T232" s="27">
        <f t="shared" si="174"/>
        <v>-734383.09932177514</v>
      </c>
      <c r="U232" s="110">
        <f t="shared" si="174"/>
        <v>9973966.4818218239</v>
      </c>
      <c r="V232" s="79">
        <f>[75]Schedule_C1!M345+[75]Schedule_C1!M346</f>
        <v>10268.39</v>
      </c>
      <c r="W232" s="51">
        <f t="shared" si="182"/>
        <v>29811.46</v>
      </c>
      <c r="X232" s="27">
        <f t="shared" si="175"/>
        <v>10268.39</v>
      </c>
      <c r="Y232" s="29">
        <f t="shared" si="183"/>
        <v>29811.46</v>
      </c>
      <c r="Z232" s="90"/>
      <c r="AA232" s="51"/>
      <c r="AB232" s="82"/>
      <c r="AC232" s="97"/>
    </row>
    <row r="233" spans="1:29" s="2" customFormat="1" ht="12.75" customHeight="1">
      <c r="A233" s="16">
        <v>16</v>
      </c>
      <c r="B233" s="64">
        <v>42826</v>
      </c>
      <c r="C233" s="83"/>
      <c r="D233" s="27">
        <f>Schedule_B!I20</f>
        <v>53202466</v>
      </c>
      <c r="E233" s="28">
        <f t="shared" si="176"/>
        <v>270306941</v>
      </c>
      <c r="F233" s="51">
        <f>Schedule_B!I26</f>
        <v>55114449.427169994</v>
      </c>
      <c r="G233" s="28">
        <f t="shared" si="177"/>
        <v>262241479.80815399</v>
      </c>
      <c r="H233" s="79">
        <f t="shared" si="172"/>
        <v>-1911983.4271699935</v>
      </c>
      <c r="I233" s="85">
        <f t="shared" si="172"/>
        <v>8065461.1918460131</v>
      </c>
      <c r="J233" s="79">
        <f>Schedule_B!I32-Schedule_B!I29</f>
        <v>666.51742271147668</v>
      </c>
      <c r="K233" s="28">
        <f t="shared" si="178"/>
        <v>-2811.6197714783484</v>
      </c>
      <c r="L233" s="86">
        <f t="shared" si="173"/>
        <v>-1911316.909747282</v>
      </c>
      <c r="M233" s="30">
        <f t="shared" si="179"/>
        <v>8062649.5720745418</v>
      </c>
      <c r="N233" s="87"/>
      <c r="O233" s="27">
        <f>[75]Schedule_C!AF207</f>
        <v>-1911316.9097472802</v>
      </c>
      <c r="P233" s="28">
        <f t="shared" si="180"/>
        <v>8062649.5720745437</v>
      </c>
      <c r="Q233" s="45"/>
      <c r="R233" s="27">
        <f>[75]Schedule_C!P207</f>
        <v>0</v>
      </c>
      <c r="S233" s="29">
        <f t="shared" si="181"/>
        <v>0</v>
      </c>
      <c r="T233" s="27">
        <f t="shared" si="174"/>
        <v>-1911316.9097472802</v>
      </c>
      <c r="U233" s="106">
        <f t="shared" si="174"/>
        <v>8062649.5720745437</v>
      </c>
      <c r="V233" s="79">
        <f>[75]Schedule_C1!M347+[75]Schedule_C1!M348</f>
        <v>10533.380000000001</v>
      </c>
      <c r="W233" s="29">
        <f t="shared" si="182"/>
        <v>40344.839999999997</v>
      </c>
      <c r="X233" s="27">
        <f t="shared" si="175"/>
        <v>10533.380000000001</v>
      </c>
      <c r="Y233" s="85">
        <f t="shared" si="183"/>
        <v>40344.839999999997</v>
      </c>
      <c r="Z233" s="90"/>
      <c r="AA233" s="51"/>
      <c r="AB233" s="82"/>
      <c r="AC233" s="97"/>
    </row>
    <row r="234" spans="1:29" s="2" customFormat="1" ht="15" customHeight="1">
      <c r="A234" s="16">
        <v>16</v>
      </c>
      <c r="B234" s="64">
        <v>42856</v>
      </c>
      <c r="C234" s="83"/>
      <c r="D234" s="27">
        <f>Schedule_B!J20</f>
        <v>53375282</v>
      </c>
      <c r="E234" s="28">
        <f t="shared" si="176"/>
        <v>323682223</v>
      </c>
      <c r="F234" s="27">
        <f>Schedule_B!J26</f>
        <v>51642022.473971993</v>
      </c>
      <c r="G234" s="28">
        <f t="shared" si="177"/>
        <v>313883502.28212595</v>
      </c>
      <c r="H234" s="27">
        <f t="shared" si="172"/>
        <v>1733259.5260280073</v>
      </c>
      <c r="I234" s="29">
        <f t="shared" si="172"/>
        <v>9798720.7178740501</v>
      </c>
      <c r="J234" s="27">
        <f>Schedule_B!J32-Schedule_B!J29</f>
        <v>-604.21427077334374</v>
      </c>
      <c r="K234" s="28">
        <f t="shared" si="178"/>
        <v>-3415.8340422516922</v>
      </c>
      <c r="L234" s="118">
        <f t="shared" si="173"/>
        <v>1732655.3117572339</v>
      </c>
      <c r="M234" s="30">
        <f t="shared" si="179"/>
        <v>9795304.8838317767</v>
      </c>
      <c r="N234" s="30"/>
      <c r="O234" s="27">
        <f>[75]Schedule_C!AF208</f>
        <v>1732655.311757233</v>
      </c>
      <c r="P234" s="28">
        <f t="shared" si="180"/>
        <v>9795304.8838317767</v>
      </c>
      <c r="Q234" s="45"/>
      <c r="R234" s="27">
        <f>[75]Schedule_C!P208</f>
        <v>0</v>
      </c>
      <c r="S234" s="29">
        <f t="shared" si="181"/>
        <v>0</v>
      </c>
      <c r="T234" s="27">
        <f t="shared" si="174"/>
        <v>1732655.311757233</v>
      </c>
      <c r="U234" s="106">
        <f t="shared" si="174"/>
        <v>9795304.8838317767</v>
      </c>
      <c r="V234" s="79">
        <f>[75]Schedule_C1!M349+[75]Schedule_C1!M350</f>
        <v>10884.49</v>
      </c>
      <c r="W234" s="29">
        <f t="shared" si="182"/>
        <v>51229.329999999994</v>
      </c>
      <c r="X234" s="27">
        <f t="shared" si="175"/>
        <v>10884.49</v>
      </c>
      <c r="Y234" s="85">
        <f t="shared" si="183"/>
        <v>51229.329999999994</v>
      </c>
      <c r="Z234" s="90"/>
      <c r="AA234" s="51"/>
      <c r="AB234" s="82"/>
      <c r="AC234" s="97"/>
    </row>
    <row r="235" spans="1:29" s="2" customFormat="1" ht="12.75" customHeight="1">
      <c r="A235" s="16">
        <v>16</v>
      </c>
      <c r="B235" s="64">
        <v>42887</v>
      </c>
      <c r="C235" s="4"/>
      <c r="D235" s="79">
        <f>Schedule_B!K20</f>
        <v>48255405</v>
      </c>
      <c r="E235" s="28">
        <f t="shared" si="176"/>
        <v>371937628</v>
      </c>
      <c r="F235" s="27">
        <f>Schedule_B!K26</f>
        <v>49381093.139174998</v>
      </c>
      <c r="G235" s="28">
        <f t="shared" si="177"/>
        <v>363264595.42130095</v>
      </c>
      <c r="H235" s="27">
        <f t="shared" si="172"/>
        <v>-1125688.1391749978</v>
      </c>
      <c r="I235" s="29">
        <f t="shared" si="172"/>
        <v>8673032.5786990523</v>
      </c>
      <c r="J235" s="27">
        <f>Schedule_B!K32-Schedule_B!K29</f>
        <v>392.41488531650975</v>
      </c>
      <c r="K235" s="28">
        <f t="shared" si="178"/>
        <v>-3023.4191569351824</v>
      </c>
      <c r="L235" s="118">
        <f t="shared" si="173"/>
        <v>-1125295.7242896813</v>
      </c>
      <c r="M235" s="30">
        <f t="shared" si="179"/>
        <v>8670009.1595420949</v>
      </c>
      <c r="N235" s="30"/>
      <c r="O235" s="27">
        <f>[75]Schedule_C!AF209</f>
        <v>-1125295.7242896818</v>
      </c>
      <c r="P235" s="28">
        <f t="shared" si="180"/>
        <v>8670009.1595420949</v>
      </c>
      <c r="Q235" s="45"/>
      <c r="R235" s="27">
        <f>[75]Schedule_C!P209</f>
        <v>0</v>
      </c>
      <c r="S235" s="29">
        <f t="shared" si="181"/>
        <v>0</v>
      </c>
      <c r="T235" s="27">
        <f t="shared" si="174"/>
        <v>-1125295.7242896818</v>
      </c>
      <c r="U235" s="106">
        <f t="shared" si="174"/>
        <v>8670009.1595420949</v>
      </c>
      <c r="V235" s="79">
        <f>[75]Schedule_C1!M351+[75]Schedule_C1!M352</f>
        <v>10533.380000000001</v>
      </c>
      <c r="W235" s="29">
        <f t="shared" si="182"/>
        <v>61762.709999999992</v>
      </c>
      <c r="X235" s="27">
        <f t="shared" si="175"/>
        <v>10533.380000000001</v>
      </c>
      <c r="Y235" s="85">
        <f t="shared" si="183"/>
        <v>61762.709999999992</v>
      </c>
      <c r="Z235" s="90"/>
      <c r="AA235" s="51"/>
      <c r="AB235" s="82"/>
      <c r="AC235" s="97"/>
    </row>
    <row r="236" spans="1:29" s="2" customFormat="1" ht="12.75" customHeight="1">
      <c r="A236" s="16">
        <v>16</v>
      </c>
      <c r="B236" s="64">
        <v>42917</v>
      </c>
      <c r="C236" s="83"/>
      <c r="D236" s="79">
        <f>Schedule_B!L20</f>
        <v>49053010</v>
      </c>
      <c r="E236" s="28">
        <f t="shared" si="176"/>
        <v>420990638</v>
      </c>
      <c r="F236" s="27">
        <f>Schedule_B!L26</f>
        <v>52040713.688774996</v>
      </c>
      <c r="G236" s="28">
        <f t="shared" si="177"/>
        <v>415305309.11007595</v>
      </c>
      <c r="H236" s="27">
        <f t="shared" si="172"/>
        <v>-2987703.6887749955</v>
      </c>
      <c r="I236" s="29">
        <f t="shared" si="172"/>
        <v>5685328.8899240494</v>
      </c>
      <c r="J236" s="27">
        <f>Schedule_B!L32-Schedule_B!L29</f>
        <v>1041.5135059072636</v>
      </c>
      <c r="K236" s="28">
        <f t="shared" si="178"/>
        <v>-1981.9056510279188</v>
      </c>
      <c r="L236" s="118">
        <f t="shared" si="173"/>
        <v>-2986662.1752690882</v>
      </c>
      <c r="M236" s="30">
        <f t="shared" si="179"/>
        <v>5683346.9842730071</v>
      </c>
      <c r="N236" s="30"/>
      <c r="O236" s="27">
        <f>[75]Schedule_C!AF210</f>
        <v>-2986662.1752690878</v>
      </c>
      <c r="P236" s="28">
        <f t="shared" si="180"/>
        <v>5683346.9842730071</v>
      </c>
      <c r="Q236" s="45"/>
      <c r="R236" s="27">
        <f>[75]Schedule_C!P210</f>
        <v>0</v>
      </c>
      <c r="S236" s="29">
        <f t="shared" si="181"/>
        <v>0</v>
      </c>
      <c r="T236" s="27">
        <f t="shared" si="174"/>
        <v>-2986662.1752690878</v>
      </c>
      <c r="U236" s="106">
        <f t="shared" si="174"/>
        <v>5683346.9842730071</v>
      </c>
      <c r="V236" s="79">
        <f>[75]Schedule_C1!M353+[75]Schedule_C1!M354</f>
        <v>11617.95</v>
      </c>
      <c r="W236" s="29">
        <f t="shared" si="182"/>
        <v>73380.659999999989</v>
      </c>
      <c r="X236" s="27">
        <f t="shared" si="175"/>
        <v>11617.95</v>
      </c>
      <c r="Y236" s="85">
        <f t="shared" si="183"/>
        <v>73380.659999999989</v>
      </c>
      <c r="Z236" s="90"/>
      <c r="AA236" s="51"/>
      <c r="AB236" s="82"/>
      <c r="AC236" s="97"/>
    </row>
    <row r="237" spans="1:29" s="2" customFormat="1" ht="12.75" customHeight="1">
      <c r="A237" s="16">
        <v>16</v>
      </c>
      <c r="B237" s="64">
        <v>42948</v>
      </c>
      <c r="C237" s="83"/>
      <c r="D237" s="79">
        <f>Schedule_B!M20</f>
        <v>57348734</v>
      </c>
      <c r="E237" s="28">
        <f t="shared" si="176"/>
        <v>478339372</v>
      </c>
      <c r="F237" s="27">
        <f>Schedule_B!M26</f>
        <v>55131845.321699992</v>
      </c>
      <c r="G237" s="28">
        <f t="shared" si="177"/>
        <v>470437154.43177593</v>
      </c>
      <c r="H237" s="79">
        <f t="shared" si="172"/>
        <v>2216888.6783000082</v>
      </c>
      <c r="I237" s="85">
        <f t="shared" si="172"/>
        <v>7902217.5682240725</v>
      </c>
      <c r="J237" s="79">
        <f>Schedule_B!M32-Schedule_B!M29</f>
        <v>-772.80739325564355</v>
      </c>
      <c r="K237" s="28">
        <f t="shared" si="178"/>
        <v>-2754.7130442835623</v>
      </c>
      <c r="L237" s="86">
        <f t="shared" si="173"/>
        <v>2216115.8709067525</v>
      </c>
      <c r="M237" s="30">
        <f t="shared" si="179"/>
        <v>7899462.8551797597</v>
      </c>
      <c r="N237" s="87"/>
      <c r="O237" s="27">
        <f>[75]Schedule_C!AF211</f>
        <v>2216115.8709067535</v>
      </c>
      <c r="P237" s="28">
        <f t="shared" si="180"/>
        <v>7899462.8551797606</v>
      </c>
      <c r="Q237" s="45"/>
      <c r="R237" s="27">
        <f>[75]Schedule_C!P211</f>
        <v>0</v>
      </c>
      <c r="S237" s="29">
        <f t="shared" si="181"/>
        <v>0</v>
      </c>
      <c r="T237" s="27">
        <f t="shared" si="174"/>
        <v>2216115.8709067535</v>
      </c>
      <c r="U237" s="106">
        <f t="shared" si="174"/>
        <v>7899462.8551797606</v>
      </c>
      <c r="V237" s="79">
        <f>[75]Schedule_C1!M355+[75]Schedule_C1!M356</f>
        <v>11617.95</v>
      </c>
      <c r="W237" s="29">
        <f t="shared" si="182"/>
        <v>84998.609999999986</v>
      </c>
      <c r="X237" s="27">
        <f t="shared" si="175"/>
        <v>11617.95</v>
      </c>
      <c r="Y237" s="85">
        <f>X237+Y236</f>
        <v>84998.609999999986</v>
      </c>
      <c r="Z237" s="90"/>
      <c r="AA237" s="51"/>
      <c r="AB237" s="82"/>
      <c r="AC237" s="97"/>
    </row>
    <row r="238" spans="1:29" s="2" customFormat="1" ht="13.5" customHeight="1">
      <c r="A238" s="16">
        <v>16</v>
      </c>
      <c r="B238" s="64">
        <v>42979</v>
      </c>
      <c r="C238" s="83"/>
      <c r="D238" s="79">
        <f>Schedule_B!N20</f>
        <v>50863097</v>
      </c>
      <c r="E238" s="28">
        <f t="shared" si="176"/>
        <v>529202469</v>
      </c>
      <c r="F238" s="27">
        <f>Schedule_B!N26</f>
        <v>49699859.751044996</v>
      </c>
      <c r="G238" s="28">
        <f t="shared" si="177"/>
        <v>520137014.18282092</v>
      </c>
      <c r="H238" s="79">
        <f t="shared" si="172"/>
        <v>1163237.2489550039</v>
      </c>
      <c r="I238" s="85">
        <f t="shared" si="172"/>
        <v>9065454.8171790838</v>
      </c>
      <c r="J238" s="79">
        <f>Schedule_B!N32-Schedule_B!N29</f>
        <v>-405.50450498564169</v>
      </c>
      <c r="K238" s="28">
        <f t="shared" si="178"/>
        <v>-3160.217549269204</v>
      </c>
      <c r="L238" s="86">
        <f t="shared" si="173"/>
        <v>1162831.7444500183</v>
      </c>
      <c r="M238" s="30">
        <f t="shared" si="179"/>
        <v>9062294.5996297784</v>
      </c>
      <c r="N238" s="87"/>
      <c r="O238" s="27">
        <f>[75]Schedule_C!AF212</f>
        <v>1162831.7444500178</v>
      </c>
      <c r="P238" s="28">
        <f t="shared" si="180"/>
        <v>9062294.5996297784</v>
      </c>
      <c r="Q238" s="45"/>
      <c r="R238" s="27">
        <f>[75]Schedule_C!P212</f>
        <v>0</v>
      </c>
      <c r="S238" s="29">
        <f t="shared" si="181"/>
        <v>0</v>
      </c>
      <c r="T238" s="27">
        <f t="shared" si="174"/>
        <v>1162831.7444500178</v>
      </c>
      <c r="U238" s="106">
        <f t="shared" si="174"/>
        <v>9062294.5996297784</v>
      </c>
      <c r="V238" s="79">
        <f>[75]Schedule_C1!M357+[75]Schedule_C1!M358</f>
        <v>11243.18</v>
      </c>
      <c r="W238" s="29">
        <f t="shared" si="182"/>
        <v>96241.789999999979</v>
      </c>
      <c r="X238" s="27">
        <f t="shared" si="175"/>
        <v>11243.18</v>
      </c>
      <c r="Y238" s="85">
        <f>X238+Y237</f>
        <v>96241.789999999979</v>
      </c>
      <c r="Z238" s="90"/>
      <c r="AA238" s="51"/>
      <c r="AB238" s="82"/>
      <c r="AC238" s="97"/>
    </row>
    <row r="239" spans="1:29" s="2" customFormat="1" ht="12.6" hidden="1" customHeight="1">
      <c r="A239" s="16">
        <v>16</v>
      </c>
      <c r="B239" s="64">
        <v>43009</v>
      </c>
      <c r="C239" s="83"/>
      <c r="D239" s="79">
        <f>Schedule_B!O20</f>
        <v>0</v>
      </c>
      <c r="E239" s="28">
        <f t="shared" si="176"/>
        <v>529202469</v>
      </c>
      <c r="F239" s="27">
        <f>Schedule_B!O26</f>
        <v>0</v>
      </c>
      <c r="G239" s="28">
        <f t="shared" si="177"/>
        <v>520137014.18282092</v>
      </c>
      <c r="H239" s="79">
        <f t="shared" si="172"/>
        <v>0</v>
      </c>
      <c r="I239" s="85">
        <f t="shared" si="172"/>
        <v>9065454.8171790838</v>
      </c>
      <c r="J239" s="79">
        <f>Schedule_B!O32-Schedule_B!O29</f>
        <v>0</v>
      </c>
      <c r="K239" s="28">
        <f t="shared" si="178"/>
        <v>-3160.217549269204</v>
      </c>
      <c r="L239" s="86">
        <f t="shared" si="173"/>
        <v>0</v>
      </c>
      <c r="M239" s="30">
        <f t="shared" si="179"/>
        <v>9062294.5996297784</v>
      </c>
      <c r="N239" s="87"/>
      <c r="O239" s="27">
        <f>[75]Schedule_C!AF213</f>
        <v>0</v>
      </c>
      <c r="P239" s="28">
        <f t="shared" si="180"/>
        <v>9062294.5996297784</v>
      </c>
      <c r="Q239" s="45"/>
      <c r="R239" s="27">
        <f>[75]Schedule_C!P213</f>
        <v>0</v>
      </c>
      <c r="S239" s="29">
        <f t="shared" si="181"/>
        <v>0</v>
      </c>
      <c r="T239" s="27">
        <f t="shared" si="174"/>
        <v>0</v>
      </c>
      <c r="U239" s="106">
        <f t="shared" si="174"/>
        <v>9062294.5996297784</v>
      </c>
      <c r="V239" s="79">
        <f>[75]Schedule_C1!M359+[75]Schedule_C1!M360</f>
        <v>11617.95</v>
      </c>
      <c r="W239" s="29">
        <f t="shared" si="182"/>
        <v>107859.73999999998</v>
      </c>
      <c r="X239" s="27">
        <f t="shared" si="175"/>
        <v>11617.95</v>
      </c>
      <c r="Y239" s="85">
        <f>X239+Y238</f>
        <v>107859.73999999998</v>
      </c>
      <c r="Z239" s="90"/>
      <c r="AA239" s="51"/>
      <c r="AB239" s="82"/>
      <c r="AC239" s="97"/>
    </row>
    <row r="240" spans="1:29" s="2" customFormat="1" ht="12.6" hidden="1" customHeight="1">
      <c r="A240" s="16">
        <v>16</v>
      </c>
      <c r="B240" s="64">
        <v>43040</v>
      </c>
      <c r="C240" s="83"/>
      <c r="D240" s="79">
        <f>Schedule_B!P20</f>
        <v>0</v>
      </c>
      <c r="E240" s="28">
        <f t="shared" si="176"/>
        <v>529202469</v>
      </c>
      <c r="F240" s="27">
        <f>Schedule_B!P26</f>
        <v>0</v>
      </c>
      <c r="G240" s="28">
        <f t="shared" si="177"/>
        <v>520137014.18282092</v>
      </c>
      <c r="H240" s="79">
        <f t="shared" si="172"/>
        <v>0</v>
      </c>
      <c r="I240" s="85">
        <f t="shared" si="172"/>
        <v>9065454.8171790838</v>
      </c>
      <c r="J240" s="79">
        <f>Schedule_B!P32-Schedule_B!P29</f>
        <v>0</v>
      </c>
      <c r="K240" s="28">
        <f t="shared" si="178"/>
        <v>-3160.217549269204</v>
      </c>
      <c r="L240" s="86">
        <f t="shared" si="173"/>
        <v>0</v>
      </c>
      <c r="M240" s="30">
        <f t="shared" si="179"/>
        <v>9062294.5996297784</v>
      </c>
      <c r="N240" s="87"/>
      <c r="O240" s="27">
        <f>[75]Schedule_C!AF214</f>
        <v>0</v>
      </c>
      <c r="P240" s="28">
        <f t="shared" si="180"/>
        <v>9062294.5996297784</v>
      </c>
      <c r="Q240" s="45"/>
      <c r="R240" s="27">
        <f>[75]Schedule_C!P214</f>
        <v>0</v>
      </c>
      <c r="S240" s="29">
        <f t="shared" si="181"/>
        <v>0</v>
      </c>
      <c r="T240" s="27">
        <f t="shared" si="174"/>
        <v>0</v>
      </c>
      <c r="U240" s="106">
        <f t="shared" si="174"/>
        <v>9062294.5996297784</v>
      </c>
      <c r="V240" s="79">
        <f>[75]Schedule_C1!M361+[75]Schedule_C1!M362</f>
        <v>11243.18</v>
      </c>
      <c r="W240" s="29">
        <f t="shared" si="182"/>
        <v>119102.91999999998</v>
      </c>
      <c r="X240" s="27">
        <f t="shared" si="175"/>
        <v>11243.18</v>
      </c>
      <c r="Y240" s="85">
        <f>X240+Y239</f>
        <v>119102.91999999998</v>
      </c>
      <c r="Z240" s="90"/>
      <c r="AA240" s="51"/>
      <c r="AB240" s="82"/>
      <c r="AC240" s="97"/>
    </row>
    <row r="241" spans="1:29" s="2" customFormat="1" ht="13.5" hidden="1" customHeight="1">
      <c r="A241" s="16">
        <v>16</v>
      </c>
      <c r="B241" s="64">
        <v>43070</v>
      </c>
      <c r="C241" s="83"/>
      <c r="D241" s="79">
        <f>Schedule_B!Q20</f>
        <v>0</v>
      </c>
      <c r="E241" s="28">
        <f t="shared" si="176"/>
        <v>529202469</v>
      </c>
      <c r="F241" s="27">
        <f>Schedule_B!Q26</f>
        <v>0</v>
      </c>
      <c r="G241" s="28">
        <f t="shared" si="177"/>
        <v>520137014.18282092</v>
      </c>
      <c r="H241" s="79">
        <f t="shared" si="172"/>
        <v>0</v>
      </c>
      <c r="I241" s="85">
        <f t="shared" si="172"/>
        <v>9065454.8171790838</v>
      </c>
      <c r="J241" s="79">
        <f>Schedule_B!Q32-Schedule_B!Q29</f>
        <v>0</v>
      </c>
      <c r="K241" s="28">
        <f t="shared" si="178"/>
        <v>-3160.217549269204</v>
      </c>
      <c r="L241" s="86">
        <f t="shared" si="173"/>
        <v>0</v>
      </c>
      <c r="M241" s="30">
        <f t="shared" si="179"/>
        <v>9062294.5996297784</v>
      </c>
      <c r="N241" s="87"/>
      <c r="O241" s="27">
        <f>[75]Schedule_C!AF215</f>
        <v>0</v>
      </c>
      <c r="P241" s="28">
        <f t="shared" si="180"/>
        <v>9062294.5996297784</v>
      </c>
      <c r="Q241" s="45"/>
      <c r="R241" s="27">
        <f>[75]Schedule_C!P215</f>
        <v>0</v>
      </c>
      <c r="S241" s="29">
        <f t="shared" si="181"/>
        <v>0</v>
      </c>
      <c r="T241" s="27">
        <f t="shared" si="174"/>
        <v>0</v>
      </c>
      <c r="U241" s="106">
        <f t="shared" si="174"/>
        <v>9062294.5996297784</v>
      </c>
      <c r="V241" s="79">
        <f>[75]Schedule_C1!M363+[75]Schedule_C1!M364</f>
        <v>11617.95</v>
      </c>
      <c r="W241" s="29">
        <f t="shared" si="182"/>
        <v>130720.86999999998</v>
      </c>
      <c r="X241" s="27">
        <f t="shared" si="175"/>
        <v>11617.95</v>
      </c>
      <c r="Y241" s="85">
        <f>X241+Y240</f>
        <v>130720.86999999998</v>
      </c>
      <c r="Z241" s="90"/>
      <c r="AA241" s="51"/>
      <c r="AB241" s="82"/>
      <c r="AC241" s="97"/>
    </row>
    <row r="242" spans="1:29" s="2" customFormat="1" ht="15.75" customHeight="1">
      <c r="A242" s="16"/>
      <c r="B242" s="64"/>
      <c r="C242" s="83"/>
      <c r="D242" s="76"/>
      <c r="E242" s="114"/>
      <c r="F242" s="81"/>
      <c r="G242" s="114"/>
      <c r="H242" s="76"/>
      <c r="I242" s="76"/>
      <c r="J242" s="76"/>
      <c r="K242" s="114"/>
      <c r="L242" s="78"/>
      <c r="M242" s="114"/>
      <c r="N242" s="78"/>
      <c r="O242" s="81"/>
      <c r="P242" s="114"/>
      <c r="Q242" s="119"/>
      <c r="R242" s="81"/>
      <c r="S242" s="81"/>
      <c r="T242" s="81"/>
      <c r="U242" s="120"/>
      <c r="V242" s="76"/>
      <c r="W242" s="81"/>
      <c r="X242" s="81"/>
      <c r="Y242" s="76"/>
      <c r="Z242" s="90"/>
      <c r="AA242" s="51"/>
      <c r="AB242" s="82"/>
      <c r="AC242" s="97"/>
    </row>
    <row r="243" spans="1:29" s="2" customFormat="1" ht="18" customHeight="1" thickBot="1">
      <c r="A243" s="16"/>
      <c r="B243" s="131"/>
      <c r="C243" s="83"/>
      <c r="D243" s="82"/>
      <c r="E243" s="30"/>
      <c r="F243" s="51"/>
      <c r="G243" s="30"/>
      <c r="H243" s="82"/>
      <c r="I243" s="82"/>
      <c r="J243" s="82"/>
      <c r="K243" s="30"/>
      <c r="L243" s="87"/>
      <c r="M243" s="30"/>
      <c r="N243" s="87"/>
      <c r="O243" s="51"/>
      <c r="P243" s="132">
        <f>P92+P105+P120+P138+P153+P168+P183+P198+P213+P228+P238</f>
        <v>19782402.789151907</v>
      </c>
      <c r="Q243" s="45"/>
      <c r="R243" s="51"/>
      <c r="S243" s="132">
        <f>S92+S105+S120+S138+S153+S168+S183+S198+S213+S228+S238</f>
        <v>3454343.5702202674</v>
      </c>
      <c r="T243" s="51"/>
      <c r="U243" s="110"/>
      <c r="V243" s="82"/>
      <c r="W243" s="132">
        <f>W92+W105+W120+W138+W153+W168+W183+W198+W213+W228+W238</f>
        <v>1085280.5800000005</v>
      </c>
      <c r="X243" s="51"/>
      <c r="Y243" s="132">
        <f>Y92+Y105+Y120+Y138+Y153+Y168+Y183+Y198+Y213+Y228+Y238</f>
        <v>4539625.1502202628</v>
      </c>
      <c r="Z243" s="90"/>
      <c r="AA243" s="51"/>
      <c r="AB243" s="82"/>
      <c r="AC243" s="97"/>
    </row>
    <row r="244" spans="1:29" s="2" customFormat="1" ht="18" customHeight="1" thickTop="1">
      <c r="A244" s="16"/>
      <c r="B244" s="131"/>
      <c r="C244" s="83"/>
      <c r="D244" s="82"/>
      <c r="E244" s="30"/>
      <c r="F244" s="51"/>
      <c r="G244" s="30"/>
      <c r="H244" s="82"/>
      <c r="I244" s="82"/>
      <c r="J244" s="82"/>
      <c r="K244" s="30"/>
      <c r="L244" s="87"/>
      <c r="M244" s="30"/>
      <c r="N244" s="87"/>
      <c r="O244" s="51"/>
      <c r="P244" s="24"/>
      <c r="Q244" s="45"/>
      <c r="R244" s="51"/>
      <c r="S244" s="24"/>
      <c r="T244" s="51"/>
      <c r="U244" s="110"/>
      <c r="V244" s="82"/>
      <c r="W244" s="24"/>
      <c r="X244" s="51"/>
      <c r="Y244" s="24"/>
      <c r="Z244" s="90"/>
      <c r="AA244" s="51"/>
      <c r="AB244" s="82"/>
      <c r="AC244" s="97"/>
    </row>
    <row r="245" spans="1:29" s="2" customFormat="1" ht="11.25" customHeight="1">
      <c r="A245" s="16"/>
      <c r="B245" s="131"/>
      <c r="C245" s="83"/>
      <c r="D245" s="82"/>
      <c r="E245" s="30"/>
      <c r="F245" s="51"/>
      <c r="G245" s="30"/>
      <c r="H245" s="82"/>
      <c r="I245" s="82"/>
      <c r="J245" s="82"/>
      <c r="K245" s="30"/>
      <c r="L245" s="87"/>
      <c r="M245" s="30"/>
      <c r="N245" s="87"/>
      <c r="O245" s="51"/>
      <c r="P245" s="30"/>
      <c r="Q245" s="45"/>
      <c r="R245" s="51"/>
      <c r="S245" s="51"/>
      <c r="T245" s="51"/>
      <c r="U245" s="110"/>
      <c r="V245" s="82"/>
      <c r="W245" s="51"/>
      <c r="X245" s="51"/>
      <c r="Y245" s="82"/>
      <c r="Z245" s="90"/>
      <c r="AA245" s="51"/>
      <c r="AB245" s="82"/>
      <c r="AC245" s="97"/>
    </row>
    <row r="246" spans="1:29">
      <c r="C246" s="133" t="s">
        <v>45</v>
      </c>
      <c r="D246" s="133"/>
      <c r="E246" s="133"/>
      <c r="F246" s="133"/>
      <c r="G246" s="133"/>
      <c r="H246" s="133"/>
      <c r="I246" s="134"/>
      <c r="O246" s="135"/>
      <c r="S246" s="134"/>
      <c r="W246" s="134"/>
    </row>
    <row r="247" spans="1:29" ht="26.25" customHeight="1">
      <c r="C247" s="136"/>
      <c r="D247" s="220" t="s">
        <v>46</v>
      </c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135"/>
      <c r="P247" s="137"/>
      <c r="Q247" s="137"/>
      <c r="R247" s="138"/>
      <c r="S247" s="139"/>
      <c r="T247" s="140"/>
      <c r="W247" s="141"/>
    </row>
    <row r="248" spans="1:29" s="2" customFormat="1" ht="11.25" customHeight="1">
      <c r="C248" s="111"/>
      <c r="G248" s="142"/>
      <c r="H248" s="142"/>
      <c r="I248" s="143"/>
      <c r="K248" s="144"/>
      <c r="L248" s="144"/>
      <c r="M248" s="144"/>
      <c r="N248" s="144"/>
      <c r="O248" s="145"/>
      <c r="P248" s="146"/>
      <c r="Q248" s="146"/>
      <c r="R248" s="147"/>
      <c r="S248" s="147"/>
      <c r="T248" s="147"/>
    </row>
    <row r="249" spans="1:29" s="2" customFormat="1" ht="12" customHeight="1">
      <c r="C249" s="111"/>
      <c r="I249" s="143"/>
      <c r="K249" s="144"/>
      <c r="L249" s="144"/>
      <c r="M249" s="144"/>
      <c r="N249" s="144"/>
      <c r="O249" s="145"/>
      <c r="P249" s="146"/>
      <c r="Q249" s="146"/>
      <c r="R249" s="147"/>
      <c r="S249" s="147"/>
      <c r="T249" s="147"/>
    </row>
    <row r="250" spans="1:29" s="2" customFormat="1" ht="14.25" customHeight="1">
      <c r="C250" s="111" t="s">
        <v>81</v>
      </c>
      <c r="J250" s="144"/>
      <c r="K250" s="144"/>
      <c r="L250" s="144"/>
      <c r="M250" s="144"/>
      <c r="N250" s="144"/>
      <c r="P250" s="147"/>
      <c r="Q250" s="147"/>
      <c r="R250" s="147"/>
      <c r="S250" s="147"/>
      <c r="T250" s="147"/>
    </row>
    <row r="251" spans="1:29" s="2" customFormat="1" ht="14.25" customHeight="1">
      <c r="A251" s="97"/>
      <c r="B251" s="97"/>
      <c r="C251" s="111" t="s">
        <v>82</v>
      </c>
      <c r="H251" s="97"/>
      <c r="J251" s="144"/>
      <c r="K251" s="144"/>
      <c r="L251" s="144"/>
      <c r="M251" s="144"/>
      <c r="N251" s="144"/>
      <c r="P251" s="147"/>
      <c r="Q251" s="147"/>
      <c r="R251" s="147"/>
      <c r="S251" s="147"/>
      <c r="T251" s="147"/>
    </row>
    <row r="252" spans="1:29" s="2" customFormat="1" ht="10.5" customHeight="1">
      <c r="A252" s="97"/>
      <c r="B252" s="97"/>
      <c r="C252" s="111"/>
      <c r="H252" s="97"/>
      <c r="P252" s="146"/>
      <c r="Q252" s="146"/>
      <c r="R252" s="146"/>
      <c r="S252" s="146"/>
      <c r="T252" s="146"/>
    </row>
    <row r="253" spans="1:29" s="2" customFormat="1" ht="14.25" customHeight="1">
      <c r="C253" s="2" t="s">
        <v>83</v>
      </c>
      <c r="P253" s="146"/>
      <c r="Q253" s="146"/>
      <c r="R253" s="146"/>
      <c r="S253" s="146"/>
      <c r="T253" s="146"/>
    </row>
    <row r="254" spans="1:29" s="2" customFormat="1" ht="14.25" customHeight="1">
      <c r="C254" s="2" t="s">
        <v>84</v>
      </c>
      <c r="P254" s="146"/>
      <c r="Q254" s="146"/>
      <c r="R254" s="146"/>
      <c r="S254" s="146"/>
      <c r="T254" s="146"/>
    </row>
    <row r="255" spans="1:29" s="2" customFormat="1" ht="10.5" customHeight="1"/>
    <row r="256" spans="1:29" s="2" customFormat="1" ht="12.75" customHeight="1">
      <c r="C256" s="2" t="s">
        <v>85</v>
      </c>
    </row>
    <row r="257" spans="1:18" s="2" customFormat="1" ht="12.75" customHeight="1"/>
    <row r="258" spans="1:18" s="2" customFormat="1" ht="12.75" customHeight="1"/>
    <row r="259" spans="1:18" s="2" customFormat="1" ht="10.5" customHeight="1"/>
    <row r="260" spans="1:18" s="146" customFormat="1" ht="26.25" customHeight="1">
      <c r="A260" s="2"/>
      <c r="B260" s="2"/>
      <c r="C260" s="2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"/>
    </row>
    <row r="261" spans="1:18" s="146" customFormat="1" ht="11.25" customHeight="1">
      <c r="A261" s="2"/>
      <c r="B261" s="2"/>
      <c r="C261" s="2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"/>
    </row>
    <row r="262" spans="1:18" s="146" customFormat="1" ht="54" customHeight="1">
      <c r="A262" s="2"/>
      <c r="B262" s="2"/>
      <c r="C262" s="2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"/>
    </row>
    <row r="263" spans="1:18" s="146" customFormat="1" ht="9" customHeight="1">
      <c r="A263" s="2"/>
      <c r="B263" s="2"/>
      <c r="C263" s="2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"/>
    </row>
    <row r="264" spans="1:18" s="146" customFormat="1" ht="9" customHeight="1">
      <c r="A264" s="2"/>
      <c r="B264" s="2"/>
      <c r="C264" s="2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"/>
    </row>
    <row r="265" spans="1:18" s="137" customFormat="1" ht="27.75" customHeight="1">
      <c r="A265" s="1"/>
      <c r="B265" s="1"/>
      <c r="C265" s="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R265" s="146"/>
    </row>
    <row r="266" spans="1:18" s="137" customFormat="1" ht="40.5" customHeight="1">
      <c r="A266" s="1"/>
      <c r="B266" s="1"/>
      <c r="C266" s="1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R266" s="146"/>
    </row>
    <row r="275" spans="4:14" ht="15" hidden="1" customHeight="1"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</row>
  </sheetData>
  <mergeCells count="51">
    <mergeCell ref="D262:N262"/>
    <mergeCell ref="D265:O265"/>
    <mergeCell ref="D266:O266"/>
    <mergeCell ref="D275:N275"/>
    <mergeCell ref="O124:P124"/>
    <mergeCell ref="R124:S124"/>
    <mergeCell ref="T124:U124"/>
    <mergeCell ref="V124:W124"/>
    <mergeCell ref="D260:N260"/>
    <mergeCell ref="X124:Y124"/>
    <mergeCell ref="D247:N247"/>
    <mergeCell ref="O77:P77"/>
    <mergeCell ref="R77:S77"/>
    <mergeCell ref="T77:U77"/>
    <mergeCell ref="V77:W77"/>
    <mergeCell ref="X77:Y77"/>
    <mergeCell ref="D124:E124"/>
    <mergeCell ref="F124:G124"/>
    <mergeCell ref="H124:I124"/>
    <mergeCell ref="J124:K124"/>
    <mergeCell ref="L124:N124"/>
    <mergeCell ref="D77:E77"/>
    <mergeCell ref="F77:G77"/>
    <mergeCell ref="H77:I77"/>
    <mergeCell ref="J77:K77"/>
    <mergeCell ref="L77:N77"/>
    <mergeCell ref="R7:S7"/>
    <mergeCell ref="T7:U7"/>
    <mergeCell ref="V7:W7"/>
    <mergeCell ref="X7:Y7"/>
    <mergeCell ref="O66:P66"/>
    <mergeCell ref="R66:S66"/>
    <mergeCell ref="T66:U66"/>
    <mergeCell ref="V66:W66"/>
    <mergeCell ref="X66:Y66"/>
    <mergeCell ref="D66:E66"/>
    <mergeCell ref="F66:G66"/>
    <mergeCell ref="H66:I66"/>
    <mergeCell ref="J66:K66"/>
    <mergeCell ref="L66:N66"/>
    <mergeCell ref="A2:AB2"/>
    <mergeCell ref="A3:AB3"/>
    <mergeCell ref="A4:Y4"/>
    <mergeCell ref="A6:AB6"/>
    <mergeCell ref="D7:E7"/>
    <mergeCell ref="F7:G7"/>
    <mergeCell ref="H7:I7"/>
    <mergeCell ref="J7:K7"/>
    <mergeCell ref="L7:N7"/>
    <mergeCell ref="O7:P7"/>
    <mergeCell ref="AA7:AB7"/>
  </mergeCells>
  <printOptions horizontalCentered="1"/>
  <pageMargins left="0" right="0" top="0.1" bottom="0.2" header="0.5" footer="0"/>
  <pageSetup paperSize="5" scale="58" orientation="landscape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3"/>
  <sheetViews>
    <sheetView zoomScale="80" zoomScaleNormal="80" workbookViewId="0">
      <pane xSplit="3" ySplit="5" topLeftCell="D6" activePane="bottomRight" state="frozen"/>
      <selection activeCell="K242" sqref="K242"/>
      <selection pane="topRight" activeCell="K242" sqref="K242"/>
      <selection pane="bottomLeft" activeCell="K242" sqref="K242"/>
      <selection pane="bottomRight" activeCell="G36" sqref="G36"/>
    </sheetView>
  </sheetViews>
  <sheetFormatPr defaultColWidth="8.85546875" defaultRowHeight="12.75" outlineLevelCol="1"/>
  <cols>
    <col min="1" max="1" width="5.140625" style="149" customWidth="1"/>
    <col min="2" max="2" width="31.7109375" style="151" customWidth="1"/>
    <col min="3" max="3" width="12.5703125" style="151" customWidth="1"/>
    <col min="4" max="4" width="7.140625" style="151" customWidth="1"/>
    <col min="5" max="5" width="2.28515625" style="151" customWidth="1"/>
    <col min="6" max="6" width="15.5703125" style="151" customWidth="1"/>
    <col min="7" max="7" width="15.42578125" style="151" customWidth="1"/>
    <col min="8" max="8" width="16.140625" style="151" customWidth="1"/>
    <col min="9" max="9" width="14.85546875" style="151" customWidth="1"/>
    <col min="10" max="10" width="15.42578125" style="151" customWidth="1"/>
    <col min="11" max="11" width="14.85546875" style="151" customWidth="1"/>
    <col min="12" max="12" width="16" style="151" customWidth="1"/>
    <col min="13" max="13" width="15.7109375" style="151" customWidth="1"/>
    <col min="14" max="14" width="15.42578125" style="151" customWidth="1"/>
    <col min="15" max="15" width="16" style="151" hidden="1" customWidth="1" outlineLevel="1"/>
    <col min="16" max="17" width="17" style="151" hidden="1" customWidth="1" outlineLevel="1"/>
    <col min="18" max="18" width="17.42578125" style="151" customWidth="1" collapsed="1"/>
    <col min="19" max="19" width="97.28515625" style="151" customWidth="1"/>
    <col min="20" max="20" width="6" style="151" customWidth="1"/>
    <col min="21" max="21" width="10.7109375" style="151" bestFit="1" customWidth="1"/>
    <col min="22" max="22" width="44" style="151" bestFit="1" customWidth="1"/>
    <col min="23" max="23" width="14" style="151" bestFit="1" customWidth="1"/>
    <col min="24" max="24" width="4.85546875" style="151" bestFit="1" customWidth="1"/>
    <col min="25" max="16384" width="8.85546875" style="151"/>
  </cols>
  <sheetData>
    <row r="1" spans="1:23" ht="18">
      <c r="B1" s="150" t="s">
        <v>47</v>
      </c>
      <c r="G1" s="152"/>
      <c r="S1"/>
      <c r="T1"/>
      <c r="U1"/>
      <c r="V1"/>
    </row>
    <row r="2" spans="1:23" ht="18">
      <c r="B2" s="153" t="s">
        <v>48</v>
      </c>
      <c r="G2" s="1"/>
      <c r="H2" s="154"/>
      <c r="S2"/>
      <c r="T2"/>
      <c r="U2"/>
      <c r="V2"/>
    </row>
    <row r="3" spans="1:23" ht="15.75">
      <c r="A3" s="155"/>
      <c r="B3" s="153" t="s">
        <v>49</v>
      </c>
      <c r="D3" s="149"/>
      <c r="E3" s="149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/>
      <c r="T3"/>
      <c r="U3"/>
      <c r="V3"/>
    </row>
    <row r="4" spans="1:23" ht="15.75">
      <c r="A4" s="155"/>
      <c r="B4" s="204" t="s">
        <v>50</v>
      </c>
      <c r="D4" s="149"/>
      <c r="E4" s="149"/>
      <c r="F4" s="91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 t="s">
        <v>51</v>
      </c>
      <c r="S4"/>
      <c r="T4"/>
      <c r="U4"/>
      <c r="V4"/>
    </row>
    <row r="5" spans="1:23">
      <c r="A5" s="149" t="s">
        <v>52</v>
      </c>
      <c r="B5" s="157"/>
      <c r="D5" s="158"/>
      <c r="E5" s="158"/>
      <c r="F5" s="159">
        <v>42736</v>
      </c>
      <c r="G5" s="160">
        <v>42767</v>
      </c>
      <c r="H5" s="159">
        <v>42795</v>
      </c>
      <c r="I5" s="160">
        <v>42826</v>
      </c>
      <c r="J5" s="159">
        <v>42856</v>
      </c>
      <c r="K5" s="160">
        <v>42887</v>
      </c>
      <c r="L5" s="159">
        <v>42917</v>
      </c>
      <c r="M5" s="160">
        <v>42948</v>
      </c>
      <c r="N5" s="159">
        <v>42979</v>
      </c>
      <c r="O5" s="160">
        <v>43009</v>
      </c>
      <c r="P5" s="159">
        <v>43040</v>
      </c>
      <c r="Q5" s="160">
        <v>43070</v>
      </c>
      <c r="R5" s="160" t="s">
        <v>53</v>
      </c>
      <c r="S5"/>
      <c r="T5"/>
      <c r="U5"/>
      <c r="V5"/>
    </row>
    <row r="6" spans="1:23">
      <c r="S6"/>
      <c r="T6"/>
      <c r="U6"/>
      <c r="V6"/>
    </row>
    <row r="7" spans="1:23" ht="15">
      <c r="A7" s="149">
        <f>ROW()</f>
        <v>7</v>
      </c>
      <c r="B7" s="151" t="s">
        <v>54</v>
      </c>
      <c r="C7" s="161" t="s">
        <v>55</v>
      </c>
      <c r="D7" s="162"/>
      <c r="E7" s="162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/>
      <c r="T7"/>
      <c r="U7"/>
      <c r="V7"/>
      <c r="W7" s="162"/>
    </row>
    <row r="8" spans="1:23">
      <c r="A8" s="149">
        <f>ROW()</f>
        <v>8</v>
      </c>
      <c r="B8" s="164" t="s">
        <v>56</v>
      </c>
      <c r="C8" s="165">
        <v>501</v>
      </c>
      <c r="D8" s="162"/>
      <c r="E8" s="162"/>
      <c r="F8" s="24">
        <f>+[75]Actuals!G29</f>
        <v>7911467</v>
      </c>
      <c r="G8" s="24">
        <f>+[75]Actuals!H29</f>
        <v>7240089</v>
      </c>
      <c r="H8" s="24">
        <f>+[75]Actuals!I29</f>
        <v>5364312</v>
      </c>
      <c r="I8" s="24">
        <f>+[75]Actuals!J29</f>
        <v>4239901</v>
      </c>
      <c r="J8" s="24">
        <f>+[75]Actuals!K29</f>
        <v>6396967</v>
      </c>
      <c r="K8" s="24">
        <f>+[75]Actuals!L29</f>
        <v>5832721</v>
      </c>
      <c r="L8" s="24">
        <f>+[75]Actuals!M29</f>
        <v>9065382</v>
      </c>
      <c r="M8" s="24">
        <f>+[75]Actuals!N29</f>
        <v>8828999</v>
      </c>
      <c r="N8" s="24">
        <f>+[75]Actuals!O29</f>
        <v>6269930</v>
      </c>
      <c r="O8" s="24">
        <f>+[75]Actuals!P29</f>
        <v>0</v>
      </c>
      <c r="P8" s="24">
        <f>+[75]Actuals!Q29</f>
        <v>0</v>
      </c>
      <c r="Q8" s="24">
        <f>+[75]Actuals!R29</f>
        <v>0</v>
      </c>
      <c r="R8" s="24">
        <f t="shared" ref="R8:R15" si="0">SUM(F8:Q8)</f>
        <v>61149768</v>
      </c>
      <c r="S8"/>
      <c r="T8"/>
      <c r="U8"/>
      <c r="V8"/>
      <c r="W8" s="162"/>
    </row>
    <row r="9" spans="1:23">
      <c r="A9" s="149">
        <f>ROW()</f>
        <v>9</v>
      </c>
      <c r="B9" s="164" t="s">
        <v>57</v>
      </c>
      <c r="C9" s="165">
        <v>547</v>
      </c>
      <c r="D9" s="162"/>
      <c r="E9" s="166"/>
      <c r="F9" s="51">
        <f>+[75]Actuals!G30</f>
        <v>15009143</v>
      </c>
      <c r="G9" s="51">
        <f>+[75]Actuals!H30</f>
        <v>9243498</v>
      </c>
      <c r="H9" s="51">
        <f>+[75]Actuals!I30</f>
        <v>6280316</v>
      </c>
      <c r="I9" s="51">
        <f>+[75]Actuals!J30</f>
        <v>7093724</v>
      </c>
      <c r="J9" s="51">
        <f>+[75]Actuals!K30</f>
        <v>5145459</v>
      </c>
      <c r="K9" s="51">
        <f>+[75]Actuals!L30</f>
        <v>5195767</v>
      </c>
      <c r="L9" s="51">
        <f>+[75]Actuals!M30</f>
        <v>13154603</v>
      </c>
      <c r="M9" s="51">
        <f>+[75]Actuals!N30</f>
        <v>16627002</v>
      </c>
      <c r="N9" s="51">
        <f>+[75]Actuals!O30</f>
        <v>12372696</v>
      </c>
      <c r="O9" s="51">
        <f>+[75]Actuals!P30</f>
        <v>0</v>
      </c>
      <c r="P9" s="51">
        <f>+[75]Actuals!Q30</f>
        <v>0</v>
      </c>
      <c r="Q9" s="51">
        <f>+[75]Actuals!R30</f>
        <v>0</v>
      </c>
      <c r="R9" s="51">
        <f t="shared" si="0"/>
        <v>90122208</v>
      </c>
      <c r="S9"/>
      <c r="T9"/>
      <c r="U9"/>
      <c r="V9"/>
      <c r="W9" s="162"/>
    </row>
    <row r="10" spans="1:23" s="171" customFormat="1">
      <c r="A10" s="149">
        <f>ROW()</f>
        <v>10</v>
      </c>
      <c r="B10" s="167" t="s">
        <v>58</v>
      </c>
      <c r="C10" s="168">
        <v>555</v>
      </c>
      <c r="D10" s="169"/>
      <c r="E10" s="170"/>
      <c r="F10" s="51">
        <f>+[75]Actuals!G31</f>
        <v>60118988</v>
      </c>
      <c r="G10" s="51">
        <f>+[75]Actuals!H31</f>
        <v>43002138</v>
      </c>
      <c r="H10" s="51">
        <f>+[75]Actuals!I31</f>
        <v>44097192</v>
      </c>
      <c r="I10" s="51">
        <f>+[75]Actuals!J31</f>
        <v>33874059</v>
      </c>
      <c r="J10" s="51">
        <f>+[75]Actuals!K31</f>
        <v>33953695</v>
      </c>
      <c r="K10" s="51">
        <f>+[75]Actuals!L31</f>
        <v>30233211</v>
      </c>
      <c r="L10" s="51">
        <f>+[75]Actuals!M31</f>
        <v>24180999</v>
      </c>
      <c r="M10" s="51">
        <f>+[75]Actuals!N31</f>
        <v>31541397</v>
      </c>
      <c r="N10" s="51">
        <f>+[75]Actuals!O31</f>
        <v>26945300</v>
      </c>
      <c r="O10" s="51">
        <f>+[75]Actuals!P31</f>
        <v>0</v>
      </c>
      <c r="P10" s="51">
        <f>+[75]Actuals!Q31</f>
        <v>0</v>
      </c>
      <c r="Q10" s="51">
        <f>+[75]Actuals!R31</f>
        <v>0</v>
      </c>
      <c r="R10" s="51">
        <f t="shared" si="0"/>
        <v>327946979</v>
      </c>
      <c r="S10"/>
      <c r="T10"/>
      <c r="U10"/>
      <c r="V10"/>
      <c r="W10" s="169"/>
    </row>
    <row r="11" spans="1:23">
      <c r="A11" s="149">
        <f>ROW()</f>
        <v>11</v>
      </c>
      <c r="B11" s="164" t="s">
        <v>59</v>
      </c>
      <c r="C11" s="168" t="s">
        <v>60</v>
      </c>
      <c r="D11" s="162"/>
      <c r="E11" s="162"/>
      <c r="F11" s="51">
        <f>+[75]Actuals!G32</f>
        <v>-2923199</v>
      </c>
      <c r="G11" s="51">
        <f>+[75]Actuals!H32</f>
        <v>-596051</v>
      </c>
      <c r="H11" s="51">
        <f>+[75]Actuals!I32</f>
        <v>108615</v>
      </c>
      <c r="I11" s="51">
        <f>+[75]Actuals!J32</f>
        <v>-31638</v>
      </c>
      <c r="J11" s="51">
        <f>+[75]Actuals!K32</f>
        <v>-438665</v>
      </c>
      <c r="K11" s="51">
        <f>+[75]Actuals!L32</f>
        <v>-1174733</v>
      </c>
      <c r="L11" s="51">
        <f>+[75]Actuals!M32</f>
        <v>235496</v>
      </c>
      <c r="M11" s="51">
        <f>+[75]Actuals!N32</f>
        <v>-70081</v>
      </c>
      <c r="N11" s="51">
        <f>+[75]Actuals!O32</f>
        <v>76673</v>
      </c>
      <c r="O11" s="51">
        <f>+[75]Actuals!P32</f>
        <v>0</v>
      </c>
      <c r="P11" s="51">
        <f>+[75]Actuals!Q32</f>
        <v>0</v>
      </c>
      <c r="Q11" s="51">
        <f>+[75]Actuals!R32</f>
        <v>0</v>
      </c>
      <c r="R11" s="51">
        <f>SUM(F11:Q11)</f>
        <v>-4813583</v>
      </c>
      <c r="S11"/>
      <c r="T11"/>
      <c r="U11"/>
      <c r="V11"/>
      <c r="W11" s="162"/>
    </row>
    <row r="12" spans="1:23">
      <c r="A12" s="149">
        <f>ROW()</f>
        <v>12</v>
      </c>
      <c r="B12" s="164" t="s">
        <v>61</v>
      </c>
      <c r="C12" s="168">
        <v>447</v>
      </c>
      <c r="D12" s="162"/>
      <c r="E12" s="162"/>
      <c r="F12" s="51">
        <f>+[75]Actuals!G33</f>
        <v>-3117224</v>
      </c>
      <c r="G12" s="51">
        <f>+[75]Actuals!H33</f>
        <v>-3726695</v>
      </c>
      <c r="H12" s="51">
        <f>+[75]Actuals!I33</f>
        <v>-1864428</v>
      </c>
      <c r="I12" s="51">
        <f>+[75]Actuals!J33</f>
        <v>-2127584</v>
      </c>
      <c r="J12" s="51">
        <f>+[75]Actuals!K33</f>
        <v>-1783473</v>
      </c>
      <c r="K12" s="51">
        <f>+[75]Actuals!L33</f>
        <v>-2067740</v>
      </c>
      <c r="L12" s="51">
        <f>+[75]Actuals!M33</f>
        <v>-7834535</v>
      </c>
      <c r="M12" s="51">
        <f>+[75]Actuals!N33</f>
        <v>-9986550</v>
      </c>
      <c r="N12" s="51">
        <f>+[75]Actuals!O33</f>
        <v>-5895402</v>
      </c>
      <c r="O12" s="51">
        <f>+[75]Actuals!P33</f>
        <v>0</v>
      </c>
      <c r="P12" s="51">
        <f>+[75]Actuals!Q33</f>
        <v>0</v>
      </c>
      <c r="Q12" s="51">
        <f>+[75]Actuals!R33</f>
        <v>0</v>
      </c>
      <c r="R12" s="51">
        <f t="shared" si="0"/>
        <v>-38403631</v>
      </c>
      <c r="S12"/>
      <c r="T12"/>
      <c r="U12"/>
      <c r="V12"/>
      <c r="W12" s="162"/>
    </row>
    <row r="13" spans="1:23">
      <c r="A13" s="149">
        <f>ROW()</f>
        <v>13</v>
      </c>
      <c r="B13" s="164" t="s">
        <v>62</v>
      </c>
      <c r="C13" s="168">
        <v>565</v>
      </c>
      <c r="D13" s="162"/>
      <c r="E13" s="162"/>
      <c r="F13" s="51">
        <f>+[75]Actuals!G34</f>
        <v>9838891</v>
      </c>
      <c r="G13" s="51">
        <f>+[75]Actuals!H34</f>
        <v>9797947</v>
      </c>
      <c r="H13" s="51">
        <f>+[75]Actuals!I34</f>
        <v>9595421</v>
      </c>
      <c r="I13" s="51">
        <f>+[75]Actuals!J34</f>
        <v>9593603</v>
      </c>
      <c r="J13" s="51">
        <f>+[75]Actuals!K34</f>
        <v>9523702</v>
      </c>
      <c r="K13" s="51">
        <f>+[75]Actuals!L34</f>
        <v>9674595</v>
      </c>
      <c r="L13" s="51">
        <f>+[75]Actuals!M34</f>
        <v>9675278</v>
      </c>
      <c r="M13" s="51">
        <f>+[75]Actuals!N34</f>
        <v>9830034</v>
      </c>
      <c r="N13" s="51">
        <f>+[75]Actuals!O34</f>
        <v>10518856</v>
      </c>
      <c r="O13" s="51">
        <f>+[75]Actuals!P34</f>
        <v>0</v>
      </c>
      <c r="P13" s="51">
        <f>+[75]Actuals!Q34</f>
        <v>0</v>
      </c>
      <c r="Q13" s="51">
        <f>+[75]Actuals!R34</f>
        <v>0</v>
      </c>
      <c r="R13" s="51">
        <f t="shared" si="0"/>
        <v>88048327</v>
      </c>
      <c r="S13"/>
      <c r="T13"/>
      <c r="U13"/>
      <c r="V13"/>
      <c r="W13" s="162"/>
    </row>
    <row r="14" spans="1:23">
      <c r="A14" s="149">
        <f>ROW()</f>
        <v>14</v>
      </c>
      <c r="B14" s="164" t="s">
        <v>63</v>
      </c>
      <c r="C14" s="168">
        <v>55700003</v>
      </c>
      <c r="D14" s="162"/>
      <c r="E14" s="162"/>
      <c r="F14" s="51">
        <f>[75]Actuals!G35</f>
        <v>40291</v>
      </c>
      <c r="G14" s="51">
        <f>[75]Actuals!H35</f>
        <v>22274</v>
      </c>
      <c r="H14" s="51">
        <f>[75]Actuals!I35</f>
        <v>51254</v>
      </c>
      <c r="I14" s="51">
        <f>[75]Actuals!J35</f>
        <v>23467</v>
      </c>
      <c r="J14" s="51">
        <f>[75]Actuals!K35</f>
        <v>27074</v>
      </c>
      <c r="K14" s="51">
        <f>[75]Actuals!L35</f>
        <v>24650</v>
      </c>
      <c r="L14" s="51">
        <f>[75]Actuals!M35</f>
        <v>25264</v>
      </c>
      <c r="M14" s="51">
        <f>[75]Actuals!N35</f>
        <v>27410</v>
      </c>
      <c r="N14" s="51">
        <f>[75]Actuals!O35</f>
        <v>38110</v>
      </c>
      <c r="O14" s="51">
        <f>[75]Actuals!P35</f>
        <v>0</v>
      </c>
      <c r="P14" s="51">
        <f>[75]Actuals!Q35</f>
        <v>0</v>
      </c>
      <c r="Q14" s="51">
        <f>[75]Actuals!R35</f>
        <v>0</v>
      </c>
      <c r="R14" s="51">
        <f t="shared" si="0"/>
        <v>279794</v>
      </c>
      <c r="S14"/>
      <c r="T14"/>
      <c r="U14"/>
      <c r="V14"/>
      <c r="W14" s="162"/>
    </row>
    <row r="15" spans="1:23" s="171" customFormat="1">
      <c r="A15" s="149">
        <f>ROW()</f>
        <v>15</v>
      </c>
      <c r="B15" s="172" t="s">
        <v>64</v>
      </c>
      <c r="C15" s="168">
        <v>40810005</v>
      </c>
      <c r="D15" s="169"/>
      <c r="E15" s="169"/>
      <c r="F15" s="51">
        <f>[75]Actuals!G36</f>
        <v>129270</v>
      </c>
      <c r="G15" s="51">
        <f>[75]Actuals!H36</f>
        <v>129270</v>
      </c>
      <c r="H15" s="51">
        <f>[75]Actuals!I36</f>
        <v>129270</v>
      </c>
      <c r="I15" s="51">
        <f>[75]Actuals!J36</f>
        <v>129270</v>
      </c>
      <c r="J15" s="51">
        <f>[75]Actuals!K36</f>
        <v>129270</v>
      </c>
      <c r="K15" s="51">
        <f>[75]Actuals!L36</f>
        <v>129270</v>
      </c>
      <c r="L15" s="51">
        <f>[75]Actuals!M36</f>
        <v>129270</v>
      </c>
      <c r="M15" s="51">
        <f>[75]Actuals!N36</f>
        <v>129270</v>
      </c>
      <c r="N15" s="51">
        <f>[75]Actuals!O36</f>
        <v>129270</v>
      </c>
      <c r="O15" s="51">
        <f>[75]Actuals!P36</f>
        <v>0</v>
      </c>
      <c r="P15" s="51">
        <f>[75]Actuals!Q36</f>
        <v>0</v>
      </c>
      <c r="Q15" s="51">
        <f>[75]Actuals!R36</f>
        <v>0</v>
      </c>
      <c r="R15" s="51">
        <f t="shared" si="0"/>
        <v>1163430</v>
      </c>
      <c r="S15"/>
      <c r="T15"/>
      <c r="U15"/>
      <c r="V15"/>
      <c r="W15" s="169"/>
    </row>
    <row r="16" spans="1:23">
      <c r="A16" s="149">
        <f>ROW()</f>
        <v>16</v>
      </c>
      <c r="B16" s="164" t="s">
        <v>65</v>
      </c>
      <c r="C16" s="165"/>
      <c r="D16" s="162"/>
      <c r="E16" s="162"/>
      <c r="F16" s="173">
        <f t="shared" ref="F16:R16" si="1">SUM(F8:F15)</f>
        <v>87007627</v>
      </c>
      <c r="G16" s="173">
        <f t="shared" si="1"/>
        <v>65112470</v>
      </c>
      <c r="H16" s="173">
        <f t="shared" si="1"/>
        <v>63761952</v>
      </c>
      <c r="I16" s="173">
        <f t="shared" si="1"/>
        <v>52794802</v>
      </c>
      <c r="J16" s="173">
        <f t="shared" si="1"/>
        <v>52954029</v>
      </c>
      <c r="K16" s="173">
        <f t="shared" si="1"/>
        <v>47847741</v>
      </c>
      <c r="L16" s="173">
        <f t="shared" si="1"/>
        <v>48631757</v>
      </c>
      <c r="M16" s="173">
        <f t="shared" si="1"/>
        <v>56927481</v>
      </c>
      <c r="N16" s="173">
        <f t="shared" si="1"/>
        <v>50455433</v>
      </c>
      <c r="O16" s="173">
        <f t="shared" si="1"/>
        <v>0</v>
      </c>
      <c r="P16" s="173">
        <f t="shared" si="1"/>
        <v>0</v>
      </c>
      <c r="Q16" s="173">
        <f t="shared" si="1"/>
        <v>0</v>
      </c>
      <c r="R16" s="173">
        <f t="shared" si="1"/>
        <v>525493292</v>
      </c>
      <c r="S16"/>
      <c r="T16"/>
      <c r="U16"/>
      <c r="V16"/>
    </row>
    <row r="17" spans="1:22">
      <c r="A17" s="149">
        <f>ROW()</f>
        <v>17</v>
      </c>
      <c r="B17" s="164"/>
      <c r="C17" s="165"/>
      <c r="D17" s="162"/>
      <c r="E17" s="162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51"/>
      <c r="S17"/>
      <c r="T17"/>
      <c r="U17"/>
      <c r="V17"/>
    </row>
    <row r="18" spans="1:22">
      <c r="A18" s="149">
        <f>ROW()</f>
        <v>18</v>
      </c>
      <c r="B18" s="175" t="s">
        <v>66</v>
      </c>
      <c r="C18" s="162"/>
      <c r="D18" s="162"/>
      <c r="E18" s="162"/>
      <c r="F18" s="176"/>
      <c r="G18" s="176"/>
      <c r="H18" s="176"/>
      <c r="I18" s="176"/>
      <c r="J18" s="176"/>
      <c r="K18" s="176"/>
      <c r="L18" s="176"/>
      <c r="M18" s="176"/>
      <c r="N18" s="176"/>
      <c r="O18" s="177"/>
      <c r="P18" s="177"/>
      <c r="Q18" s="177"/>
      <c r="R18" s="177"/>
      <c r="S18"/>
      <c r="T18"/>
      <c r="U18"/>
      <c r="V18"/>
    </row>
    <row r="19" spans="1:22">
      <c r="A19" s="149">
        <f>ROW()</f>
        <v>19</v>
      </c>
      <c r="B19" s="151" t="s">
        <v>67</v>
      </c>
      <c r="C19" s="178"/>
      <c r="D19" s="178"/>
      <c r="E19" s="162"/>
      <c r="F19" s="179">
        <v>421253</v>
      </c>
      <c r="G19" s="179">
        <v>380486</v>
      </c>
      <c r="H19" s="179">
        <v>420687</v>
      </c>
      <c r="I19" s="179">
        <v>407664</v>
      </c>
      <c r="J19" s="179">
        <v>421253</v>
      </c>
      <c r="K19" s="179">
        <v>407664</v>
      </c>
      <c r="L19" s="179">
        <v>421253</v>
      </c>
      <c r="M19" s="179">
        <v>421253</v>
      </c>
      <c r="N19" s="179">
        <v>407664</v>
      </c>
      <c r="O19" s="179">
        <v>0</v>
      </c>
      <c r="P19" s="179">
        <v>0</v>
      </c>
      <c r="Q19" s="179">
        <v>0</v>
      </c>
      <c r="R19" s="82">
        <f>SUM(F19:Q19)</f>
        <v>3709177</v>
      </c>
      <c r="S19"/>
      <c r="T19"/>
      <c r="U19"/>
      <c r="V19"/>
    </row>
    <row r="20" spans="1:22" ht="18" customHeight="1" thickBot="1">
      <c r="A20" s="149">
        <f>ROW()</f>
        <v>20</v>
      </c>
      <c r="B20" s="175" t="s">
        <v>68</v>
      </c>
      <c r="C20" s="180"/>
      <c r="D20" s="178"/>
      <c r="E20" s="178"/>
      <c r="F20" s="181">
        <f>F16+F19</f>
        <v>87428880</v>
      </c>
      <c r="G20" s="181">
        <f t="shared" ref="G20:Q20" si="2">G16+G19</f>
        <v>65492956</v>
      </c>
      <c r="H20" s="181">
        <f t="shared" si="2"/>
        <v>64182639</v>
      </c>
      <c r="I20" s="181">
        <f t="shared" si="2"/>
        <v>53202466</v>
      </c>
      <c r="J20" s="181">
        <f t="shared" si="2"/>
        <v>53375282</v>
      </c>
      <c r="K20" s="181">
        <f t="shared" si="2"/>
        <v>48255405</v>
      </c>
      <c r="L20" s="181">
        <f t="shared" si="2"/>
        <v>49053010</v>
      </c>
      <c r="M20" s="181">
        <f t="shared" si="2"/>
        <v>57348734</v>
      </c>
      <c r="N20" s="181">
        <f t="shared" si="2"/>
        <v>50863097</v>
      </c>
      <c r="O20" s="181">
        <f t="shared" si="2"/>
        <v>0</v>
      </c>
      <c r="P20" s="181">
        <f t="shared" si="2"/>
        <v>0</v>
      </c>
      <c r="Q20" s="181">
        <f t="shared" si="2"/>
        <v>0</v>
      </c>
      <c r="R20" s="181">
        <f>SUM(F20:Q20)</f>
        <v>529202469</v>
      </c>
      <c r="S20"/>
      <c r="T20"/>
      <c r="U20"/>
      <c r="V20"/>
    </row>
    <row r="21" spans="1:22">
      <c r="A21" s="149">
        <f>ROW()</f>
        <v>21</v>
      </c>
      <c r="B21" s="1"/>
      <c r="P21" s="182"/>
      <c r="S21"/>
      <c r="T21"/>
      <c r="U21"/>
      <c r="V21"/>
    </row>
    <row r="22" spans="1:22">
      <c r="A22" s="149">
        <f>ROW()</f>
        <v>22</v>
      </c>
      <c r="B22" s="183"/>
      <c r="C22" s="178"/>
      <c r="D22" s="178"/>
      <c r="E22" s="178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/>
      <c r="T22"/>
      <c r="U22"/>
      <c r="V22"/>
    </row>
    <row r="23" spans="1:22">
      <c r="A23" s="149">
        <f>ROW()</f>
        <v>23</v>
      </c>
      <c r="B23" s="185" t="s">
        <v>69</v>
      </c>
      <c r="C23" s="178"/>
      <c r="D23" s="178"/>
      <c r="E23" s="162"/>
      <c r="F23" s="186">
        <v>2311111402</v>
      </c>
      <c r="G23" s="187">
        <v>1939919961</v>
      </c>
      <c r="H23" s="187">
        <v>1940551765</v>
      </c>
      <c r="I23" s="187">
        <v>1647518890</v>
      </c>
      <c r="J23" s="187">
        <v>1543718724</v>
      </c>
      <c r="K23" s="187">
        <v>1476133475</v>
      </c>
      <c r="L23" s="187">
        <v>1555636675</v>
      </c>
      <c r="M23" s="187">
        <v>1648038900</v>
      </c>
      <c r="N23" s="187">
        <v>1485662265</v>
      </c>
      <c r="O23" s="187"/>
      <c r="P23" s="187"/>
      <c r="Q23" s="187"/>
      <c r="R23" s="188">
        <f>SUM(F23:Q23)</f>
        <v>15548292057</v>
      </c>
      <c r="S23"/>
      <c r="T23"/>
      <c r="U23"/>
      <c r="V23"/>
    </row>
    <row r="24" spans="1:22" s="171" customFormat="1">
      <c r="A24" s="189">
        <v>24</v>
      </c>
      <c r="B24" s="190"/>
      <c r="C24" s="191"/>
      <c r="D24" s="191"/>
      <c r="E24" s="169"/>
      <c r="F24" s="187"/>
      <c r="G24" s="187"/>
      <c r="H24" s="187"/>
      <c r="I24" s="187"/>
      <c r="J24" s="187"/>
      <c r="K24" s="192"/>
      <c r="L24" s="192"/>
      <c r="M24" s="187"/>
      <c r="N24" s="187"/>
      <c r="O24" s="187"/>
      <c r="P24" s="187"/>
      <c r="Q24" s="187"/>
      <c r="R24" s="179"/>
      <c r="S24"/>
      <c r="T24"/>
      <c r="U24"/>
      <c r="V24"/>
    </row>
    <row r="25" spans="1:22">
      <c r="A25" s="149">
        <f>ROW()</f>
        <v>25</v>
      </c>
      <c r="B25" s="175" t="s">
        <v>70</v>
      </c>
      <c r="C25" s="193"/>
      <c r="D25" s="178"/>
      <c r="E25" s="178"/>
      <c r="N25" s="194"/>
      <c r="R25" s="194"/>
      <c r="S25"/>
      <c r="T25"/>
      <c r="U25"/>
      <c r="V25"/>
    </row>
    <row r="26" spans="1:22">
      <c r="A26" s="149">
        <f>ROW()</f>
        <v>26</v>
      </c>
      <c r="B26" s="195" t="s">
        <v>71</v>
      </c>
      <c r="C26" s="193">
        <v>3.3452999999999997E-2</v>
      </c>
      <c r="D26" s="162"/>
      <c r="E26" s="162"/>
      <c r="F26" s="194">
        <f>F23*$C$26</f>
        <v>77313609.731105998</v>
      </c>
      <c r="G26" s="194">
        <f t="shared" ref="G26:Q26" si="3">G23*$C$26</f>
        <v>64896142.455332994</v>
      </c>
      <c r="H26" s="194">
        <f t="shared" si="3"/>
        <v>64917278.194544993</v>
      </c>
      <c r="I26" s="194">
        <f t="shared" si="3"/>
        <v>55114449.427169994</v>
      </c>
      <c r="J26" s="194">
        <f t="shared" si="3"/>
        <v>51642022.473971993</v>
      </c>
      <c r="K26" s="194">
        <f t="shared" si="3"/>
        <v>49381093.139174998</v>
      </c>
      <c r="L26" s="194">
        <f t="shared" si="3"/>
        <v>52040713.688774996</v>
      </c>
      <c r="M26" s="194">
        <f t="shared" si="3"/>
        <v>55131845.321699992</v>
      </c>
      <c r="N26" s="194">
        <f t="shared" si="3"/>
        <v>49699859.751044996</v>
      </c>
      <c r="O26" s="194">
        <f t="shared" si="3"/>
        <v>0</v>
      </c>
      <c r="P26" s="194">
        <f t="shared" si="3"/>
        <v>0</v>
      </c>
      <c r="Q26" s="194">
        <f t="shared" si="3"/>
        <v>0</v>
      </c>
      <c r="R26" s="188">
        <f>SUM(F26:Q26)</f>
        <v>520137014.18282092</v>
      </c>
      <c r="S26"/>
      <c r="T26"/>
      <c r="U26"/>
      <c r="V26"/>
    </row>
    <row r="27" spans="1:22">
      <c r="A27" s="149">
        <f>ROW()</f>
        <v>27</v>
      </c>
      <c r="B27" s="195"/>
      <c r="C27" s="193"/>
      <c r="D27" s="162"/>
      <c r="E27" s="162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88">
        <f>SUM(F27:Q27)</f>
        <v>0</v>
      </c>
      <c r="S27"/>
      <c r="T27"/>
      <c r="U27"/>
      <c r="V27"/>
    </row>
    <row r="28" spans="1:22" ht="17.25" customHeight="1" thickBot="1">
      <c r="A28" s="149">
        <f>ROW()</f>
        <v>28</v>
      </c>
      <c r="B28" s="183" t="s">
        <v>72</v>
      </c>
      <c r="D28" s="162"/>
      <c r="E28" s="162"/>
      <c r="F28" s="181">
        <f>F20-F26</f>
        <v>10115270.268894002</v>
      </c>
      <c r="G28" s="181">
        <f t="shared" ref="G28:R28" si="4">G20-G26</f>
        <v>596813.54466700554</v>
      </c>
      <c r="H28" s="181">
        <f t="shared" si="4"/>
        <v>-734639.19454499334</v>
      </c>
      <c r="I28" s="181">
        <f t="shared" si="4"/>
        <v>-1911983.4271699935</v>
      </c>
      <c r="J28" s="181">
        <f t="shared" si="4"/>
        <v>1733259.5260280073</v>
      </c>
      <c r="K28" s="181">
        <f t="shared" si="4"/>
        <v>-1125688.1391749978</v>
      </c>
      <c r="L28" s="181">
        <f t="shared" si="4"/>
        <v>-2987703.6887749955</v>
      </c>
      <c r="M28" s="181">
        <f t="shared" si="4"/>
        <v>2216888.6783000082</v>
      </c>
      <c r="N28" s="181">
        <f t="shared" si="4"/>
        <v>1163237.2489550039</v>
      </c>
      <c r="O28" s="181">
        <f t="shared" si="4"/>
        <v>0</v>
      </c>
      <c r="P28" s="181">
        <f t="shared" si="4"/>
        <v>0</v>
      </c>
      <c r="Q28" s="181">
        <f t="shared" si="4"/>
        <v>0</v>
      </c>
      <c r="R28" s="181">
        <f t="shared" si="4"/>
        <v>9065454.8171790838</v>
      </c>
      <c r="S28"/>
      <c r="T28"/>
      <c r="U28"/>
      <c r="V28"/>
    </row>
    <row r="29" spans="1:22" ht="15.75" customHeight="1">
      <c r="A29" s="149">
        <f>ROW()</f>
        <v>29</v>
      </c>
      <c r="B29" s="196" t="s">
        <v>73</v>
      </c>
      <c r="F29" s="197">
        <f t="shared" ref="F29:R29" si="5">+F28</f>
        <v>10115270.268894002</v>
      </c>
      <c r="G29" s="197">
        <f t="shared" si="5"/>
        <v>596813.54466700554</v>
      </c>
      <c r="H29" s="197">
        <f t="shared" si="5"/>
        <v>-734639.19454499334</v>
      </c>
      <c r="I29" s="197">
        <f t="shared" si="5"/>
        <v>-1911983.4271699935</v>
      </c>
      <c r="J29" s="197">
        <f t="shared" si="5"/>
        <v>1733259.5260280073</v>
      </c>
      <c r="K29" s="197">
        <f t="shared" si="5"/>
        <v>-1125688.1391749978</v>
      </c>
      <c r="L29" s="197">
        <f t="shared" si="5"/>
        <v>-2987703.6887749955</v>
      </c>
      <c r="M29" s="197">
        <f t="shared" si="5"/>
        <v>2216888.6783000082</v>
      </c>
      <c r="N29" s="197">
        <f t="shared" si="5"/>
        <v>1163237.2489550039</v>
      </c>
      <c r="O29" s="197">
        <f t="shared" si="5"/>
        <v>0</v>
      </c>
      <c r="P29" s="197">
        <f t="shared" si="5"/>
        <v>0</v>
      </c>
      <c r="Q29" s="197">
        <f t="shared" si="5"/>
        <v>0</v>
      </c>
      <c r="R29" s="197">
        <f t="shared" si="5"/>
        <v>9065454.8171790838</v>
      </c>
      <c r="S29"/>
      <c r="T29"/>
      <c r="U29"/>
      <c r="V29"/>
    </row>
    <row r="30" spans="1:22">
      <c r="A30" s="149">
        <f>ROW()</f>
        <v>30</v>
      </c>
      <c r="N30" s="162"/>
      <c r="O30" s="162"/>
      <c r="P30" s="162"/>
      <c r="S30"/>
      <c r="T30"/>
      <c r="U30"/>
      <c r="V30"/>
    </row>
    <row r="31" spans="1:22">
      <c r="A31" s="149">
        <f>ROW()</f>
        <v>31</v>
      </c>
      <c r="B31" s="1"/>
      <c r="C31" s="198" t="s">
        <v>74</v>
      </c>
      <c r="E31" s="178"/>
      <c r="F31" s="199"/>
      <c r="G31" s="194"/>
      <c r="H31" s="199"/>
      <c r="I31" s="194"/>
      <c r="J31" s="194"/>
      <c r="K31" s="194"/>
      <c r="L31" s="194"/>
      <c r="M31" s="194"/>
      <c r="N31" s="194"/>
      <c r="O31" s="194"/>
      <c r="P31" s="194"/>
      <c r="Q31" s="194"/>
      <c r="R31" s="200"/>
      <c r="S31"/>
      <c r="T31"/>
      <c r="U31"/>
      <c r="V31"/>
    </row>
    <row r="32" spans="1:22" s="171" customFormat="1">
      <c r="A32" s="149">
        <f>ROW()</f>
        <v>32</v>
      </c>
      <c r="B32" s="142" t="s">
        <v>75</v>
      </c>
      <c r="C32" s="201">
        <v>3.4860000000000002E-4</v>
      </c>
      <c r="D32" s="201"/>
      <c r="E32" s="169"/>
      <c r="F32" s="199">
        <f t="shared" ref="F32:O32" si="6">F29*(1-$C$32)</f>
        <v>10111744.085678264</v>
      </c>
      <c r="G32" s="199">
        <f t="shared" si="6"/>
        <v>596605.49546533462</v>
      </c>
      <c r="H32" s="199">
        <f t="shared" si="6"/>
        <v>-734383.09932177491</v>
      </c>
      <c r="I32" s="199">
        <f t="shared" si="6"/>
        <v>-1911316.909747282</v>
      </c>
      <c r="J32" s="199">
        <f t="shared" si="6"/>
        <v>1732655.3117572339</v>
      </c>
      <c r="K32" s="199">
        <f t="shared" si="6"/>
        <v>-1125295.7242896813</v>
      </c>
      <c r="L32" s="199">
        <f t="shared" si="6"/>
        <v>-2986662.1752690882</v>
      </c>
      <c r="M32" s="199">
        <f t="shared" si="6"/>
        <v>2216115.8709067525</v>
      </c>
      <c r="N32" s="199">
        <f t="shared" si="6"/>
        <v>1162831.7444500183</v>
      </c>
      <c r="O32" s="199">
        <f t="shared" si="6"/>
        <v>0</v>
      </c>
      <c r="P32" s="199">
        <f>P29*(1-$C$32)</f>
        <v>0</v>
      </c>
      <c r="Q32" s="199">
        <f>Q29*(1-$C$32)</f>
        <v>0</v>
      </c>
      <c r="R32" s="199">
        <f>SUM(F32:Q32)</f>
        <v>9062294.5996297784</v>
      </c>
      <c r="S32"/>
      <c r="T32"/>
      <c r="U32"/>
      <c r="V32"/>
    </row>
    <row r="33" spans="1:22">
      <c r="A33" s="149">
        <f>ROW()</f>
        <v>33</v>
      </c>
      <c r="B33" s="133" t="s">
        <v>76</v>
      </c>
      <c r="C33" s="171"/>
      <c r="D33" s="162"/>
      <c r="E33" s="162"/>
      <c r="F33" s="199">
        <f t="shared" ref="F33:R33" si="7">+F32</f>
        <v>10111744.085678264</v>
      </c>
      <c r="G33" s="24">
        <f t="shared" si="7"/>
        <v>596605.49546533462</v>
      </c>
      <c r="H33" s="199">
        <f t="shared" si="7"/>
        <v>-734383.09932177491</v>
      </c>
      <c r="I33" s="194">
        <f t="shared" si="7"/>
        <v>-1911316.909747282</v>
      </c>
      <c r="J33" s="194">
        <f t="shared" si="7"/>
        <v>1732655.3117572339</v>
      </c>
      <c r="K33" s="194">
        <f t="shared" si="7"/>
        <v>-1125295.7242896813</v>
      </c>
      <c r="L33" s="194">
        <f t="shared" si="7"/>
        <v>-2986662.1752690882</v>
      </c>
      <c r="M33" s="194">
        <f t="shared" si="7"/>
        <v>2216115.8709067525</v>
      </c>
      <c r="N33" s="194">
        <f t="shared" si="7"/>
        <v>1162831.7444500183</v>
      </c>
      <c r="O33" s="194">
        <f t="shared" si="7"/>
        <v>0</v>
      </c>
      <c r="P33" s="194">
        <f t="shared" si="7"/>
        <v>0</v>
      </c>
      <c r="Q33" s="194">
        <f t="shared" si="7"/>
        <v>0</v>
      </c>
      <c r="R33" s="194">
        <f t="shared" si="7"/>
        <v>9062294.5996297784</v>
      </c>
      <c r="S33"/>
      <c r="T33"/>
      <c r="U33"/>
      <c r="V33"/>
    </row>
    <row r="34" spans="1:22">
      <c r="A34" s="149">
        <f>ROW()</f>
        <v>34</v>
      </c>
      <c r="B34" s="133" t="s">
        <v>77</v>
      </c>
      <c r="D34" s="162"/>
      <c r="E34" s="162"/>
      <c r="F34" s="199">
        <f t="shared" ref="F34:R34" si="8">-F33</f>
        <v>-10111744.085678264</v>
      </c>
      <c r="G34" s="199">
        <f t="shared" si="8"/>
        <v>-596605.49546533462</v>
      </c>
      <c r="H34" s="199">
        <f t="shared" si="8"/>
        <v>734383.09932177491</v>
      </c>
      <c r="I34" s="194">
        <f t="shared" si="8"/>
        <v>1911316.909747282</v>
      </c>
      <c r="J34" s="194">
        <f t="shared" si="8"/>
        <v>-1732655.3117572339</v>
      </c>
      <c r="K34" s="194">
        <f t="shared" si="8"/>
        <v>1125295.7242896813</v>
      </c>
      <c r="L34" s="194">
        <f t="shared" si="8"/>
        <v>2986662.1752690882</v>
      </c>
      <c r="M34" s="194">
        <f t="shared" si="8"/>
        <v>-2216115.8709067525</v>
      </c>
      <c r="N34" s="194">
        <f t="shared" si="8"/>
        <v>-1162831.7444500183</v>
      </c>
      <c r="O34" s="194">
        <f t="shared" si="8"/>
        <v>0</v>
      </c>
      <c r="P34" s="194">
        <f t="shared" si="8"/>
        <v>0</v>
      </c>
      <c r="Q34" s="194">
        <f t="shared" si="8"/>
        <v>0</v>
      </c>
      <c r="R34" s="194">
        <f t="shared" si="8"/>
        <v>-9062294.5996297784</v>
      </c>
      <c r="S34"/>
      <c r="T34"/>
      <c r="U34"/>
      <c r="V34"/>
    </row>
    <row r="35" spans="1:22">
      <c r="A35" s="149">
        <f>ROW()</f>
        <v>35</v>
      </c>
      <c r="B35" s="133"/>
      <c r="D35" s="162"/>
      <c r="E35" s="162"/>
      <c r="F35" s="199"/>
      <c r="G35" s="199"/>
      <c r="H35" s="199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/>
      <c r="T35"/>
      <c r="U35"/>
      <c r="V35"/>
    </row>
    <row r="36" spans="1:22">
      <c r="A36" s="149">
        <f>ROW()</f>
        <v>36</v>
      </c>
      <c r="B36" s="133" t="s">
        <v>78</v>
      </c>
      <c r="D36" s="162"/>
      <c r="E36" s="162"/>
      <c r="F36" s="199">
        <f>+F33</f>
        <v>10111744.085678264</v>
      </c>
      <c r="G36" s="199">
        <f t="shared" ref="G36:Q37" si="9">+F36+G33</f>
        <v>10708349.581143599</v>
      </c>
      <c r="H36" s="199">
        <f t="shared" si="9"/>
        <v>9973966.4818218239</v>
      </c>
      <c r="I36" s="194">
        <f t="shared" si="9"/>
        <v>8062649.5720745418</v>
      </c>
      <c r="J36" s="194">
        <f t="shared" si="9"/>
        <v>9795304.8838317767</v>
      </c>
      <c r="K36" s="194">
        <f t="shared" si="9"/>
        <v>8670009.1595420949</v>
      </c>
      <c r="L36" s="194">
        <f t="shared" si="9"/>
        <v>5683346.9842730071</v>
      </c>
      <c r="M36" s="194">
        <f t="shared" si="9"/>
        <v>7899462.8551797597</v>
      </c>
      <c r="N36" s="194">
        <f t="shared" si="9"/>
        <v>9062294.5996297784</v>
      </c>
      <c r="O36" s="194">
        <f t="shared" si="9"/>
        <v>9062294.5996297784</v>
      </c>
      <c r="P36" s="194">
        <f t="shared" si="9"/>
        <v>9062294.5996297784</v>
      </c>
      <c r="Q36" s="194">
        <f t="shared" si="9"/>
        <v>9062294.5996297784</v>
      </c>
      <c r="R36" s="194">
        <f>+R33</f>
        <v>9062294.5996297784</v>
      </c>
      <c r="S36"/>
      <c r="T36"/>
      <c r="U36"/>
      <c r="V36"/>
    </row>
    <row r="37" spans="1:22">
      <c r="A37" s="149">
        <f>ROW()</f>
        <v>37</v>
      </c>
      <c r="B37" s="133" t="s">
        <v>79</v>
      </c>
      <c r="D37" s="162"/>
      <c r="E37" s="162"/>
      <c r="F37" s="199">
        <f>+F34</f>
        <v>-10111744.085678264</v>
      </c>
      <c r="G37" s="199">
        <f t="shared" si="9"/>
        <v>-10708349.581143599</v>
      </c>
      <c r="H37" s="194">
        <f t="shared" si="9"/>
        <v>-9973966.4818218239</v>
      </c>
      <c r="I37" s="194">
        <f t="shared" si="9"/>
        <v>-8062649.5720745418</v>
      </c>
      <c r="J37" s="194">
        <f t="shared" si="9"/>
        <v>-9795304.8838317767</v>
      </c>
      <c r="K37" s="194">
        <f t="shared" si="9"/>
        <v>-8670009.1595420949</v>
      </c>
      <c r="L37" s="194">
        <f t="shared" si="9"/>
        <v>-5683346.9842730071</v>
      </c>
      <c r="M37" s="194">
        <f t="shared" si="9"/>
        <v>-7899462.8551797597</v>
      </c>
      <c r="N37" s="194">
        <f t="shared" si="9"/>
        <v>-9062294.5996297784</v>
      </c>
      <c r="O37" s="194">
        <f t="shared" si="9"/>
        <v>-9062294.5996297784</v>
      </c>
      <c r="P37" s="194">
        <f t="shared" si="9"/>
        <v>-9062294.5996297784</v>
      </c>
      <c r="Q37" s="194">
        <f t="shared" si="9"/>
        <v>-9062294.5996297784</v>
      </c>
      <c r="R37" s="194">
        <f>+R34</f>
        <v>-9062294.5996297784</v>
      </c>
      <c r="S37"/>
      <c r="T37"/>
      <c r="U37"/>
      <c r="V37"/>
    </row>
    <row r="38" spans="1:22">
      <c r="A38" s="149">
        <f>ROW()</f>
        <v>38</v>
      </c>
      <c r="B38" s="133"/>
      <c r="D38" s="162"/>
      <c r="E38" s="162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/>
      <c r="T38"/>
      <c r="U38"/>
      <c r="V38"/>
    </row>
    <row r="39" spans="1:22" ht="12" customHeight="1">
      <c r="A39" s="149">
        <f>ROW()</f>
        <v>39</v>
      </c>
      <c r="B39" s="148"/>
      <c r="C39" s="148"/>
      <c r="D39" s="148"/>
      <c r="E39" s="148"/>
      <c r="F39" s="148"/>
      <c r="G39" s="148"/>
      <c r="H39" s="148"/>
      <c r="I39" s="148"/>
      <c r="J39" s="194"/>
      <c r="K39" s="194"/>
      <c r="L39" s="194"/>
      <c r="M39" s="194"/>
      <c r="N39" s="194"/>
      <c r="O39" s="194"/>
      <c r="P39" s="194"/>
      <c r="Q39" s="194"/>
      <c r="R39" s="194"/>
      <c r="S39"/>
      <c r="T39"/>
      <c r="U39"/>
      <c r="V39"/>
    </row>
    <row r="40" spans="1:22" s="1" customFormat="1">
      <c r="A40" s="149">
        <f>ROW()</f>
        <v>40</v>
      </c>
      <c r="B40" s="1" t="s">
        <v>80</v>
      </c>
      <c r="D40" s="89"/>
      <c r="E40" s="89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/>
      <c r="T40"/>
      <c r="U40"/>
      <c r="V40"/>
    </row>
    <row r="41" spans="1:22" s="1" customFormat="1">
      <c r="A41" s="149"/>
      <c r="D41" s="89"/>
      <c r="E41" s="89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/>
      <c r="T41"/>
      <c r="U41"/>
      <c r="V41"/>
    </row>
    <row r="42" spans="1:22">
      <c r="S42"/>
      <c r="T42"/>
      <c r="U42"/>
      <c r="V42"/>
    </row>
    <row r="43" spans="1:22" ht="18">
      <c r="F43" s="154"/>
    </row>
    <row r="44" spans="1:22">
      <c r="A44" s="151"/>
    </row>
    <row r="45" spans="1:22">
      <c r="A45" s="151"/>
    </row>
    <row r="46" spans="1:22">
      <c r="A46" s="151"/>
    </row>
    <row r="47" spans="1:22">
      <c r="A47" s="151"/>
    </row>
    <row r="48" spans="1:22">
      <c r="A48" s="151"/>
    </row>
    <row r="49" spans="1:1">
      <c r="A49" s="151"/>
    </row>
    <row r="50" spans="1:1">
      <c r="A50" s="151"/>
    </row>
    <row r="51" spans="1:1">
      <c r="A51" s="151"/>
    </row>
    <row r="52" spans="1:1">
      <c r="A52" s="151"/>
    </row>
    <row r="53" spans="1:1">
      <c r="A53" s="151"/>
    </row>
    <row r="54" spans="1:1">
      <c r="A54" s="151"/>
    </row>
    <row r="55" spans="1:1">
      <c r="A55" s="151"/>
    </row>
    <row r="56" spans="1:1">
      <c r="A56" s="151"/>
    </row>
    <row r="57" spans="1:1">
      <c r="A57" s="151"/>
    </row>
    <row r="58" spans="1:1">
      <c r="A58" s="151"/>
    </row>
    <row r="59" spans="1:1">
      <c r="A59" s="151"/>
    </row>
    <row r="60" spans="1:1">
      <c r="A60" s="151"/>
    </row>
    <row r="61" spans="1:1">
      <c r="A61" s="151"/>
    </row>
    <row r="62" spans="1:1">
      <c r="A62" s="151"/>
    </row>
    <row r="63" spans="1:1">
      <c r="A63" s="151"/>
    </row>
    <row r="64" spans="1:1">
      <c r="A64" s="151"/>
    </row>
    <row r="65" spans="1:1">
      <c r="A65" s="203"/>
    </row>
    <row r="66" spans="1:1">
      <c r="A66" s="203"/>
    </row>
    <row r="67" spans="1:1">
      <c r="A67" s="203"/>
    </row>
    <row r="68" spans="1:1">
      <c r="A68" s="203"/>
    </row>
    <row r="69" spans="1:1">
      <c r="A69" s="203"/>
    </row>
    <row r="70" spans="1:1">
      <c r="A70" s="203"/>
    </row>
    <row r="71" spans="1:1">
      <c r="A71" s="203"/>
    </row>
    <row r="72" spans="1:1">
      <c r="A72" s="203"/>
    </row>
    <row r="73" spans="1:1">
      <c r="A73" s="203"/>
    </row>
    <row r="74" spans="1:1">
      <c r="A74" s="203"/>
    </row>
    <row r="75" spans="1:1">
      <c r="A75" s="203"/>
    </row>
    <row r="76" spans="1:1">
      <c r="A76" s="203"/>
    </row>
    <row r="77" spans="1:1">
      <c r="A77" s="203"/>
    </row>
    <row r="78" spans="1:1">
      <c r="A78" s="203"/>
    </row>
    <row r="79" spans="1:1">
      <c r="A79" s="203"/>
    </row>
    <row r="80" spans="1:1">
      <c r="A80" s="203"/>
    </row>
    <row r="81" spans="1:1">
      <c r="A81" s="203"/>
    </row>
    <row r="82" spans="1:1">
      <c r="A82" s="203"/>
    </row>
    <row r="83" spans="1:1">
      <c r="A83" s="203"/>
    </row>
    <row r="84" spans="1:1">
      <c r="A84" s="203"/>
    </row>
    <row r="85" spans="1:1">
      <c r="A85" s="203"/>
    </row>
    <row r="86" spans="1:1">
      <c r="A86" s="203"/>
    </row>
    <row r="87" spans="1:1">
      <c r="A87" s="203"/>
    </row>
    <row r="88" spans="1:1">
      <c r="A88" s="203"/>
    </row>
    <row r="89" spans="1:1">
      <c r="A89" s="203"/>
    </row>
    <row r="90" spans="1:1">
      <c r="A90" s="203"/>
    </row>
    <row r="91" spans="1:1">
      <c r="A91" s="203"/>
    </row>
    <row r="92" spans="1:1">
      <c r="A92" s="203"/>
    </row>
    <row r="93" spans="1:1">
      <c r="A93" s="203"/>
    </row>
    <row r="94" spans="1:1">
      <c r="A94" s="203"/>
    </row>
    <row r="95" spans="1:1">
      <c r="A95" s="203"/>
    </row>
    <row r="96" spans="1:1">
      <c r="A96" s="203"/>
    </row>
    <row r="97" spans="1:1">
      <c r="A97" s="203"/>
    </row>
    <row r="98" spans="1:1">
      <c r="A98" s="203"/>
    </row>
    <row r="99" spans="1:1">
      <c r="A99" s="203"/>
    </row>
    <row r="100" spans="1:1">
      <c r="A100" s="203"/>
    </row>
    <row r="101" spans="1:1">
      <c r="A101" s="203"/>
    </row>
    <row r="102" spans="1:1">
      <c r="A102" s="203"/>
    </row>
    <row r="103" spans="1:1">
      <c r="A103" s="203"/>
    </row>
    <row r="104" spans="1:1">
      <c r="A104" s="203"/>
    </row>
    <row r="105" spans="1:1">
      <c r="A105" s="203"/>
    </row>
    <row r="106" spans="1:1">
      <c r="A106" s="203"/>
    </row>
    <row r="107" spans="1:1">
      <c r="A107" s="203"/>
    </row>
    <row r="108" spans="1:1">
      <c r="A108" s="203"/>
    </row>
    <row r="109" spans="1:1">
      <c r="A109" s="203"/>
    </row>
    <row r="110" spans="1:1">
      <c r="A110" s="203"/>
    </row>
    <row r="111" spans="1:1">
      <c r="A111" s="203"/>
    </row>
    <row r="112" spans="1:1">
      <c r="A112" s="203"/>
    </row>
    <row r="113" spans="1:1">
      <c r="A113" s="203"/>
    </row>
    <row r="114" spans="1:1">
      <c r="A114" s="203"/>
    </row>
    <row r="115" spans="1:1">
      <c r="A115" s="203"/>
    </row>
    <row r="116" spans="1:1">
      <c r="A116" s="203"/>
    </row>
    <row r="117" spans="1:1">
      <c r="A117" s="203"/>
    </row>
    <row r="118" spans="1:1">
      <c r="A118" s="203"/>
    </row>
    <row r="119" spans="1:1">
      <c r="A119" s="203"/>
    </row>
    <row r="120" spans="1:1">
      <c r="A120" s="203"/>
    </row>
    <row r="121" spans="1:1">
      <c r="A121" s="203"/>
    </row>
    <row r="122" spans="1:1">
      <c r="A122" s="203"/>
    </row>
    <row r="123" spans="1:1">
      <c r="A123" s="203"/>
    </row>
    <row r="124" spans="1:1">
      <c r="A124" s="203"/>
    </row>
    <row r="125" spans="1:1">
      <c r="A125" s="203"/>
    </row>
    <row r="126" spans="1:1">
      <c r="A126" s="203"/>
    </row>
    <row r="127" spans="1:1">
      <c r="A127" s="203"/>
    </row>
    <row r="128" spans="1:1">
      <c r="A128" s="203"/>
    </row>
    <row r="129" spans="1:1">
      <c r="A129" s="203"/>
    </row>
    <row r="130" spans="1:1">
      <c r="A130" s="203"/>
    </row>
    <row r="131" spans="1:1">
      <c r="A131" s="203"/>
    </row>
    <row r="132" spans="1:1">
      <c r="A132" s="203"/>
    </row>
    <row r="133" spans="1:1">
      <c r="A133" s="203"/>
    </row>
    <row r="134" spans="1:1">
      <c r="A134" s="203"/>
    </row>
    <row r="135" spans="1:1">
      <c r="A135" s="203"/>
    </row>
    <row r="136" spans="1:1">
      <c r="A136" s="203"/>
    </row>
    <row r="137" spans="1:1">
      <c r="A137" s="203"/>
    </row>
    <row r="138" spans="1:1">
      <c r="A138" s="203"/>
    </row>
    <row r="139" spans="1:1">
      <c r="A139" s="203"/>
    </row>
    <row r="140" spans="1:1">
      <c r="A140" s="203"/>
    </row>
    <row r="141" spans="1:1">
      <c r="A141" s="203"/>
    </row>
    <row r="142" spans="1:1">
      <c r="A142" s="203"/>
    </row>
    <row r="143" spans="1:1">
      <c r="A143" s="203"/>
    </row>
    <row r="144" spans="1:1">
      <c r="A144" s="203"/>
    </row>
    <row r="145" spans="1:1">
      <c r="A145" s="203"/>
    </row>
    <row r="146" spans="1:1">
      <c r="A146" s="203"/>
    </row>
    <row r="147" spans="1:1">
      <c r="A147" s="203"/>
    </row>
    <row r="148" spans="1:1">
      <c r="A148" s="203"/>
    </row>
    <row r="149" spans="1:1">
      <c r="A149" s="203"/>
    </row>
    <row r="150" spans="1:1">
      <c r="A150" s="203"/>
    </row>
    <row r="151" spans="1:1">
      <c r="A151" s="203"/>
    </row>
    <row r="152" spans="1:1">
      <c r="A152" s="203"/>
    </row>
    <row r="153" spans="1:1">
      <c r="A153" s="203"/>
    </row>
    <row r="154" spans="1:1">
      <c r="A154" s="203"/>
    </row>
    <row r="155" spans="1:1">
      <c r="A155" s="203"/>
    </row>
    <row r="156" spans="1:1">
      <c r="A156" s="203"/>
    </row>
    <row r="157" spans="1:1">
      <c r="A157" s="203"/>
    </row>
    <row r="158" spans="1:1">
      <c r="A158" s="203"/>
    </row>
    <row r="159" spans="1:1">
      <c r="A159" s="203"/>
    </row>
    <row r="160" spans="1:1">
      <c r="A160" s="203"/>
    </row>
    <row r="161" spans="1:1">
      <c r="A161" s="203"/>
    </row>
    <row r="162" spans="1:1">
      <c r="A162" s="203"/>
    </row>
    <row r="163" spans="1:1">
      <c r="A163" s="203"/>
    </row>
    <row r="164" spans="1:1">
      <c r="A164" s="203"/>
    </row>
    <row r="165" spans="1:1">
      <c r="A165" s="203"/>
    </row>
    <row r="166" spans="1:1">
      <c r="A166" s="203"/>
    </row>
    <row r="167" spans="1:1">
      <c r="A167" s="203"/>
    </row>
    <row r="168" spans="1:1">
      <c r="A168" s="203"/>
    </row>
    <row r="169" spans="1:1">
      <c r="A169" s="203"/>
    </row>
    <row r="170" spans="1:1">
      <c r="A170" s="203"/>
    </row>
    <row r="171" spans="1:1">
      <c r="A171" s="203"/>
    </row>
    <row r="172" spans="1:1">
      <c r="A172" s="203"/>
    </row>
    <row r="173" spans="1:1">
      <c r="A173" s="203"/>
    </row>
    <row r="174" spans="1:1">
      <c r="A174" s="203"/>
    </row>
    <row r="175" spans="1:1">
      <c r="A175" s="203"/>
    </row>
    <row r="176" spans="1:1">
      <c r="A176" s="203"/>
    </row>
    <row r="177" spans="1:1">
      <c r="A177" s="203"/>
    </row>
    <row r="178" spans="1:1">
      <c r="A178" s="203"/>
    </row>
    <row r="179" spans="1:1">
      <c r="A179" s="203"/>
    </row>
    <row r="180" spans="1:1">
      <c r="A180" s="203"/>
    </row>
    <row r="181" spans="1:1">
      <c r="A181" s="203"/>
    </row>
    <row r="182" spans="1:1">
      <c r="A182" s="203"/>
    </row>
    <row r="183" spans="1:1">
      <c r="A183" s="203"/>
    </row>
    <row r="184" spans="1:1">
      <c r="A184" s="203"/>
    </row>
    <row r="185" spans="1:1">
      <c r="A185" s="203"/>
    </row>
    <row r="186" spans="1:1">
      <c r="A186" s="203"/>
    </row>
    <row r="187" spans="1:1">
      <c r="A187" s="203"/>
    </row>
    <row r="188" spans="1:1">
      <c r="A188" s="203"/>
    </row>
    <row r="189" spans="1:1">
      <c r="A189" s="203"/>
    </row>
    <row r="190" spans="1:1">
      <c r="A190" s="203"/>
    </row>
    <row r="191" spans="1:1">
      <c r="A191" s="203"/>
    </row>
    <row r="192" spans="1:1">
      <c r="A192" s="203"/>
    </row>
    <row r="193" spans="1:1">
      <c r="A193" s="203"/>
    </row>
    <row r="194" spans="1:1">
      <c r="A194" s="203"/>
    </row>
    <row r="195" spans="1:1">
      <c r="A195" s="203"/>
    </row>
    <row r="196" spans="1:1">
      <c r="A196" s="203"/>
    </row>
    <row r="197" spans="1:1">
      <c r="A197" s="203"/>
    </row>
    <row r="198" spans="1:1">
      <c r="A198" s="203"/>
    </row>
    <row r="199" spans="1:1">
      <c r="A199" s="203"/>
    </row>
    <row r="200" spans="1:1">
      <c r="A200" s="203"/>
    </row>
    <row r="201" spans="1:1">
      <c r="A201" s="203"/>
    </row>
    <row r="202" spans="1:1">
      <c r="A202" s="203"/>
    </row>
    <row r="203" spans="1:1">
      <c r="A203" s="203"/>
    </row>
    <row r="204" spans="1:1">
      <c r="A204" s="203"/>
    </row>
    <row r="205" spans="1:1">
      <c r="A205" s="203"/>
    </row>
    <row r="206" spans="1:1">
      <c r="A206" s="203"/>
    </row>
    <row r="207" spans="1:1">
      <c r="A207" s="203"/>
    </row>
    <row r="208" spans="1:1">
      <c r="A208" s="203"/>
    </row>
    <row r="209" spans="1:1">
      <c r="A209" s="203"/>
    </row>
    <row r="210" spans="1:1">
      <c r="A210" s="203"/>
    </row>
    <row r="211" spans="1:1">
      <c r="A211" s="203"/>
    </row>
    <row r="212" spans="1:1">
      <c r="A212" s="203"/>
    </row>
    <row r="213" spans="1:1">
      <c r="A213" s="203"/>
    </row>
    <row r="214" spans="1:1">
      <c r="A214" s="203"/>
    </row>
    <row r="215" spans="1:1">
      <c r="A215" s="203"/>
    </row>
    <row r="216" spans="1:1">
      <c r="A216" s="203"/>
    </row>
    <row r="217" spans="1:1">
      <c r="A217" s="203"/>
    </row>
    <row r="218" spans="1:1">
      <c r="A218" s="203"/>
    </row>
    <row r="219" spans="1:1">
      <c r="A219" s="203"/>
    </row>
    <row r="220" spans="1:1">
      <c r="A220" s="203"/>
    </row>
    <row r="221" spans="1:1">
      <c r="A221" s="203"/>
    </row>
    <row r="222" spans="1:1">
      <c r="A222" s="203"/>
    </row>
    <row r="223" spans="1:1">
      <c r="A223" s="203"/>
    </row>
    <row r="224" spans="1:1">
      <c r="A224" s="203"/>
    </row>
    <row r="225" spans="1:1">
      <c r="A225" s="203"/>
    </row>
    <row r="226" spans="1:1">
      <c r="A226" s="203"/>
    </row>
    <row r="227" spans="1:1">
      <c r="A227" s="203"/>
    </row>
    <row r="228" spans="1:1">
      <c r="A228" s="203"/>
    </row>
    <row r="229" spans="1:1">
      <c r="A229" s="203"/>
    </row>
    <row r="230" spans="1:1">
      <c r="A230" s="203"/>
    </row>
    <row r="231" spans="1:1">
      <c r="A231" s="203"/>
    </row>
    <row r="232" spans="1:1">
      <c r="A232" s="203"/>
    </row>
    <row r="233" spans="1:1">
      <c r="A233" s="203"/>
    </row>
    <row r="234" spans="1:1">
      <c r="A234" s="203"/>
    </row>
    <row r="235" spans="1:1">
      <c r="A235" s="203"/>
    </row>
    <row r="236" spans="1:1">
      <c r="A236" s="203"/>
    </row>
    <row r="237" spans="1:1">
      <c r="A237" s="203"/>
    </row>
    <row r="238" spans="1:1">
      <c r="A238" s="203"/>
    </row>
    <row r="239" spans="1:1">
      <c r="A239" s="203"/>
    </row>
    <row r="240" spans="1:1">
      <c r="A240" s="203"/>
    </row>
    <row r="241" spans="1:1">
      <c r="A241" s="203"/>
    </row>
    <row r="242" spans="1:1">
      <c r="A242" s="203"/>
    </row>
    <row r="243" spans="1:1">
      <c r="A243" s="203"/>
    </row>
    <row r="244" spans="1:1">
      <c r="A244" s="203"/>
    </row>
    <row r="245" spans="1:1">
      <c r="A245" s="203"/>
    </row>
    <row r="246" spans="1:1">
      <c r="A246" s="203"/>
    </row>
    <row r="247" spans="1:1">
      <c r="A247" s="203"/>
    </row>
    <row r="248" spans="1:1">
      <c r="A248" s="203"/>
    </row>
    <row r="249" spans="1:1">
      <c r="A249" s="203"/>
    </row>
    <row r="250" spans="1:1">
      <c r="A250" s="203"/>
    </row>
    <row r="251" spans="1:1">
      <c r="A251" s="203"/>
    </row>
    <row r="252" spans="1:1">
      <c r="A252" s="203"/>
    </row>
    <row r="253" spans="1:1">
      <c r="A253" s="203"/>
    </row>
    <row r="254" spans="1:1">
      <c r="A254" s="203"/>
    </row>
    <row r="255" spans="1:1">
      <c r="A255" s="203"/>
    </row>
    <row r="256" spans="1:1">
      <c r="A256" s="203"/>
    </row>
    <row r="257" spans="1:1">
      <c r="A257" s="203"/>
    </row>
    <row r="258" spans="1:1">
      <c r="A258" s="203"/>
    </row>
    <row r="259" spans="1:1">
      <c r="A259" s="203"/>
    </row>
    <row r="260" spans="1:1">
      <c r="A260" s="203"/>
    </row>
    <row r="261" spans="1:1">
      <c r="A261" s="203"/>
    </row>
    <row r="262" spans="1:1">
      <c r="A262" s="203"/>
    </row>
    <row r="263" spans="1:1">
      <c r="A263" s="203"/>
    </row>
    <row r="264" spans="1:1">
      <c r="A264" s="203"/>
    </row>
    <row r="265" spans="1:1">
      <c r="A265" s="203"/>
    </row>
    <row r="266" spans="1:1">
      <c r="A266" s="203"/>
    </row>
    <row r="267" spans="1:1">
      <c r="A267" s="203"/>
    </row>
    <row r="268" spans="1:1">
      <c r="A268" s="203"/>
    </row>
    <row r="269" spans="1:1">
      <c r="A269" s="203"/>
    </row>
    <row r="270" spans="1:1">
      <c r="A270" s="203"/>
    </row>
    <row r="271" spans="1:1">
      <c r="A271" s="203"/>
    </row>
    <row r="272" spans="1:1">
      <c r="A272" s="203"/>
    </row>
    <row r="273" spans="1:1">
      <c r="A273" s="203"/>
    </row>
    <row r="274" spans="1:1">
      <c r="A274" s="203"/>
    </row>
    <row r="275" spans="1:1">
      <c r="A275" s="203"/>
    </row>
    <row r="276" spans="1:1">
      <c r="A276" s="203"/>
    </row>
    <row r="277" spans="1:1">
      <c r="A277" s="203"/>
    </row>
    <row r="278" spans="1:1">
      <c r="A278" s="203"/>
    </row>
    <row r="279" spans="1:1">
      <c r="A279" s="203"/>
    </row>
    <row r="280" spans="1:1">
      <c r="A280" s="203"/>
    </row>
    <row r="281" spans="1:1">
      <c r="A281" s="203"/>
    </row>
    <row r="282" spans="1:1">
      <c r="A282" s="203"/>
    </row>
    <row r="283" spans="1:1">
      <c r="A283" s="203"/>
    </row>
    <row r="284" spans="1:1">
      <c r="A284" s="203"/>
    </row>
    <row r="285" spans="1:1">
      <c r="A285" s="203"/>
    </row>
    <row r="286" spans="1:1">
      <c r="A286" s="203"/>
    </row>
    <row r="287" spans="1:1">
      <c r="A287" s="203"/>
    </row>
    <row r="288" spans="1:1">
      <c r="A288" s="203"/>
    </row>
    <row r="289" spans="1:1">
      <c r="A289" s="203"/>
    </row>
    <row r="290" spans="1:1">
      <c r="A290" s="203"/>
    </row>
    <row r="291" spans="1:1">
      <c r="A291" s="203"/>
    </row>
    <row r="292" spans="1:1">
      <c r="A292" s="203"/>
    </row>
    <row r="293" spans="1:1">
      <c r="A293" s="203"/>
    </row>
    <row r="294" spans="1:1">
      <c r="A294" s="203"/>
    </row>
    <row r="295" spans="1:1">
      <c r="A295" s="203"/>
    </row>
    <row r="296" spans="1:1">
      <c r="A296" s="203"/>
    </row>
    <row r="297" spans="1:1">
      <c r="A297" s="203"/>
    </row>
    <row r="298" spans="1:1">
      <c r="A298" s="203"/>
    </row>
    <row r="299" spans="1:1">
      <c r="A299" s="203"/>
    </row>
    <row r="300" spans="1:1">
      <c r="A300" s="203"/>
    </row>
    <row r="301" spans="1:1">
      <c r="A301" s="203"/>
    </row>
    <row r="302" spans="1:1">
      <c r="A302" s="203"/>
    </row>
    <row r="303" spans="1:1">
      <c r="A303" s="203"/>
    </row>
    <row r="304" spans="1:1">
      <c r="A304" s="203"/>
    </row>
    <row r="305" spans="1:1">
      <c r="A305" s="203"/>
    </row>
    <row r="306" spans="1:1">
      <c r="A306" s="203"/>
    </row>
    <row r="307" spans="1:1">
      <c r="A307" s="203"/>
    </row>
    <row r="308" spans="1:1">
      <c r="A308" s="203"/>
    </row>
    <row r="309" spans="1:1">
      <c r="A309" s="203"/>
    </row>
    <row r="310" spans="1:1">
      <c r="A310" s="203"/>
    </row>
    <row r="311" spans="1:1">
      <c r="A311" s="203"/>
    </row>
    <row r="312" spans="1:1">
      <c r="A312" s="203"/>
    </row>
    <row r="313" spans="1:1">
      <c r="A313" s="203"/>
    </row>
    <row r="314" spans="1:1">
      <c r="A314" s="203"/>
    </row>
    <row r="315" spans="1:1">
      <c r="A315" s="203"/>
    </row>
    <row r="316" spans="1:1">
      <c r="A316" s="203"/>
    </row>
    <row r="317" spans="1:1">
      <c r="A317" s="203"/>
    </row>
    <row r="318" spans="1:1">
      <c r="A318" s="203"/>
    </row>
    <row r="319" spans="1:1">
      <c r="A319" s="203"/>
    </row>
    <row r="320" spans="1:1">
      <c r="A320" s="203"/>
    </row>
    <row r="321" spans="1:1">
      <c r="A321" s="203"/>
    </row>
    <row r="322" spans="1:1">
      <c r="A322" s="203"/>
    </row>
    <row r="323" spans="1:1">
      <c r="A323" s="203"/>
    </row>
    <row r="324" spans="1:1">
      <c r="A324" s="203"/>
    </row>
    <row r="325" spans="1:1">
      <c r="A325" s="203"/>
    </row>
    <row r="326" spans="1:1">
      <c r="A326" s="203"/>
    </row>
    <row r="327" spans="1:1">
      <c r="A327" s="203"/>
    </row>
    <row r="328" spans="1:1">
      <c r="A328" s="203"/>
    </row>
    <row r="329" spans="1:1">
      <c r="A329" s="203"/>
    </row>
    <row r="330" spans="1:1">
      <c r="A330" s="203"/>
    </row>
    <row r="331" spans="1:1">
      <c r="A331" s="203"/>
    </row>
    <row r="332" spans="1:1">
      <c r="A332" s="203"/>
    </row>
    <row r="333" spans="1:1">
      <c r="A333" s="203"/>
    </row>
    <row r="334" spans="1:1">
      <c r="A334" s="203"/>
    </row>
    <row r="335" spans="1:1">
      <c r="A335" s="203"/>
    </row>
    <row r="336" spans="1:1">
      <c r="A336" s="203"/>
    </row>
    <row r="337" spans="1:1">
      <c r="A337" s="203"/>
    </row>
    <row r="338" spans="1:1">
      <c r="A338" s="203"/>
    </row>
    <row r="339" spans="1:1">
      <c r="A339" s="203"/>
    </row>
    <row r="340" spans="1:1">
      <c r="A340" s="203"/>
    </row>
    <row r="341" spans="1:1">
      <c r="A341" s="203"/>
    </row>
    <row r="342" spans="1:1">
      <c r="A342" s="203"/>
    </row>
    <row r="343" spans="1:1">
      <c r="A343" s="203"/>
    </row>
    <row r="344" spans="1:1">
      <c r="A344" s="203"/>
    </row>
    <row r="345" spans="1:1">
      <c r="A345" s="203"/>
    </row>
    <row r="346" spans="1:1">
      <c r="A346" s="203"/>
    </row>
    <row r="347" spans="1:1">
      <c r="A347" s="203"/>
    </row>
    <row r="348" spans="1:1">
      <c r="A348" s="203"/>
    </row>
    <row r="349" spans="1:1">
      <c r="A349" s="203"/>
    </row>
    <row r="350" spans="1:1">
      <c r="A350" s="203"/>
    </row>
    <row r="351" spans="1:1">
      <c r="A351" s="203"/>
    </row>
    <row r="352" spans="1:1">
      <c r="A352" s="203"/>
    </row>
    <row r="353" spans="1:1">
      <c r="A353" s="203"/>
    </row>
    <row r="354" spans="1:1">
      <c r="A354" s="203"/>
    </row>
    <row r="355" spans="1:1">
      <c r="A355" s="203"/>
    </row>
    <row r="356" spans="1:1">
      <c r="A356" s="203"/>
    </row>
    <row r="357" spans="1:1">
      <c r="A357" s="203"/>
    </row>
    <row r="358" spans="1:1">
      <c r="A358" s="203"/>
    </row>
    <row r="359" spans="1:1">
      <c r="A359" s="203"/>
    </row>
    <row r="360" spans="1:1">
      <c r="A360" s="203"/>
    </row>
    <row r="361" spans="1:1">
      <c r="A361" s="203"/>
    </row>
    <row r="362" spans="1:1">
      <c r="A362" s="203"/>
    </row>
    <row r="363" spans="1:1">
      <c r="A363" s="203"/>
    </row>
    <row r="364" spans="1:1">
      <c r="A364" s="203"/>
    </row>
    <row r="365" spans="1:1">
      <c r="A365" s="203"/>
    </row>
    <row r="366" spans="1:1">
      <c r="A366" s="203"/>
    </row>
    <row r="367" spans="1:1">
      <c r="A367" s="203"/>
    </row>
    <row r="368" spans="1:1">
      <c r="A368" s="203"/>
    </row>
    <row r="369" spans="1:1">
      <c r="A369" s="203"/>
    </row>
    <row r="370" spans="1:1">
      <c r="A370" s="203"/>
    </row>
    <row r="371" spans="1:1">
      <c r="A371" s="203"/>
    </row>
    <row r="372" spans="1:1">
      <c r="A372" s="203"/>
    </row>
    <row r="373" spans="1:1">
      <c r="A373" s="203"/>
    </row>
    <row r="374" spans="1:1">
      <c r="A374" s="203"/>
    </row>
    <row r="375" spans="1:1">
      <c r="A375" s="203"/>
    </row>
    <row r="376" spans="1:1">
      <c r="A376" s="203"/>
    </row>
    <row r="377" spans="1:1">
      <c r="A377" s="203"/>
    </row>
    <row r="378" spans="1:1">
      <c r="A378" s="203"/>
    </row>
    <row r="379" spans="1:1">
      <c r="A379" s="203"/>
    </row>
    <row r="380" spans="1:1">
      <c r="A380" s="203"/>
    </row>
    <row r="381" spans="1:1">
      <c r="A381" s="203"/>
    </row>
    <row r="382" spans="1:1">
      <c r="A382" s="203"/>
    </row>
    <row r="383" spans="1:1">
      <c r="A383" s="203"/>
    </row>
    <row r="384" spans="1:1">
      <c r="A384" s="203"/>
    </row>
    <row r="385" spans="1:1">
      <c r="A385" s="203"/>
    </row>
    <row r="386" spans="1:1">
      <c r="A386" s="203"/>
    </row>
    <row r="387" spans="1:1">
      <c r="A387" s="203"/>
    </row>
    <row r="388" spans="1:1">
      <c r="A388" s="203"/>
    </row>
    <row r="389" spans="1:1">
      <c r="A389" s="203"/>
    </row>
    <row r="390" spans="1:1">
      <c r="A390" s="203"/>
    </row>
    <row r="391" spans="1:1">
      <c r="A391" s="203"/>
    </row>
    <row r="392" spans="1:1">
      <c r="A392" s="203"/>
    </row>
    <row r="393" spans="1:1">
      <c r="A393" s="203"/>
    </row>
    <row r="394" spans="1:1">
      <c r="A394" s="203"/>
    </row>
    <row r="395" spans="1:1">
      <c r="A395" s="203"/>
    </row>
    <row r="396" spans="1:1">
      <c r="A396" s="203"/>
    </row>
    <row r="397" spans="1:1">
      <c r="A397" s="203"/>
    </row>
    <row r="398" spans="1:1">
      <c r="A398" s="203"/>
    </row>
    <row r="399" spans="1:1">
      <c r="A399" s="203"/>
    </row>
    <row r="400" spans="1:1">
      <c r="A400" s="203"/>
    </row>
    <row r="401" spans="1:1">
      <c r="A401" s="203"/>
    </row>
    <row r="402" spans="1:1">
      <c r="A402" s="203"/>
    </row>
    <row r="403" spans="1:1">
      <c r="A403" s="203"/>
    </row>
    <row r="404" spans="1:1">
      <c r="A404" s="203"/>
    </row>
    <row r="405" spans="1:1">
      <c r="A405" s="203"/>
    </row>
    <row r="406" spans="1:1">
      <c r="A406" s="203"/>
    </row>
    <row r="407" spans="1:1">
      <c r="A407" s="203"/>
    </row>
    <row r="408" spans="1:1">
      <c r="A408" s="203"/>
    </row>
    <row r="409" spans="1:1">
      <c r="A409" s="203"/>
    </row>
    <row r="410" spans="1:1">
      <c r="A410" s="203"/>
    </row>
    <row r="411" spans="1:1">
      <c r="A411" s="203"/>
    </row>
    <row r="412" spans="1:1">
      <c r="A412" s="203"/>
    </row>
    <row r="413" spans="1:1">
      <c r="A413" s="203"/>
    </row>
    <row r="414" spans="1:1">
      <c r="A414" s="203"/>
    </row>
    <row r="415" spans="1:1">
      <c r="A415" s="203"/>
    </row>
    <row r="416" spans="1:1">
      <c r="A416" s="203"/>
    </row>
    <row r="417" spans="1:1">
      <c r="A417" s="203"/>
    </row>
    <row r="418" spans="1:1">
      <c r="A418" s="203"/>
    </row>
    <row r="419" spans="1:1">
      <c r="A419" s="203"/>
    </row>
    <row r="420" spans="1:1">
      <c r="A420" s="203"/>
    </row>
    <row r="421" spans="1:1">
      <c r="A421" s="203"/>
    </row>
    <row r="422" spans="1:1">
      <c r="A422" s="203"/>
    </row>
    <row r="423" spans="1:1">
      <c r="A423" s="203"/>
    </row>
    <row r="424" spans="1:1">
      <c r="A424" s="203"/>
    </row>
    <row r="425" spans="1:1">
      <c r="A425" s="203"/>
    </row>
    <row r="426" spans="1:1">
      <c r="A426" s="203"/>
    </row>
    <row r="427" spans="1:1">
      <c r="A427" s="203"/>
    </row>
    <row r="428" spans="1:1">
      <c r="A428" s="203"/>
    </row>
    <row r="429" spans="1:1">
      <c r="A429" s="203"/>
    </row>
    <row r="430" spans="1:1">
      <c r="A430" s="203"/>
    </row>
    <row r="431" spans="1:1">
      <c r="A431" s="203"/>
    </row>
    <row r="432" spans="1:1">
      <c r="A432" s="203"/>
    </row>
    <row r="433" spans="1:1">
      <c r="A433" s="203"/>
    </row>
    <row r="434" spans="1:1">
      <c r="A434" s="203"/>
    </row>
    <row r="435" spans="1:1">
      <c r="A435" s="203"/>
    </row>
    <row r="436" spans="1:1">
      <c r="A436" s="203"/>
    </row>
    <row r="437" spans="1:1">
      <c r="A437" s="203"/>
    </row>
    <row r="438" spans="1:1">
      <c r="A438" s="203"/>
    </row>
    <row r="439" spans="1:1">
      <c r="A439" s="203"/>
    </row>
    <row r="440" spans="1:1">
      <c r="A440" s="203"/>
    </row>
    <row r="441" spans="1:1">
      <c r="A441" s="203"/>
    </row>
    <row r="442" spans="1:1">
      <c r="A442" s="203"/>
    </row>
    <row r="443" spans="1:1">
      <c r="A443" s="203"/>
    </row>
    <row r="444" spans="1:1">
      <c r="A444" s="203"/>
    </row>
    <row r="445" spans="1:1">
      <c r="A445" s="203"/>
    </row>
    <row r="446" spans="1:1">
      <c r="A446" s="203"/>
    </row>
    <row r="447" spans="1:1">
      <c r="A447" s="203"/>
    </row>
    <row r="448" spans="1:1">
      <c r="A448" s="203"/>
    </row>
    <row r="449" spans="1:1">
      <c r="A449" s="203"/>
    </row>
    <row r="450" spans="1:1">
      <c r="A450" s="203"/>
    </row>
    <row r="451" spans="1:1">
      <c r="A451" s="203"/>
    </row>
    <row r="452" spans="1:1">
      <c r="A452" s="203"/>
    </row>
    <row r="453" spans="1:1">
      <c r="A453" s="203"/>
    </row>
    <row r="454" spans="1:1">
      <c r="A454" s="203"/>
    </row>
    <row r="455" spans="1:1">
      <c r="A455" s="203"/>
    </row>
    <row r="456" spans="1:1">
      <c r="A456" s="203"/>
    </row>
    <row r="457" spans="1:1">
      <c r="A457" s="203"/>
    </row>
    <row r="458" spans="1:1">
      <c r="A458" s="203"/>
    </row>
    <row r="459" spans="1:1">
      <c r="A459" s="203"/>
    </row>
    <row r="460" spans="1:1">
      <c r="A460" s="203"/>
    </row>
    <row r="461" spans="1:1">
      <c r="A461" s="203"/>
    </row>
    <row r="462" spans="1:1">
      <c r="A462" s="203"/>
    </row>
    <row r="463" spans="1:1">
      <c r="A463" s="203"/>
    </row>
    <row r="464" spans="1:1">
      <c r="A464" s="203"/>
    </row>
    <row r="465" spans="1:1">
      <c r="A465" s="203"/>
    </row>
    <row r="466" spans="1:1">
      <c r="A466" s="203"/>
    </row>
    <row r="467" spans="1:1">
      <c r="A467" s="203"/>
    </row>
    <row r="468" spans="1:1">
      <c r="A468" s="203"/>
    </row>
    <row r="469" spans="1:1">
      <c r="A469" s="203"/>
    </row>
    <row r="470" spans="1:1">
      <c r="A470" s="203"/>
    </row>
    <row r="471" spans="1:1">
      <c r="A471" s="203"/>
    </row>
    <row r="472" spans="1:1">
      <c r="A472" s="203"/>
    </row>
    <row r="473" spans="1:1">
      <c r="A473" s="203"/>
    </row>
    <row r="474" spans="1:1">
      <c r="A474" s="203"/>
    </row>
    <row r="475" spans="1:1">
      <c r="A475" s="203"/>
    </row>
    <row r="476" spans="1:1">
      <c r="A476" s="203"/>
    </row>
    <row r="477" spans="1:1">
      <c r="A477" s="203"/>
    </row>
    <row r="478" spans="1:1">
      <c r="A478" s="203"/>
    </row>
    <row r="479" spans="1:1">
      <c r="A479" s="203"/>
    </row>
    <row r="480" spans="1:1">
      <c r="A480" s="203"/>
    </row>
    <row r="481" spans="1:1">
      <c r="A481" s="203"/>
    </row>
    <row r="482" spans="1:1">
      <c r="A482" s="203"/>
    </row>
    <row r="483" spans="1:1">
      <c r="A483" s="203"/>
    </row>
    <row r="484" spans="1:1">
      <c r="A484" s="203"/>
    </row>
    <row r="485" spans="1:1">
      <c r="A485" s="203"/>
    </row>
    <row r="486" spans="1:1">
      <c r="A486" s="203"/>
    </row>
    <row r="487" spans="1:1">
      <c r="A487" s="203"/>
    </row>
    <row r="488" spans="1:1">
      <c r="A488" s="203"/>
    </row>
    <row r="489" spans="1:1">
      <c r="A489" s="203"/>
    </row>
    <row r="490" spans="1:1">
      <c r="A490" s="203"/>
    </row>
    <row r="491" spans="1:1">
      <c r="A491" s="203"/>
    </row>
    <row r="492" spans="1:1">
      <c r="A492" s="203"/>
    </row>
    <row r="493" spans="1:1">
      <c r="A493" s="203"/>
    </row>
    <row r="494" spans="1:1">
      <c r="A494" s="203"/>
    </row>
    <row r="495" spans="1:1">
      <c r="A495" s="203"/>
    </row>
    <row r="496" spans="1:1">
      <c r="A496" s="203"/>
    </row>
    <row r="497" spans="1:1">
      <c r="A497" s="203"/>
    </row>
    <row r="498" spans="1:1">
      <c r="A498" s="203"/>
    </row>
    <row r="499" spans="1:1">
      <c r="A499" s="203"/>
    </row>
    <row r="500" spans="1:1">
      <c r="A500" s="203"/>
    </row>
    <row r="501" spans="1:1">
      <c r="A501" s="203"/>
    </row>
    <row r="502" spans="1:1">
      <c r="A502" s="203"/>
    </row>
    <row r="503" spans="1:1">
      <c r="A503" s="203"/>
    </row>
    <row r="504" spans="1:1">
      <c r="A504" s="203"/>
    </row>
    <row r="505" spans="1:1">
      <c r="A505" s="203"/>
    </row>
    <row r="506" spans="1:1">
      <c r="A506" s="203"/>
    </row>
    <row r="507" spans="1:1">
      <c r="A507" s="203"/>
    </row>
    <row r="508" spans="1:1">
      <c r="A508" s="203"/>
    </row>
    <row r="509" spans="1:1">
      <c r="A509" s="203"/>
    </row>
    <row r="510" spans="1:1">
      <c r="A510" s="203"/>
    </row>
    <row r="511" spans="1:1">
      <c r="A511" s="203"/>
    </row>
    <row r="512" spans="1:1">
      <c r="A512" s="203"/>
    </row>
    <row r="513" spans="1:1">
      <c r="A513" s="203"/>
    </row>
    <row r="514" spans="1:1">
      <c r="A514" s="203"/>
    </row>
    <row r="515" spans="1:1">
      <c r="A515" s="203"/>
    </row>
    <row r="516" spans="1:1">
      <c r="A516" s="203"/>
    </row>
    <row r="517" spans="1:1">
      <c r="A517" s="203"/>
    </row>
    <row r="518" spans="1:1">
      <c r="A518" s="203"/>
    </row>
    <row r="519" spans="1:1">
      <c r="A519" s="203"/>
    </row>
    <row r="520" spans="1:1">
      <c r="A520" s="203"/>
    </row>
    <row r="521" spans="1:1">
      <c r="A521" s="203"/>
    </row>
    <row r="522" spans="1:1">
      <c r="A522" s="203"/>
    </row>
    <row r="523" spans="1:1">
      <c r="A523" s="203"/>
    </row>
    <row r="524" spans="1:1">
      <c r="A524" s="203"/>
    </row>
    <row r="525" spans="1:1">
      <c r="A525" s="203"/>
    </row>
    <row r="526" spans="1:1">
      <c r="A526" s="203"/>
    </row>
    <row r="527" spans="1:1">
      <c r="A527" s="203"/>
    </row>
    <row r="528" spans="1:1">
      <c r="A528" s="203"/>
    </row>
    <row r="529" spans="1:1">
      <c r="A529" s="203"/>
    </row>
    <row r="530" spans="1:1">
      <c r="A530" s="203"/>
    </row>
    <row r="531" spans="1:1">
      <c r="A531" s="203"/>
    </row>
    <row r="532" spans="1:1">
      <c r="A532" s="203"/>
    </row>
    <row r="533" spans="1:1">
      <c r="A533" s="203"/>
    </row>
    <row r="534" spans="1:1">
      <c r="A534" s="203"/>
    </row>
    <row r="535" spans="1:1">
      <c r="A535" s="203"/>
    </row>
    <row r="536" spans="1:1">
      <c r="A536" s="203"/>
    </row>
    <row r="537" spans="1:1">
      <c r="A537" s="203"/>
    </row>
    <row r="538" spans="1:1">
      <c r="A538" s="203"/>
    </row>
    <row r="539" spans="1:1">
      <c r="A539" s="203"/>
    </row>
    <row r="540" spans="1:1">
      <c r="A540" s="203"/>
    </row>
    <row r="541" spans="1:1">
      <c r="A541" s="203"/>
    </row>
    <row r="542" spans="1:1">
      <c r="A542" s="203"/>
    </row>
    <row r="543" spans="1:1">
      <c r="A543" s="203"/>
    </row>
    <row r="544" spans="1:1">
      <c r="A544" s="203"/>
    </row>
    <row r="545" spans="1:1">
      <c r="A545" s="203"/>
    </row>
    <row r="546" spans="1:1">
      <c r="A546" s="203"/>
    </row>
    <row r="547" spans="1:1">
      <c r="A547" s="203"/>
    </row>
    <row r="548" spans="1:1">
      <c r="A548" s="203"/>
    </row>
    <row r="549" spans="1:1">
      <c r="A549" s="203"/>
    </row>
    <row r="550" spans="1:1">
      <c r="A550" s="203"/>
    </row>
    <row r="551" spans="1:1">
      <c r="A551" s="203"/>
    </row>
    <row r="552" spans="1:1">
      <c r="A552" s="203"/>
    </row>
    <row r="553" spans="1:1">
      <c r="A553" s="203"/>
    </row>
    <row r="554" spans="1:1">
      <c r="A554" s="203"/>
    </row>
    <row r="555" spans="1:1">
      <c r="A555" s="203"/>
    </row>
    <row r="556" spans="1:1">
      <c r="A556" s="203"/>
    </row>
    <row r="557" spans="1:1">
      <c r="A557" s="203"/>
    </row>
    <row r="558" spans="1:1">
      <c r="A558" s="203"/>
    </row>
    <row r="559" spans="1:1">
      <c r="A559" s="203"/>
    </row>
    <row r="560" spans="1:1">
      <c r="A560" s="203"/>
    </row>
    <row r="561" spans="1:1">
      <c r="A561" s="203"/>
    </row>
    <row r="562" spans="1:1">
      <c r="A562" s="203"/>
    </row>
    <row r="563" spans="1:1">
      <c r="A563" s="203"/>
    </row>
    <row r="564" spans="1:1">
      <c r="A564" s="203"/>
    </row>
    <row r="565" spans="1:1">
      <c r="A565" s="203"/>
    </row>
    <row r="566" spans="1:1">
      <c r="A566" s="203"/>
    </row>
    <row r="567" spans="1:1">
      <c r="A567" s="203"/>
    </row>
    <row r="568" spans="1:1">
      <c r="A568" s="203"/>
    </row>
    <row r="569" spans="1:1">
      <c r="A569" s="203"/>
    </row>
    <row r="570" spans="1:1">
      <c r="A570" s="203"/>
    </row>
    <row r="571" spans="1:1">
      <c r="A571" s="203"/>
    </row>
    <row r="572" spans="1:1">
      <c r="A572" s="203"/>
    </row>
    <row r="573" spans="1:1">
      <c r="A573" s="203"/>
    </row>
    <row r="574" spans="1:1">
      <c r="A574" s="203"/>
    </row>
    <row r="575" spans="1:1">
      <c r="A575" s="203"/>
    </row>
    <row r="576" spans="1:1">
      <c r="A576" s="203"/>
    </row>
    <row r="577" spans="1:1">
      <c r="A577" s="203"/>
    </row>
    <row r="578" spans="1:1">
      <c r="A578" s="203"/>
    </row>
    <row r="579" spans="1:1">
      <c r="A579" s="203"/>
    </row>
    <row r="580" spans="1:1">
      <c r="A580" s="203"/>
    </row>
    <row r="581" spans="1:1">
      <c r="A581" s="203"/>
    </row>
    <row r="582" spans="1:1">
      <c r="A582" s="203"/>
    </row>
    <row r="583" spans="1:1">
      <c r="A583" s="203"/>
    </row>
    <row r="584" spans="1:1">
      <c r="A584" s="203"/>
    </row>
    <row r="585" spans="1:1">
      <c r="A585" s="203"/>
    </row>
    <row r="586" spans="1:1">
      <c r="A586" s="203"/>
    </row>
    <row r="587" spans="1:1">
      <c r="A587" s="203"/>
    </row>
    <row r="588" spans="1:1">
      <c r="A588" s="203"/>
    </row>
    <row r="589" spans="1:1">
      <c r="A589" s="203"/>
    </row>
    <row r="590" spans="1:1">
      <c r="A590" s="203"/>
    </row>
    <row r="591" spans="1:1">
      <c r="A591" s="203"/>
    </row>
    <row r="592" spans="1:1">
      <c r="A592" s="203"/>
    </row>
    <row r="593" spans="1:1">
      <c r="A593" s="203"/>
    </row>
    <row r="594" spans="1:1">
      <c r="A594" s="203"/>
    </row>
    <row r="595" spans="1:1">
      <c r="A595" s="203"/>
    </row>
    <row r="596" spans="1:1">
      <c r="A596" s="203"/>
    </row>
    <row r="597" spans="1:1">
      <c r="A597" s="203"/>
    </row>
    <row r="598" spans="1:1">
      <c r="A598" s="203"/>
    </row>
    <row r="599" spans="1:1">
      <c r="A599" s="203"/>
    </row>
    <row r="600" spans="1:1">
      <c r="A600" s="203"/>
    </row>
    <row r="601" spans="1:1">
      <c r="A601" s="203"/>
    </row>
    <row r="602" spans="1:1">
      <c r="A602" s="203"/>
    </row>
    <row r="603" spans="1:1">
      <c r="A603" s="203"/>
    </row>
    <row r="604" spans="1:1">
      <c r="A604" s="203"/>
    </row>
    <row r="605" spans="1:1">
      <c r="A605" s="203"/>
    </row>
    <row r="606" spans="1:1">
      <c r="A606" s="203"/>
    </row>
    <row r="607" spans="1:1">
      <c r="A607" s="203"/>
    </row>
    <row r="608" spans="1:1">
      <c r="A608" s="203"/>
    </row>
    <row r="609" spans="1:1">
      <c r="A609" s="203"/>
    </row>
    <row r="610" spans="1:1">
      <c r="A610" s="203"/>
    </row>
    <row r="611" spans="1:1">
      <c r="A611" s="203"/>
    </row>
    <row r="612" spans="1:1">
      <c r="A612" s="203"/>
    </row>
    <row r="613" spans="1:1">
      <c r="A613" s="203"/>
    </row>
    <row r="614" spans="1:1">
      <c r="A614" s="203"/>
    </row>
    <row r="615" spans="1:1">
      <c r="A615" s="203"/>
    </row>
    <row r="616" spans="1:1">
      <c r="A616" s="203"/>
    </row>
    <row r="617" spans="1:1">
      <c r="A617" s="203"/>
    </row>
    <row r="618" spans="1:1">
      <c r="A618" s="203"/>
    </row>
    <row r="619" spans="1:1">
      <c r="A619" s="203"/>
    </row>
    <row r="620" spans="1:1">
      <c r="A620" s="203"/>
    </row>
    <row r="621" spans="1:1">
      <c r="A621" s="203"/>
    </row>
    <row r="622" spans="1:1">
      <c r="A622" s="203"/>
    </row>
    <row r="623" spans="1:1">
      <c r="A623" s="203"/>
    </row>
    <row r="624" spans="1:1">
      <c r="A624" s="203"/>
    </row>
    <row r="625" spans="1:1">
      <c r="A625" s="203"/>
    </row>
    <row r="626" spans="1:1">
      <c r="A626" s="203"/>
    </row>
    <row r="627" spans="1:1">
      <c r="A627" s="203"/>
    </row>
    <row r="628" spans="1:1">
      <c r="A628" s="203"/>
    </row>
    <row r="629" spans="1:1">
      <c r="A629" s="203"/>
    </row>
    <row r="630" spans="1:1">
      <c r="A630" s="203"/>
    </row>
    <row r="631" spans="1:1">
      <c r="A631" s="203"/>
    </row>
    <row r="632" spans="1:1">
      <c r="A632" s="203"/>
    </row>
    <row r="633" spans="1:1">
      <c r="A633" s="203"/>
    </row>
    <row r="634" spans="1:1">
      <c r="A634" s="203"/>
    </row>
    <row r="635" spans="1:1">
      <c r="A635" s="203"/>
    </row>
    <row r="636" spans="1:1">
      <c r="A636" s="203"/>
    </row>
    <row r="637" spans="1:1">
      <c r="A637" s="203"/>
    </row>
    <row r="638" spans="1:1">
      <c r="A638" s="203"/>
    </row>
    <row r="639" spans="1:1">
      <c r="A639" s="203"/>
    </row>
    <row r="640" spans="1:1">
      <c r="A640" s="203"/>
    </row>
    <row r="641" spans="1:1">
      <c r="A641" s="203"/>
    </row>
    <row r="642" spans="1:1">
      <c r="A642" s="203"/>
    </row>
    <row r="643" spans="1:1">
      <c r="A643" s="203"/>
    </row>
    <row r="644" spans="1:1">
      <c r="A644" s="203"/>
    </row>
    <row r="645" spans="1:1">
      <c r="A645" s="203"/>
    </row>
    <row r="646" spans="1:1">
      <c r="A646" s="203"/>
    </row>
    <row r="647" spans="1:1">
      <c r="A647" s="203"/>
    </row>
    <row r="648" spans="1:1">
      <c r="A648" s="203"/>
    </row>
    <row r="649" spans="1:1">
      <c r="A649" s="203"/>
    </row>
    <row r="650" spans="1:1">
      <c r="A650" s="203"/>
    </row>
    <row r="651" spans="1:1">
      <c r="A651" s="203"/>
    </row>
    <row r="652" spans="1:1">
      <c r="A652" s="203"/>
    </row>
    <row r="653" spans="1:1">
      <c r="A653" s="203"/>
    </row>
    <row r="654" spans="1:1">
      <c r="A654" s="203"/>
    </row>
    <row r="655" spans="1:1">
      <c r="A655" s="203"/>
    </row>
    <row r="656" spans="1:1">
      <c r="A656" s="203"/>
    </row>
    <row r="657" spans="1:1">
      <c r="A657" s="203"/>
    </row>
    <row r="658" spans="1:1">
      <c r="A658" s="203"/>
    </row>
    <row r="659" spans="1:1">
      <c r="A659" s="203"/>
    </row>
    <row r="660" spans="1:1">
      <c r="A660" s="203"/>
    </row>
    <row r="661" spans="1:1">
      <c r="A661" s="203"/>
    </row>
    <row r="662" spans="1:1">
      <c r="A662" s="203"/>
    </row>
    <row r="663" spans="1:1">
      <c r="A663" s="203"/>
    </row>
    <row r="664" spans="1:1">
      <c r="A664" s="203"/>
    </row>
    <row r="665" spans="1:1">
      <c r="A665" s="203"/>
    </row>
    <row r="666" spans="1:1">
      <c r="A666" s="203"/>
    </row>
    <row r="667" spans="1:1">
      <c r="A667" s="203"/>
    </row>
    <row r="668" spans="1:1">
      <c r="A668" s="203"/>
    </row>
    <row r="669" spans="1:1">
      <c r="A669" s="203"/>
    </row>
    <row r="670" spans="1:1">
      <c r="A670" s="203"/>
    </row>
    <row r="671" spans="1:1">
      <c r="A671" s="203"/>
    </row>
    <row r="672" spans="1:1">
      <c r="A672" s="203"/>
    </row>
    <row r="673" spans="1:1">
      <c r="A673" s="203"/>
    </row>
    <row r="674" spans="1:1">
      <c r="A674" s="203"/>
    </row>
    <row r="675" spans="1:1">
      <c r="A675" s="203"/>
    </row>
    <row r="676" spans="1:1">
      <c r="A676" s="203"/>
    </row>
    <row r="677" spans="1:1">
      <c r="A677" s="203"/>
    </row>
    <row r="678" spans="1:1">
      <c r="A678" s="203"/>
    </row>
    <row r="679" spans="1:1">
      <c r="A679" s="203"/>
    </row>
    <row r="680" spans="1:1">
      <c r="A680" s="203"/>
    </row>
    <row r="681" spans="1:1">
      <c r="A681" s="203"/>
    </row>
    <row r="682" spans="1:1">
      <c r="A682" s="203"/>
    </row>
    <row r="683" spans="1:1">
      <c r="A683" s="203"/>
    </row>
    <row r="684" spans="1:1">
      <c r="A684" s="203"/>
    </row>
    <row r="685" spans="1:1">
      <c r="A685" s="203"/>
    </row>
    <row r="686" spans="1:1">
      <c r="A686" s="203"/>
    </row>
    <row r="687" spans="1:1">
      <c r="A687" s="203"/>
    </row>
    <row r="688" spans="1:1">
      <c r="A688" s="203"/>
    </row>
    <row r="689" spans="1:1">
      <c r="A689" s="203"/>
    </row>
    <row r="690" spans="1:1">
      <c r="A690" s="203"/>
    </row>
    <row r="691" spans="1:1">
      <c r="A691" s="203"/>
    </row>
    <row r="692" spans="1:1">
      <c r="A692" s="203"/>
    </row>
    <row r="693" spans="1:1">
      <c r="A693" s="203"/>
    </row>
    <row r="694" spans="1:1">
      <c r="A694" s="203"/>
    </row>
    <row r="695" spans="1:1">
      <c r="A695" s="203"/>
    </row>
    <row r="696" spans="1:1">
      <c r="A696" s="203"/>
    </row>
    <row r="697" spans="1:1">
      <c r="A697" s="203"/>
    </row>
    <row r="698" spans="1:1">
      <c r="A698" s="203"/>
    </row>
    <row r="699" spans="1:1">
      <c r="A699" s="203"/>
    </row>
    <row r="700" spans="1:1">
      <c r="A700" s="203"/>
    </row>
    <row r="701" spans="1:1">
      <c r="A701" s="203"/>
    </row>
    <row r="702" spans="1:1">
      <c r="A702" s="203"/>
    </row>
    <row r="703" spans="1:1">
      <c r="A703" s="203"/>
    </row>
    <row r="704" spans="1:1">
      <c r="A704" s="203"/>
    </row>
    <row r="705" spans="1:1">
      <c r="A705" s="203"/>
    </row>
    <row r="706" spans="1:1">
      <c r="A706" s="203"/>
    </row>
    <row r="707" spans="1:1">
      <c r="A707" s="203"/>
    </row>
    <row r="708" spans="1:1">
      <c r="A708" s="203"/>
    </row>
    <row r="709" spans="1:1">
      <c r="A709" s="203"/>
    </row>
    <row r="710" spans="1:1">
      <c r="A710" s="203"/>
    </row>
    <row r="711" spans="1:1">
      <c r="A711" s="203"/>
    </row>
    <row r="712" spans="1:1">
      <c r="A712" s="203"/>
    </row>
    <row r="713" spans="1:1">
      <c r="A713" s="203"/>
    </row>
    <row r="714" spans="1:1">
      <c r="A714" s="203"/>
    </row>
    <row r="715" spans="1:1">
      <c r="A715" s="203"/>
    </row>
    <row r="716" spans="1:1">
      <c r="A716" s="203"/>
    </row>
    <row r="717" spans="1:1">
      <c r="A717" s="203"/>
    </row>
    <row r="718" spans="1:1">
      <c r="A718" s="203"/>
    </row>
    <row r="719" spans="1:1">
      <c r="A719" s="203"/>
    </row>
    <row r="720" spans="1:1">
      <c r="A720" s="203"/>
    </row>
    <row r="721" spans="1:1">
      <c r="A721" s="203"/>
    </row>
    <row r="722" spans="1:1">
      <c r="A722" s="203"/>
    </row>
    <row r="723" spans="1:1">
      <c r="A723" s="203"/>
    </row>
    <row r="724" spans="1:1">
      <c r="A724" s="203"/>
    </row>
    <row r="725" spans="1:1">
      <c r="A725" s="203"/>
    </row>
    <row r="726" spans="1:1">
      <c r="A726" s="203"/>
    </row>
    <row r="727" spans="1:1">
      <c r="A727" s="203"/>
    </row>
    <row r="728" spans="1:1">
      <c r="A728" s="203"/>
    </row>
    <row r="729" spans="1:1">
      <c r="A729" s="203"/>
    </row>
    <row r="730" spans="1:1">
      <c r="A730" s="203"/>
    </row>
    <row r="731" spans="1:1">
      <c r="A731" s="203"/>
    </row>
    <row r="732" spans="1:1">
      <c r="A732" s="203"/>
    </row>
    <row r="733" spans="1:1">
      <c r="A733" s="203"/>
    </row>
    <row r="734" spans="1:1">
      <c r="A734" s="203"/>
    </row>
    <row r="735" spans="1:1">
      <c r="A735" s="203"/>
    </row>
    <row r="736" spans="1:1">
      <c r="A736" s="203"/>
    </row>
    <row r="737" spans="1:1">
      <c r="A737" s="203"/>
    </row>
    <row r="738" spans="1:1">
      <c r="A738" s="203"/>
    </row>
    <row r="739" spans="1:1">
      <c r="A739" s="203"/>
    </row>
    <row r="740" spans="1:1">
      <c r="A740" s="203"/>
    </row>
    <row r="741" spans="1:1">
      <c r="A741" s="203"/>
    </row>
    <row r="742" spans="1:1">
      <c r="A742" s="203"/>
    </row>
    <row r="743" spans="1:1">
      <c r="A743" s="203"/>
    </row>
    <row r="744" spans="1:1">
      <c r="A744" s="203"/>
    </row>
    <row r="745" spans="1:1">
      <c r="A745" s="203"/>
    </row>
    <row r="746" spans="1:1">
      <c r="A746" s="203"/>
    </row>
    <row r="747" spans="1:1">
      <c r="A747" s="203"/>
    </row>
    <row r="748" spans="1:1">
      <c r="A748" s="203"/>
    </row>
    <row r="749" spans="1:1">
      <c r="A749" s="203"/>
    </row>
    <row r="750" spans="1:1">
      <c r="A750" s="203"/>
    </row>
    <row r="751" spans="1:1">
      <c r="A751" s="203"/>
    </row>
    <row r="752" spans="1:1">
      <c r="A752" s="203"/>
    </row>
    <row r="753" spans="1:1">
      <c r="A753" s="203"/>
    </row>
    <row r="754" spans="1:1">
      <c r="A754" s="203"/>
    </row>
    <row r="755" spans="1:1">
      <c r="A755" s="203"/>
    </row>
    <row r="756" spans="1:1">
      <c r="A756" s="203"/>
    </row>
    <row r="757" spans="1:1">
      <c r="A757" s="203"/>
    </row>
    <row r="758" spans="1:1">
      <c r="A758" s="203"/>
    </row>
    <row r="759" spans="1:1">
      <c r="A759" s="203"/>
    </row>
    <row r="760" spans="1:1">
      <c r="A760" s="203"/>
    </row>
    <row r="761" spans="1:1">
      <c r="A761" s="203"/>
    </row>
    <row r="762" spans="1:1">
      <c r="A762" s="203"/>
    </row>
    <row r="763" spans="1:1">
      <c r="A763" s="203"/>
    </row>
    <row r="764" spans="1:1">
      <c r="A764" s="203"/>
    </row>
    <row r="765" spans="1:1">
      <c r="A765" s="203"/>
    </row>
    <row r="766" spans="1:1">
      <c r="A766" s="203"/>
    </row>
    <row r="767" spans="1:1">
      <c r="A767" s="203"/>
    </row>
    <row r="768" spans="1:1">
      <c r="A768" s="203"/>
    </row>
    <row r="769" spans="1:1">
      <c r="A769" s="203"/>
    </row>
    <row r="770" spans="1:1">
      <c r="A770" s="203"/>
    </row>
    <row r="771" spans="1:1">
      <c r="A771" s="203"/>
    </row>
    <row r="772" spans="1:1">
      <c r="A772" s="203"/>
    </row>
    <row r="773" spans="1:1">
      <c r="A773" s="203"/>
    </row>
    <row r="774" spans="1:1">
      <c r="A774" s="203"/>
    </row>
    <row r="775" spans="1:1">
      <c r="A775" s="203"/>
    </row>
    <row r="776" spans="1:1">
      <c r="A776" s="203"/>
    </row>
    <row r="777" spans="1:1">
      <c r="A777" s="203"/>
    </row>
    <row r="778" spans="1:1">
      <c r="A778" s="203"/>
    </row>
    <row r="779" spans="1:1">
      <c r="A779" s="203"/>
    </row>
    <row r="780" spans="1:1">
      <c r="A780" s="203"/>
    </row>
    <row r="781" spans="1:1">
      <c r="A781" s="203"/>
    </row>
    <row r="782" spans="1:1">
      <c r="A782" s="203"/>
    </row>
    <row r="783" spans="1:1">
      <c r="A783" s="203"/>
    </row>
    <row r="784" spans="1:1">
      <c r="A784" s="203"/>
    </row>
    <row r="785" spans="1:1">
      <c r="A785" s="203"/>
    </row>
    <row r="786" spans="1:1">
      <c r="A786" s="203"/>
    </row>
    <row r="787" spans="1:1">
      <c r="A787" s="203"/>
    </row>
    <row r="788" spans="1:1">
      <c r="A788" s="203"/>
    </row>
    <row r="789" spans="1:1">
      <c r="A789" s="203"/>
    </row>
    <row r="790" spans="1:1">
      <c r="A790" s="203"/>
    </row>
    <row r="791" spans="1:1">
      <c r="A791" s="203"/>
    </row>
    <row r="792" spans="1:1">
      <c r="A792" s="203"/>
    </row>
    <row r="793" spans="1:1">
      <c r="A793" s="203"/>
    </row>
    <row r="794" spans="1:1">
      <c r="A794" s="203"/>
    </row>
    <row r="795" spans="1:1">
      <c r="A795" s="203"/>
    </row>
    <row r="796" spans="1:1">
      <c r="A796" s="203"/>
    </row>
    <row r="797" spans="1:1">
      <c r="A797" s="203"/>
    </row>
    <row r="798" spans="1:1">
      <c r="A798" s="203"/>
    </row>
    <row r="799" spans="1:1">
      <c r="A799" s="203"/>
    </row>
    <row r="800" spans="1:1">
      <c r="A800" s="203"/>
    </row>
    <row r="801" spans="1:1">
      <c r="A801" s="203"/>
    </row>
    <row r="802" spans="1:1">
      <c r="A802" s="203"/>
    </row>
    <row r="803" spans="1:1">
      <c r="A803" s="203"/>
    </row>
    <row r="804" spans="1:1">
      <c r="A804" s="203"/>
    </row>
    <row r="805" spans="1:1">
      <c r="A805" s="203"/>
    </row>
    <row r="806" spans="1:1">
      <c r="A806" s="203"/>
    </row>
    <row r="807" spans="1:1">
      <c r="A807" s="203"/>
    </row>
    <row r="808" spans="1:1">
      <c r="A808" s="203"/>
    </row>
    <row r="809" spans="1:1">
      <c r="A809" s="203"/>
    </row>
    <row r="810" spans="1:1">
      <c r="A810" s="203"/>
    </row>
    <row r="811" spans="1:1">
      <c r="A811" s="203"/>
    </row>
    <row r="812" spans="1:1">
      <c r="A812" s="203"/>
    </row>
    <row r="813" spans="1:1">
      <c r="A813" s="203"/>
    </row>
    <row r="814" spans="1:1">
      <c r="A814" s="203"/>
    </row>
    <row r="815" spans="1:1">
      <c r="A815" s="203"/>
    </row>
    <row r="816" spans="1:1">
      <c r="A816" s="203"/>
    </row>
    <row r="817" spans="1:1">
      <c r="A817" s="203"/>
    </row>
    <row r="818" spans="1:1">
      <c r="A818" s="203"/>
    </row>
    <row r="819" spans="1:1">
      <c r="A819" s="203"/>
    </row>
    <row r="820" spans="1:1">
      <c r="A820" s="203"/>
    </row>
    <row r="821" spans="1:1">
      <c r="A821" s="203"/>
    </row>
    <row r="822" spans="1:1">
      <c r="A822" s="203"/>
    </row>
    <row r="823" spans="1:1">
      <c r="A823" s="203"/>
    </row>
    <row r="824" spans="1:1">
      <c r="A824" s="203"/>
    </row>
    <row r="825" spans="1:1">
      <c r="A825" s="203"/>
    </row>
    <row r="826" spans="1:1">
      <c r="A826" s="203"/>
    </row>
    <row r="827" spans="1:1">
      <c r="A827" s="203"/>
    </row>
    <row r="828" spans="1:1">
      <c r="A828" s="203"/>
    </row>
    <row r="829" spans="1:1">
      <c r="A829" s="203"/>
    </row>
    <row r="830" spans="1:1">
      <c r="A830" s="203"/>
    </row>
    <row r="831" spans="1:1">
      <c r="A831" s="203"/>
    </row>
    <row r="832" spans="1:1">
      <c r="A832" s="203"/>
    </row>
    <row r="833" spans="1:1">
      <c r="A833" s="203"/>
    </row>
    <row r="834" spans="1:1">
      <c r="A834" s="203"/>
    </row>
    <row r="835" spans="1:1">
      <c r="A835" s="203"/>
    </row>
    <row r="836" spans="1:1">
      <c r="A836" s="203"/>
    </row>
    <row r="837" spans="1:1">
      <c r="A837" s="203"/>
    </row>
    <row r="838" spans="1:1">
      <c r="A838" s="203"/>
    </row>
    <row r="839" spans="1:1">
      <c r="A839" s="203"/>
    </row>
    <row r="840" spans="1:1">
      <c r="A840" s="203"/>
    </row>
    <row r="841" spans="1:1">
      <c r="A841" s="203"/>
    </row>
    <row r="842" spans="1:1">
      <c r="A842" s="203"/>
    </row>
    <row r="843" spans="1:1">
      <c r="A843" s="203"/>
    </row>
    <row r="844" spans="1:1">
      <c r="A844" s="203"/>
    </row>
    <row r="845" spans="1:1">
      <c r="A845" s="203"/>
    </row>
    <row r="846" spans="1:1">
      <c r="A846" s="203"/>
    </row>
    <row r="847" spans="1:1">
      <c r="A847" s="203"/>
    </row>
    <row r="848" spans="1:1">
      <c r="A848" s="203"/>
    </row>
    <row r="849" spans="1:1">
      <c r="A849" s="203"/>
    </row>
    <row r="850" spans="1:1">
      <c r="A850" s="203"/>
    </row>
    <row r="851" spans="1:1">
      <c r="A851" s="203"/>
    </row>
    <row r="852" spans="1:1">
      <c r="A852" s="203"/>
    </row>
    <row r="853" spans="1:1">
      <c r="A853" s="203"/>
    </row>
    <row r="854" spans="1:1">
      <c r="A854" s="203"/>
    </row>
    <row r="855" spans="1:1">
      <c r="A855" s="203"/>
    </row>
    <row r="856" spans="1:1">
      <c r="A856" s="203"/>
    </row>
    <row r="857" spans="1:1">
      <c r="A857" s="203"/>
    </row>
    <row r="858" spans="1:1">
      <c r="A858" s="203"/>
    </row>
    <row r="859" spans="1:1">
      <c r="A859" s="203"/>
    </row>
    <row r="860" spans="1:1">
      <c r="A860" s="203"/>
    </row>
    <row r="861" spans="1:1">
      <c r="A861" s="203"/>
    </row>
    <row r="862" spans="1:1">
      <c r="A862" s="203"/>
    </row>
    <row r="863" spans="1:1">
      <c r="A863" s="203"/>
    </row>
    <row r="864" spans="1:1">
      <c r="A864" s="203"/>
    </row>
    <row r="865" spans="1:1">
      <c r="A865" s="203"/>
    </row>
    <row r="866" spans="1:1">
      <c r="A866" s="203"/>
    </row>
    <row r="867" spans="1:1">
      <c r="A867" s="203"/>
    </row>
    <row r="868" spans="1:1">
      <c r="A868" s="203"/>
    </row>
    <row r="869" spans="1:1">
      <c r="A869" s="203"/>
    </row>
    <row r="870" spans="1:1">
      <c r="A870" s="203"/>
    </row>
    <row r="871" spans="1:1">
      <c r="A871" s="203"/>
    </row>
    <row r="872" spans="1:1">
      <c r="A872" s="203"/>
    </row>
    <row r="873" spans="1:1">
      <c r="A873" s="203"/>
    </row>
    <row r="874" spans="1:1">
      <c r="A874" s="203"/>
    </row>
    <row r="875" spans="1:1">
      <c r="A875" s="203"/>
    </row>
    <row r="876" spans="1:1">
      <c r="A876" s="203"/>
    </row>
    <row r="877" spans="1:1">
      <c r="A877" s="203"/>
    </row>
    <row r="878" spans="1:1">
      <c r="A878" s="203"/>
    </row>
    <row r="879" spans="1:1">
      <c r="A879" s="203"/>
    </row>
    <row r="880" spans="1:1">
      <c r="A880" s="203"/>
    </row>
    <row r="881" spans="1:1">
      <c r="A881" s="203"/>
    </row>
    <row r="882" spans="1:1">
      <c r="A882" s="203"/>
    </row>
    <row r="883" spans="1:1">
      <c r="A883" s="203"/>
    </row>
    <row r="884" spans="1:1">
      <c r="A884" s="203"/>
    </row>
    <row r="885" spans="1:1">
      <c r="A885" s="203"/>
    </row>
    <row r="886" spans="1:1">
      <c r="A886" s="203"/>
    </row>
    <row r="887" spans="1:1">
      <c r="A887" s="203"/>
    </row>
    <row r="888" spans="1:1">
      <c r="A888" s="203"/>
    </row>
    <row r="889" spans="1:1">
      <c r="A889" s="203"/>
    </row>
    <row r="890" spans="1:1">
      <c r="A890" s="203"/>
    </row>
    <row r="891" spans="1:1">
      <c r="A891" s="203"/>
    </row>
    <row r="892" spans="1:1">
      <c r="A892" s="203"/>
    </row>
    <row r="893" spans="1:1">
      <c r="A893" s="203"/>
    </row>
    <row r="894" spans="1:1">
      <c r="A894" s="203"/>
    </row>
    <row r="895" spans="1:1">
      <c r="A895" s="203"/>
    </row>
    <row r="896" spans="1:1">
      <c r="A896" s="203"/>
    </row>
    <row r="897" spans="1:1">
      <c r="A897" s="203"/>
    </row>
    <row r="898" spans="1:1">
      <c r="A898" s="203"/>
    </row>
    <row r="899" spans="1:1">
      <c r="A899" s="203"/>
    </row>
    <row r="900" spans="1:1">
      <c r="A900" s="203"/>
    </row>
    <row r="901" spans="1:1">
      <c r="A901" s="203"/>
    </row>
    <row r="902" spans="1:1">
      <c r="A902" s="203"/>
    </row>
    <row r="903" spans="1:1">
      <c r="A903" s="203"/>
    </row>
    <row r="904" spans="1:1">
      <c r="A904" s="203"/>
    </row>
    <row r="905" spans="1:1">
      <c r="A905" s="203"/>
    </row>
    <row r="906" spans="1:1">
      <c r="A906" s="203"/>
    </row>
    <row r="907" spans="1:1">
      <c r="A907" s="203"/>
    </row>
    <row r="908" spans="1:1">
      <c r="A908" s="203"/>
    </row>
    <row r="909" spans="1:1">
      <c r="A909" s="203"/>
    </row>
    <row r="910" spans="1:1">
      <c r="A910" s="203"/>
    </row>
    <row r="911" spans="1:1">
      <c r="A911" s="203"/>
    </row>
    <row r="912" spans="1:1">
      <c r="A912" s="203"/>
    </row>
    <row r="913" spans="1:1">
      <c r="A913" s="203"/>
    </row>
    <row r="914" spans="1:1">
      <c r="A914" s="203"/>
    </row>
    <row r="915" spans="1:1">
      <c r="A915" s="203"/>
    </row>
    <row r="916" spans="1:1">
      <c r="A916" s="203"/>
    </row>
    <row r="917" spans="1:1">
      <c r="A917" s="203"/>
    </row>
    <row r="918" spans="1:1">
      <c r="A918" s="203"/>
    </row>
    <row r="919" spans="1:1">
      <c r="A919" s="203"/>
    </row>
    <row r="920" spans="1:1">
      <c r="A920" s="203"/>
    </row>
    <row r="921" spans="1:1">
      <c r="A921" s="203"/>
    </row>
    <row r="922" spans="1:1">
      <c r="A922" s="203"/>
    </row>
    <row r="923" spans="1:1">
      <c r="A923" s="203"/>
    </row>
    <row r="924" spans="1:1">
      <c r="A924" s="203"/>
    </row>
    <row r="925" spans="1:1">
      <c r="A925" s="203"/>
    </row>
    <row r="926" spans="1:1">
      <c r="A926" s="203"/>
    </row>
    <row r="927" spans="1:1">
      <c r="A927" s="203"/>
    </row>
    <row r="928" spans="1:1">
      <c r="A928" s="203"/>
    </row>
    <row r="929" spans="1:1">
      <c r="A929" s="203"/>
    </row>
    <row r="930" spans="1:1">
      <c r="A930" s="203"/>
    </row>
    <row r="931" spans="1:1">
      <c r="A931" s="203"/>
    </row>
    <row r="932" spans="1:1">
      <c r="A932" s="203"/>
    </row>
    <row r="933" spans="1:1">
      <c r="A933" s="203"/>
    </row>
    <row r="934" spans="1:1">
      <c r="A934" s="203"/>
    </row>
    <row r="935" spans="1:1">
      <c r="A935" s="203"/>
    </row>
    <row r="936" spans="1:1">
      <c r="A936" s="203"/>
    </row>
    <row r="937" spans="1:1">
      <c r="A937" s="203"/>
    </row>
    <row r="938" spans="1:1">
      <c r="A938" s="203"/>
    </row>
    <row r="939" spans="1:1">
      <c r="A939" s="203"/>
    </row>
    <row r="940" spans="1:1">
      <c r="A940" s="203"/>
    </row>
    <row r="941" spans="1:1">
      <c r="A941" s="203"/>
    </row>
    <row r="942" spans="1:1">
      <c r="A942" s="203"/>
    </row>
    <row r="943" spans="1:1">
      <c r="A943" s="203"/>
    </row>
    <row r="944" spans="1:1">
      <c r="A944" s="203"/>
    </row>
    <row r="945" spans="1:1">
      <c r="A945" s="203"/>
    </row>
    <row r="946" spans="1:1">
      <c r="A946" s="203"/>
    </row>
    <row r="947" spans="1:1">
      <c r="A947" s="203"/>
    </row>
    <row r="948" spans="1:1">
      <c r="A948" s="203"/>
    </row>
    <row r="949" spans="1:1">
      <c r="A949" s="203"/>
    </row>
    <row r="950" spans="1:1">
      <c r="A950" s="203"/>
    </row>
    <row r="951" spans="1:1">
      <c r="A951" s="203"/>
    </row>
    <row r="952" spans="1:1">
      <c r="A952" s="203"/>
    </row>
    <row r="953" spans="1:1">
      <c r="A953" s="203"/>
    </row>
    <row r="954" spans="1:1">
      <c r="A954" s="203"/>
    </row>
    <row r="955" spans="1:1">
      <c r="A955" s="203"/>
    </row>
    <row r="956" spans="1:1">
      <c r="A956" s="203"/>
    </row>
    <row r="957" spans="1:1">
      <c r="A957" s="203"/>
    </row>
    <row r="958" spans="1:1">
      <c r="A958" s="203"/>
    </row>
    <row r="959" spans="1:1">
      <c r="A959" s="203"/>
    </row>
    <row r="960" spans="1:1">
      <c r="A960" s="203"/>
    </row>
    <row r="961" spans="1:1">
      <c r="A961" s="203"/>
    </row>
    <row r="962" spans="1:1">
      <c r="A962" s="203"/>
    </row>
    <row r="963" spans="1:1">
      <c r="A963" s="203"/>
    </row>
    <row r="964" spans="1:1">
      <c r="A964" s="203"/>
    </row>
    <row r="965" spans="1:1">
      <c r="A965" s="203"/>
    </row>
    <row r="966" spans="1:1">
      <c r="A966" s="203"/>
    </row>
    <row r="967" spans="1:1">
      <c r="A967" s="203"/>
    </row>
    <row r="968" spans="1:1">
      <c r="A968" s="203"/>
    </row>
    <row r="969" spans="1:1">
      <c r="A969" s="203"/>
    </row>
    <row r="970" spans="1:1">
      <c r="A970" s="203"/>
    </row>
    <row r="971" spans="1:1">
      <c r="A971" s="203"/>
    </row>
    <row r="972" spans="1:1">
      <c r="A972" s="203"/>
    </row>
    <row r="973" spans="1:1">
      <c r="A973" s="203"/>
    </row>
    <row r="974" spans="1:1">
      <c r="A974" s="203"/>
    </row>
    <row r="975" spans="1:1">
      <c r="A975" s="203"/>
    </row>
    <row r="976" spans="1:1">
      <c r="A976" s="203"/>
    </row>
    <row r="977" spans="1:1">
      <c r="A977" s="203"/>
    </row>
    <row r="978" spans="1:1">
      <c r="A978" s="203"/>
    </row>
    <row r="979" spans="1:1">
      <c r="A979" s="203"/>
    </row>
    <row r="980" spans="1:1">
      <c r="A980" s="203"/>
    </row>
    <row r="981" spans="1:1">
      <c r="A981" s="203"/>
    </row>
    <row r="982" spans="1:1">
      <c r="A982" s="203"/>
    </row>
    <row r="983" spans="1:1">
      <c r="A983" s="203"/>
    </row>
    <row r="984" spans="1:1">
      <c r="A984" s="203"/>
    </row>
    <row r="985" spans="1:1">
      <c r="A985" s="203"/>
    </row>
    <row r="986" spans="1:1">
      <c r="A986" s="203"/>
    </row>
    <row r="987" spans="1:1">
      <c r="A987" s="203"/>
    </row>
    <row r="988" spans="1:1">
      <c r="A988" s="203"/>
    </row>
    <row r="989" spans="1:1">
      <c r="A989" s="203"/>
    </row>
    <row r="990" spans="1:1">
      <c r="A990" s="203"/>
    </row>
    <row r="991" spans="1:1">
      <c r="A991" s="203"/>
    </row>
    <row r="992" spans="1:1">
      <c r="A992" s="203"/>
    </row>
    <row r="993" spans="1:1">
      <c r="A993" s="203"/>
    </row>
    <row r="994" spans="1:1">
      <c r="A994" s="203"/>
    </row>
    <row r="995" spans="1:1">
      <c r="A995" s="203"/>
    </row>
    <row r="996" spans="1:1">
      <c r="A996" s="203"/>
    </row>
    <row r="997" spans="1:1">
      <c r="A997" s="203"/>
    </row>
    <row r="998" spans="1:1">
      <c r="A998" s="203"/>
    </row>
    <row r="999" spans="1:1">
      <c r="A999" s="203"/>
    </row>
    <row r="1000" spans="1:1">
      <c r="A1000" s="203"/>
    </row>
    <row r="1001" spans="1:1">
      <c r="A1001" s="203"/>
    </row>
    <row r="1002" spans="1:1">
      <c r="A1002" s="203"/>
    </row>
    <row r="1003" spans="1:1">
      <c r="A1003" s="203"/>
    </row>
    <row r="1004" spans="1:1">
      <c r="A1004" s="203"/>
    </row>
    <row r="1005" spans="1:1">
      <c r="A1005" s="203"/>
    </row>
    <row r="1006" spans="1:1">
      <c r="A1006" s="203"/>
    </row>
    <row r="1007" spans="1:1">
      <c r="A1007" s="203"/>
    </row>
    <row r="1008" spans="1:1">
      <c r="A1008" s="203"/>
    </row>
    <row r="1009" spans="1:1">
      <c r="A1009" s="203"/>
    </row>
    <row r="1010" spans="1:1">
      <c r="A1010" s="203"/>
    </row>
    <row r="1011" spans="1:1">
      <c r="A1011" s="203"/>
    </row>
    <row r="1012" spans="1:1">
      <c r="A1012" s="203"/>
    </row>
    <row r="1013" spans="1:1">
      <c r="A1013" s="203"/>
    </row>
    <row r="1014" spans="1:1">
      <c r="A1014" s="203"/>
    </row>
    <row r="1015" spans="1:1">
      <c r="A1015" s="203"/>
    </row>
    <row r="1016" spans="1:1">
      <c r="A1016" s="203"/>
    </row>
    <row r="1017" spans="1:1">
      <c r="A1017" s="203"/>
    </row>
    <row r="1018" spans="1:1">
      <c r="A1018" s="203"/>
    </row>
    <row r="1019" spans="1:1">
      <c r="A1019" s="203"/>
    </row>
    <row r="1020" spans="1:1">
      <c r="A1020" s="203"/>
    </row>
    <row r="1021" spans="1:1">
      <c r="A1021" s="203"/>
    </row>
    <row r="1022" spans="1:1">
      <c r="A1022" s="203"/>
    </row>
    <row r="1023" spans="1:1">
      <c r="A1023" s="203"/>
    </row>
    <row r="1024" spans="1:1">
      <c r="A1024" s="203"/>
    </row>
    <row r="1025" spans="1:1">
      <c r="A1025" s="203"/>
    </row>
    <row r="1026" spans="1:1">
      <c r="A1026" s="203"/>
    </row>
    <row r="1027" spans="1:1">
      <c r="A1027" s="203"/>
    </row>
    <row r="1028" spans="1:1">
      <c r="A1028" s="203"/>
    </row>
    <row r="1029" spans="1:1">
      <c r="A1029" s="203"/>
    </row>
    <row r="1030" spans="1:1">
      <c r="A1030" s="203"/>
    </row>
    <row r="1031" spans="1:1">
      <c r="A1031" s="203"/>
    </row>
    <row r="1032" spans="1:1">
      <c r="A1032" s="203"/>
    </row>
    <row r="1033" spans="1:1">
      <c r="A1033" s="203"/>
    </row>
    <row r="1034" spans="1:1">
      <c r="A1034" s="203"/>
    </row>
    <row r="1035" spans="1:1">
      <c r="A1035" s="203"/>
    </row>
    <row r="1036" spans="1:1">
      <c r="A1036" s="203"/>
    </row>
    <row r="1037" spans="1:1">
      <c r="A1037" s="203"/>
    </row>
    <row r="1038" spans="1:1">
      <c r="A1038" s="203"/>
    </row>
    <row r="1039" spans="1:1">
      <c r="A1039" s="203"/>
    </row>
    <row r="1040" spans="1:1">
      <c r="A1040" s="203"/>
    </row>
    <row r="1041" spans="1:1">
      <c r="A1041" s="203"/>
    </row>
    <row r="1042" spans="1:1">
      <c r="A1042" s="203"/>
    </row>
    <row r="1043" spans="1:1">
      <c r="A1043" s="203"/>
    </row>
    <row r="1044" spans="1:1">
      <c r="A1044" s="203"/>
    </row>
    <row r="1045" spans="1:1">
      <c r="A1045" s="203"/>
    </row>
    <row r="1046" spans="1:1">
      <c r="A1046" s="203"/>
    </row>
    <row r="1047" spans="1:1">
      <c r="A1047" s="203"/>
    </row>
    <row r="1048" spans="1:1">
      <c r="A1048" s="203"/>
    </row>
    <row r="1049" spans="1:1">
      <c r="A1049" s="203"/>
    </row>
    <row r="1050" spans="1:1">
      <c r="A1050" s="203"/>
    </row>
    <row r="1051" spans="1:1">
      <c r="A1051" s="203"/>
    </row>
    <row r="1052" spans="1:1">
      <c r="A1052" s="203"/>
    </row>
    <row r="1053" spans="1:1">
      <c r="A1053" s="203"/>
    </row>
    <row r="1054" spans="1:1">
      <c r="A1054" s="203"/>
    </row>
    <row r="1055" spans="1:1">
      <c r="A1055" s="203"/>
    </row>
    <row r="1056" spans="1:1">
      <c r="A1056" s="203"/>
    </row>
    <row r="1057" spans="1:1">
      <c r="A1057" s="203"/>
    </row>
    <row r="1058" spans="1:1">
      <c r="A1058" s="203"/>
    </row>
    <row r="1059" spans="1:1">
      <c r="A1059" s="203"/>
    </row>
    <row r="1060" spans="1:1">
      <c r="A1060" s="203"/>
    </row>
    <row r="1061" spans="1:1">
      <c r="A1061" s="203"/>
    </row>
    <row r="1062" spans="1:1">
      <c r="A1062" s="203"/>
    </row>
    <row r="1063" spans="1:1">
      <c r="A1063" s="203"/>
    </row>
    <row r="1064" spans="1:1">
      <c r="A1064" s="203"/>
    </row>
    <row r="1065" spans="1:1">
      <c r="A1065" s="203"/>
    </row>
    <row r="1066" spans="1:1">
      <c r="A1066" s="203"/>
    </row>
    <row r="1067" spans="1:1">
      <c r="A1067" s="203"/>
    </row>
    <row r="1068" spans="1:1">
      <c r="A1068" s="203"/>
    </row>
    <row r="1069" spans="1:1">
      <c r="A1069" s="203"/>
    </row>
    <row r="1070" spans="1:1">
      <c r="A1070" s="203"/>
    </row>
    <row r="1071" spans="1:1">
      <c r="A1071" s="203"/>
    </row>
    <row r="1072" spans="1:1">
      <c r="A1072" s="203"/>
    </row>
    <row r="1073" spans="1:1">
      <c r="A1073" s="203"/>
    </row>
    <row r="1074" spans="1:1">
      <c r="A1074" s="203"/>
    </row>
    <row r="1075" spans="1:1">
      <c r="A1075" s="203"/>
    </row>
    <row r="1076" spans="1:1">
      <c r="A1076" s="203"/>
    </row>
    <row r="1077" spans="1:1">
      <c r="A1077" s="203"/>
    </row>
    <row r="1078" spans="1:1">
      <c r="A1078" s="203"/>
    </row>
    <row r="1079" spans="1:1">
      <c r="A1079" s="203"/>
    </row>
    <row r="1080" spans="1:1">
      <c r="A1080" s="203"/>
    </row>
    <row r="1081" spans="1:1">
      <c r="A1081" s="203"/>
    </row>
    <row r="1082" spans="1:1">
      <c r="A1082" s="203"/>
    </row>
    <row r="1083" spans="1:1">
      <c r="A1083" s="203"/>
    </row>
    <row r="1084" spans="1:1">
      <c r="A1084" s="203"/>
    </row>
    <row r="1085" spans="1:1">
      <c r="A1085" s="203"/>
    </row>
    <row r="1086" spans="1:1">
      <c r="A1086" s="203"/>
    </row>
    <row r="1087" spans="1:1">
      <c r="A1087" s="203"/>
    </row>
    <row r="1088" spans="1:1">
      <c r="A1088" s="203"/>
    </row>
    <row r="1089" spans="1:1">
      <c r="A1089" s="203"/>
    </row>
    <row r="1090" spans="1:1">
      <c r="A1090" s="203"/>
    </row>
    <row r="1091" spans="1:1">
      <c r="A1091" s="203"/>
    </row>
    <row r="1092" spans="1:1">
      <c r="A1092" s="203"/>
    </row>
    <row r="1093" spans="1:1">
      <c r="A1093" s="203"/>
    </row>
    <row r="1094" spans="1:1">
      <c r="A1094" s="203"/>
    </row>
    <row r="1095" spans="1:1">
      <c r="A1095" s="203"/>
    </row>
    <row r="1096" spans="1:1">
      <c r="A1096" s="203"/>
    </row>
    <row r="1097" spans="1:1">
      <c r="A1097" s="203"/>
    </row>
    <row r="1098" spans="1:1">
      <c r="A1098" s="203"/>
    </row>
    <row r="1099" spans="1:1">
      <c r="A1099" s="203"/>
    </row>
    <row r="1100" spans="1:1">
      <c r="A1100" s="203"/>
    </row>
    <row r="1101" spans="1:1">
      <c r="A1101" s="203"/>
    </row>
    <row r="1102" spans="1:1">
      <c r="A1102" s="203"/>
    </row>
    <row r="1103" spans="1:1">
      <c r="A1103" s="203"/>
    </row>
    <row r="1104" spans="1:1">
      <c r="A1104" s="203"/>
    </row>
    <row r="1105" spans="1:1">
      <c r="A1105" s="203"/>
    </row>
    <row r="1106" spans="1:1">
      <c r="A1106" s="203"/>
    </row>
    <row r="1107" spans="1:1">
      <c r="A1107" s="203"/>
    </row>
    <row r="1108" spans="1:1">
      <c r="A1108" s="203"/>
    </row>
    <row r="1109" spans="1:1">
      <c r="A1109" s="203"/>
    </row>
    <row r="1110" spans="1:1">
      <c r="A1110" s="203"/>
    </row>
    <row r="1111" spans="1:1">
      <c r="A1111" s="203"/>
    </row>
    <row r="1112" spans="1:1">
      <c r="A1112" s="203"/>
    </row>
    <row r="1113" spans="1:1">
      <c r="A1113" s="203"/>
    </row>
    <row r="1114" spans="1:1">
      <c r="A1114" s="203"/>
    </row>
    <row r="1115" spans="1:1">
      <c r="A1115" s="203"/>
    </row>
    <row r="1116" spans="1:1">
      <c r="A1116" s="203"/>
    </row>
    <row r="1117" spans="1:1">
      <c r="A1117" s="203"/>
    </row>
    <row r="1118" spans="1:1">
      <c r="A1118" s="203"/>
    </row>
    <row r="1119" spans="1:1">
      <c r="A1119" s="203"/>
    </row>
    <row r="1120" spans="1:1">
      <c r="A1120" s="203"/>
    </row>
    <row r="1121" spans="1:1">
      <c r="A1121" s="203"/>
    </row>
    <row r="1122" spans="1:1">
      <c r="A1122" s="203"/>
    </row>
    <row r="1123" spans="1:1">
      <c r="A1123" s="203"/>
    </row>
    <row r="1124" spans="1:1">
      <c r="A1124" s="203"/>
    </row>
    <row r="1125" spans="1:1">
      <c r="A1125" s="203"/>
    </row>
    <row r="1126" spans="1:1">
      <c r="A1126" s="203"/>
    </row>
    <row r="1127" spans="1:1">
      <c r="A1127" s="203"/>
    </row>
    <row r="1128" spans="1:1">
      <c r="A1128" s="203"/>
    </row>
    <row r="1129" spans="1:1">
      <c r="A1129" s="203"/>
    </row>
    <row r="1130" spans="1:1">
      <c r="A1130" s="203"/>
    </row>
    <row r="1131" spans="1:1">
      <c r="A1131" s="203"/>
    </row>
    <row r="1132" spans="1:1">
      <c r="A1132" s="203"/>
    </row>
    <row r="1133" spans="1:1">
      <c r="A1133" s="203"/>
    </row>
    <row r="1134" spans="1:1">
      <c r="A1134" s="203"/>
    </row>
    <row r="1135" spans="1:1">
      <c r="A1135" s="203"/>
    </row>
    <row r="1136" spans="1:1">
      <c r="A1136" s="203"/>
    </row>
    <row r="1137" spans="1:1">
      <c r="A1137" s="203"/>
    </row>
    <row r="1138" spans="1:1">
      <c r="A1138" s="203"/>
    </row>
    <row r="1139" spans="1:1">
      <c r="A1139" s="203"/>
    </row>
    <row r="1140" spans="1:1">
      <c r="A1140" s="203"/>
    </row>
    <row r="1141" spans="1:1">
      <c r="A1141" s="203"/>
    </row>
    <row r="1142" spans="1:1">
      <c r="A1142" s="203"/>
    </row>
    <row r="1143" spans="1:1">
      <c r="A1143" s="203"/>
    </row>
    <row r="1144" spans="1:1">
      <c r="A1144" s="203"/>
    </row>
    <row r="1145" spans="1:1">
      <c r="A1145" s="203"/>
    </row>
    <row r="1146" spans="1:1">
      <c r="A1146" s="203"/>
    </row>
    <row r="1147" spans="1:1">
      <c r="A1147" s="203"/>
    </row>
    <row r="1148" spans="1:1">
      <c r="A1148" s="203"/>
    </row>
    <row r="1149" spans="1:1">
      <c r="A1149" s="203"/>
    </row>
    <row r="1150" spans="1:1">
      <c r="A1150" s="203"/>
    </row>
    <row r="1151" spans="1:1">
      <c r="A1151" s="203"/>
    </row>
    <row r="1152" spans="1:1">
      <c r="A1152" s="203"/>
    </row>
    <row r="1153" spans="1:1">
      <c r="A1153" s="203"/>
    </row>
    <row r="1154" spans="1:1">
      <c r="A1154" s="203"/>
    </row>
    <row r="1155" spans="1:1">
      <c r="A1155" s="203"/>
    </row>
    <row r="1156" spans="1:1">
      <c r="A1156" s="203"/>
    </row>
    <row r="1157" spans="1:1">
      <c r="A1157" s="203"/>
    </row>
    <row r="1158" spans="1:1">
      <c r="A1158" s="203"/>
    </row>
    <row r="1159" spans="1:1">
      <c r="A1159" s="203"/>
    </row>
    <row r="1160" spans="1:1">
      <c r="A1160" s="203"/>
    </row>
    <row r="1161" spans="1:1">
      <c r="A1161" s="203"/>
    </row>
    <row r="1162" spans="1:1">
      <c r="A1162" s="203"/>
    </row>
    <row r="1163" spans="1:1">
      <c r="A1163" s="203"/>
    </row>
    <row r="1164" spans="1:1">
      <c r="A1164" s="203"/>
    </row>
    <row r="1165" spans="1:1">
      <c r="A1165" s="203"/>
    </row>
    <row r="1166" spans="1:1">
      <c r="A1166" s="203"/>
    </row>
    <row r="1167" spans="1:1">
      <c r="A1167" s="203"/>
    </row>
    <row r="1168" spans="1:1">
      <c r="A1168" s="203"/>
    </row>
    <row r="1169" spans="1:1">
      <c r="A1169" s="203"/>
    </row>
    <row r="1170" spans="1:1">
      <c r="A1170" s="203"/>
    </row>
    <row r="1171" spans="1:1">
      <c r="A1171" s="203"/>
    </row>
    <row r="1172" spans="1:1">
      <c r="A1172" s="203"/>
    </row>
    <row r="1173" spans="1:1">
      <c r="A1173" s="203"/>
    </row>
    <row r="1174" spans="1:1">
      <c r="A1174" s="203"/>
    </row>
    <row r="1175" spans="1:1">
      <c r="A1175" s="203"/>
    </row>
    <row r="1176" spans="1:1">
      <c r="A1176" s="203"/>
    </row>
    <row r="1177" spans="1:1">
      <c r="A1177" s="203"/>
    </row>
    <row r="1178" spans="1:1">
      <c r="A1178" s="203"/>
    </row>
    <row r="1179" spans="1:1">
      <c r="A1179" s="203"/>
    </row>
    <row r="1180" spans="1:1">
      <c r="A1180" s="203"/>
    </row>
    <row r="1181" spans="1:1">
      <c r="A1181" s="203"/>
    </row>
    <row r="1182" spans="1:1">
      <c r="A1182" s="203"/>
    </row>
    <row r="1183" spans="1:1">
      <c r="A1183" s="203"/>
    </row>
    <row r="1184" spans="1:1">
      <c r="A1184" s="203"/>
    </row>
    <row r="1185" spans="1:1">
      <c r="A1185" s="203"/>
    </row>
    <row r="1186" spans="1:1">
      <c r="A1186" s="203"/>
    </row>
    <row r="1187" spans="1:1">
      <c r="A1187" s="203"/>
    </row>
    <row r="1188" spans="1:1">
      <c r="A1188" s="203"/>
    </row>
    <row r="1189" spans="1:1">
      <c r="A1189" s="203"/>
    </row>
    <row r="1190" spans="1:1">
      <c r="A1190" s="203"/>
    </row>
    <row r="1191" spans="1:1">
      <c r="A1191" s="203"/>
    </row>
    <row r="1192" spans="1:1">
      <c r="A1192" s="203"/>
    </row>
    <row r="1193" spans="1:1">
      <c r="A1193" s="203"/>
    </row>
    <row r="1194" spans="1:1">
      <c r="A1194" s="203"/>
    </row>
    <row r="1195" spans="1:1">
      <c r="A1195" s="203"/>
    </row>
    <row r="1196" spans="1:1">
      <c r="A1196" s="203"/>
    </row>
    <row r="1197" spans="1:1">
      <c r="A1197" s="203"/>
    </row>
    <row r="1198" spans="1:1">
      <c r="A1198" s="203"/>
    </row>
    <row r="1199" spans="1:1">
      <c r="A1199" s="203"/>
    </row>
    <row r="1200" spans="1:1">
      <c r="A1200" s="203"/>
    </row>
    <row r="1201" spans="1:1">
      <c r="A1201" s="203"/>
    </row>
    <row r="1202" spans="1:1">
      <c r="A1202" s="203"/>
    </row>
    <row r="1203" spans="1:1">
      <c r="A1203" s="203"/>
    </row>
    <row r="1204" spans="1:1">
      <c r="A1204" s="203"/>
    </row>
    <row r="1205" spans="1:1">
      <c r="A1205" s="203"/>
    </row>
    <row r="1206" spans="1:1">
      <c r="A1206" s="203"/>
    </row>
    <row r="1207" spans="1:1">
      <c r="A1207" s="203"/>
    </row>
    <row r="1208" spans="1:1">
      <c r="A1208" s="203"/>
    </row>
    <row r="1209" spans="1:1">
      <c r="A1209" s="203"/>
    </row>
    <row r="1210" spans="1:1">
      <c r="A1210" s="203"/>
    </row>
    <row r="1211" spans="1:1">
      <c r="A1211" s="203"/>
    </row>
    <row r="1212" spans="1:1">
      <c r="A1212" s="203"/>
    </row>
    <row r="1213" spans="1:1">
      <c r="A1213" s="203"/>
    </row>
    <row r="1214" spans="1:1">
      <c r="A1214" s="203"/>
    </row>
    <row r="1215" spans="1:1">
      <c r="A1215" s="203"/>
    </row>
    <row r="1216" spans="1:1">
      <c r="A1216" s="203"/>
    </row>
    <row r="1217" spans="1:1">
      <c r="A1217" s="203"/>
    </row>
    <row r="1218" spans="1:1">
      <c r="A1218" s="203"/>
    </row>
    <row r="1219" spans="1:1">
      <c r="A1219" s="203"/>
    </row>
    <row r="1220" spans="1:1">
      <c r="A1220" s="203"/>
    </row>
    <row r="1221" spans="1:1">
      <c r="A1221" s="203"/>
    </row>
    <row r="1222" spans="1:1">
      <c r="A1222" s="203"/>
    </row>
    <row r="1223" spans="1:1">
      <c r="A1223" s="203"/>
    </row>
    <row r="1224" spans="1:1">
      <c r="A1224" s="203"/>
    </row>
    <row r="1225" spans="1:1">
      <c r="A1225" s="203"/>
    </row>
    <row r="1226" spans="1:1">
      <c r="A1226" s="203"/>
    </row>
    <row r="1227" spans="1:1">
      <c r="A1227" s="203"/>
    </row>
    <row r="1228" spans="1:1">
      <c r="A1228" s="203"/>
    </row>
    <row r="1229" spans="1:1">
      <c r="A1229" s="203"/>
    </row>
    <row r="1230" spans="1:1">
      <c r="A1230" s="203"/>
    </row>
    <row r="1231" spans="1:1">
      <c r="A1231" s="203"/>
    </row>
    <row r="1232" spans="1:1">
      <c r="A1232" s="203"/>
    </row>
    <row r="1233" spans="1:1">
      <c r="A1233" s="203"/>
    </row>
    <row r="1234" spans="1:1">
      <c r="A1234" s="203"/>
    </row>
    <row r="1235" spans="1:1">
      <c r="A1235" s="203"/>
    </row>
    <row r="1236" spans="1:1">
      <c r="A1236" s="203"/>
    </row>
    <row r="1237" spans="1:1">
      <c r="A1237" s="203"/>
    </row>
    <row r="1238" spans="1:1">
      <c r="A1238" s="203"/>
    </row>
    <row r="1239" spans="1:1">
      <c r="A1239" s="203"/>
    </row>
    <row r="1240" spans="1:1">
      <c r="A1240" s="203"/>
    </row>
    <row r="1241" spans="1:1">
      <c r="A1241" s="203"/>
    </row>
    <row r="1242" spans="1:1">
      <c r="A1242" s="203"/>
    </row>
    <row r="1243" spans="1:1">
      <c r="A1243" s="203"/>
    </row>
    <row r="1244" spans="1:1">
      <c r="A1244" s="203"/>
    </row>
    <row r="1245" spans="1:1">
      <c r="A1245" s="203"/>
    </row>
    <row r="1246" spans="1:1">
      <c r="A1246" s="203"/>
    </row>
    <row r="1247" spans="1:1">
      <c r="A1247" s="203"/>
    </row>
    <row r="1248" spans="1:1">
      <c r="A1248" s="203"/>
    </row>
    <row r="1249" spans="1:1">
      <c r="A1249" s="203"/>
    </row>
    <row r="1250" spans="1:1">
      <c r="A1250" s="203"/>
    </row>
    <row r="1251" spans="1:1">
      <c r="A1251" s="203"/>
    </row>
    <row r="1252" spans="1:1">
      <c r="A1252" s="203"/>
    </row>
    <row r="1253" spans="1:1">
      <c r="A1253" s="203"/>
    </row>
    <row r="1254" spans="1:1">
      <c r="A1254" s="203"/>
    </row>
    <row r="1255" spans="1:1">
      <c r="A1255" s="203"/>
    </row>
    <row r="1256" spans="1:1">
      <c r="A1256" s="203"/>
    </row>
    <row r="1257" spans="1:1">
      <c r="A1257" s="203"/>
    </row>
    <row r="1258" spans="1:1">
      <c r="A1258" s="203"/>
    </row>
    <row r="1259" spans="1:1">
      <c r="A1259" s="203"/>
    </row>
    <row r="1260" spans="1:1">
      <c r="A1260" s="203"/>
    </row>
    <row r="1261" spans="1:1">
      <c r="A1261" s="203"/>
    </row>
    <row r="1262" spans="1:1">
      <c r="A1262" s="203"/>
    </row>
    <row r="1263" spans="1:1">
      <c r="A1263" s="203"/>
    </row>
    <row r="1264" spans="1:1">
      <c r="A1264" s="203"/>
    </row>
    <row r="1265" spans="1:1">
      <c r="A1265" s="203"/>
    </row>
    <row r="1266" spans="1:1">
      <c r="A1266" s="203"/>
    </row>
    <row r="1267" spans="1:1">
      <c r="A1267" s="203"/>
    </row>
    <row r="1268" spans="1:1">
      <c r="A1268" s="203"/>
    </row>
    <row r="1269" spans="1:1">
      <c r="A1269" s="203"/>
    </row>
    <row r="1270" spans="1:1">
      <c r="A1270" s="203"/>
    </row>
    <row r="1271" spans="1:1">
      <c r="A1271" s="203"/>
    </row>
    <row r="1272" spans="1:1">
      <c r="A1272" s="203"/>
    </row>
    <row r="1273" spans="1:1">
      <c r="A1273" s="203"/>
    </row>
    <row r="1274" spans="1:1">
      <c r="A1274" s="203"/>
    </row>
    <row r="1275" spans="1:1">
      <c r="A1275" s="203"/>
    </row>
    <row r="1276" spans="1:1">
      <c r="A1276" s="203"/>
    </row>
    <row r="1277" spans="1:1">
      <c r="A1277" s="203"/>
    </row>
    <row r="1278" spans="1:1">
      <c r="A1278" s="203"/>
    </row>
    <row r="1279" spans="1:1">
      <c r="A1279" s="203"/>
    </row>
    <row r="1280" spans="1:1">
      <c r="A1280" s="203"/>
    </row>
    <row r="1281" spans="1:1">
      <c r="A1281" s="203"/>
    </row>
    <row r="1282" spans="1:1">
      <c r="A1282" s="203"/>
    </row>
    <row r="1283" spans="1:1">
      <c r="A1283" s="203"/>
    </row>
    <row r="1284" spans="1:1">
      <c r="A1284" s="203"/>
    </row>
    <row r="1285" spans="1:1">
      <c r="A1285" s="203"/>
    </row>
    <row r="1286" spans="1:1">
      <c r="A1286" s="203"/>
    </row>
    <row r="1287" spans="1:1">
      <c r="A1287" s="203"/>
    </row>
    <row r="1288" spans="1:1">
      <c r="A1288" s="203"/>
    </row>
    <row r="1289" spans="1:1">
      <c r="A1289" s="203"/>
    </row>
    <row r="1290" spans="1:1">
      <c r="A1290" s="203"/>
    </row>
    <row r="1291" spans="1:1">
      <c r="A1291" s="203"/>
    </row>
    <row r="1292" spans="1:1">
      <c r="A1292" s="203"/>
    </row>
    <row r="1293" spans="1:1">
      <c r="A1293" s="203"/>
    </row>
    <row r="1294" spans="1:1">
      <c r="A1294" s="203"/>
    </row>
    <row r="1295" spans="1:1">
      <c r="A1295" s="203"/>
    </row>
    <row r="1296" spans="1:1">
      <c r="A1296" s="203"/>
    </row>
    <row r="1297" spans="1:1">
      <c r="A1297" s="203"/>
    </row>
    <row r="1298" spans="1:1">
      <c r="A1298" s="203"/>
    </row>
    <row r="1299" spans="1:1">
      <c r="A1299" s="203"/>
    </row>
    <row r="1300" spans="1:1">
      <c r="A1300" s="203"/>
    </row>
    <row r="1301" spans="1:1">
      <c r="A1301" s="203"/>
    </row>
    <row r="1302" spans="1:1">
      <c r="A1302" s="203"/>
    </row>
    <row r="1303" spans="1:1">
      <c r="A1303" s="203"/>
    </row>
    <row r="1304" spans="1:1">
      <c r="A1304" s="203"/>
    </row>
    <row r="1305" spans="1:1">
      <c r="A1305" s="203"/>
    </row>
    <row r="1306" spans="1:1">
      <c r="A1306" s="203"/>
    </row>
    <row r="1307" spans="1:1">
      <c r="A1307" s="203"/>
    </row>
    <row r="1308" spans="1:1">
      <c r="A1308" s="203"/>
    </row>
    <row r="1309" spans="1:1">
      <c r="A1309" s="203"/>
    </row>
    <row r="1310" spans="1:1">
      <c r="A1310" s="203"/>
    </row>
    <row r="1311" spans="1:1">
      <c r="A1311" s="203"/>
    </row>
    <row r="1312" spans="1:1">
      <c r="A1312" s="203"/>
    </row>
    <row r="1313" spans="1:1">
      <c r="A1313" s="203"/>
    </row>
    <row r="1314" spans="1:1">
      <c r="A1314" s="203"/>
    </row>
    <row r="1315" spans="1:1">
      <c r="A1315" s="203"/>
    </row>
    <row r="1316" spans="1:1">
      <c r="A1316" s="203"/>
    </row>
    <row r="1317" spans="1:1">
      <c r="A1317" s="203"/>
    </row>
    <row r="1318" spans="1:1">
      <c r="A1318" s="203"/>
    </row>
    <row r="1319" spans="1:1">
      <c r="A1319" s="203"/>
    </row>
    <row r="1320" spans="1:1">
      <c r="A1320" s="203"/>
    </row>
    <row r="1321" spans="1:1">
      <c r="A1321" s="203"/>
    </row>
    <row r="1322" spans="1:1">
      <c r="A1322" s="203"/>
    </row>
    <row r="1323" spans="1:1">
      <c r="A1323" s="203"/>
    </row>
    <row r="1324" spans="1:1">
      <c r="A1324" s="203"/>
    </row>
    <row r="1325" spans="1:1">
      <c r="A1325" s="203"/>
    </row>
    <row r="1326" spans="1:1">
      <c r="A1326" s="203"/>
    </row>
    <row r="1327" spans="1:1">
      <c r="A1327" s="203"/>
    </row>
    <row r="1328" spans="1:1">
      <c r="A1328" s="203"/>
    </row>
    <row r="1329" spans="1:1">
      <c r="A1329" s="203"/>
    </row>
    <row r="1330" spans="1:1">
      <c r="A1330" s="203"/>
    </row>
    <row r="1331" spans="1:1">
      <c r="A1331" s="203"/>
    </row>
    <row r="1332" spans="1:1">
      <c r="A1332" s="203"/>
    </row>
    <row r="1333" spans="1:1">
      <c r="A1333" s="203"/>
    </row>
    <row r="1334" spans="1:1">
      <c r="A1334" s="203"/>
    </row>
    <row r="1335" spans="1:1">
      <c r="A1335" s="203"/>
    </row>
    <row r="1336" spans="1:1">
      <c r="A1336" s="203"/>
    </row>
    <row r="1337" spans="1:1">
      <c r="A1337" s="203"/>
    </row>
    <row r="1338" spans="1:1">
      <c r="A1338" s="203"/>
    </row>
    <row r="1339" spans="1:1">
      <c r="A1339" s="203"/>
    </row>
    <row r="1340" spans="1:1">
      <c r="A1340" s="203"/>
    </row>
    <row r="1341" spans="1:1">
      <c r="A1341" s="203"/>
    </row>
    <row r="1342" spans="1:1">
      <c r="A1342" s="203"/>
    </row>
    <row r="1343" spans="1:1">
      <c r="A1343" s="203"/>
    </row>
    <row r="1344" spans="1:1">
      <c r="A1344" s="203"/>
    </row>
    <row r="1345" spans="1:1">
      <c r="A1345" s="203"/>
    </row>
    <row r="1346" spans="1:1">
      <c r="A1346" s="203"/>
    </row>
    <row r="1347" spans="1:1">
      <c r="A1347" s="203"/>
    </row>
    <row r="1348" spans="1:1">
      <c r="A1348" s="203"/>
    </row>
    <row r="1349" spans="1:1">
      <c r="A1349" s="203"/>
    </row>
    <row r="1350" spans="1:1">
      <c r="A1350" s="203"/>
    </row>
    <row r="1351" spans="1:1">
      <c r="A1351" s="203"/>
    </row>
    <row r="1352" spans="1:1">
      <c r="A1352" s="203"/>
    </row>
    <row r="1353" spans="1:1">
      <c r="A1353" s="203"/>
    </row>
    <row r="1354" spans="1:1">
      <c r="A1354" s="203"/>
    </row>
    <row r="1355" spans="1:1">
      <c r="A1355" s="203"/>
    </row>
    <row r="1356" spans="1:1">
      <c r="A1356" s="203"/>
    </row>
    <row r="1357" spans="1:1">
      <c r="A1357" s="203"/>
    </row>
    <row r="1358" spans="1:1">
      <c r="A1358" s="203"/>
    </row>
    <row r="1359" spans="1:1">
      <c r="A1359" s="203"/>
    </row>
    <row r="1360" spans="1:1">
      <c r="A1360" s="203"/>
    </row>
    <row r="1361" spans="1:1">
      <c r="A1361" s="203"/>
    </row>
    <row r="1362" spans="1:1">
      <c r="A1362" s="203"/>
    </row>
    <row r="1363" spans="1:1">
      <c r="A1363" s="203"/>
    </row>
    <row r="1364" spans="1:1">
      <c r="A1364" s="203"/>
    </row>
    <row r="1365" spans="1:1">
      <c r="A1365" s="203"/>
    </row>
    <row r="1366" spans="1:1">
      <c r="A1366" s="203"/>
    </row>
    <row r="1367" spans="1:1">
      <c r="A1367" s="203"/>
    </row>
    <row r="1368" spans="1:1">
      <c r="A1368" s="203"/>
    </row>
    <row r="1369" spans="1:1">
      <c r="A1369" s="203"/>
    </row>
    <row r="1370" spans="1:1">
      <c r="A1370" s="203"/>
    </row>
    <row r="1371" spans="1:1">
      <c r="A1371" s="203"/>
    </row>
    <row r="1372" spans="1:1">
      <c r="A1372" s="203"/>
    </row>
    <row r="1373" spans="1:1">
      <c r="A1373" s="203"/>
    </row>
    <row r="1374" spans="1:1">
      <c r="A1374" s="203"/>
    </row>
    <row r="1375" spans="1:1">
      <c r="A1375" s="203"/>
    </row>
    <row r="1376" spans="1:1">
      <c r="A1376" s="203"/>
    </row>
    <row r="1377" spans="1:1">
      <c r="A1377" s="203"/>
    </row>
    <row r="1378" spans="1:1">
      <c r="A1378" s="203"/>
    </row>
    <row r="1379" spans="1:1">
      <c r="A1379" s="203"/>
    </row>
    <row r="1380" spans="1:1">
      <c r="A1380" s="203"/>
    </row>
    <row r="1381" spans="1:1">
      <c r="A1381" s="203"/>
    </row>
    <row r="1382" spans="1:1">
      <c r="A1382" s="203"/>
    </row>
    <row r="1383" spans="1:1">
      <c r="A1383" s="203"/>
    </row>
    <row r="1384" spans="1:1">
      <c r="A1384" s="203"/>
    </row>
    <row r="1385" spans="1:1">
      <c r="A1385" s="203"/>
    </row>
    <row r="1386" spans="1:1">
      <c r="A1386" s="203"/>
    </row>
    <row r="1387" spans="1:1">
      <c r="A1387" s="203"/>
    </row>
    <row r="1388" spans="1:1">
      <c r="A1388" s="203"/>
    </row>
    <row r="1389" spans="1:1">
      <c r="A1389" s="203"/>
    </row>
    <row r="1390" spans="1:1">
      <c r="A1390" s="203"/>
    </row>
    <row r="1391" spans="1:1">
      <c r="A1391" s="203"/>
    </row>
    <row r="1392" spans="1:1">
      <c r="A1392" s="203"/>
    </row>
    <row r="1393" spans="1:1">
      <c r="A1393" s="203"/>
    </row>
    <row r="1394" spans="1:1">
      <c r="A1394" s="203"/>
    </row>
    <row r="1395" spans="1:1">
      <c r="A1395" s="203"/>
    </row>
    <row r="1396" spans="1:1">
      <c r="A1396" s="203"/>
    </row>
    <row r="1397" spans="1:1">
      <c r="A1397" s="203"/>
    </row>
    <row r="1398" spans="1:1">
      <c r="A1398" s="203"/>
    </row>
    <row r="1399" spans="1:1">
      <c r="A1399" s="203"/>
    </row>
    <row r="1400" spans="1:1">
      <c r="A1400" s="203"/>
    </row>
    <row r="1401" spans="1:1">
      <c r="A1401" s="203"/>
    </row>
    <row r="1402" spans="1:1">
      <c r="A1402" s="203"/>
    </row>
    <row r="1403" spans="1:1">
      <c r="A1403" s="203"/>
    </row>
    <row r="1404" spans="1:1">
      <c r="A1404" s="203"/>
    </row>
    <row r="1405" spans="1:1">
      <c r="A1405" s="203"/>
    </row>
    <row r="1406" spans="1:1">
      <c r="A1406" s="203"/>
    </row>
    <row r="1407" spans="1:1">
      <c r="A1407" s="203"/>
    </row>
    <row r="1408" spans="1:1">
      <c r="A1408" s="203"/>
    </row>
    <row r="1409" spans="1:1">
      <c r="A1409" s="203"/>
    </row>
    <row r="1410" spans="1:1">
      <c r="A1410" s="203"/>
    </row>
    <row r="1411" spans="1:1">
      <c r="A1411" s="203"/>
    </row>
    <row r="1412" spans="1:1">
      <c r="A1412" s="203"/>
    </row>
    <row r="1413" spans="1:1">
      <c r="A1413" s="203"/>
    </row>
    <row r="1414" spans="1:1">
      <c r="A1414" s="203"/>
    </row>
    <row r="1415" spans="1:1">
      <c r="A1415" s="203"/>
    </row>
    <row r="1416" spans="1:1">
      <c r="A1416" s="203"/>
    </row>
    <row r="1417" spans="1:1">
      <c r="A1417" s="203"/>
    </row>
    <row r="1418" spans="1:1">
      <c r="A1418" s="203"/>
    </row>
    <row r="1419" spans="1:1">
      <c r="A1419" s="203"/>
    </row>
    <row r="1420" spans="1:1">
      <c r="A1420" s="203"/>
    </row>
    <row r="1421" spans="1:1">
      <c r="A1421" s="203"/>
    </row>
    <row r="1422" spans="1:1">
      <c r="A1422" s="203"/>
    </row>
    <row r="1423" spans="1:1">
      <c r="A1423" s="203"/>
    </row>
    <row r="1424" spans="1:1">
      <c r="A1424" s="203"/>
    </row>
    <row r="1425" spans="1:1">
      <c r="A1425" s="203"/>
    </row>
    <row r="1426" spans="1:1">
      <c r="A1426" s="203"/>
    </row>
    <row r="1427" spans="1:1">
      <c r="A1427" s="203"/>
    </row>
    <row r="1428" spans="1:1">
      <c r="A1428" s="203"/>
    </row>
    <row r="1429" spans="1:1">
      <c r="A1429" s="203"/>
    </row>
    <row r="1430" spans="1:1">
      <c r="A1430" s="203"/>
    </row>
    <row r="1431" spans="1:1">
      <c r="A1431" s="203"/>
    </row>
    <row r="1432" spans="1:1">
      <c r="A1432" s="203"/>
    </row>
    <row r="1433" spans="1:1">
      <c r="A1433" s="203"/>
    </row>
    <row r="1434" spans="1:1">
      <c r="A1434" s="203"/>
    </row>
    <row r="1435" spans="1:1">
      <c r="A1435" s="203"/>
    </row>
    <row r="1436" spans="1:1">
      <c r="A1436" s="203"/>
    </row>
    <row r="1437" spans="1:1">
      <c r="A1437" s="203"/>
    </row>
    <row r="1438" spans="1:1">
      <c r="A1438" s="203"/>
    </row>
    <row r="1439" spans="1:1">
      <c r="A1439" s="203"/>
    </row>
    <row r="1440" spans="1:1">
      <c r="A1440" s="203"/>
    </row>
    <row r="1441" spans="1:1">
      <c r="A1441" s="203"/>
    </row>
    <row r="1442" spans="1:1">
      <c r="A1442" s="203"/>
    </row>
    <row r="1443" spans="1:1">
      <c r="A1443" s="203"/>
    </row>
    <row r="1444" spans="1:1">
      <c r="A1444" s="203"/>
    </row>
    <row r="1445" spans="1:1">
      <c r="A1445" s="203"/>
    </row>
    <row r="1446" spans="1:1">
      <c r="A1446" s="203"/>
    </row>
    <row r="1447" spans="1:1">
      <c r="A1447" s="203"/>
    </row>
    <row r="1448" spans="1:1">
      <c r="A1448" s="203"/>
    </row>
    <row r="1449" spans="1:1">
      <c r="A1449" s="203"/>
    </row>
    <row r="1450" spans="1:1">
      <c r="A1450" s="203"/>
    </row>
    <row r="1451" spans="1:1">
      <c r="A1451" s="203"/>
    </row>
    <row r="1452" spans="1:1">
      <c r="A1452" s="203"/>
    </row>
    <row r="1453" spans="1:1">
      <c r="A1453" s="203"/>
    </row>
    <row r="1454" spans="1:1">
      <c r="A1454" s="203"/>
    </row>
    <row r="1455" spans="1:1">
      <c r="A1455" s="203"/>
    </row>
    <row r="1456" spans="1:1">
      <c r="A1456" s="203"/>
    </row>
    <row r="1457" spans="1:1">
      <c r="A1457" s="203"/>
    </row>
    <row r="1458" spans="1:1">
      <c r="A1458" s="203"/>
    </row>
    <row r="1459" spans="1:1">
      <c r="A1459" s="203"/>
    </row>
    <row r="1460" spans="1:1">
      <c r="A1460" s="203"/>
    </row>
    <row r="1461" spans="1:1">
      <c r="A1461" s="203"/>
    </row>
    <row r="1462" spans="1:1">
      <c r="A1462" s="203"/>
    </row>
    <row r="1463" spans="1:1">
      <c r="A1463" s="203"/>
    </row>
    <row r="1464" spans="1:1">
      <c r="A1464" s="203"/>
    </row>
    <row r="1465" spans="1:1">
      <c r="A1465" s="203"/>
    </row>
    <row r="1466" spans="1:1">
      <c r="A1466" s="203"/>
    </row>
    <row r="1467" spans="1:1">
      <c r="A1467" s="203"/>
    </row>
    <row r="1468" spans="1:1">
      <c r="A1468" s="203"/>
    </row>
    <row r="1469" spans="1:1">
      <c r="A1469" s="203"/>
    </row>
    <row r="1470" spans="1:1">
      <c r="A1470" s="203"/>
    </row>
    <row r="1471" spans="1:1">
      <c r="A1471" s="203"/>
    </row>
    <row r="1472" spans="1:1">
      <c r="A1472" s="203"/>
    </row>
    <row r="1473" spans="1:1">
      <c r="A1473" s="203"/>
    </row>
    <row r="1474" spans="1:1">
      <c r="A1474" s="203"/>
    </row>
    <row r="1475" spans="1:1">
      <c r="A1475" s="203"/>
    </row>
    <row r="1476" spans="1:1">
      <c r="A1476" s="203"/>
    </row>
    <row r="1477" spans="1:1">
      <c r="A1477" s="203"/>
    </row>
    <row r="1478" spans="1:1">
      <c r="A1478" s="203"/>
    </row>
    <row r="1479" spans="1:1">
      <c r="A1479" s="203"/>
    </row>
    <row r="1480" spans="1:1">
      <c r="A1480" s="203"/>
    </row>
    <row r="1481" spans="1:1">
      <c r="A1481" s="203"/>
    </row>
    <row r="1482" spans="1:1">
      <c r="A1482" s="203"/>
    </row>
    <row r="1483" spans="1:1">
      <c r="A1483" s="203"/>
    </row>
    <row r="1484" spans="1:1">
      <c r="A1484" s="203"/>
    </row>
    <row r="1485" spans="1:1">
      <c r="A1485" s="203"/>
    </row>
    <row r="1486" spans="1:1">
      <c r="A1486" s="203"/>
    </row>
    <row r="1487" spans="1:1">
      <c r="A1487" s="203"/>
    </row>
    <row r="1488" spans="1:1">
      <c r="A1488" s="203"/>
    </row>
    <row r="1489" spans="1:1">
      <c r="A1489" s="203"/>
    </row>
    <row r="1490" spans="1:1">
      <c r="A1490" s="203"/>
    </row>
    <row r="1491" spans="1:1">
      <c r="A1491" s="203"/>
    </row>
    <row r="1492" spans="1:1">
      <c r="A1492" s="203"/>
    </row>
    <row r="1493" spans="1:1">
      <c r="A1493" s="203"/>
    </row>
    <row r="1494" spans="1:1">
      <c r="A1494" s="203"/>
    </row>
    <row r="1495" spans="1:1">
      <c r="A1495" s="203"/>
    </row>
    <row r="1496" spans="1:1">
      <c r="A1496" s="203"/>
    </row>
    <row r="1497" spans="1:1">
      <c r="A1497" s="203"/>
    </row>
    <row r="1498" spans="1:1">
      <c r="A1498" s="203"/>
    </row>
    <row r="1499" spans="1:1">
      <c r="A1499" s="203"/>
    </row>
    <row r="1500" spans="1:1">
      <c r="A1500" s="203"/>
    </row>
    <row r="1501" spans="1:1">
      <c r="A1501" s="203"/>
    </row>
    <row r="1502" spans="1:1">
      <c r="A1502" s="203"/>
    </row>
    <row r="1503" spans="1:1">
      <c r="A1503" s="203"/>
    </row>
    <row r="1504" spans="1:1">
      <c r="A1504" s="203"/>
    </row>
    <row r="1505" spans="1:1">
      <c r="A1505" s="203"/>
    </row>
    <row r="1506" spans="1:1">
      <c r="A1506" s="203"/>
    </row>
    <row r="1507" spans="1:1">
      <c r="A1507" s="203"/>
    </row>
    <row r="1508" spans="1:1">
      <c r="A1508" s="203"/>
    </row>
    <row r="1509" spans="1:1">
      <c r="A1509" s="203"/>
    </row>
    <row r="1510" spans="1:1">
      <c r="A1510" s="203"/>
    </row>
    <row r="1511" spans="1:1">
      <c r="A1511" s="203"/>
    </row>
    <row r="1512" spans="1:1">
      <c r="A1512" s="203"/>
    </row>
    <row r="1513" spans="1:1">
      <c r="A1513" s="203"/>
    </row>
    <row r="1514" spans="1:1">
      <c r="A1514" s="203"/>
    </row>
    <row r="1515" spans="1:1">
      <c r="A1515" s="203"/>
    </row>
    <row r="1516" spans="1:1">
      <c r="A1516" s="203"/>
    </row>
    <row r="1517" spans="1:1">
      <c r="A1517" s="203"/>
    </row>
    <row r="1518" spans="1:1">
      <c r="A1518" s="203"/>
    </row>
    <row r="1519" spans="1:1">
      <c r="A1519" s="203"/>
    </row>
    <row r="1520" spans="1:1">
      <c r="A1520" s="203"/>
    </row>
    <row r="1521" spans="1:1">
      <c r="A1521" s="203"/>
    </row>
    <row r="1522" spans="1:1">
      <c r="A1522" s="203"/>
    </row>
    <row r="1523" spans="1:1">
      <c r="A1523" s="203"/>
    </row>
    <row r="1524" spans="1:1">
      <c r="A1524" s="203"/>
    </row>
    <row r="1525" spans="1:1">
      <c r="A1525" s="203"/>
    </row>
    <row r="1526" spans="1:1">
      <c r="A1526" s="203"/>
    </row>
    <row r="1527" spans="1:1">
      <c r="A1527" s="203"/>
    </row>
    <row r="1528" spans="1:1">
      <c r="A1528" s="203"/>
    </row>
    <row r="1529" spans="1:1">
      <c r="A1529" s="203"/>
    </row>
    <row r="1530" spans="1:1">
      <c r="A1530" s="203"/>
    </row>
    <row r="1531" spans="1:1">
      <c r="A1531" s="203"/>
    </row>
    <row r="1532" spans="1:1">
      <c r="A1532" s="203"/>
    </row>
    <row r="1533" spans="1:1">
      <c r="A1533" s="203"/>
    </row>
    <row r="1534" spans="1:1">
      <c r="A1534" s="203"/>
    </row>
    <row r="1535" spans="1:1">
      <c r="A1535" s="203"/>
    </row>
    <row r="1536" spans="1:1">
      <c r="A1536" s="203"/>
    </row>
    <row r="1537" spans="1:1">
      <c r="A1537" s="203"/>
    </row>
    <row r="1538" spans="1:1">
      <c r="A1538" s="203"/>
    </row>
    <row r="1539" spans="1:1">
      <c r="A1539" s="203"/>
    </row>
    <row r="1540" spans="1:1">
      <c r="A1540" s="203"/>
    </row>
    <row r="1541" spans="1:1">
      <c r="A1541" s="203"/>
    </row>
    <row r="1542" spans="1:1">
      <c r="A1542" s="203"/>
    </row>
    <row r="1543" spans="1:1">
      <c r="A1543" s="203"/>
    </row>
    <row r="1544" spans="1:1">
      <c r="A1544" s="203"/>
    </row>
    <row r="1545" spans="1:1">
      <c r="A1545" s="203"/>
    </row>
    <row r="1546" spans="1:1">
      <c r="A1546" s="203"/>
    </row>
    <row r="1547" spans="1:1">
      <c r="A1547" s="203"/>
    </row>
    <row r="1548" spans="1:1">
      <c r="A1548" s="203"/>
    </row>
    <row r="1549" spans="1:1">
      <c r="A1549" s="203"/>
    </row>
    <row r="1550" spans="1:1">
      <c r="A1550" s="203"/>
    </row>
    <row r="1551" spans="1:1">
      <c r="A1551" s="203"/>
    </row>
    <row r="1552" spans="1:1">
      <c r="A1552" s="203"/>
    </row>
    <row r="1553" spans="1:1">
      <c r="A1553" s="203"/>
    </row>
    <row r="1554" spans="1:1">
      <c r="A1554" s="203"/>
    </row>
    <row r="1555" spans="1:1">
      <c r="A1555" s="203"/>
    </row>
    <row r="1556" spans="1:1">
      <c r="A1556" s="203"/>
    </row>
    <row r="1557" spans="1:1">
      <c r="A1557" s="203"/>
    </row>
    <row r="1558" spans="1:1">
      <c r="A1558" s="203"/>
    </row>
    <row r="1559" spans="1:1">
      <c r="A1559" s="203"/>
    </row>
    <row r="1560" spans="1:1">
      <c r="A1560" s="203"/>
    </row>
    <row r="1561" spans="1:1">
      <c r="A1561" s="203"/>
    </row>
    <row r="1562" spans="1:1">
      <c r="A1562" s="203"/>
    </row>
    <row r="1563" spans="1:1">
      <c r="A1563" s="203"/>
    </row>
    <row r="1564" spans="1:1">
      <c r="A1564" s="203"/>
    </row>
    <row r="1565" spans="1:1">
      <c r="A1565" s="203"/>
    </row>
    <row r="1566" spans="1:1">
      <c r="A1566" s="203"/>
    </row>
    <row r="1567" spans="1:1">
      <c r="A1567" s="203"/>
    </row>
    <row r="1568" spans="1:1">
      <c r="A1568" s="203"/>
    </row>
    <row r="1569" spans="1:1">
      <c r="A1569" s="203"/>
    </row>
    <row r="1570" spans="1:1">
      <c r="A1570" s="203"/>
    </row>
    <row r="1571" spans="1:1">
      <c r="A1571" s="203"/>
    </row>
    <row r="1572" spans="1:1">
      <c r="A1572" s="203"/>
    </row>
    <row r="1573" spans="1:1">
      <c r="A1573" s="203"/>
    </row>
    <row r="1574" spans="1:1">
      <c r="A1574" s="203"/>
    </row>
    <row r="1575" spans="1:1">
      <c r="A1575" s="203"/>
    </row>
    <row r="1576" spans="1:1">
      <c r="A1576" s="203"/>
    </row>
    <row r="1577" spans="1:1">
      <c r="A1577" s="203"/>
    </row>
    <row r="1578" spans="1:1">
      <c r="A1578" s="203"/>
    </row>
    <row r="1579" spans="1:1">
      <c r="A1579" s="203"/>
    </row>
    <row r="1580" spans="1:1">
      <c r="A1580" s="203"/>
    </row>
    <row r="1581" spans="1:1">
      <c r="A1581" s="203"/>
    </row>
    <row r="1582" spans="1:1">
      <c r="A1582" s="203"/>
    </row>
    <row r="1583" spans="1:1">
      <c r="A1583" s="203"/>
    </row>
    <row r="1584" spans="1:1">
      <c r="A1584" s="203"/>
    </row>
    <row r="1585" spans="1:1">
      <c r="A1585" s="203"/>
    </row>
    <row r="1586" spans="1:1">
      <c r="A1586" s="203"/>
    </row>
    <row r="1587" spans="1:1">
      <c r="A1587" s="203"/>
    </row>
    <row r="1588" spans="1:1">
      <c r="A1588" s="203"/>
    </row>
    <row r="1589" spans="1:1">
      <c r="A1589" s="203"/>
    </row>
    <row r="1590" spans="1:1">
      <c r="A1590" s="203"/>
    </row>
    <row r="1591" spans="1:1">
      <c r="A1591" s="203"/>
    </row>
    <row r="1592" spans="1:1">
      <c r="A1592" s="203"/>
    </row>
    <row r="1593" spans="1:1">
      <c r="A1593" s="203"/>
    </row>
    <row r="1594" spans="1:1">
      <c r="A1594" s="203"/>
    </row>
    <row r="1595" spans="1:1">
      <c r="A1595" s="203"/>
    </row>
    <row r="1596" spans="1:1">
      <c r="A1596" s="203"/>
    </row>
    <row r="1597" spans="1:1">
      <c r="A1597" s="203"/>
    </row>
    <row r="1598" spans="1:1">
      <c r="A1598" s="203"/>
    </row>
    <row r="1599" spans="1:1">
      <c r="A1599" s="203"/>
    </row>
    <row r="1600" spans="1:1">
      <c r="A1600" s="203"/>
    </row>
    <row r="1601" spans="1:1">
      <c r="A1601" s="203"/>
    </row>
    <row r="1602" spans="1:1">
      <c r="A1602" s="203"/>
    </row>
    <row r="1603" spans="1:1">
      <c r="A1603" s="203"/>
    </row>
    <row r="1604" spans="1:1">
      <c r="A1604" s="203"/>
    </row>
    <row r="1605" spans="1:1">
      <c r="A1605" s="203"/>
    </row>
    <row r="1606" spans="1:1">
      <c r="A1606" s="203"/>
    </row>
    <row r="1607" spans="1:1">
      <c r="A1607" s="203"/>
    </row>
    <row r="1608" spans="1:1">
      <c r="A1608" s="203"/>
    </row>
    <row r="1609" spans="1:1">
      <c r="A1609" s="203"/>
    </row>
    <row r="1610" spans="1:1">
      <c r="A1610" s="203"/>
    </row>
    <row r="1611" spans="1:1">
      <c r="A1611" s="203"/>
    </row>
    <row r="1612" spans="1:1">
      <c r="A1612" s="203"/>
    </row>
    <row r="1613" spans="1:1">
      <c r="A1613" s="203"/>
    </row>
    <row r="1614" spans="1:1">
      <c r="A1614" s="203"/>
    </row>
    <row r="1615" spans="1:1">
      <c r="A1615" s="203"/>
    </row>
    <row r="1616" spans="1:1">
      <c r="A1616" s="203"/>
    </row>
    <row r="1617" spans="1:1">
      <c r="A1617" s="203"/>
    </row>
    <row r="1618" spans="1:1">
      <c r="A1618" s="203"/>
    </row>
    <row r="1619" spans="1:1">
      <c r="A1619" s="203"/>
    </row>
    <row r="1620" spans="1:1">
      <c r="A1620" s="203"/>
    </row>
    <row r="1621" spans="1:1">
      <c r="A1621" s="203"/>
    </row>
    <row r="1622" spans="1:1">
      <c r="A1622" s="203"/>
    </row>
    <row r="1623" spans="1:1">
      <c r="A1623" s="203"/>
    </row>
    <row r="1624" spans="1:1">
      <c r="A1624" s="203"/>
    </row>
    <row r="1625" spans="1:1">
      <c r="A1625" s="203"/>
    </row>
    <row r="1626" spans="1:1">
      <c r="A1626" s="203"/>
    </row>
    <row r="1627" spans="1:1">
      <c r="A1627" s="203"/>
    </row>
    <row r="1628" spans="1:1">
      <c r="A1628" s="203"/>
    </row>
    <row r="1629" spans="1:1">
      <c r="A1629" s="203"/>
    </row>
    <row r="1630" spans="1:1">
      <c r="A1630" s="203"/>
    </row>
    <row r="1631" spans="1:1">
      <c r="A1631" s="203"/>
    </row>
    <row r="1632" spans="1:1">
      <c r="A1632" s="203"/>
    </row>
    <row r="1633" spans="1:1">
      <c r="A1633" s="203"/>
    </row>
    <row r="1634" spans="1:1">
      <c r="A1634" s="203"/>
    </row>
    <row r="1635" spans="1:1">
      <c r="A1635" s="203"/>
    </row>
    <row r="1636" spans="1:1">
      <c r="A1636" s="203"/>
    </row>
    <row r="1637" spans="1:1">
      <c r="A1637" s="203"/>
    </row>
    <row r="1638" spans="1:1">
      <c r="A1638" s="203"/>
    </row>
    <row r="1639" spans="1:1">
      <c r="A1639" s="203"/>
    </row>
    <row r="1640" spans="1:1">
      <c r="A1640" s="203"/>
    </row>
    <row r="1641" spans="1:1">
      <c r="A1641" s="203"/>
    </row>
    <row r="1642" spans="1:1">
      <c r="A1642" s="203"/>
    </row>
    <row r="1643" spans="1:1">
      <c r="A1643" s="203"/>
    </row>
    <row r="1644" spans="1:1">
      <c r="A1644" s="203"/>
    </row>
    <row r="1645" spans="1:1">
      <c r="A1645" s="203"/>
    </row>
    <row r="1646" spans="1:1">
      <c r="A1646" s="203"/>
    </row>
    <row r="1647" spans="1:1">
      <c r="A1647" s="203"/>
    </row>
    <row r="1648" spans="1:1">
      <c r="A1648" s="203"/>
    </row>
    <row r="1649" spans="1:1">
      <c r="A1649" s="203"/>
    </row>
    <row r="1650" spans="1:1">
      <c r="A1650" s="203"/>
    </row>
    <row r="1651" spans="1:1">
      <c r="A1651" s="203"/>
    </row>
    <row r="1652" spans="1:1">
      <c r="A1652" s="203"/>
    </row>
    <row r="1653" spans="1:1">
      <c r="A1653" s="203"/>
    </row>
    <row r="1654" spans="1:1">
      <c r="A1654" s="203"/>
    </row>
    <row r="1655" spans="1:1">
      <c r="A1655" s="203"/>
    </row>
    <row r="1656" spans="1:1">
      <c r="A1656" s="203"/>
    </row>
    <row r="1657" spans="1:1">
      <c r="A1657" s="203"/>
    </row>
    <row r="1658" spans="1:1">
      <c r="A1658" s="203"/>
    </row>
    <row r="1659" spans="1:1">
      <c r="A1659" s="203"/>
    </row>
    <row r="1660" spans="1:1">
      <c r="A1660" s="203"/>
    </row>
    <row r="1661" spans="1:1">
      <c r="A1661" s="203"/>
    </row>
    <row r="1662" spans="1:1">
      <c r="A1662" s="203"/>
    </row>
    <row r="1663" spans="1:1">
      <c r="A1663" s="203"/>
    </row>
    <row r="1664" spans="1:1">
      <c r="A1664" s="203"/>
    </row>
    <row r="1665" spans="1:1">
      <c r="A1665" s="203"/>
    </row>
    <row r="1666" spans="1:1">
      <c r="A1666" s="203"/>
    </row>
    <row r="1667" spans="1:1">
      <c r="A1667" s="203"/>
    </row>
    <row r="1668" spans="1:1">
      <c r="A1668" s="203"/>
    </row>
    <row r="1669" spans="1:1">
      <c r="A1669" s="203"/>
    </row>
    <row r="1670" spans="1:1">
      <c r="A1670" s="203"/>
    </row>
    <row r="1671" spans="1:1">
      <c r="A1671" s="203"/>
    </row>
    <row r="1672" spans="1:1">
      <c r="A1672" s="203"/>
    </row>
    <row r="1673" spans="1:1">
      <c r="A1673" s="203"/>
    </row>
    <row r="1674" spans="1:1">
      <c r="A1674" s="203"/>
    </row>
    <row r="1675" spans="1:1">
      <c r="A1675" s="203"/>
    </row>
    <row r="1676" spans="1:1">
      <c r="A1676" s="203"/>
    </row>
    <row r="1677" spans="1:1">
      <c r="A1677" s="203"/>
    </row>
    <row r="1678" spans="1:1">
      <c r="A1678" s="203"/>
    </row>
    <row r="1679" spans="1:1">
      <c r="A1679" s="203"/>
    </row>
    <row r="1680" spans="1:1">
      <c r="A1680" s="203"/>
    </row>
    <row r="1681" spans="1:1">
      <c r="A1681" s="203"/>
    </row>
    <row r="1682" spans="1:1">
      <c r="A1682" s="203"/>
    </row>
    <row r="1683" spans="1:1">
      <c r="A1683" s="203"/>
    </row>
    <row r="1684" spans="1:1">
      <c r="A1684" s="203"/>
    </row>
    <row r="1685" spans="1:1">
      <c r="A1685" s="203"/>
    </row>
    <row r="1686" spans="1:1">
      <c r="A1686" s="203"/>
    </row>
    <row r="1687" spans="1:1">
      <c r="A1687" s="203"/>
    </row>
    <row r="1688" spans="1:1">
      <c r="A1688" s="203"/>
    </row>
    <row r="1689" spans="1:1">
      <c r="A1689" s="203"/>
    </row>
    <row r="1690" spans="1:1">
      <c r="A1690" s="203"/>
    </row>
    <row r="1691" spans="1:1">
      <c r="A1691" s="203"/>
    </row>
    <row r="1692" spans="1:1">
      <c r="A1692" s="203"/>
    </row>
    <row r="1693" spans="1:1">
      <c r="A1693" s="203"/>
    </row>
    <row r="1694" spans="1:1">
      <c r="A1694" s="203"/>
    </row>
    <row r="1695" spans="1:1">
      <c r="A1695" s="203"/>
    </row>
    <row r="1696" spans="1:1">
      <c r="A1696" s="203"/>
    </row>
    <row r="1697" spans="1:1">
      <c r="A1697" s="203"/>
    </row>
    <row r="1698" spans="1:1">
      <c r="A1698" s="203"/>
    </row>
    <row r="1699" spans="1:1">
      <c r="A1699" s="203"/>
    </row>
    <row r="1700" spans="1:1">
      <c r="A1700" s="203"/>
    </row>
    <row r="1701" spans="1:1">
      <c r="A1701" s="203"/>
    </row>
    <row r="1702" spans="1:1">
      <c r="A1702" s="203"/>
    </row>
    <row r="1703" spans="1:1">
      <c r="A1703" s="203"/>
    </row>
    <row r="1704" spans="1:1">
      <c r="A1704" s="203"/>
    </row>
    <row r="1705" spans="1:1">
      <c r="A1705" s="203"/>
    </row>
    <row r="1706" spans="1:1">
      <c r="A1706" s="203"/>
    </row>
    <row r="1707" spans="1:1">
      <c r="A1707" s="203"/>
    </row>
    <row r="1708" spans="1:1">
      <c r="A1708" s="203"/>
    </row>
    <row r="1709" spans="1:1">
      <c r="A1709" s="203"/>
    </row>
    <row r="1710" spans="1:1">
      <c r="A1710" s="203"/>
    </row>
    <row r="1711" spans="1:1">
      <c r="A1711" s="203"/>
    </row>
    <row r="1712" spans="1:1">
      <c r="A1712" s="203"/>
    </row>
    <row r="1713" spans="1:1">
      <c r="A1713" s="203"/>
    </row>
    <row r="1714" spans="1:1">
      <c r="A1714" s="203"/>
    </row>
    <row r="1715" spans="1:1">
      <c r="A1715" s="203"/>
    </row>
    <row r="1716" spans="1:1">
      <c r="A1716" s="203"/>
    </row>
    <row r="1717" spans="1:1">
      <c r="A1717" s="203"/>
    </row>
    <row r="1718" spans="1:1">
      <c r="A1718" s="203"/>
    </row>
    <row r="1719" spans="1:1">
      <c r="A1719" s="203"/>
    </row>
    <row r="1720" spans="1:1">
      <c r="A1720" s="203"/>
    </row>
    <row r="1721" spans="1:1">
      <c r="A1721" s="203"/>
    </row>
    <row r="1722" spans="1:1">
      <c r="A1722" s="203"/>
    </row>
    <row r="1723" spans="1:1">
      <c r="A1723" s="203"/>
    </row>
    <row r="1724" spans="1:1">
      <c r="A1724" s="203"/>
    </row>
    <row r="1725" spans="1:1">
      <c r="A1725" s="203"/>
    </row>
    <row r="1726" spans="1:1">
      <c r="A1726" s="203"/>
    </row>
    <row r="1727" spans="1:1">
      <c r="A1727" s="203"/>
    </row>
    <row r="1728" spans="1:1">
      <c r="A1728" s="203"/>
    </row>
    <row r="1729" spans="1:1">
      <c r="A1729" s="203"/>
    </row>
    <row r="1730" spans="1:1">
      <c r="A1730" s="203"/>
    </row>
    <row r="1731" spans="1:1">
      <c r="A1731" s="203"/>
    </row>
    <row r="1732" spans="1:1">
      <c r="A1732" s="203"/>
    </row>
    <row r="1733" spans="1:1">
      <c r="A1733" s="203"/>
    </row>
    <row r="1734" spans="1:1">
      <c r="A1734" s="203"/>
    </row>
    <row r="1735" spans="1:1">
      <c r="A1735" s="203"/>
    </row>
    <row r="1736" spans="1:1">
      <c r="A1736" s="203"/>
    </row>
    <row r="1737" spans="1:1">
      <c r="A1737" s="203"/>
    </row>
    <row r="1738" spans="1:1">
      <c r="A1738" s="203"/>
    </row>
    <row r="1739" spans="1:1">
      <c r="A1739" s="203"/>
    </row>
    <row r="1740" spans="1:1">
      <c r="A1740" s="203"/>
    </row>
    <row r="1741" spans="1:1">
      <c r="A1741" s="203"/>
    </row>
    <row r="1742" spans="1:1">
      <c r="A1742" s="203"/>
    </row>
    <row r="1743" spans="1:1">
      <c r="A1743" s="203"/>
    </row>
    <row r="1744" spans="1:1">
      <c r="A1744" s="203"/>
    </row>
    <row r="1745" spans="1:1">
      <c r="A1745" s="203"/>
    </row>
    <row r="1746" spans="1:1">
      <c r="A1746" s="203"/>
    </row>
    <row r="1747" spans="1:1">
      <c r="A1747" s="203"/>
    </row>
    <row r="1748" spans="1:1">
      <c r="A1748" s="203"/>
    </row>
    <row r="1749" spans="1:1">
      <c r="A1749" s="203"/>
    </row>
    <row r="1750" spans="1:1">
      <c r="A1750" s="203"/>
    </row>
    <row r="1751" spans="1:1">
      <c r="A1751" s="203"/>
    </row>
    <row r="1752" spans="1:1">
      <c r="A1752" s="203"/>
    </row>
    <row r="1753" spans="1:1">
      <c r="A1753" s="203"/>
    </row>
    <row r="1754" spans="1:1">
      <c r="A1754" s="203"/>
    </row>
    <row r="1755" spans="1:1">
      <c r="A1755" s="203"/>
    </row>
    <row r="1756" spans="1:1">
      <c r="A1756" s="203"/>
    </row>
    <row r="1757" spans="1:1">
      <c r="A1757" s="203"/>
    </row>
    <row r="1758" spans="1:1">
      <c r="A1758" s="203"/>
    </row>
    <row r="1759" spans="1:1">
      <c r="A1759" s="203"/>
    </row>
    <row r="1760" spans="1:1">
      <c r="A1760" s="203"/>
    </row>
    <row r="1761" spans="1:1">
      <c r="A1761" s="203"/>
    </row>
    <row r="1762" spans="1:1">
      <c r="A1762" s="203"/>
    </row>
    <row r="1763" spans="1:1">
      <c r="A1763" s="203"/>
    </row>
    <row r="1764" spans="1:1">
      <c r="A1764" s="203"/>
    </row>
    <row r="1765" spans="1:1">
      <c r="A1765" s="203"/>
    </row>
    <row r="1766" spans="1:1">
      <c r="A1766" s="203"/>
    </row>
    <row r="1767" spans="1:1">
      <c r="A1767" s="203"/>
    </row>
    <row r="1768" spans="1:1">
      <c r="A1768" s="203"/>
    </row>
    <row r="1769" spans="1:1">
      <c r="A1769" s="203"/>
    </row>
    <row r="1770" spans="1:1">
      <c r="A1770" s="203"/>
    </row>
    <row r="1771" spans="1:1">
      <c r="A1771" s="203"/>
    </row>
    <row r="1772" spans="1:1">
      <c r="A1772" s="203"/>
    </row>
    <row r="1773" spans="1:1">
      <c r="A1773" s="203"/>
    </row>
    <row r="1774" spans="1:1">
      <c r="A1774" s="203"/>
    </row>
    <row r="1775" spans="1:1">
      <c r="A1775" s="203"/>
    </row>
    <row r="1776" spans="1:1">
      <c r="A1776" s="203"/>
    </row>
    <row r="1777" spans="1:1">
      <c r="A1777" s="203"/>
    </row>
    <row r="1778" spans="1:1">
      <c r="A1778" s="203"/>
    </row>
    <row r="1779" spans="1:1">
      <c r="A1779" s="203"/>
    </row>
    <row r="1780" spans="1:1">
      <c r="A1780" s="203"/>
    </row>
    <row r="1781" spans="1:1">
      <c r="A1781" s="203"/>
    </row>
    <row r="1782" spans="1:1">
      <c r="A1782" s="203"/>
    </row>
    <row r="1783" spans="1:1">
      <c r="A1783" s="203"/>
    </row>
    <row r="1784" spans="1:1">
      <c r="A1784" s="203"/>
    </row>
    <row r="1785" spans="1:1">
      <c r="A1785" s="203"/>
    </row>
    <row r="1786" spans="1:1">
      <c r="A1786" s="203"/>
    </row>
    <row r="1787" spans="1:1">
      <c r="A1787" s="203"/>
    </row>
    <row r="1788" spans="1:1">
      <c r="A1788" s="203"/>
    </row>
    <row r="1789" spans="1:1">
      <c r="A1789" s="203"/>
    </row>
    <row r="1790" spans="1:1">
      <c r="A1790" s="203"/>
    </row>
    <row r="1791" spans="1:1">
      <c r="A1791" s="203"/>
    </row>
    <row r="1792" spans="1:1">
      <c r="A1792" s="203"/>
    </row>
    <row r="1793" spans="1:1">
      <c r="A1793" s="203"/>
    </row>
    <row r="1794" spans="1:1">
      <c r="A1794" s="203"/>
    </row>
    <row r="1795" spans="1:1">
      <c r="A1795" s="203"/>
    </row>
    <row r="1796" spans="1:1">
      <c r="A1796" s="203"/>
    </row>
    <row r="1797" spans="1:1">
      <c r="A1797" s="203"/>
    </row>
    <row r="1798" spans="1:1">
      <c r="A1798" s="203"/>
    </row>
    <row r="1799" spans="1:1">
      <c r="A1799" s="203"/>
    </row>
    <row r="1800" spans="1:1">
      <c r="A1800" s="203"/>
    </row>
    <row r="1801" spans="1:1">
      <c r="A1801" s="203"/>
    </row>
    <row r="1802" spans="1:1">
      <c r="A1802" s="203"/>
    </row>
    <row r="1803" spans="1:1">
      <c r="A1803" s="203"/>
    </row>
    <row r="1804" spans="1:1">
      <c r="A1804" s="203"/>
    </row>
    <row r="1805" spans="1:1">
      <c r="A1805" s="203"/>
    </row>
    <row r="1806" spans="1:1">
      <c r="A1806" s="203"/>
    </row>
    <row r="1807" spans="1:1">
      <c r="A1807" s="203"/>
    </row>
    <row r="1808" spans="1:1">
      <c r="A1808" s="203"/>
    </row>
    <row r="1809" spans="1:1">
      <c r="A1809" s="203"/>
    </row>
    <row r="1810" spans="1:1">
      <c r="A1810" s="203"/>
    </row>
    <row r="1811" spans="1:1">
      <c r="A1811" s="203"/>
    </row>
    <row r="1812" spans="1:1">
      <c r="A1812" s="203"/>
    </row>
    <row r="1813" spans="1:1">
      <c r="A1813" s="203"/>
    </row>
    <row r="1814" spans="1:1">
      <c r="A1814" s="203"/>
    </row>
    <row r="1815" spans="1:1">
      <c r="A1815" s="203"/>
    </row>
    <row r="1816" spans="1:1">
      <c r="A1816" s="203"/>
    </row>
    <row r="1817" spans="1:1">
      <c r="A1817" s="203"/>
    </row>
    <row r="1818" spans="1:1">
      <c r="A1818" s="203"/>
    </row>
    <row r="1819" spans="1:1">
      <c r="A1819" s="203"/>
    </row>
    <row r="1820" spans="1:1">
      <c r="A1820" s="203"/>
    </row>
    <row r="1821" spans="1:1">
      <c r="A1821" s="203"/>
    </row>
    <row r="1822" spans="1:1">
      <c r="A1822" s="203"/>
    </row>
    <row r="1823" spans="1:1">
      <c r="A1823" s="203"/>
    </row>
    <row r="1824" spans="1:1">
      <c r="A1824" s="203"/>
    </row>
    <row r="1825" spans="1:1">
      <c r="A1825" s="203"/>
    </row>
    <row r="1826" spans="1:1">
      <c r="A1826" s="203"/>
    </row>
    <row r="1827" spans="1:1">
      <c r="A1827" s="203"/>
    </row>
    <row r="1828" spans="1:1">
      <c r="A1828" s="203"/>
    </row>
    <row r="1829" spans="1:1">
      <c r="A1829" s="203"/>
    </row>
    <row r="1830" spans="1:1">
      <c r="A1830" s="203"/>
    </row>
    <row r="1831" spans="1:1">
      <c r="A1831" s="203"/>
    </row>
    <row r="1832" spans="1:1">
      <c r="A1832" s="203"/>
    </row>
    <row r="1833" spans="1:1">
      <c r="A1833" s="203"/>
    </row>
    <row r="1834" spans="1:1">
      <c r="A1834" s="203"/>
    </row>
    <row r="1835" spans="1:1">
      <c r="A1835" s="203"/>
    </row>
    <row r="1836" spans="1:1">
      <c r="A1836" s="203"/>
    </row>
    <row r="1837" spans="1:1">
      <c r="A1837" s="203"/>
    </row>
    <row r="1838" spans="1:1">
      <c r="A1838" s="203"/>
    </row>
    <row r="1839" spans="1:1">
      <c r="A1839" s="203"/>
    </row>
    <row r="1840" spans="1:1">
      <c r="A1840" s="203"/>
    </row>
    <row r="1841" spans="1:1">
      <c r="A1841" s="203"/>
    </row>
    <row r="1842" spans="1:1">
      <c r="A1842" s="203"/>
    </row>
    <row r="1843" spans="1:1">
      <c r="A1843" s="203"/>
    </row>
    <row r="1844" spans="1:1">
      <c r="A1844" s="203"/>
    </row>
    <row r="1845" spans="1:1">
      <c r="A1845" s="203"/>
    </row>
    <row r="1846" spans="1:1">
      <c r="A1846" s="203"/>
    </row>
    <row r="1847" spans="1:1">
      <c r="A1847" s="203"/>
    </row>
    <row r="1848" spans="1:1">
      <c r="A1848" s="203"/>
    </row>
    <row r="1849" spans="1:1">
      <c r="A1849" s="203"/>
    </row>
    <row r="1850" spans="1:1">
      <c r="A1850" s="203"/>
    </row>
    <row r="1851" spans="1:1">
      <c r="A1851" s="203"/>
    </row>
    <row r="1852" spans="1:1">
      <c r="A1852" s="203"/>
    </row>
    <row r="1853" spans="1:1">
      <c r="A1853" s="203"/>
    </row>
    <row r="1854" spans="1:1">
      <c r="A1854" s="203"/>
    </row>
    <row r="1855" spans="1:1">
      <c r="A1855" s="203"/>
    </row>
    <row r="1856" spans="1:1">
      <c r="A1856" s="203"/>
    </row>
    <row r="1857" spans="1:1">
      <c r="A1857" s="203"/>
    </row>
    <row r="1858" spans="1:1">
      <c r="A1858" s="203"/>
    </row>
    <row r="1859" spans="1:1">
      <c r="A1859" s="203"/>
    </row>
    <row r="1860" spans="1:1">
      <c r="A1860" s="203"/>
    </row>
    <row r="1861" spans="1:1">
      <c r="A1861" s="203"/>
    </row>
    <row r="1862" spans="1:1">
      <c r="A1862" s="203"/>
    </row>
    <row r="1863" spans="1:1">
      <c r="A1863" s="203"/>
    </row>
    <row r="1864" spans="1:1">
      <c r="A1864" s="203"/>
    </row>
    <row r="1865" spans="1:1">
      <c r="A1865" s="203"/>
    </row>
    <row r="1866" spans="1:1">
      <c r="A1866" s="203"/>
    </row>
    <row r="1867" spans="1:1">
      <c r="A1867" s="203"/>
    </row>
    <row r="1868" spans="1:1">
      <c r="A1868" s="203"/>
    </row>
    <row r="1869" spans="1:1">
      <c r="A1869" s="203"/>
    </row>
    <row r="1870" spans="1:1">
      <c r="A1870" s="203"/>
    </row>
    <row r="1871" spans="1:1">
      <c r="A1871" s="203"/>
    </row>
    <row r="1872" spans="1:1">
      <c r="A1872" s="203"/>
    </row>
    <row r="1873" spans="1:1">
      <c r="A1873" s="203"/>
    </row>
    <row r="1874" spans="1:1">
      <c r="A1874" s="203"/>
    </row>
    <row r="1875" spans="1:1">
      <c r="A1875" s="203"/>
    </row>
    <row r="1876" spans="1:1">
      <c r="A1876" s="203"/>
    </row>
    <row r="1877" spans="1:1">
      <c r="A1877" s="203"/>
    </row>
    <row r="1878" spans="1:1">
      <c r="A1878" s="203"/>
    </row>
    <row r="1879" spans="1:1">
      <c r="A1879" s="203"/>
    </row>
    <row r="1880" spans="1:1">
      <c r="A1880" s="203"/>
    </row>
    <row r="1881" spans="1:1">
      <c r="A1881" s="203"/>
    </row>
    <row r="1882" spans="1:1">
      <c r="A1882" s="203"/>
    </row>
    <row r="1883" spans="1:1">
      <c r="A1883" s="203"/>
    </row>
    <row r="1884" spans="1:1">
      <c r="A1884" s="203"/>
    </row>
    <row r="1885" spans="1:1">
      <c r="A1885" s="203"/>
    </row>
    <row r="1886" spans="1:1">
      <c r="A1886" s="203"/>
    </row>
    <row r="1887" spans="1:1">
      <c r="A1887" s="203"/>
    </row>
    <row r="1888" spans="1:1">
      <c r="A1888" s="203"/>
    </row>
    <row r="1889" spans="1:1">
      <c r="A1889" s="203"/>
    </row>
    <row r="1890" spans="1:1">
      <c r="A1890" s="203"/>
    </row>
    <row r="1891" spans="1:1">
      <c r="A1891" s="203"/>
    </row>
    <row r="1892" spans="1:1">
      <c r="A1892" s="203"/>
    </row>
    <row r="1893" spans="1:1">
      <c r="A1893" s="203"/>
    </row>
    <row r="1894" spans="1:1">
      <c r="A1894" s="203"/>
    </row>
    <row r="1895" spans="1:1">
      <c r="A1895" s="203"/>
    </row>
    <row r="1896" spans="1:1">
      <c r="A1896" s="203"/>
    </row>
    <row r="1897" spans="1:1">
      <c r="A1897" s="203"/>
    </row>
    <row r="1898" spans="1:1">
      <c r="A1898" s="203"/>
    </row>
    <row r="1899" spans="1:1">
      <c r="A1899" s="203"/>
    </row>
    <row r="1900" spans="1:1">
      <c r="A1900" s="203"/>
    </row>
    <row r="1901" spans="1:1">
      <c r="A1901" s="203"/>
    </row>
    <row r="1902" spans="1:1">
      <c r="A1902" s="203"/>
    </row>
    <row r="1903" spans="1:1">
      <c r="A1903" s="203"/>
    </row>
    <row r="1904" spans="1:1">
      <c r="A1904" s="203"/>
    </row>
    <row r="1905" spans="1:1">
      <c r="A1905" s="203"/>
    </row>
    <row r="1906" spans="1:1">
      <c r="A1906" s="203"/>
    </row>
    <row r="1907" spans="1:1">
      <c r="A1907" s="203"/>
    </row>
    <row r="1908" spans="1:1">
      <c r="A1908" s="203"/>
    </row>
    <row r="1909" spans="1:1">
      <c r="A1909" s="203"/>
    </row>
    <row r="1910" spans="1:1">
      <c r="A1910" s="203"/>
    </row>
    <row r="1911" spans="1:1">
      <c r="A1911" s="203"/>
    </row>
    <row r="1912" spans="1:1">
      <c r="A1912" s="203"/>
    </row>
    <row r="1913" spans="1:1">
      <c r="A1913" s="203"/>
    </row>
    <row r="1914" spans="1:1">
      <c r="A1914" s="203"/>
    </row>
    <row r="1915" spans="1:1">
      <c r="A1915" s="203"/>
    </row>
    <row r="1916" spans="1:1">
      <c r="A1916" s="203"/>
    </row>
    <row r="1917" spans="1:1">
      <c r="A1917" s="203"/>
    </row>
    <row r="1918" spans="1:1">
      <c r="A1918" s="203"/>
    </row>
    <row r="1919" spans="1:1">
      <c r="A1919" s="203"/>
    </row>
    <row r="1920" spans="1:1">
      <c r="A1920" s="203"/>
    </row>
    <row r="1921" spans="1:1">
      <c r="A1921" s="203"/>
    </row>
    <row r="1922" spans="1:1">
      <c r="A1922" s="203"/>
    </row>
    <row r="1923" spans="1:1">
      <c r="A1923" s="203"/>
    </row>
    <row r="1924" spans="1:1">
      <c r="A1924" s="203"/>
    </row>
    <row r="1925" spans="1:1">
      <c r="A1925" s="203"/>
    </row>
    <row r="1926" spans="1:1">
      <c r="A1926" s="203"/>
    </row>
    <row r="1927" spans="1:1">
      <c r="A1927" s="203"/>
    </row>
    <row r="1928" spans="1:1">
      <c r="A1928" s="203"/>
    </row>
    <row r="1929" spans="1:1">
      <c r="A1929" s="203"/>
    </row>
    <row r="1930" spans="1:1">
      <c r="A1930" s="203"/>
    </row>
    <row r="1931" spans="1:1">
      <c r="A1931" s="203"/>
    </row>
    <row r="1932" spans="1:1">
      <c r="A1932" s="203"/>
    </row>
    <row r="1933" spans="1:1">
      <c r="A1933" s="203"/>
    </row>
    <row r="1934" spans="1:1">
      <c r="A1934" s="203"/>
    </row>
    <row r="1935" spans="1:1">
      <c r="A1935" s="203"/>
    </row>
    <row r="1936" spans="1:1">
      <c r="A1936" s="203"/>
    </row>
    <row r="1937" spans="1:1">
      <c r="A1937" s="203"/>
    </row>
    <row r="1938" spans="1:1">
      <c r="A1938" s="203"/>
    </row>
    <row r="1939" spans="1:1">
      <c r="A1939" s="203"/>
    </row>
    <row r="1940" spans="1:1">
      <c r="A1940" s="203"/>
    </row>
    <row r="1941" spans="1:1">
      <c r="A1941" s="203"/>
    </row>
    <row r="1942" spans="1:1">
      <c r="A1942" s="203"/>
    </row>
    <row r="1943" spans="1:1">
      <c r="A1943" s="203"/>
    </row>
    <row r="1944" spans="1:1">
      <c r="A1944" s="203"/>
    </row>
    <row r="1945" spans="1:1">
      <c r="A1945" s="203"/>
    </row>
    <row r="1946" spans="1:1">
      <c r="A1946" s="203"/>
    </row>
    <row r="1947" spans="1:1">
      <c r="A1947" s="203"/>
    </row>
    <row r="1948" spans="1:1">
      <c r="A1948" s="203"/>
    </row>
    <row r="1949" spans="1:1">
      <c r="A1949" s="203"/>
    </row>
    <row r="1950" spans="1:1">
      <c r="A1950" s="203"/>
    </row>
    <row r="1951" spans="1:1">
      <c r="A1951" s="203"/>
    </row>
    <row r="1952" spans="1:1">
      <c r="A1952" s="203"/>
    </row>
    <row r="1953" spans="1:1">
      <c r="A1953" s="203"/>
    </row>
    <row r="1954" spans="1:1">
      <c r="A1954" s="203"/>
    </row>
    <row r="1955" spans="1:1">
      <c r="A1955" s="203"/>
    </row>
    <row r="1956" spans="1:1">
      <c r="A1956" s="203"/>
    </row>
    <row r="1957" spans="1:1">
      <c r="A1957" s="203"/>
    </row>
    <row r="1958" spans="1:1">
      <c r="A1958" s="203"/>
    </row>
    <row r="1959" spans="1:1">
      <c r="A1959" s="203"/>
    </row>
    <row r="1960" spans="1:1">
      <c r="A1960" s="203"/>
    </row>
    <row r="1961" spans="1:1">
      <c r="A1961" s="203"/>
    </row>
    <row r="1962" spans="1:1">
      <c r="A1962" s="203"/>
    </row>
    <row r="1963" spans="1:1">
      <c r="A1963" s="203"/>
    </row>
    <row r="1964" spans="1:1">
      <c r="A1964" s="203"/>
    </row>
    <row r="1965" spans="1:1">
      <c r="A1965" s="203"/>
    </row>
    <row r="1966" spans="1:1">
      <c r="A1966" s="203"/>
    </row>
    <row r="1967" spans="1:1">
      <c r="A1967" s="203"/>
    </row>
    <row r="1968" spans="1:1">
      <c r="A1968" s="203"/>
    </row>
    <row r="1969" spans="1:1">
      <c r="A1969" s="203"/>
    </row>
    <row r="1970" spans="1:1">
      <c r="A1970" s="203"/>
    </row>
    <row r="1971" spans="1:1">
      <c r="A1971" s="203"/>
    </row>
    <row r="1972" spans="1:1">
      <c r="A1972" s="203"/>
    </row>
    <row r="1973" spans="1:1">
      <c r="A1973" s="203"/>
    </row>
    <row r="1974" spans="1:1">
      <c r="A1974" s="203"/>
    </row>
    <row r="1975" spans="1:1">
      <c r="A1975" s="203"/>
    </row>
    <row r="1976" spans="1:1">
      <c r="A1976" s="203"/>
    </row>
    <row r="1977" spans="1:1">
      <c r="A1977" s="203"/>
    </row>
    <row r="1978" spans="1:1">
      <c r="A1978" s="203"/>
    </row>
    <row r="1979" spans="1:1">
      <c r="A1979" s="203"/>
    </row>
    <row r="1980" spans="1:1">
      <c r="A1980" s="203"/>
    </row>
    <row r="1981" spans="1:1">
      <c r="A1981" s="203"/>
    </row>
    <row r="1982" spans="1:1">
      <c r="A1982" s="203"/>
    </row>
    <row r="1983" spans="1:1">
      <c r="A1983" s="203"/>
    </row>
    <row r="1984" spans="1:1">
      <c r="A1984" s="203"/>
    </row>
    <row r="1985" spans="1:1">
      <c r="A1985" s="203"/>
    </row>
    <row r="1986" spans="1:1">
      <c r="A1986" s="203"/>
    </row>
    <row r="1987" spans="1:1">
      <c r="A1987" s="203"/>
    </row>
    <row r="1988" spans="1:1">
      <c r="A1988" s="203"/>
    </row>
    <row r="1989" spans="1:1">
      <c r="A1989" s="203"/>
    </row>
    <row r="1990" spans="1:1">
      <c r="A1990" s="203"/>
    </row>
    <row r="1991" spans="1:1">
      <c r="A1991" s="203"/>
    </row>
    <row r="1992" spans="1:1">
      <c r="A1992" s="203"/>
    </row>
    <row r="1993" spans="1:1">
      <c r="A1993" s="203"/>
    </row>
    <row r="1994" spans="1:1">
      <c r="A1994" s="203"/>
    </row>
    <row r="1995" spans="1:1">
      <c r="A1995" s="203"/>
    </row>
    <row r="1996" spans="1:1">
      <c r="A1996" s="203"/>
    </row>
    <row r="1997" spans="1:1">
      <c r="A1997" s="203"/>
    </row>
    <row r="1998" spans="1:1">
      <c r="A1998" s="203"/>
    </row>
    <row r="1999" spans="1:1">
      <c r="A1999" s="203"/>
    </row>
    <row r="2000" spans="1:1">
      <c r="A2000" s="203"/>
    </row>
    <row r="2001" spans="1:1">
      <c r="A2001" s="203"/>
    </row>
    <row r="2002" spans="1:1">
      <c r="A2002" s="203"/>
    </row>
    <row r="2003" spans="1:1">
      <c r="A2003" s="203"/>
    </row>
    <row r="2004" spans="1:1">
      <c r="A2004" s="203"/>
    </row>
    <row r="2005" spans="1:1">
      <c r="A2005" s="203"/>
    </row>
    <row r="2006" spans="1:1">
      <c r="A2006" s="203"/>
    </row>
    <row r="2007" spans="1:1">
      <c r="A2007" s="203"/>
    </row>
    <row r="2008" spans="1:1">
      <c r="A2008" s="203"/>
    </row>
    <row r="2009" spans="1:1">
      <c r="A2009" s="203"/>
    </row>
    <row r="2010" spans="1:1">
      <c r="A2010" s="203"/>
    </row>
    <row r="2011" spans="1:1">
      <c r="A2011" s="203"/>
    </row>
    <row r="2012" spans="1:1">
      <c r="A2012" s="203"/>
    </row>
    <row r="2013" spans="1:1">
      <c r="A2013" s="203"/>
    </row>
    <row r="2014" spans="1:1">
      <c r="A2014" s="203"/>
    </row>
    <row r="2015" spans="1:1">
      <c r="A2015" s="203"/>
    </row>
    <row r="2016" spans="1:1">
      <c r="A2016" s="203"/>
    </row>
    <row r="2017" spans="1:1">
      <c r="A2017" s="203"/>
    </row>
    <row r="2018" spans="1:1">
      <c r="A2018" s="203"/>
    </row>
    <row r="2019" spans="1:1">
      <c r="A2019" s="203"/>
    </row>
    <row r="2020" spans="1:1">
      <c r="A2020" s="203"/>
    </row>
    <row r="2021" spans="1:1">
      <c r="A2021" s="203"/>
    </row>
    <row r="2022" spans="1:1">
      <c r="A2022" s="203"/>
    </row>
    <row r="2023" spans="1:1">
      <c r="A2023" s="203"/>
    </row>
    <row r="2024" spans="1:1">
      <c r="A2024" s="203"/>
    </row>
    <row r="2025" spans="1:1">
      <c r="A2025" s="203"/>
    </row>
    <row r="2026" spans="1:1">
      <c r="A2026" s="203"/>
    </row>
    <row r="2027" spans="1:1">
      <c r="A2027" s="203"/>
    </row>
    <row r="2028" spans="1:1">
      <c r="A2028" s="203"/>
    </row>
    <row r="2029" spans="1:1">
      <c r="A2029" s="203"/>
    </row>
    <row r="2030" spans="1:1">
      <c r="A2030" s="203"/>
    </row>
    <row r="2031" spans="1:1">
      <c r="A2031" s="203"/>
    </row>
    <row r="2032" spans="1:1">
      <c r="A2032" s="203"/>
    </row>
    <row r="2033" spans="1:1">
      <c r="A2033" s="203"/>
    </row>
    <row r="2034" spans="1:1">
      <c r="A2034" s="203"/>
    </row>
    <row r="2035" spans="1:1">
      <c r="A2035" s="203"/>
    </row>
    <row r="2036" spans="1:1">
      <c r="A2036" s="203"/>
    </row>
    <row r="2037" spans="1:1">
      <c r="A2037" s="203"/>
    </row>
    <row r="2038" spans="1:1">
      <c r="A2038" s="203"/>
    </row>
    <row r="2039" spans="1:1">
      <c r="A2039" s="203"/>
    </row>
    <row r="2040" spans="1:1">
      <c r="A2040" s="203"/>
    </row>
    <row r="2041" spans="1:1">
      <c r="A2041" s="203"/>
    </row>
    <row r="2042" spans="1:1">
      <c r="A2042" s="203"/>
    </row>
    <row r="2043" spans="1:1">
      <c r="A2043" s="203"/>
    </row>
    <row r="2044" spans="1:1">
      <c r="A2044" s="203"/>
    </row>
    <row r="2045" spans="1:1">
      <c r="A2045" s="203"/>
    </row>
    <row r="2046" spans="1:1">
      <c r="A2046" s="203"/>
    </row>
    <row r="2047" spans="1:1">
      <c r="A2047" s="203"/>
    </row>
    <row r="2048" spans="1:1">
      <c r="A2048" s="203"/>
    </row>
    <row r="2049" spans="1:1">
      <c r="A2049" s="203"/>
    </row>
    <row r="2050" spans="1:1">
      <c r="A2050" s="203"/>
    </row>
    <row r="2051" spans="1:1">
      <c r="A2051" s="203"/>
    </row>
    <row r="2052" spans="1:1">
      <c r="A2052" s="203"/>
    </row>
    <row r="2053" spans="1:1">
      <c r="A2053" s="203"/>
    </row>
    <row r="2054" spans="1:1">
      <c r="A2054" s="203"/>
    </row>
    <row r="2055" spans="1:1">
      <c r="A2055" s="203"/>
    </row>
    <row r="2056" spans="1:1">
      <c r="A2056" s="203"/>
    </row>
    <row r="2057" spans="1:1">
      <c r="A2057" s="203"/>
    </row>
    <row r="2058" spans="1:1">
      <c r="A2058" s="203"/>
    </row>
    <row r="2059" spans="1:1">
      <c r="A2059" s="203"/>
    </row>
    <row r="2060" spans="1:1">
      <c r="A2060" s="203"/>
    </row>
    <row r="2061" spans="1:1">
      <c r="A2061" s="203"/>
    </row>
    <row r="2062" spans="1:1">
      <c r="A2062" s="203"/>
    </row>
    <row r="2063" spans="1:1">
      <c r="A2063" s="203"/>
    </row>
    <row r="2064" spans="1:1">
      <c r="A2064" s="203"/>
    </row>
    <row r="2065" spans="1:1">
      <c r="A2065" s="203"/>
    </row>
    <row r="2066" spans="1:1">
      <c r="A2066" s="203"/>
    </row>
    <row r="2067" spans="1:1">
      <c r="A2067" s="203"/>
    </row>
    <row r="2068" spans="1:1">
      <c r="A2068" s="203"/>
    </row>
    <row r="2069" spans="1:1">
      <c r="A2069" s="203"/>
    </row>
    <row r="2070" spans="1:1">
      <c r="A2070" s="203"/>
    </row>
    <row r="2071" spans="1:1">
      <c r="A2071" s="203"/>
    </row>
    <row r="2072" spans="1:1">
      <c r="A2072" s="203"/>
    </row>
    <row r="2073" spans="1:1">
      <c r="A2073" s="203"/>
    </row>
    <row r="2074" spans="1:1">
      <c r="A2074" s="203"/>
    </row>
    <row r="2075" spans="1:1">
      <c r="A2075" s="203"/>
    </row>
    <row r="2076" spans="1:1">
      <c r="A2076" s="203"/>
    </row>
    <row r="2077" spans="1:1">
      <c r="A2077" s="203"/>
    </row>
    <row r="2078" spans="1:1">
      <c r="A2078" s="203"/>
    </row>
    <row r="2079" spans="1:1">
      <c r="A2079" s="203"/>
    </row>
    <row r="2080" spans="1:1">
      <c r="A2080" s="203"/>
    </row>
    <row r="2081" spans="1:1">
      <c r="A2081" s="203"/>
    </row>
    <row r="2082" spans="1:1">
      <c r="A2082" s="203"/>
    </row>
    <row r="2083" spans="1:1">
      <c r="A2083" s="203"/>
    </row>
    <row r="2084" spans="1:1">
      <c r="A2084" s="203"/>
    </row>
    <row r="2085" spans="1:1">
      <c r="A2085" s="203"/>
    </row>
    <row r="2086" spans="1:1">
      <c r="A2086" s="203"/>
    </row>
    <row r="2087" spans="1:1">
      <c r="A2087" s="203"/>
    </row>
    <row r="2088" spans="1:1">
      <c r="A2088" s="203"/>
    </row>
    <row r="2089" spans="1:1">
      <c r="A2089" s="203"/>
    </row>
    <row r="2090" spans="1:1">
      <c r="A2090" s="203"/>
    </row>
    <row r="2091" spans="1:1">
      <c r="A2091" s="203"/>
    </row>
    <row r="2092" spans="1:1">
      <c r="A2092" s="203"/>
    </row>
    <row r="2093" spans="1:1">
      <c r="A2093" s="203"/>
    </row>
    <row r="2094" spans="1:1">
      <c r="A2094" s="203"/>
    </row>
    <row r="2095" spans="1:1">
      <c r="A2095" s="203"/>
    </row>
    <row r="2096" spans="1:1">
      <c r="A2096" s="203"/>
    </row>
    <row r="2097" spans="1:1">
      <c r="A2097" s="203"/>
    </row>
    <row r="2098" spans="1:1">
      <c r="A2098" s="203"/>
    </row>
    <row r="2099" spans="1:1">
      <c r="A2099" s="203"/>
    </row>
    <row r="2100" spans="1:1">
      <c r="A2100" s="203"/>
    </row>
    <row r="2101" spans="1:1">
      <c r="A2101" s="203"/>
    </row>
    <row r="2102" spans="1:1">
      <c r="A2102" s="203"/>
    </row>
    <row r="2103" spans="1:1">
      <c r="A2103" s="203"/>
    </row>
    <row r="2104" spans="1:1">
      <c r="A2104" s="203"/>
    </row>
    <row r="2105" spans="1:1">
      <c r="A2105" s="203"/>
    </row>
    <row r="2106" spans="1:1">
      <c r="A2106" s="203"/>
    </row>
    <row r="2107" spans="1:1">
      <c r="A2107" s="203"/>
    </row>
    <row r="2108" spans="1:1">
      <c r="A2108" s="203"/>
    </row>
    <row r="2109" spans="1:1">
      <c r="A2109" s="203"/>
    </row>
    <row r="2110" spans="1:1">
      <c r="A2110" s="203"/>
    </row>
    <row r="2111" spans="1:1">
      <c r="A2111" s="203"/>
    </row>
    <row r="2112" spans="1:1">
      <c r="A2112" s="203"/>
    </row>
    <row r="2113" spans="1:1">
      <c r="A2113" s="203"/>
    </row>
    <row r="2114" spans="1:1">
      <c r="A2114" s="203"/>
    </row>
    <row r="2115" spans="1:1">
      <c r="A2115" s="203"/>
    </row>
    <row r="2116" spans="1:1">
      <c r="A2116" s="203"/>
    </row>
    <row r="2117" spans="1:1">
      <c r="A2117" s="203"/>
    </row>
    <row r="2118" spans="1:1">
      <c r="A2118" s="203"/>
    </row>
    <row r="2119" spans="1:1">
      <c r="A2119" s="203"/>
    </row>
    <row r="2120" spans="1:1">
      <c r="A2120" s="203"/>
    </row>
    <row r="2121" spans="1:1">
      <c r="A2121" s="203"/>
    </row>
    <row r="2122" spans="1:1">
      <c r="A2122" s="203"/>
    </row>
    <row r="2123" spans="1:1">
      <c r="A2123" s="203"/>
    </row>
    <row r="2124" spans="1:1">
      <c r="A2124" s="203"/>
    </row>
    <row r="2125" spans="1:1">
      <c r="A2125" s="203"/>
    </row>
    <row r="2126" spans="1:1">
      <c r="A2126" s="203"/>
    </row>
    <row r="2127" spans="1:1">
      <c r="A2127" s="203"/>
    </row>
    <row r="2128" spans="1:1">
      <c r="A2128" s="203"/>
    </row>
    <row r="2129" spans="1:1">
      <c r="A2129" s="203"/>
    </row>
    <row r="2130" spans="1:1">
      <c r="A2130" s="203"/>
    </row>
    <row r="2131" spans="1:1">
      <c r="A2131" s="203"/>
    </row>
    <row r="2132" spans="1:1">
      <c r="A2132" s="203"/>
    </row>
    <row r="2133" spans="1:1">
      <c r="A2133" s="203"/>
    </row>
    <row r="2134" spans="1:1">
      <c r="A2134" s="203"/>
    </row>
    <row r="2135" spans="1:1">
      <c r="A2135" s="203"/>
    </row>
    <row r="2136" spans="1:1">
      <c r="A2136" s="203"/>
    </row>
    <row r="2137" spans="1:1">
      <c r="A2137" s="203"/>
    </row>
    <row r="2138" spans="1:1">
      <c r="A2138" s="203"/>
    </row>
    <row r="2139" spans="1:1">
      <c r="A2139" s="203"/>
    </row>
    <row r="2140" spans="1:1">
      <c r="A2140" s="203"/>
    </row>
    <row r="2141" spans="1:1">
      <c r="A2141" s="203"/>
    </row>
    <row r="2142" spans="1:1">
      <c r="A2142" s="203"/>
    </row>
    <row r="2143" spans="1:1">
      <c r="A2143" s="203"/>
    </row>
    <row r="2144" spans="1:1">
      <c r="A2144" s="203"/>
    </row>
    <row r="2145" spans="1:1">
      <c r="A2145" s="203"/>
    </row>
    <row r="2146" spans="1:1">
      <c r="A2146" s="203"/>
    </row>
    <row r="2147" spans="1:1">
      <c r="A2147" s="203"/>
    </row>
    <row r="2148" spans="1:1">
      <c r="A2148" s="203"/>
    </row>
    <row r="2149" spans="1:1">
      <c r="A2149" s="203"/>
    </row>
    <row r="2150" spans="1:1">
      <c r="A2150" s="203"/>
    </row>
    <row r="2151" spans="1:1">
      <c r="A2151" s="203"/>
    </row>
    <row r="2152" spans="1:1">
      <c r="A2152" s="203"/>
    </row>
    <row r="2153" spans="1:1">
      <c r="A2153" s="203"/>
    </row>
    <row r="2154" spans="1:1">
      <c r="A2154" s="203"/>
    </row>
    <row r="2155" spans="1:1">
      <c r="A2155" s="203"/>
    </row>
    <row r="2156" spans="1:1">
      <c r="A2156" s="203"/>
    </row>
    <row r="2157" spans="1:1">
      <c r="A2157" s="203"/>
    </row>
    <row r="2158" spans="1:1">
      <c r="A2158" s="203"/>
    </row>
    <row r="2159" spans="1:1">
      <c r="A2159" s="203"/>
    </row>
    <row r="2160" spans="1:1">
      <c r="A2160" s="203"/>
    </row>
    <row r="2161" spans="1:1">
      <c r="A2161" s="203"/>
    </row>
    <row r="2162" spans="1:1">
      <c r="A2162" s="203"/>
    </row>
    <row r="2163" spans="1:1">
      <c r="A2163" s="203"/>
    </row>
    <row r="2164" spans="1:1">
      <c r="A2164" s="203"/>
    </row>
    <row r="2165" spans="1:1">
      <c r="A2165" s="203"/>
    </row>
    <row r="2166" spans="1:1">
      <c r="A2166" s="203"/>
    </row>
    <row r="2167" spans="1:1">
      <c r="A2167" s="203"/>
    </row>
    <row r="2168" spans="1:1">
      <c r="A2168" s="203"/>
    </row>
    <row r="2169" spans="1:1">
      <c r="A2169" s="203"/>
    </row>
    <row r="2170" spans="1:1">
      <c r="A2170" s="203"/>
    </row>
    <row r="2171" spans="1:1">
      <c r="A2171" s="203"/>
    </row>
    <row r="2172" spans="1:1">
      <c r="A2172" s="203"/>
    </row>
    <row r="2173" spans="1:1">
      <c r="A2173" s="203"/>
    </row>
    <row r="2174" spans="1:1">
      <c r="A2174" s="203"/>
    </row>
    <row r="2175" spans="1:1">
      <c r="A2175" s="203"/>
    </row>
    <row r="2176" spans="1:1">
      <c r="A2176" s="203"/>
    </row>
    <row r="2177" spans="1:1">
      <c r="A2177" s="203"/>
    </row>
    <row r="2178" spans="1:1">
      <c r="A2178" s="203"/>
    </row>
    <row r="2179" spans="1:1">
      <c r="A2179" s="203"/>
    </row>
    <row r="2180" spans="1:1">
      <c r="A2180" s="203"/>
    </row>
    <row r="2181" spans="1:1">
      <c r="A2181" s="203"/>
    </row>
    <row r="2182" spans="1:1">
      <c r="A2182" s="203"/>
    </row>
    <row r="2183" spans="1:1">
      <c r="A2183" s="203"/>
    </row>
    <row r="2184" spans="1:1">
      <c r="A2184" s="203"/>
    </row>
    <row r="2185" spans="1:1">
      <c r="A2185" s="203"/>
    </row>
    <row r="2186" spans="1:1">
      <c r="A2186" s="203"/>
    </row>
    <row r="2187" spans="1:1">
      <c r="A2187" s="203"/>
    </row>
    <row r="2188" spans="1:1">
      <c r="A2188" s="203"/>
    </row>
    <row r="2189" spans="1:1">
      <c r="A2189" s="203"/>
    </row>
    <row r="2190" spans="1:1">
      <c r="A2190" s="203"/>
    </row>
    <row r="2191" spans="1:1">
      <c r="A2191" s="203"/>
    </row>
    <row r="2192" spans="1:1">
      <c r="A2192" s="203"/>
    </row>
    <row r="2193" spans="1:1">
      <c r="A2193" s="203"/>
    </row>
    <row r="2194" spans="1:1">
      <c r="A2194" s="203"/>
    </row>
    <row r="2195" spans="1:1">
      <c r="A2195" s="203"/>
    </row>
    <row r="2196" spans="1:1">
      <c r="A2196" s="203"/>
    </row>
    <row r="2197" spans="1:1">
      <c r="A2197" s="203"/>
    </row>
    <row r="2198" spans="1:1">
      <c r="A2198" s="203"/>
    </row>
    <row r="2199" spans="1:1">
      <c r="A2199" s="203"/>
    </row>
    <row r="2200" spans="1:1">
      <c r="A2200" s="203"/>
    </row>
    <row r="2201" spans="1:1">
      <c r="A2201" s="203"/>
    </row>
    <row r="2202" spans="1:1">
      <c r="A2202" s="203"/>
    </row>
    <row r="2203" spans="1:1">
      <c r="A2203" s="203"/>
    </row>
    <row r="2204" spans="1:1">
      <c r="A2204" s="203"/>
    </row>
    <row r="2205" spans="1:1">
      <c r="A2205" s="203"/>
    </row>
    <row r="2206" spans="1:1">
      <c r="A2206" s="203"/>
    </row>
    <row r="2207" spans="1:1">
      <c r="A2207" s="203"/>
    </row>
    <row r="2208" spans="1:1">
      <c r="A2208" s="203"/>
    </row>
    <row r="2209" spans="1:1">
      <c r="A2209" s="203"/>
    </row>
    <row r="2210" spans="1:1">
      <c r="A2210" s="203"/>
    </row>
    <row r="2211" spans="1:1">
      <c r="A2211" s="203"/>
    </row>
    <row r="2212" spans="1:1">
      <c r="A2212" s="203"/>
    </row>
    <row r="2213" spans="1:1">
      <c r="A2213" s="203"/>
    </row>
    <row r="2214" spans="1:1">
      <c r="A2214" s="203"/>
    </row>
    <row r="2215" spans="1:1">
      <c r="A2215" s="203"/>
    </row>
    <row r="2216" spans="1:1">
      <c r="A2216" s="203"/>
    </row>
    <row r="2217" spans="1:1">
      <c r="A2217" s="203"/>
    </row>
    <row r="2218" spans="1:1">
      <c r="A2218" s="203"/>
    </row>
    <row r="2219" spans="1:1">
      <c r="A2219" s="203"/>
    </row>
    <row r="2220" spans="1:1">
      <c r="A2220" s="203"/>
    </row>
    <row r="2221" spans="1:1">
      <c r="A2221" s="203"/>
    </row>
    <row r="2222" spans="1:1">
      <c r="A2222" s="203"/>
    </row>
    <row r="2223" spans="1:1">
      <c r="A2223" s="203"/>
    </row>
    <row r="2224" spans="1:1">
      <c r="A2224" s="203"/>
    </row>
    <row r="2225" spans="1:1">
      <c r="A2225" s="203"/>
    </row>
    <row r="2226" spans="1:1">
      <c r="A2226" s="203"/>
    </row>
    <row r="2227" spans="1:1">
      <c r="A2227" s="203"/>
    </row>
    <row r="2228" spans="1:1">
      <c r="A2228" s="203"/>
    </row>
    <row r="2229" spans="1:1">
      <c r="A2229" s="203"/>
    </row>
    <row r="2230" spans="1:1">
      <c r="A2230" s="203"/>
    </row>
    <row r="2231" spans="1:1">
      <c r="A2231" s="203"/>
    </row>
    <row r="2232" spans="1:1">
      <c r="A2232" s="203"/>
    </row>
    <row r="2233" spans="1:1">
      <c r="A2233" s="203"/>
    </row>
    <row r="2234" spans="1:1">
      <c r="A2234" s="203"/>
    </row>
    <row r="2235" spans="1:1">
      <c r="A2235" s="203"/>
    </row>
    <row r="2236" spans="1:1">
      <c r="A2236" s="203"/>
    </row>
    <row r="2237" spans="1:1">
      <c r="A2237" s="203"/>
    </row>
    <row r="2238" spans="1:1">
      <c r="A2238" s="203"/>
    </row>
    <row r="2239" spans="1:1">
      <c r="A2239" s="203"/>
    </row>
    <row r="2240" spans="1:1">
      <c r="A2240" s="203"/>
    </row>
    <row r="2241" spans="1:1">
      <c r="A2241" s="203"/>
    </row>
    <row r="2242" spans="1:1">
      <c r="A2242" s="203"/>
    </row>
    <row r="2243" spans="1:1">
      <c r="A2243" s="203"/>
    </row>
    <row r="2244" spans="1:1">
      <c r="A2244" s="203"/>
    </row>
    <row r="2245" spans="1:1">
      <c r="A2245" s="203"/>
    </row>
    <row r="2246" spans="1:1">
      <c r="A2246" s="203"/>
    </row>
    <row r="2247" spans="1:1">
      <c r="A2247" s="203"/>
    </row>
    <row r="2248" spans="1:1">
      <c r="A2248" s="203"/>
    </row>
    <row r="2249" spans="1:1">
      <c r="A2249" s="203"/>
    </row>
    <row r="2250" spans="1:1">
      <c r="A2250" s="203"/>
    </row>
    <row r="2251" spans="1:1">
      <c r="A2251" s="203"/>
    </row>
    <row r="2252" spans="1:1">
      <c r="A2252" s="203"/>
    </row>
    <row r="2253" spans="1:1">
      <c r="A2253" s="203"/>
    </row>
    <row r="2254" spans="1:1">
      <c r="A2254" s="203"/>
    </row>
    <row r="2255" spans="1:1">
      <c r="A2255" s="203"/>
    </row>
    <row r="2256" spans="1:1">
      <c r="A2256" s="203"/>
    </row>
    <row r="2257" spans="1:1">
      <c r="A2257" s="203"/>
    </row>
    <row r="2258" spans="1:1">
      <c r="A2258" s="203"/>
    </row>
    <row r="2259" spans="1:1">
      <c r="A2259" s="203"/>
    </row>
    <row r="2260" spans="1:1">
      <c r="A2260" s="203"/>
    </row>
    <row r="2261" spans="1:1">
      <c r="A2261" s="203"/>
    </row>
    <row r="2262" spans="1:1">
      <c r="A2262" s="203"/>
    </row>
    <row r="2263" spans="1:1">
      <c r="A2263" s="203"/>
    </row>
    <row r="2264" spans="1:1">
      <c r="A2264" s="203"/>
    </row>
    <row r="2265" spans="1:1">
      <c r="A2265" s="203"/>
    </row>
    <row r="2266" spans="1:1">
      <c r="A2266" s="203"/>
    </row>
    <row r="2267" spans="1:1">
      <c r="A2267" s="203"/>
    </row>
    <row r="2268" spans="1:1">
      <c r="A2268" s="203"/>
    </row>
    <row r="2269" spans="1:1">
      <c r="A2269" s="203"/>
    </row>
    <row r="2270" spans="1:1">
      <c r="A2270" s="203"/>
    </row>
    <row r="2271" spans="1:1">
      <c r="A2271" s="203"/>
    </row>
    <row r="2272" spans="1:1">
      <c r="A2272" s="203"/>
    </row>
    <row r="2273" spans="1:1">
      <c r="A2273" s="203"/>
    </row>
    <row r="2274" spans="1:1">
      <c r="A2274" s="203"/>
    </row>
    <row r="2275" spans="1:1">
      <c r="A2275" s="203"/>
    </row>
    <row r="2276" spans="1:1">
      <c r="A2276" s="203"/>
    </row>
    <row r="2277" spans="1:1">
      <c r="A2277" s="203"/>
    </row>
    <row r="2278" spans="1:1">
      <c r="A2278" s="203"/>
    </row>
    <row r="2279" spans="1:1">
      <c r="A2279" s="203"/>
    </row>
    <row r="2280" spans="1:1">
      <c r="A2280" s="203"/>
    </row>
    <row r="2281" spans="1:1">
      <c r="A2281" s="203"/>
    </row>
    <row r="2282" spans="1:1">
      <c r="A2282" s="203"/>
    </row>
    <row r="2283" spans="1:1">
      <c r="A2283" s="203"/>
    </row>
    <row r="2284" spans="1:1">
      <c r="A2284" s="203"/>
    </row>
    <row r="2285" spans="1:1">
      <c r="A2285" s="203"/>
    </row>
    <row r="2286" spans="1:1">
      <c r="A2286" s="203"/>
    </row>
    <row r="2287" spans="1:1">
      <c r="A2287" s="203"/>
    </row>
    <row r="2288" spans="1:1">
      <c r="A2288" s="203"/>
    </row>
    <row r="2289" spans="1:1">
      <c r="A2289" s="203"/>
    </row>
    <row r="2290" spans="1:1">
      <c r="A2290" s="203"/>
    </row>
    <row r="2291" spans="1:1">
      <c r="A2291" s="203"/>
    </row>
    <row r="2292" spans="1:1">
      <c r="A2292" s="203"/>
    </row>
    <row r="2293" spans="1:1">
      <c r="A2293" s="203"/>
    </row>
    <row r="2294" spans="1:1">
      <c r="A2294" s="203"/>
    </row>
    <row r="2295" spans="1:1">
      <c r="A2295" s="203"/>
    </row>
    <row r="2296" spans="1:1">
      <c r="A2296" s="203"/>
    </row>
    <row r="2297" spans="1:1">
      <c r="A2297" s="203"/>
    </row>
    <row r="2298" spans="1:1">
      <c r="A2298" s="203"/>
    </row>
    <row r="2299" spans="1:1">
      <c r="A2299" s="203"/>
    </row>
    <row r="2300" spans="1:1">
      <c r="A2300" s="203"/>
    </row>
    <row r="2301" spans="1:1">
      <c r="A2301" s="203"/>
    </row>
    <row r="2302" spans="1:1">
      <c r="A2302" s="203"/>
    </row>
    <row r="2303" spans="1:1">
      <c r="A2303" s="203"/>
    </row>
    <row r="2304" spans="1:1">
      <c r="A2304" s="203"/>
    </row>
    <row r="2305" spans="1:1">
      <c r="A2305" s="203"/>
    </row>
    <row r="2306" spans="1:1">
      <c r="A2306" s="203"/>
    </row>
    <row r="2307" spans="1:1">
      <c r="A2307" s="203"/>
    </row>
    <row r="2308" spans="1:1">
      <c r="A2308" s="203"/>
    </row>
    <row r="2309" spans="1:1">
      <c r="A2309" s="203"/>
    </row>
    <row r="2310" spans="1:1">
      <c r="A2310" s="203"/>
    </row>
    <row r="2311" spans="1:1">
      <c r="A2311" s="203"/>
    </row>
    <row r="2312" spans="1:1">
      <c r="A2312" s="203"/>
    </row>
    <row r="2313" spans="1:1">
      <c r="A2313" s="203"/>
    </row>
    <row r="2314" spans="1:1">
      <c r="A2314" s="203"/>
    </row>
    <row r="2315" spans="1:1">
      <c r="A2315" s="203"/>
    </row>
    <row r="2316" spans="1:1">
      <c r="A2316" s="203"/>
    </row>
    <row r="2317" spans="1:1">
      <c r="A2317" s="203"/>
    </row>
    <row r="2318" spans="1:1">
      <c r="A2318" s="203"/>
    </row>
    <row r="2319" spans="1:1">
      <c r="A2319" s="203"/>
    </row>
    <row r="2320" spans="1:1">
      <c r="A2320" s="203"/>
    </row>
    <row r="2321" spans="1:1">
      <c r="A2321" s="203"/>
    </row>
    <row r="2322" spans="1:1">
      <c r="A2322" s="203"/>
    </row>
    <row r="2323" spans="1:1">
      <c r="A2323" s="203"/>
    </row>
    <row r="2324" spans="1:1">
      <c r="A2324" s="203"/>
    </row>
    <row r="2325" spans="1:1">
      <c r="A2325" s="203"/>
    </row>
    <row r="2326" spans="1:1">
      <c r="A2326" s="203"/>
    </row>
    <row r="2327" spans="1:1">
      <c r="A2327" s="203"/>
    </row>
    <row r="2328" spans="1:1">
      <c r="A2328" s="203"/>
    </row>
    <row r="2329" spans="1:1">
      <c r="A2329" s="203"/>
    </row>
    <row r="2330" spans="1:1">
      <c r="A2330" s="203"/>
    </row>
    <row r="2331" spans="1:1">
      <c r="A2331" s="203"/>
    </row>
    <row r="2332" spans="1:1">
      <c r="A2332" s="203"/>
    </row>
    <row r="2333" spans="1:1">
      <c r="A2333" s="203"/>
    </row>
    <row r="2334" spans="1:1">
      <c r="A2334" s="203"/>
    </row>
    <row r="2335" spans="1:1">
      <c r="A2335" s="203"/>
    </row>
    <row r="2336" spans="1:1">
      <c r="A2336" s="203"/>
    </row>
    <row r="2337" spans="1:1">
      <c r="A2337" s="203"/>
    </row>
    <row r="2338" spans="1:1">
      <c r="A2338" s="203"/>
    </row>
    <row r="2339" spans="1:1">
      <c r="A2339" s="203"/>
    </row>
    <row r="2340" spans="1:1">
      <c r="A2340" s="203"/>
    </row>
    <row r="2341" spans="1:1">
      <c r="A2341" s="203"/>
    </row>
    <row r="2342" spans="1:1">
      <c r="A2342" s="203"/>
    </row>
    <row r="2343" spans="1:1">
      <c r="A2343" s="203"/>
    </row>
    <row r="2344" spans="1:1">
      <c r="A2344" s="203"/>
    </row>
    <row r="2345" spans="1:1">
      <c r="A2345" s="203"/>
    </row>
    <row r="2346" spans="1:1">
      <c r="A2346" s="203"/>
    </row>
    <row r="2347" spans="1:1">
      <c r="A2347" s="203"/>
    </row>
    <row r="2348" spans="1:1">
      <c r="A2348" s="203"/>
    </row>
    <row r="2349" spans="1:1">
      <c r="A2349" s="203"/>
    </row>
    <row r="2350" spans="1:1">
      <c r="A2350" s="203"/>
    </row>
    <row r="2351" spans="1:1">
      <c r="A2351" s="203"/>
    </row>
    <row r="2352" spans="1:1">
      <c r="A2352" s="203"/>
    </row>
    <row r="2353" spans="1:1">
      <c r="A2353" s="203"/>
    </row>
    <row r="2354" spans="1:1">
      <c r="A2354" s="203"/>
    </row>
    <row r="2355" spans="1:1">
      <c r="A2355" s="203"/>
    </row>
    <row r="2356" spans="1:1">
      <c r="A2356" s="203"/>
    </row>
    <row r="2357" spans="1:1">
      <c r="A2357" s="203"/>
    </row>
    <row r="2358" spans="1:1">
      <c r="A2358" s="203"/>
    </row>
    <row r="2359" spans="1:1">
      <c r="A2359" s="203"/>
    </row>
    <row r="2360" spans="1:1">
      <c r="A2360" s="203"/>
    </row>
    <row r="2361" spans="1:1">
      <c r="A2361" s="203"/>
    </row>
    <row r="2362" spans="1:1">
      <c r="A2362" s="203"/>
    </row>
    <row r="2363" spans="1:1">
      <c r="A2363" s="203"/>
    </row>
    <row r="2364" spans="1:1">
      <c r="A2364" s="203"/>
    </row>
    <row r="2365" spans="1:1">
      <c r="A2365" s="203"/>
    </row>
    <row r="2366" spans="1:1">
      <c r="A2366" s="203"/>
    </row>
    <row r="2367" spans="1:1">
      <c r="A2367" s="203"/>
    </row>
    <row r="2368" spans="1:1">
      <c r="A2368" s="203"/>
    </row>
    <row r="2369" spans="1:1">
      <c r="A2369" s="203"/>
    </row>
    <row r="2370" spans="1:1">
      <c r="A2370" s="203"/>
    </row>
    <row r="2371" spans="1:1">
      <c r="A2371" s="203"/>
    </row>
    <row r="2372" spans="1:1">
      <c r="A2372" s="203"/>
    </row>
    <row r="2373" spans="1:1">
      <c r="A2373" s="203"/>
    </row>
    <row r="2374" spans="1:1">
      <c r="A2374" s="203"/>
    </row>
    <row r="2375" spans="1:1">
      <c r="A2375" s="203"/>
    </row>
    <row r="2376" spans="1:1">
      <c r="A2376" s="203"/>
    </row>
    <row r="2377" spans="1:1">
      <c r="A2377" s="203"/>
    </row>
    <row r="2378" spans="1:1">
      <c r="A2378" s="203"/>
    </row>
    <row r="2379" spans="1:1">
      <c r="A2379" s="203"/>
    </row>
    <row r="2380" spans="1:1">
      <c r="A2380" s="203"/>
    </row>
    <row r="2381" spans="1:1">
      <c r="A2381" s="203"/>
    </row>
    <row r="2382" spans="1:1">
      <c r="A2382" s="203"/>
    </row>
    <row r="2383" spans="1:1">
      <c r="A2383" s="203"/>
    </row>
    <row r="2384" spans="1:1">
      <c r="A2384" s="203"/>
    </row>
    <row r="2385" spans="1:1">
      <c r="A2385" s="203"/>
    </row>
    <row r="2386" spans="1:1">
      <c r="A2386" s="203"/>
    </row>
    <row r="2387" spans="1:1">
      <c r="A2387" s="203"/>
    </row>
    <row r="2388" spans="1:1">
      <c r="A2388" s="203"/>
    </row>
    <row r="2389" spans="1:1">
      <c r="A2389" s="203"/>
    </row>
    <row r="2390" spans="1:1">
      <c r="A2390" s="203"/>
    </row>
    <row r="2391" spans="1:1">
      <c r="A2391" s="203"/>
    </row>
    <row r="2392" spans="1:1">
      <c r="A2392" s="203"/>
    </row>
    <row r="2393" spans="1:1">
      <c r="A2393" s="203"/>
    </row>
    <row r="2394" spans="1:1">
      <c r="A2394" s="203"/>
    </row>
    <row r="2395" spans="1:1">
      <c r="A2395" s="203"/>
    </row>
    <row r="2396" spans="1:1">
      <c r="A2396" s="203"/>
    </row>
    <row r="2397" spans="1:1">
      <c r="A2397" s="203"/>
    </row>
    <row r="2398" spans="1:1">
      <c r="A2398" s="203"/>
    </row>
    <row r="2399" spans="1:1">
      <c r="A2399" s="203"/>
    </row>
    <row r="2400" spans="1:1">
      <c r="A2400" s="203"/>
    </row>
    <row r="2401" spans="1:1">
      <c r="A2401" s="203"/>
    </row>
    <row r="2402" spans="1:1">
      <c r="A2402" s="203"/>
    </row>
    <row r="2403" spans="1:1">
      <c r="A2403" s="203"/>
    </row>
    <row r="2404" spans="1:1">
      <c r="A2404" s="203"/>
    </row>
    <row r="2405" spans="1:1">
      <c r="A2405" s="203"/>
    </row>
    <row r="2406" spans="1:1">
      <c r="A2406" s="203"/>
    </row>
    <row r="2407" spans="1:1">
      <c r="A2407" s="203"/>
    </row>
    <row r="2408" spans="1:1">
      <c r="A2408" s="203"/>
    </row>
    <row r="2409" spans="1:1">
      <c r="A2409" s="203"/>
    </row>
    <row r="2410" spans="1:1">
      <c r="A2410" s="203"/>
    </row>
    <row r="2411" spans="1:1">
      <c r="A2411" s="203"/>
    </row>
    <row r="2412" spans="1:1">
      <c r="A2412" s="203"/>
    </row>
    <row r="2413" spans="1:1">
      <c r="A2413" s="203"/>
    </row>
    <row r="2414" spans="1:1">
      <c r="A2414" s="203"/>
    </row>
    <row r="2415" spans="1:1">
      <c r="A2415" s="203"/>
    </row>
    <row r="2416" spans="1:1">
      <c r="A2416" s="203"/>
    </row>
    <row r="2417" spans="1:1">
      <c r="A2417" s="203"/>
    </row>
    <row r="2418" spans="1:1">
      <c r="A2418" s="203"/>
    </row>
    <row r="2419" spans="1:1">
      <c r="A2419" s="203"/>
    </row>
    <row r="2420" spans="1:1">
      <c r="A2420" s="203"/>
    </row>
    <row r="2421" spans="1:1">
      <c r="A2421" s="203"/>
    </row>
    <row r="2422" spans="1:1">
      <c r="A2422" s="203"/>
    </row>
    <row r="2423" spans="1:1">
      <c r="A2423" s="203"/>
    </row>
    <row r="2424" spans="1:1">
      <c r="A2424" s="203"/>
    </row>
    <row r="2425" spans="1:1">
      <c r="A2425" s="203"/>
    </row>
    <row r="2426" spans="1:1">
      <c r="A2426" s="203"/>
    </row>
    <row r="2427" spans="1:1">
      <c r="A2427" s="203"/>
    </row>
    <row r="2428" spans="1:1">
      <c r="A2428" s="203"/>
    </row>
    <row r="2429" spans="1:1">
      <c r="A2429" s="203"/>
    </row>
    <row r="2430" spans="1:1">
      <c r="A2430" s="203"/>
    </row>
    <row r="2431" spans="1:1">
      <c r="A2431" s="203"/>
    </row>
    <row r="2432" spans="1:1">
      <c r="A2432" s="203"/>
    </row>
    <row r="2433" spans="1:1">
      <c r="A2433" s="203"/>
    </row>
    <row r="2434" spans="1:1">
      <c r="A2434" s="203"/>
    </row>
    <row r="2435" spans="1:1">
      <c r="A2435" s="203"/>
    </row>
    <row r="2436" spans="1:1">
      <c r="A2436" s="203"/>
    </row>
    <row r="2437" spans="1:1">
      <c r="A2437" s="203"/>
    </row>
    <row r="2438" spans="1:1">
      <c r="A2438" s="203"/>
    </row>
    <row r="2439" spans="1:1">
      <c r="A2439" s="203"/>
    </row>
    <row r="2440" spans="1:1">
      <c r="A2440" s="203"/>
    </row>
    <row r="2441" spans="1:1">
      <c r="A2441" s="203"/>
    </row>
    <row r="2442" spans="1:1">
      <c r="A2442" s="203"/>
    </row>
    <row r="2443" spans="1:1">
      <c r="A2443" s="203"/>
    </row>
    <row r="2444" spans="1:1">
      <c r="A2444" s="203"/>
    </row>
    <row r="2445" spans="1:1">
      <c r="A2445" s="203"/>
    </row>
    <row r="2446" spans="1:1">
      <c r="A2446" s="203"/>
    </row>
    <row r="2447" spans="1:1">
      <c r="A2447" s="203"/>
    </row>
    <row r="2448" spans="1:1">
      <c r="A2448" s="203"/>
    </row>
    <row r="2449" spans="1:1">
      <c r="A2449" s="203"/>
    </row>
    <row r="2450" spans="1:1">
      <c r="A2450" s="203"/>
    </row>
    <row r="2451" spans="1:1">
      <c r="A2451" s="203"/>
    </row>
    <row r="2452" spans="1:1">
      <c r="A2452" s="203"/>
    </row>
    <row r="2453" spans="1:1">
      <c r="A2453" s="203"/>
    </row>
    <row r="2454" spans="1:1">
      <c r="A2454" s="203"/>
    </row>
    <row r="2455" spans="1:1">
      <c r="A2455" s="203"/>
    </row>
    <row r="2456" spans="1:1">
      <c r="A2456" s="203"/>
    </row>
    <row r="2457" spans="1:1">
      <c r="A2457" s="203"/>
    </row>
    <row r="2458" spans="1:1">
      <c r="A2458" s="203"/>
    </row>
    <row r="2459" spans="1:1">
      <c r="A2459" s="203"/>
    </row>
    <row r="2460" spans="1:1">
      <c r="A2460" s="203"/>
    </row>
    <row r="2461" spans="1:1">
      <c r="A2461" s="203"/>
    </row>
    <row r="2462" spans="1:1">
      <c r="A2462" s="203"/>
    </row>
    <row r="2463" spans="1:1">
      <c r="A2463" s="203"/>
    </row>
    <row r="2464" spans="1:1">
      <c r="A2464" s="203"/>
    </row>
    <row r="2465" spans="1:1">
      <c r="A2465" s="203"/>
    </row>
    <row r="2466" spans="1:1">
      <c r="A2466" s="203"/>
    </row>
    <row r="2467" spans="1:1">
      <c r="A2467" s="203"/>
    </row>
    <row r="2468" spans="1:1">
      <c r="A2468" s="203"/>
    </row>
    <row r="2469" spans="1:1">
      <c r="A2469" s="203"/>
    </row>
    <row r="2470" spans="1:1">
      <c r="A2470" s="203"/>
    </row>
    <row r="2471" spans="1:1">
      <c r="A2471" s="203"/>
    </row>
    <row r="2472" spans="1:1">
      <c r="A2472" s="203"/>
    </row>
    <row r="2473" spans="1:1">
      <c r="A2473" s="203"/>
    </row>
    <row r="2474" spans="1:1">
      <c r="A2474" s="203"/>
    </row>
    <row r="2475" spans="1:1">
      <c r="A2475" s="203"/>
    </row>
    <row r="2476" spans="1:1">
      <c r="A2476" s="203"/>
    </row>
    <row r="2477" spans="1:1">
      <c r="A2477" s="203"/>
    </row>
    <row r="2478" spans="1:1">
      <c r="A2478" s="203"/>
    </row>
    <row r="2479" spans="1:1">
      <c r="A2479" s="203"/>
    </row>
    <row r="2480" spans="1:1">
      <c r="A2480" s="203"/>
    </row>
    <row r="2481" spans="1:1">
      <c r="A2481" s="203"/>
    </row>
    <row r="2482" spans="1:1">
      <c r="A2482" s="203"/>
    </row>
    <row r="2483" spans="1:1">
      <c r="A2483" s="203"/>
    </row>
    <row r="2484" spans="1:1">
      <c r="A2484" s="203"/>
    </row>
    <row r="2485" spans="1:1">
      <c r="A2485" s="203"/>
    </row>
    <row r="2486" spans="1:1">
      <c r="A2486" s="203"/>
    </row>
    <row r="2487" spans="1:1">
      <c r="A2487" s="203"/>
    </row>
    <row r="2488" spans="1:1">
      <c r="A2488" s="203"/>
    </row>
    <row r="2489" spans="1:1">
      <c r="A2489" s="203"/>
    </row>
    <row r="2490" spans="1:1">
      <c r="A2490" s="203"/>
    </row>
    <row r="2491" spans="1:1">
      <c r="A2491" s="203"/>
    </row>
    <row r="2492" spans="1:1">
      <c r="A2492" s="203"/>
    </row>
    <row r="2493" spans="1:1">
      <c r="A2493" s="203"/>
    </row>
    <row r="2494" spans="1:1">
      <c r="A2494" s="203"/>
    </row>
    <row r="2495" spans="1:1">
      <c r="A2495" s="203"/>
    </row>
    <row r="2496" spans="1:1">
      <c r="A2496" s="203"/>
    </row>
    <row r="2497" spans="1:1">
      <c r="A2497" s="203"/>
    </row>
    <row r="2498" spans="1:1">
      <c r="A2498" s="203"/>
    </row>
    <row r="2499" spans="1:1">
      <c r="A2499" s="203"/>
    </row>
    <row r="2500" spans="1:1">
      <c r="A2500" s="203"/>
    </row>
    <row r="2501" spans="1:1">
      <c r="A2501" s="203"/>
    </row>
    <row r="2502" spans="1:1">
      <c r="A2502" s="203"/>
    </row>
    <row r="2503" spans="1:1">
      <c r="A2503" s="203"/>
    </row>
    <row r="2504" spans="1:1">
      <c r="A2504" s="203"/>
    </row>
    <row r="2505" spans="1:1">
      <c r="A2505" s="203"/>
    </row>
    <row r="2506" spans="1:1">
      <c r="A2506" s="203"/>
    </row>
    <row r="2507" spans="1:1">
      <c r="A2507" s="203"/>
    </row>
    <row r="2508" spans="1:1">
      <c r="A2508" s="203"/>
    </row>
    <row r="2509" spans="1:1">
      <c r="A2509" s="203"/>
    </row>
    <row r="2510" spans="1:1">
      <c r="A2510" s="203"/>
    </row>
    <row r="2511" spans="1:1">
      <c r="A2511" s="203"/>
    </row>
    <row r="2512" spans="1:1">
      <c r="A2512" s="203"/>
    </row>
    <row r="2513" spans="1:1">
      <c r="A2513" s="203"/>
    </row>
    <row r="2514" spans="1:1">
      <c r="A2514" s="203"/>
    </row>
    <row r="2515" spans="1:1">
      <c r="A2515" s="203"/>
    </row>
    <row r="2516" spans="1:1">
      <c r="A2516" s="203"/>
    </row>
    <row r="2517" spans="1:1">
      <c r="A2517" s="203"/>
    </row>
    <row r="2518" spans="1:1">
      <c r="A2518" s="203"/>
    </row>
    <row r="2519" spans="1:1">
      <c r="A2519" s="203"/>
    </row>
    <row r="2520" spans="1:1">
      <c r="A2520" s="203"/>
    </row>
    <row r="2521" spans="1:1">
      <c r="A2521" s="203"/>
    </row>
    <row r="2522" spans="1:1">
      <c r="A2522" s="203"/>
    </row>
    <row r="2523" spans="1:1">
      <c r="A2523" s="203"/>
    </row>
    <row r="2524" spans="1:1">
      <c r="A2524" s="203"/>
    </row>
    <row r="2525" spans="1:1">
      <c r="A2525" s="203"/>
    </row>
    <row r="2526" spans="1:1">
      <c r="A2526" s="203"/>
    </row>
    <row r="2527" spans="1:1">
      <c r="A2527" s="203"/>
    </row>
    <row r="2528" spans="1:1">
      <c r="A2528" s="203"/>
    </row>
    <row r="2529" spans="1:1">
      <c r="A2529" s="203"/>
    </row>
    <row r="2530" spans="1:1">
      <c r="A2530" s="203"/>
    </row>
    <row r="2531" spans="1:1">
      <c r="A2531" s="203"/>
    </row>
    <row r="2532" spans="1:1">
      <c r="A2532" s="203"/>
    </row>
    <row r="2533" spans="1:1">
      <c r="A2533" s="203"/>
    </row>
    <row r="2534" spans="1:1">
      <c r="A2534" s="203"/>
    </row>
    <row r="2535" spans="1:1">
      <c r="A2535" s="203"/>
    </row>
    <row r="2536" spans="1:1">
      <c r="A2536" s="203"/>
    </row>
    <row r="2537" spans="1:1">
      <c r="A2537" s="203"/>
    </row>
    <row r="2538" spans="1:1">
      <c r="A2538" s="203"/>
    </row>
    <row r="2539" spans="1:1">
      <c r="A2539" s="203"/>
    </row>
    <row r="2540" spans="1:1">
      <c r="A2540" s="203"/>
    </row>
    <row r="2541" spans="1:1">
      <c r="A2541" s="203"/>
    </row>
    <row r="2542" spans="1:1">
      <c r="A2542" s="203"/>
    </row>
    <row r="2543" spans="1:1">
      <c r="A2543" s="203"/>
    </row>
    <row r="2544" spans="1:1">
      <c r="A2544" s="203"/>
    </row>
    <row r="2545" spans="1:1">
      <c r="A2545" s="203"/>
    </row>
    <row r="2546" spans="1:1">
      <c r="A2546" s="203"/>
    </row>
    <row r="2547" spans="1:1">
      <c r="A2547" s="203"/>
    </row>
    <row r="2548" spans="1:1">
      <c r="A2548" s="203"/>
    </row>
    <row r="2549" spans="1:1">
      <c r="A2549" s="203"/>
    </row>
    <row r="2550" spans="1:1">
      <c r="A2550" s="203"/>
    </row>
    <row r="2551" spans="1:1">
      <c r="A2551" s="203"/>
    </row>
    <row r="2552" spans="1:1">
      <c r="A2552" s="203"/>
    </row>
    <row r="2553" spans="1:1">
      <c r="A2553" s="203"/>
    </row>
    <row r="2554" spans="1:1">
      <c r="A2554" s="203"/>
    </row>
    <row r="2555" spans="1:1">
      <c r="A2555" s="203"/>
    </row>
    <row r="2556" spans="1:1">
      <c r="A2556" s="203"/>
    </row>
    <row r="2557" spans="1:1">
      <c r="A2557" s="203"/>
    </row>
    <row r="2558" spans="1:1">
      <c r="A2558" s="203"/>
    </row>
    <row r="2559" spans="1:1">
      <c r="A2559" s="203"/>
    </row>
    <row r="2560" spans="1:1">
      <c r="A2560" s="203"/>
    </row>
    <row r="2561" spans="1:1">
      <c r="A2561" s="203"/>
    </row>
    <row r="2562" spans="1:1">
      <c r="A2562" s="203"/>
    </row>
    <row r="2563" spans="1:1">
      <c r="A2563" s="203"/>
    </row>
    <row r="2564" spans="1:1">
      <c r="A2564" s="203"/>
    </row>
    <row r="2565" spans="1:1">
      <c r="A2565" s="203"/>
    </row>
    <row r="2566" spans="1:1">
      <c r="A2566" s="203"/>
    </row>
    <row r="2567" spans="1:1">
      <c r="A2567" s="203"/>
    </row>
    <row r="2568" spans="1:1">
      <c r="A2568" s="203"/>
    </row>
    <row r="2569" spans="1:1">
      <c r="A2569" s="203"/>
    </row>
    <row r="2570" spans="1:1">
      <c r="A2570" s="203"/>
    </row>
    <row r="2571" spans="1:1">
      <c r="A2571" s="203"/>
    </row>
    <row r="2572" spans="1:1">
      <c r="A2572" s="203"/>
    </row>
    <row r="2573" spans="1:1">
      <c r="A2573" s="203"/>
    </row>
    <row r="2574" spans="1:1">
      <c r="A2574" s="203"/>
    </row>
    <row r="2575" spans="1:1">
      <c r="A2575" s="203"/>
    </row>
    <row r="2576" spans="1:1">
      <c r="A2576" s="203"/>
    </row>
    <row r="2577" spans="1:1">
      <c r="A2577" s="203"/>
    </row>
    <row r="2578" spans="1:1">
      <c r="A2578" s="203"/>
    </row>
    <row r="2579" spans="1:1">
      <c r="A2579" s="203"/>
    </row>
    <row r="2580" spans="1:1">
      <c r="A2580" s="203"/>
    </row>
    <row r="2581" spans="1:1">
      <c r="A2581" s="203"/>
    </row>
    <row r="2582" spans="1:1">
      <c r="A2582" s="203"/>
    </row>
    <row r="2583" spans="1:1">
      <c r="A2583" s="203"/>
    </row>
    <row r="2584" spans="1:1">
      <c r="A2584" s="203"/>
    </row>
    <row r="2585" spans="1:1">
      <c r="A2585" s="203"/>
    </row>
    <row r="2586" spans="1:1">
      <c r="A2586" s="203"/>
    </row>
    <row r="2587" spans="1:1">
      <c r="A2587" s="203"/>
    </row>
    <row r="2588" spans="1:1">
      <c r="A2588" s="203"/>
    </row>
    <row r="2589" spans="1:1">
      <c r="A2589" s="203"/>
    </row>
    <row r="2590" spans="1:1">
      <c r="A2590" s="203"/>
    </row>
    <row r="2591" spans="1:1">
      <c r="A2591" s="203"/>
    </row>
    <row r="2592" spans="1:1">
      <c r="A2592" s="203"/>
    </row>
    <row r="2593" spans="1:1">
      <c r="A2593" s="203"/>
    </row>
    <row r="2594" spans="1:1">
      <c r="A2594" s="203"/>
    </row>
    <row r="2595" spans="1:1">
      <c r="A2595" s="203"/>
    </row>
    <row r="2596" spans="1:1">
      <c r="A2596" s="203"/>
    </row>
    <row r="2597" spans="1:1">
      <c r="A2597" s="203"/>
    </row>
    <row r="2598" spans="1:1">
      <c r="A2598" s="203"/>
    </row>
    <row r="2599" spans="1:1">
      <c r="A2599" s="203"/>
    </row>
    <row r="2600" spans="1:1">
      <c r="A2600" s="203"/>
    </row>
    <row r="2601" spans="1:1">
      <c r="A2601" s="203"/>
    </row>
    <row r="2602" spans="1:1">
      <c r="A2602" s="203"/>
    </row>
    <row r="2603" spans="1:1">
      <c r="A2603" s="203"/>
    </row>
    <row r="2604" spans="1:1">
      <c r="A2604" s="203"/>
    </row>
    <row r="2605" spans="1:1">
      <c r="A2605" s="203"/>
    </row>
    <row r="2606" spans="1:1">
      <c r="A2606" s="203"/>
    </row>
    <row r="2607" spans="1:1">
      <c r="A2607" s="203"/>
    </row>
    <row r="2608" spans="1:1">
      <c r="A2608" s="203"/>
    </row>
    <row r="2609" spans="1:1">
      <c r="A2609" s="203"/>
    </row>
    <row r="2610" spans="1:1">
      <c r="A2610" s="203"/>
    </row>
    <row r="2611" spans="1:1">
      <c r="A2611" s="203"/>
    </row>
    <row r="2612" spans="1:1">
      <c r="A2612" s="203"/>
    </row>
    <row r="2613" spans="1:1">
      <c r="A2613" s="203"/>
    </row>
    <row r="2614" spans="1:1">
      <c r="A2614" s="203"/>
    </row>
    <row r="2615" spans="1:1">
      <c r="A2615" s="203"/>
    </row>
    <row r="2616" spans="1:1">
      <c r="A2616" s="203"/>
    </row>
    <row r="2617" spans="1:1">
      <c r="A2617" s="203"/>
    </row>
    <row r="2618" spans="1:1">
      <c r="A2618" s="203"/>
    </row>
    <row r="2619" spans="1:1">
      <c r="A2619" s="203"/>
    </row>
    <row r="2620" spans="1:1">
      <c r="A2620" s="203"/>
    </row>
    <row r="2621" spans="1:1">
      <c r="A2621" s="203"/>
    </row>
    <row r="2622" spans="1:1">
      <c r="A2622" s="203"/>
    </row>
    <row r="2623" spans="1:1">
      <c r="A2623" s="203"/>
    </row>
    <row r="2624" spans="1:1">
      <c r="A2624" s="203"/>
    </row>
    <row r="2625" spans="1:1">
      <c r="A2625" s="203"/>
    </row>
    <row r="2626" spans="1:1">
      <c r="A2626" s="203"/>
    </row>
    <row r="2627" spans="1:1">
      <c r="A2627" s="203"/>
    </row>
    <row r="2628" spans="1:1">
      <c r="A2628" s="203"/>
    </row>
    <row r="2629" spans="1:1">
      <c r="A2629" s="203"/>
    </row>
    <row r="2630" spans="1:1">
      <c r="A2630" s="203"/>
    </row>
    <row r="2631" spans="1:1">
      <c r="A2631" s="203"/>
    </row>
    <row r="2632" spans="1:1">
      <c r="A2632" s="203"/>
    </row>
    <row r="2633" spans="1:1">
      <c r="A2633" s="203"/>
    </row>
    <row r="2634" spans="1:1">
      <c r="A2634" s="203"/>
    </row>
    <row r="2635" spans="1:1">
      <c r="A2635" s="203"/>
    </row>
    <row r="2636" spans="1:1">
      <c r="A2636" s="203"/>
    </row>
    <row r="2637" spans="1:1">
      <c r="A2637" s="203"/>
    </row>
    <row r="2638" spans="1:1">
      <c r="A2638" s="203"/>
    </row>
    <row r="2639" spans="1:1">
      <c r="A2639" s="203"/>
    </row>
    <row r="2640" spans="1:1">
      <c r="A2640" s="203"/>
    </row>
    <row r="2641" spans="1:1">
      <c r="A2641" s="203"/>
    </row>
    <row r="2642" spans="1:1">
      <c r="A2642" s="203"/>
    </row>
    <row r="2643" spans="1:1">
      <c r="A2643" s="203"/>
    </row>
    <row r="2644" spans="1:1">
      <c r="A2644" s="203"/>
    </row>
    <row r="2645" spans="1:1">
      <c r="A2645" s="203"/>
    </row>
    <row r="2646" spans="1:1">
      <c r="A2646" s="203"/>
    </row>
    <row r="2647" spans="1:1">
      <c r="A2647" s="203"/>
    </row>
    <row r="2648" spans="1:1">
      <c r="A2648" s="203"/>
    </row>
    <row r="2649" spans="1:1">
      <c r="A2649" s="203"/>
    </row>
    <row r="2650" spans="1:1">
      <c r="A2650" s="203"/>
    </row>
    <row r="2651" spans="1:1">
      <c r="A2651" s="203"/>
    </row>
    <row r="2652" spans="1:1">
      <c r="A2652" s="203"/>
    </row>
    <row r="2653" spans="1:1">
      <c r="A2653" s="203"/>
    </row>
    <row r="2654" spans="1:1">
      <c r="A2654" s="203"/>
    </row>
    <row r="2655" spans="1:1">
      <c r="A2655" s="203"/>
    </row>
    <row r="2656" spans="1:1">
      <c r="A2656" s="203"/>
    </row>
    <row r="2657" spans="1:1">
      <c r="A2657" s="203"/>
    </row>
    <row r="2658" spans="1:1">
      <c r="A2658" s="203"/>
    </row>
    <row r="2659" spans="1:1">
      <c r="A2659" s="203"/>
    </row>
    <row r="2660" spans="1:1">
      <c r="A2660" s="203"/>
    </row>
    <row r="2661" spans="1:1">
      <c r="A2661" s="203"/>
    </row>
    <row r="2662" spans="1:1">
      <c r="A2662" s="203"/>
    </row>
    <row r="2663" spans="1:1">
      <c r="A2663" s="203"/>
    </row>
    <row r="2664" spans="1:1">
      <c r="A2664" s="203"/>
    </row>
    <row r="2665" spans="1:1">
      <c r="A2665" s="203"/>
    </row>
    <row r="2666" spans="1:1">
      <c r="A2666" s="203"/>
    </row>
    <row r="2667" spans="1:1">
      <c r="A2667" s="203"/>
    </row>
    <row r="2668" spans="1:1">
      <c r="A2668" s="203"/>
    </row>
    <row r="2669" spans="1:1">
      <c r="A2669" s="203"/>
    </row>
    <row r="2670" spans="1:1">
      <c r="A2670" s="203"/>
    </row>
    <row r="2671" spans="1:1">
      <c r="A2671" s="203"/>
    </row>
    <row r="2672" spans="1:1">
      <c r="A2672" s="203"/>
    </row>
    <row r="2673" spans="1:1">
      <c r="A2673" s="203"/>
    </row>
    <row r="2674" spans="1:1">
      <c r="A2674" s="203"/>
    </row>
    <row r="2675" spans="1:1">
      <c r="A2675" s="203"/>
    </row>
    <row r="2676" spans="1:1">
      <c r="A2676" s="203"/>
    </row>
    <row r="2677" spans="1:1">
      <c r="A2677" s="203"/>
    </row>
    <row r="2678" spans="1:1">
      <c r="A2678" s="203"/>
    </row>
    <row r="2679" spans="1:1">
      <c r="A2679" s="203"/>
    </row>
    <row r="2680" spans="1:1">
      <c r="A2680" s="203"/>
    </row>
    <row r="2681" spans="1:1">
      <c r="A2681" s="203"/>
    </row>
    <row r="2682" spans="1:1">
      <c r="A2682" s="203"/>
    </row>
    <row r="2683" spans="1:1">
      <c r="A2683" s="203"/>
    </row>
    <row r="2684" spans="1:1">
      <c r="A2684" s="203"/>
    </row>
    <row r="2685" spans="1:1">
      <c r="A2685" s="203"/>
    </row>
    <row r="2686" spans="1:1">
      <c r="A2686" s="203"/>
    </row>
    <row r="2687" spans="1:1">
      <c r="A2687" s="203"/>
    </row>
    <row r="2688" spans="1:1">
      <c r="A2688" s="203"/>
    </row>
    <row r="2689" spans="1:1">
      <c r="A2689" s="203"/>
    </row>
    <row r="2690" spans="1:1">
      <c r="A2690" s="203"/>
    </row>
    <row r="2691" spans="1:1">
      <c r="A2691" s="203"/>
    </row>
    <row r="2692" spans="1:1">
      <c r="A2692" s="203"/>
    </row>
    <row r="2693" spans="1:1">
      <c r="A2693" s="203"/>
    </row>
    <row r="2694" spans="1:1">
      <c r="A2694" s="203"/>
    </row>
    <row r="2695" spans="1:1">
      <c r="A2695" s="203"/>
    </row>
    <row r="2696" spans="1:1">
      <c r="A2696" s="203"/>
    </row>
    <row r="2697" spans="1:1">
      <c r="A2697" s="203"/>
    </row>
    <row r="2698" spans="1:1">
      <c r="A2698" s="203"/>
    </row>
    <row r="2699" spans="1:1">
      <c r="A2699" s="203"/>
    </row>
    <row r="2700" spans="1:1">
      <c r="A2700" s="203"/>
    </row>
    <row r="2701" spans="1:1">
      <c r="A2701" s="203"/>
    </row>
    <row r="2702" spans="1:1">
      <c r="A2702" s="203"/>
    </row>
    <row r="2703" spans="1:1">
      <c r="A2703" s="203"/>
    </row>
    <row r="2704" spans="1:1">
      <c r="A2704" s="203"/>
    </row>
    <row r="2705" spans="1:1">
      <c r="A2705" s="203"/>
    </row>
    <row r="2706" spans="1:1">
      <c r="A2706" s="203"/>
    </row>
    <row r="2707" spans="1:1">
      <c r="A2707" s="203"/>
    </row>
    <row r="2708" spans="1:1">
      <c r="A2708" s="203"/>
    </row>
    <row r="2709" spans="1:1">
      <c r="A2709" s="203"/>
    </row>
    <row r="2710" spans="1:1">
      <c r="A2710" s="203"/>
    </row>
    <row r="2711" spans="1:1">
      <c r="A2711" s="203"/>
    </row>
    <row r="2712" spans="1:1">
      <c r="A2712" s="203"/>
    </row>
    <row r="2713" spans="1:1">
      <c r="A2713" s="203"/>
    </row>
    <row r="2714" spans="1:1">
      <c r="A2714" s="203"/>
    </row>
    <row r="2715" spans="1:1">
      <c r="A2715" s="203"/>
    </row>
    <row r="2716" spans="1:1">
      <c r="A2716" s="203"/>
    </row>
    <row r="2717" spans="1:1">
      <c r="A2717" s="203"/>
    </row>
    <row r="2718" spans="1:1">
      <c r="A2718" s="203"/>
    </row>
    <row r="2719" spans="1:1">
      <c r="A2719" s="203"/>
    </row>
    <row r="2720" spans="1:1">
      <c r="A2720" s="203"/>
    </row>
    <row r="2721" spans="1:1">
      <c r="A2721" s="203"/>
    </row>
    <row r="2722" spans="1:1">
      <c r="A2722" s="203"/>
    </row>
    <row r="2723" spans="1:1">
      <c r="A2723" s="203"/>
    </row>
    <row r="2724" spans="1:1">
      <c r="A2724" s="203"/>
    </row>
    <row r="2725" spans="1:1">
      <c r="A2725" s="203"/>
    </row>
    <row r="2726" spans="1:1">
      <c r="A2726" s="203"/>
    </row>
    <row r="2727" spans="1:1">
      <c r="A2727" s="203"/>
    </row>
    <row r="2728" spans="1:1">
      <c r="A2728" s="203"/>
    </row>
    <row r="2729" spans="1:1">
      <c r="A2729" s="203"/>
    </row>
    <row r="2730" spans="1:1">
      <c r="A2730" s="203"/>
    </row>
    <row r="2731" spans="1:1">
      <c r="A2731" s="203"/>
    </row>
    <row r="2732" spans="1:1">
      <c r="A2732" s="203"/>
    </row>
    <row r="2733" spans="1:1">
      <c r="A2733" s="203"/>
    </row>
    <row r="2734" spans="1:1">
      <c r="A2734" s="203"/>
    </row>
    <row r="2735" spans="1:1">
      <c r="A2735" s="203"/>
    </row>
    <row r="2736" spans="1:1">
      <c r="A2736" s="203"/>
    </row>
    <row r="2737" spans="1:1">
      <c r="A2737" s="203"/>
    </row>
    <row r="2738" spans="1:1">
      <c r="A2738" s="203"/>
    </row>
    <row r="2739" spans="1:1">
      <c r="A2739" s="203"/>
    </row>
    <row r="2740" spans="1:1">
      <c r="A2740" s="203"/>
    </row>
    <row r="2741" spans="1:1">
      <c r="A2741" s="203"/>
    </row>
    <row r="2742" spans="1:1">
      <c r="A2742" s="203"/>
    </row>
    <row r="2743" spans="1:1">
      <c r="A2743" s="203"/>
    </row>
    <row r="2744" spans="1:1">
      <c r="A2744" s="203"/>
    </row>
    <row r="2745" spans="1:1">
      <c r="A2745" s="203"/>
    </row>
    <row r="2746" spans="1:1">
      <c r="A2746" s="203"/>
    </row>
    <row r="2747" spans="1:1">
      <c r="A2747" s="203"/>
    </row>
    <row r="2748" spans="1:1">
      <c r="A2748" s="203"/>
    </row>
    <row r="2749" spans="1:1">
      <c r="A2749" s="203"/>
    </row>
    <row r="2750" spans="1:1">
      <c r="A2750" s="203"/>
    </row>
    <row r="2751" spans="1:1">
      <c r="A2751" s="203"/>
    </row>
    <row r="2752" spans="1:1">
      <c r="A2752" s="203"/>
    </row>
    <row r="2753" spans="1:1">
      <c r="A2753" s="203"/>
    </row>
    <row r="2754" spans="1:1">
      <c r="A2754" s="203"/>
    </row>
    <row r="2755" spans="1:1">
      <c r="A2755" s="203"/>
    </row>
    <row r="2756" spans="1:1">
      <c r="A2756" s="203"/>
    </row>
    <row r="2757" spans="1:1">
      <c r="A2757" s="203"/>
    </row>
    <row r="2758" spans="1:1">
      <c r="A2758" s="203"/>
    </row>
    <row r="2759" spans="1:1">
      <c r="A2759" s="203"/>
    </row>
    <row r="2760" spans="1:1">
      <c r="A2760" s="203"/>
    </row>
    <row r="2761" spans="1:1">
      <c r="A2761" s="203"/>
    </row>
    <row r="2762" spans="1:1">
      <c r="A2762" s="203"/>
    </row>
    <row r="2763" spans="1:1">
      <c r="A2763" s="203"/>
    </row>
    <row r="2764" spans="1:1">
      <c r="A2764" s="203"/>
    </row>
    <row r="2765" spans="1:1">
      <c r="A2765" s="203"/>
    </row>
    <row r="2766" spans="1:1">
      <c r="A2766" s="203"/>
    </row>
    <row r="2767" spans="1:1">
      <c r="A2767" s="203"/>
    </row>
    <row r="2768" spans="1:1">
      <c r="A2768" s="203"/>
    </row>
    <row r="2769" spans="1:1">
      <c r="A2769" s="203"/>
    </row>
    <row r="2770" spans="1:1">
      <c r="A2770" s="203"/>
    </row>
    <row r="2771" spans="1:1">
      <c r="A2771" s="203"/>
    </row>
    <row r="2772" spans="1:1">
      <c r="A2772" s="203"/>
    </row>
    <row r="2773" spans="1:1">
      <c r="A2773" s="203"/>
    </row>
    <row r="2774" spans="1:1">
      <c r="A2774" s="203"/>
    </row>
    <row r="2775" spans="1:1">
      <c r="A2775" s="203"/>
    </row>
    <row r="2776" spans="1:1">
      <c r="A2776" s="203"/>
    </row>
    <row r="2777" spans="1:1">
      <c r="A2777" s="203"/>
    </row>
    <row r="2778" spans="1:1">
      <c r="A2778" s="203"/>
    </row>
    <row r="2779" spans="1:1">
      <c r="A2779" s="203"/>
    </row>
    <row r="2780" spans="1:1">
      <c r="A2780" s="203"/>
    </row>
    <row r="2781" spans="1:1">
      <c r="A2781" s="203"/>
    </row>
    <row r="2782" spans="1:1">
      <c r="A2782" s="203"/>
    </row>
    <row r="2783" spans="1:1">
      <c r="A2783" s="203"/>
    </row>
    <row r="2784" spans="1:1">
      <c r="A2784" s="203"/>
    </row>
    <row r="2785" spans="1:1">
      <c r="A2785" s="203"/>
    </row>
    <row r="2786" spans="1:1">
      <c r="A2786" s="203"/>
    </row>
    <row r="2787" spans="1:1">
      <c r="A2787" s="203"/>
    </row>
    <row r="2788" spans="1:1">
      <c r="A2788" s="203"/>
    </row>
    <row r="2789" spans="1:1">
      <c r="A2789" s="203"/>
    </row>
    <row r="2790" spans="1:1">
      <c r="A2790" s="203"/>
    </row>
    <row r="2791" spans="1:1">
      <c r="A2791" s="203"/>
    </row>
    <row r="2792" spans="1:1">
      <c r="A2792" s="203"/>
    </row>
    <row r="2793" spans="1:1">
      <c r="A2793" s="203"/>
    </row>
    <row r="2794" spans="1:1">
      <c r="A2794" s="203"/>
    </row>
    <row r="2795" spans="1:1">
      <c r="A2795" s="203"/>
    </row>
    <row r="2796" spans="1:1">
      <c r="A2796" s="203"/>
    </row>
    <row r="2797" spans="1:1">
      <c r="A2797" s="203"/>
    </row>
    <row r="2798" spans="1:1">
      <c r="A2798" s="203"/>
    </row>
    <row r="2799" spans="1:1">
      <c r="A2799" s="203"/>
    </row>
    <row r="2800" spans="1:1">
      <c r="A2800" s="203"/>
    </row>
    <row r="2801" spans="1:1">
      <c r="A2801" s="203"/>
    </row>
    <row r="2802" spans="1:1">
      <c r="A2802" s="203"/>
    </row>
    <row r="2803" spans="1:1">
      <c r="A2803" s="203"/>
    </row>
    <row r="2804" spans="1:1">
      <c r="A2804" s="203"/>
    </row>
    <row r="2805" spans="1:1">
      <c r="A2805" s="203"/>
    </row>
    <row r="2806" spans="1:1">
      <c r="A2806" s="203"/>
    </row>
    <row r="2807" spans="1:1">
      <c r="A2807" s="203"/>
    </row>
    <row r="2808" spans="1:1">
      <c r="A2808" s="203"/>
    </row>
    <row r="2809" spans="1:1">
      <c r="A2809" s="203"/>
    </row>
    <row r="2810" spans="1:1">
      <c r="A2810" s="203"/>
    </row>
    <row r="2811" spans="1:1">
      <c r="A2811" s="203"/>
    </row>
    <row r="2812" spans="1:1">
      <c r="A2812" s="203"/>
    </row>
    <row r="2813" spans="1:1">
      <c r="A2813" s="203"/>
    </row>
    <row r="2814" spans="1:1">
      <c r="A2814" s="203"/>
    </row>
    <row r="2815" spans="1:1">
      <c r="A2815" s="203"/>
    </row>
    <row r="2816" spans="1:1">
      <c r="A2816" s="203"/>
    </row>
    <row r="2817" spans="1:1">
      <c r="A2817" s="203"/>
    </row>
    <row r="2818" spans="1:1">
      <c r="A2818" s="203"/>
    </row>
    <row r="2819" spans="1:1">
      <c r="A2819" s="203"/>
    </row>
    <row r="2820" spans="1:1">
      <c r="A2820" s="203"/>
    </row>
    <row r="2821" spans="1:1">
      <c r="A2821" s="203"/>
    </row>
    <row r="2822" spans="1:1">
      <c r="A2822" s="203"/>
    </row>
    <row r="2823" spans="1:1">
      <c r="A2823" s="203"/>
    </row>
    <row r="2824" spans="1:1">
      <c r="A2824" s="203"/>
    </row>
    <row r="2825" spans="1:1">
      <c r="A2825" s="203"/>
    </row>
    <row r="2826" spans="1:1">
      <c r="A2826" s="203"/>
    </row>
    <row r="2827" spans="1:1">
      <c r="A2827" s="203"/>
    </row>
    <row r="2828" spans="1:1">
      <c r="A2828" s="203"/>
    </row>
    <row r="2829" spans="1:1">
      <c r="A2829" s="203"/>
    </row>
    <row r="2830" spans="1:1">
      <c r="A2830" s="203"/>
    </row>
    <row r="2831" spans="1:1">
      <c r="A2831" s="203"/>
    </row>
    <row r="2832" spans="1:1">
      <c r="A2832" s="203"/>
    </row>
    <row r="2833" spans="1:1">
      <c r="A2833" s="203"/>
    </row>
    <row r="2834" spans="1:1">
      <c r="A2834" s="203"/>
    </row>
    <row r="2835" spans="1:1">
      <c r="A2835" s="203"/>
    </row>
    <row r="2836" spans="1:1">
      <c r="A2836" s="203"/>
    </row>
    <row r="2837" spans="1:1">
      <c r="A2837" s="203"/>
    </row>
    <row r="2838" spans="1:1">
      <c r="A2838" s="203"/>
    </row>
    <row r="2839" spans="1:1">
      <c r="A2839" s="203"/>
    </row>
    <row r="2840" spans="1:1">
      <c r="A2840" s="203"/>
    </row>
    <row r="2841" spans="1:1">
      <c r="A2841" s="203"/>
    </row>
    <row r="2842" spans="1:1">
      <c r="A2842" s="203"/>
    </row>
    <row r="2843" spans="1:1">
      <c r="A2843" s="203"/>
    </row>
    <row r="2844" spans="1:1">
      <c r="A2844" s="203"/>
    </row>
    <row r="2845" spans="1:1">
      <c r="A2845" s="203"/>
    </row>
    <row r="2846" spans="1:1">
      <c r="A2846" s="203"/>
    </row>
    <row r="2847" spans="1:1">
      <c r="A2847" s="203"/>
    </row>
    <row r="2848" spans="1:1">
      <c r="A2848" s="203"/>
    </row>
    <row r="2849" spans="1:1">
      <c r="A2849" s="203"/>
    </row>
    <row r="2850" spans="1:1">
      <c r="A2850" s="203"/>
    </row>
    <row r="2851" spans="1:1">
      <c r="A2851" s="203"/>
    </row>
    <row r="2852" spans="1:1">
      <c r="A2852" s="203"/>
    </row>
    <row r="2853" spans="1:1">
      <c r="A2853" s="203"/>
    </row>
    <row r="2854" spans="1:1">
      <c r="A2854" s="203"/>
    </row>
    <row r="2855" spans="1:1">
      <c r="A2855" s="203"/>
    </row>
    <row r="2856" spans="1:1">
      <c r="A2856" s="203"/>
    </row>
    <row r="2857" spans="1:1">
      <c r="A2857" s="203"/>
    </row>
    <row r="2858" spans="1:1">
      <c r="A2858" s="203"/>
    </row>
    <row r="2859" spans="1:1">
      <c r="A2859" s="203"/>
    </row>
    <row r="2860" spans="1:1">
      <c r="A2860" s="203"/>
    </row>
    <row r="2861" spans="1:1">
      <c r="A2861" s="203"/>
    </row>
    <row r="2862" spans="1:1">
      <c r="A2862" s="203"/>
    </row>
    <row r="2863" spans="1:1">
      <c r="A2863" s="203"/>
    </row>
    <row r="2864" spans="1:1">
      <c r="A2864" s="203"/>
    </row>
    <row r="2865" spans="1:1">
      <c r="A2865" s="203"/>
    </row>
    <row r="2866" spans="1:1">
      <c r="A2866" s="203"/>
    </row>
    <row r="2867" spans="1:1">
      <c r="A2867" s="203"/>
    </row>
    <row r="2868" spans="1:1">
      <c r="A2868" s="203"/>
    </row>
    <row r="2869" spans="1:1">
      <c r="A2869" s="203"/>
    </row>
    <row r="2870" spans="1:1">
      <c r="A2870" s="203"/>
    </row>
    <row r="2871" spans="1:1">
      <c r="A2871" s="203"/>
    </row>
    <row r="2872" spans="1:1">
      <c r="A2872" s="203"/>
    </row>
    <row r="2873" spans="1:1">
      <c r="A2873" s="203"/>
    </row>
    <row r="2874" spans="1:1">
      <c r="A2874" s="203"/>
    </row>
    <row r="2875" spans="1:1">
      <c r="A2875" s="203"/>
    </row>
    <row r="2876" spans="1:1">
      <c r="A2876" s="203"/>
    </row>
    <row r="2877" spans="1:1">
      <c r="A2877" s="203"/>
    </row>
    <row r="2878" spans="1:1">
      <c r="A2878" s="203"/>
    </row>
    <row r="2879" spans="1:1">
      <c r="A2879" s="203"/>
    </row>
    <row r="2880" spans="1:1">
      <c r="A2880" s="203"/>
    </row>
    <row r="2881" spans="1:1">
      <c r="A2881" s="203"/>
    </row>
    <row r="2882" spans="1:1">
      <c r="A2882" s="203"/>
    </row>
    <row r="2883" spans="1:1">
      <c r="A2883" s="203"/>
    </row>
    <row r="2884" spans="1:1">
      <c r="A2884" s="203"/>
    </row>
    <row r="2885" spans="1:1">
      <c r="A2885" s="203"/>
    </row>
    <row r="2886" spans="1:1">
      <c r="A2886" s="203"/>
    </row>
    <row r="2887" spans="1:1">
      <c r="A2887" s="203"/>
    </row>
    <row r="2888" spans="1:1">
      <c r="A2888" s="203"/>
    </row>
    <row r="2889" spans="1:1">
      <c r="A2889" s="203"/>
    </row>
    <row r="2890" spans="1:1">
      <c r="A2890" s="203"/>
    </row>
    <row r="2891" spans="1:1">
      <c r="A2891" s="203"/>
    </row>
    <row r="2892" spans="1:1">
      <c r="A2892" s="203"/>
    </row>
    <row r="2893" spans="1:1">
      <c r="A2893" s="203"/>
    </row>
    <row r="2894" spans="1:1">
      <c r="A2894" s="203"/>
    </row>
    <row r="2895" spans="1:1">
      <c r="A2895" s="203"/>
    </row>
    <row r="2896" spans="1:1">
      <c r="A2896" s="203"/>
    </row>
    <row r="2897" spans="1:1">
      <c r="A2897" s="203"/>
    </row>
    <row r="2898" spans="1:1">
      <c r="A2898" s="203"/>
    </row>
    <row r="2899" spans="1:1">
      <c r="A2899" s="203"/>
    </row>
    <row r="2900" spans="1:1">
      <c r="A2900" s="203"/>
    </row>
    <row r="2901" spans="1:1">
      <c r="A2901" s="203"/>
    </row>
    <row r="2902" spans="1:1">
      <c r="A2902" s="203"/>
    </row>
    <row r="2903" spans="1:1">
      <c r="A2903" s="203"/>
    </row>
    <row r="2904" spans="1:1">
      <c r="A2904" s="203"/>
    </row>
    <row r="2905" spans="1:1">
      <c r="A2905" s="203"/>
    </row>
    <row r="2906" spans="1:1">
      <c r="A2906" s="203"/>
    </row>
    <row r="2907" spans="1:1">
      <c r="A2907" s="203"/>
    </row>
    <row r="2908" spans="1:1">
      <c r="A2908" s="203"/>
    </row>
    <row r="2909" spans="1:1">
      <c r="A2909" s="203"/>
    </row>
    <row r="2910" spans="1:1">
      <c r="A2910" s="203"/>
    </row>
    <row r="2911" spans="1:1">
      <c r="A2911" s="203"/>
    </row>
    <row r="2912" spans="1:1">
      <c r="A2912" s="203"/>
    </row>
    <row r="2913" spans="1:1">
      <c r="A2913" s="203"/>
    </row>
    <row r="2914" spans="1:1">
      <c r="A2914" s="203"/>
    </row>
    <row r="2915" spans="1:1">
      <c r="A2915" s="203"/>
    </row>
    <row r="2916" spans="1:1">
      <c r="A2916" s="203"/>
    </row>
    <row r="2917" spans="1:1">
      <c r="A2917" s="203"/>
    </row>
    <row r="2918" spans="1:1">
      <c r="A2918" s="203"/>
    </row>
    <row r="2919" spans="1:1">
      <c r="A2919" s="203"/>
    </row>
    <row r="2920" spans="1:1">
      <c r="A2920" s="203"/>
    </row>
    <row r="2921" spans="1:1">
      <c r="A2921" s="203"/>
    </row>
    <row r="2922" spans="1:1">
      <c r="A2922" s="203"/>
    </row>
    <row r="2923" spans="1:1">
      <c r="A2923" s="203"/>
    </row>
    <row r="2924" spans="1:1">
      <c r="A2924" s="203"/>
    </row>
    <row r="2925" spans="1:1">
      <c r="A2925" s="203"/>
    </row>
    <row r="2926" spans="1:1">
      <c r="A2926" s="203"/>
    </row>
    <row r="2927" spans="1:1">
      <c r="A2927" s="203"/>
    </row>
    <row r="2928" spans="1:1">
      <c r="A2928" s="203"/>
    </row>
    <row r="2929" spans="1:1">
      <c r="A2929" s="203"/>
    </row>
    <row r="2930" spans="1:1">
      <c r="A2930" s="203"/>
    </row>
    <row r="2931" spans="1:1">
      <c r="A2931" s="203"/>
    </row>
    <row r="2932" spans="1:1">
      <c r="A2932" s="203"/>
    </row>
    <row r="2933" spans="1:1">
      <c r="A2933" s="203"/>
    </row>
    <row r="2934" spans="1:1">
      <c r="A2934" s="203"/>
    </row>
    <row r="2935" spans="1:1">
      <c r="A2935" s="203"/>
    </row>
    <row r="2936" spans="1:1">
      <c r="A2936" s="203"/>
    </row>
    <row r="2937" spans="1:1">
      <c r="A2937" s="203"/>
    </row>
    <row r="2938" spans="1:1">
      <c r="A2938" s="203"/>
    </row>
    <row r="2939" spans="1:1">
      <c r="A2939" s="203"/>
    </row>
    <row r="2940" spans="1:1">
      <c r="A2940" s="203"/>
    </row>
    <row r="2941" spans="1:1">
      <c r="A2941" s="203"/>
    </row>
    <row r="2942" spans="1:1">
      <c r="A2942" s="203"/>
    </row>
    <row r="2943" spans="1:1">
      <c r="A2943" s="203"/>
    </row>
    <row r="2944" spans="1:1">
      <c r="A2944" s="203"/>
    </row>
    <row r="2945" spans="1:1">
      <c r="A2945" s="203"/>
    </row>
    <row r="2946" spans="1:1">
      <c r="A2946" s="203"/>
    </row>
    <row r="2947" spans="1:1">
      <c r="A2947" s="203"/>
    </row>
    <row r="2948" spans="1:1">
      <c r="A2948" s="203"/>
    </row>
    <row r="2949" spans="1:1">
      <c r="A2949" s="203"/>
    </row>
    <row r="2950" spans="1:1">
      <c r="A2950" s="203"/>
    </row>
    <row r="2951" spans="1:1">
      <c r="A2951" s="203"/>
    </row>
    <row r="2952" spans="1:1">
      <c r="A2952" s="203"/>
    </row>
    <row r="2953" spans="1:1">
      <c r="A2953" s="203"/>
    </row>
    <row r="2954" spans="1:1">
      <c r="A2954" s="203"/>
    </row>
    <row r="2955" spans="1:1">
      <c r="A2955" s="203"/>
    </row>
    <row r="2956" spans="1:1">
      <c r="A2956" s="203"/>
    </row>
    <row r="2957" spans="1:1">
      <c r="A2957" s="203"/>
    </row>
    <row r="2958" spans="1:1">
      <c r="A2958" s="203"/>
    </row>
    <row r="2959" spans="1:1">
      <c r="A2959" s="203"/>
    </row>
    <row r="2960" spans="1:1">
      <c r="A2960" s="203"/>
    </row>
    <row r="2961" spans="1:1">
      <c r="A2961" s="203"/>
    </row>
    <row r="2962" spans="1:1">
      <c r="A2962" s="203"/>
    </row>
    <row r="2963" spans="1:1">
      <c r="A2963" s="203"/>
    </row>
    <row r="2964" spans="1:1">
      <c r="A2964" s="203"/>
    </row>
    <row r="2965" spans="1:1">
      <c r="A2965" s="203"/>
    </row>
    <row r="2966" spans="1:1">
      <c r="A2966" s="203"/>
    </row>
    <row r="2967" spans="1:1">
      <c r="A2967" s="203"/>
    </row>
    <row r="2968" spans="1:1">
      <c r="A2968" s="203"/>
    </row>
    <row r="2969" spans="1:1">
      <c r="A2969" s="203"/>
    </row>
    <row r="2970" spans="1:1">
      <c r="A2970" s="203"/>
    </row>
    <row r="2971" spans="1:1">
      <c r="A2971" s="203"/>
    </row>
    <row r="2972" spans="1:1">
      <c r="A2972" s="203"/>
    </row>
    <row r="2973" spans="1:1">
      <c r="A2973" s="203"/>
    </row>
    <row r="2974" spans="1:1">
      <c r="A2974" s="203"/>
    </row>
    <row r="2975" spans="1:1">
      <c r="A2975" s="203"/>
    </row>
    <row r="2976" spans="1:1">
      <c r="A2976" s="203"/>
    </row>
    <row r="2977" spans="1:1">
      <c r="A2977" s="203"/>
    </row>
    <row r="2978" spans="1:1">
      <c r="A2978" s="203"/>
    </row>
    <row r="2979" spans="1:1">
      <c r="A2979" s="203"/>
    </row>
    <row r="2980" spans="1:1">
      <c r="A2980" s="203"/>
    </row>
    <row r="2981" spans="1:1">
      <c r="A2981" s="203"/>
    </row>
    <row r="2982" spans="1:1">
      <c r="A2982" s="203"/>
    </row>
    <row r="2983" spans="1:1">
      <c r="A2983" s="203"/>
    </row>
    <row r="2984" spans="1:1">
      <c r="A2984" s="203"/>
    </row>
    <row r="2985" spans="1:1">
      <c r="A2985" s="203"/>
    </row>
    <row r="2986" spans="1:1">
      <c r="A2986" s="203"/>
    </row>
    <row r="2987" spans="1:1">
      <c r="A2987" s="203"/>
    </row>
    <row r="2988" spans="1:1">
      <c r="A2988" s="203"/>
    </row>
    <row r="2989" spans="1:1">
      <c r="A2989" s="203"/>
    </row>
    <row r="2990" spans="1:1">
      <c r="A2990" s="203"/>
    </row>
    <row r="2991" spans="1:1">
      <c r="A2991" s="203"/>
    </row>
    <row r="2992" spans="1:1">
      <c r="A2992" s="203"/>
    </row>
    <row r="2993" spans="1:1">
      <c r="A2993" s="203"/>
    </row>
    <row r="2994" spans="1:1">
      <c r="A2994" s="203"/>
    </row>
    <row r="2995" spans="1:1">
      <c r="A2995" s="203"/>
    </row>
    <row r="2996" spans="1:1">
      <c r="A2996" s="203"/>
    </row>
    <row r="2997" spans="1:1">
      <c r="A2997" s="203"/>
    </row>
    <row r="2998" spans="1:1">
      <c r="A2998" s="203"/>
    </row>
    <row r="2999" spans="1:1">
      <c r="A2999" s="203"/>
    </row>
    <row r="3000" spans="1:1">
      <c r="A3000" s="203"/>
    </row>
    <row r="3001" spans="1:1">
      <c r="A3001" s="203"/>
    </row>
    <row r="3002" spans="1:1">
      <c r="A3002" s="203"/>
    </row>
    <row r="3003" spans="1:1">
      <c r="A3003" s="203"/>
    </row>
    <row r="3004" spans="1:1">
      <c r="A3004" s="203"/>
    </row>
    <row r="3005" spans="1:1">
      <c r="A3005" s="203"/>
    </row>
    <row r="3006" spans="1:1">
      <c r="A3006" s="203"/>
    </row>
    <row r="3007" spans="1:1">
      <c r="A3007" s="203"/>
    </row>
    <row r="3008" spans="1:1">
      <c r="A3008" s="203"/>
    </row>
    <row r="3009" spans="1:1">
      <c r="A3009" s="203"/>
    </row>
    <row r="3010" spans="1:1">
      <c r="A3010" s="203"/>
    </row>
    <row r="3011" spans="1:1">
      <c r="A3011" s="203"/>
    </row>
    <row r="3012" spans="1:1">
      <c r="A3012" s="203"/>
    </row>
    <row r="3013" spans="1:1">
      <c r="A3013" s="203"/>
    </row>
    <row r="3014" spans="1:1">
      <c r="A3014" s="203"/>
    </row>
    <row r="3015" spans="1:1">
      <c r="A3015" s="203"/>
    </row>
    <row r="3016" spans="1:1">
      <c r="A3016" s="203"/>
    </row>
    <row r="3017" spans="1:1">
      <c r="A3017" s="203"/>
    </row>
    <row r="3018" spans="1:1">
      <c r="A3018" s="203"/>
    </row>
    <row r="3019" spans="1:1">
      <c r="A3019" s="203"/>
    </row>
    <row r="3020" spans="1:1">
      <c r="A3020" s="203"/>
    </row>
    <row r="3021" spans="1:1">
      <c r="A3021" s="203"/>
    </row>
    <row r="3022" spans="1:1">
      <c r="A3022" s="203"/>
    </row>
    <row r="3023" spans="1:1">
      <c r="A3023" s="203"/>
    </row>
    <row r="3024" spans="1:1">
      <c r="A3024" s="203"/>
    </row>
    <row r="3025" spans="1:1">
      <c r="A3025" s="203"/>
    </row>
    <row r="3026" spans="1:1">
      <c r="A3026" s="203"/>
    </row>
    <row r="3027" spans="1:1">
      <c r="A3027" s="203"/>
    </row>
    <row r="3028" spans="1:1">
      <c r="A3028" s="203"/>
    </row>
    <row r="3029" spans="1:1">
      <c r="A3029" s="203"/>
    </row>
    <row r="3030" spans="1:1">
      <c r="A3030" s="203"/>
    </row>
    <row r="3031" spans="1:1">
      <c r="A3031" s="203"/>
    </row>
    <row r="3032" spans="1:1">
      <c r="A3032" s="203"/>
    </row>
    <row r="3033" spans="1:1">
      <c r="A3033" s="203"/>
    </row>
    <row r="3034" spans="1:1">
      <c r="A3034" s="203"/>
    </row>
    <row r="3035" spans="1:1">
      <c r="A3035" s="203"/>
    </row>
    <row r="3036" spans="1:1">
      <c r="A3036" s="203"/>
    </row>
    <row r="3037" spans="1:1">
      <c r="A3037" s="203"/>
    </row>
    <row r="3038" spans="1:1">
      <c r="A3038" s="203"/>
    </row>
    <row r="3039" spans="1:1">
      <c r="A3039" s="203"/>
    </row>
    <row r="3040" spans="1:1">
      <c r="A3040" s="203"/>
    </row>
    <row r="3041" spans="1:1">
      <c r="A3041" s="203"/>
    </row>
    <row r="3042" spans="1:1">
      <c r="A3042" s="203"/>
    </row>
    <row r="3043" spans="1:1">
      <c r="A3043" s="203"/>
    </row>
    <row r="3044" spans="1:1">
      <c r="A3044" s="203"/>
    </row>
    <row r="3045" spans="1:1">
      <c r="A3045" s="203"/>
    </row>
    <row r="3046" spans="1:1">
      <c r="A3046" s="203"/>
    </row>
    <row r="3047" spans="1:1">
      <c r="A3047" s="203"/>
    </row>
    <row r="3048" spans="1:1">
      <c r="A3048" s="203"/>
    </row>
    <row r="3049" spans="1:1">
      <c r="A3049" s="203"/>
    </row>
    <row r="3050" spans="1:1">
      <c r="A3050" s="203"/>
    </row>
    <row r="3051" spans="1:1">
      <c r="A3051" s="203"/>
    </row>
    <row r="3052" spans="1:1">
      <c r="A3052" s="203"/>
    </row>
    <row r="3053" spans="1:1">
      <c r="A3053" s="203"/>
    </row>
    <row r="3054" spans="1:1">
      <c r="A3054" s="203"/>
    </row>
    <row r="3055" spans="1:1">
      <c r="A3055" s="203"/>
    </row>
    <row r="3056" spans="1:1">
      <c r="A3056" s="203"/>
    </row>
    <row r="3057" spans="1:1">
      <c r="A3057" s="203"/>
    </row>
    <row r="3058" spans="1:1">
      <c r="A3058" s="203"/>
    </row>
    <row r="3059" spans="1:1">
      <c r="A3059" s="203"/>
    </row>
    <row r="3060" spans="1:1">
      <c r="A3060" s="203"/>
    </row>
    <row r="3061" spans="1:1">
      <c r="A3061" s="203"/>
    </row>
    <row r="3062" spans="1:1">
      <c r="A3062" s="203"/>
    </row>
    <row r="3063" spans="1:1">
      <c r="A3063" s="203"/>
    </row>
    <row r="3064" spans="1:1">
      <c r="A3064" s="203"/>
    </row>
    <row r="3065" spans="1:1">
      <c r="A3065" s="203"/>
    </row>
    <row r="3066" spans="1:1">
      <c r="A3066" s="203"/>
    </row>
    <row r="3067" spans="1:1">
      <c r="A3067" s="203"/>
    </row>
    <row r="3068" spans="1:1">
      <c r="A3068" s="203"/>
    </row>
    <row r="3069" spans="1:1">
      <c r="A3069" s="203"/>
    </row>
    <row r="3070" spans="1:1">
      <c r="A3070" s="203"/>
    </row>
    <row r="3071" spans="1:1">
      <c r="A3071" s="203"/>
    </row>
    <row r="3072" spans="1:1">
      <c r="A3072" s="203"/>
    </row>
    <row r="3073" spans="1:1">
      <c r="A3073" s="203"/>
    </row>
    <row r="3074" spans="1:1">
      <c r="A3074" s="203"/>
    </row>
    <row r="3075" spans="1:1">
      <c r="A3075" s="203"/>
    </row>
    <row r="3076" spans="1:1">
      <c r="A3076" s="203"/>
    </row>
    <row r="3077" spans="1:1">
      <c r="A3077" s="203"/>
    </row>
    <row r="3078" spans="1:1">
      <c r="A3078" s="203"/>
    </row>
    <row r="3079" spans="1:1">
      <c r="A3079" s="203"/>
    </row>
    <row r="3080" spans="1:1">
      <c r="A3080" s="203"/>
    </row>
    <row r="3081" spans="1:1">
      <c r="A3081" s="203"/>
    </row>
    <row r="3082" spans="1:1">
      <c r="A3082" s="203"/>
    </row>
    <row r="3083" spans="1:1">
      <c r="A3083" s="203"/>
    </row>
    <row r="3084" spans="1:1">
      <c r="A3084" s="203"/>
    </row>
    <row r="3085" spans="1:1">
      <c r="A3085" s="203"/>
    </row>
    <row r="3086" spans="1:1">
      <c r="A3086" s="203"/>
    </row>
    <row r="3087" spans="1:1">
      <c r="A3087" s="203"/>
    </row>
    <row r="3088" spans="1:1">
      <c r="A3088" s="203"/>
    </row>
    <row r="3089" spans="1:1">
      <c r="A3089" s="203"/>
    </row>
    <row r="3090" spans="1:1">
      <c r="A3090" s="203"/>
    </row>
    <row r="3091" spans="1:1">
      <c r="A3091" s="203"/>
    </row>
    <row r="3092" spans="1:1">
      <c r="A3092" s="203"/>
    </row>
    <row r="3093" spans="1:1">
      <c r="A3093" s="203"/>
    </row>
    <row r="3094" spans="1:1">
      <c r="A3094" s="203"/>
    </row>
    <row r="3095" spans="1:1">
      <c r="A3095" s="203"/>
    </row>
    <row r="3096" spans="1:1">
      <c r="A3096" s="203"/>
    </row>
    <row r="3097" spans="1:1">
      <c r="A3097" s="203"/>
    </row>
    <row r="3098" spans="1:1">
      <c r="A3098" s="203"/>
    </row>
    <row r="3099" spans="1:1">
      <c r="A3099" s="203"/>
    </row>
    <row r="3100" spans="1:1">
      <c r="A3100" s="203"/>
    </row>
    <row r="3101" spans="1:1">
      <c r="A3101" s="203"/>
    </row>
    <row r="3102" spans="1:1">
      <c r="A3102" s="203"/>
    </row>
    <row r="3103" spans="1:1">
      <c r="A3103" s="203"/>
    </row>
    <row r="3104" spans="1:1">
      <c r="A3104" s="203"/>
    </row>
    <row r="3105" spans="1:1">
      <c r="A3105" s="203"/>
    </row>
    <row r="3106" spans="1:1">
      <c r="A3106" s="203"/>
    </row>
    <row r="3107" spans="1:1">
      <c r="A3107" s="203"/>
    </row>
    <row r="3108" spans="1:1">
      <c r="A3108" s="203"/>
    </row>
    <row r="3109" spans="1:1">
      <c r="A3109" s="203"/>
    </row>
    <row r="3110" spans="1:1">
      <c r="A3110" s="203"/>
    </row>
    <row r="3111" spans="1:1">
      <c r="A3111" s="203"/>
    </row>
    <row r="3112" spans="1:1">
      <c r="A3112" s="203"/>
    </row>
    <row r="3113" spans="1:1">
      <c r="A3113" s="203"/>
    </row>
    <row r="3114" spans="1:1">
      <c r="A3114" s="203"/>
    </row>
    <row r="3115" spans="1:1">
      <c r="A3115" s="203"/>
    </row>
    <row r="3116" spans="1:1">
      <c r="A3116" s="203"/>
    </row>
    <row r="3117" spans="1:1">
      <c r="A3117" s="203"/>
    </row>
    <row r="3118" spans="1:1">
      <c r="A3118" s="203"/>
    </row>
    <row r="3119" spans="1:1">
      <c r="A3119" s="203"/>
    </row>
    <row r="3120" spans="1:1">
      <c r="A3120" s="203"/>
    </row>
    <row r="3121" spans="1:1">
      <c r="A3121" s="203"/>
    </row>
    <row r="3122" spans="1:1">
      <c r="A3122" s="203"/>
    </row>
    <row r="3123" spans="1:1">
      <c r="A3123" s="203"/>
    </row>
    <row r="3124" spans="1:1">
      <c r="A3124" s="203"/>
    </row>
    <row r="3125" spans="1:1">
      <c r="A3125" s="203"/>
    </row>
    <row r="3126" spans="1:1">
      <c r="A3126" s="203"/>
    </row>
    <row r="3127" spans="1:1">
      <c r="A3127" s="203"/>
    </row>
    <row r="3128" spans="1:1">
      <c r="A3128" s="203"/>
    </row>
    <row r="3129" spans="1:1">
      <c r="A3129" s="203"/>
    </row>
    <row r="3130" spans="1:1">
      <c r="A3130" s="203"/>
    </row>
    <row r="3131" spans="1:1">
      <c r="A3131" s="203"/>
    </row>
    <row r="3132" spans="1:1">
      <c r="A3132" s="203"/>
    </row>
    <row r="3133" spans="1:1">
      <c r="A3133" s="203"/>
    </row>
    <row r="3134" spans="1:1">
      <c r="A3134" s="203"/>
    </row>
    <row r="3135" spans="1:1">
      <c r="A3135" s="203"/>
    </row>
    <row r="3136" spans="1:1">
      <c r="A3136" s="203"/>
    </row>
    <row r="3137" spans="1:1">
      <c r="A3137" s="203"/>
    </row>
    <row r="3138" spans="1:1">
      <c r="A3138" s="203"/>
    </row>
    <row r="3139" spans="1:1">
      <c r="A3139" s="203"/>
    </row>
    <row r="3140" spans="1:1">
      <c r="A3140" s="203"/>
    </row>
    <row r="3141" spans="1:1">
      <c r="A3141" s="203"/>
    </row>
    <row r="3142" spans="1:1">
      <c r="A3142" s="203"/>
    </row>
    <row r="3143" spans="1:1">
      <c r="A3143" s="203"/>
    </row>
    <row r="3144" spans="1:1">
      <c r="A3144" s="203"/>
    </row>
    <row r="3145" spans="1:1">
      <c r="A3145" s="203"/>
    </row>
    <row r="3146" spans="1:1">
      <c r="A3146" s="203"/>
    </row>
    <row r="3147" spans="1:1">
      <c r="A3147" s="203"/>
    </row>
    <row r="3148" spans="1:1">
      <c r="A3148" s="203"/>
    </row>
    <row r="3149" spans="1:1">
      <c r="A3149" s="203"/>
    </row>
    <row r="3150" spans="1:1">
      <c r="A3150" s="203"/>
    </row>
    <row r="3151" spans="1:1">
      <c r="A3151" s="203"/>
    </row>
    <row r="3152" spans="1:1">
      <c r="A3152" s="203"/>
    </row>
    <row r="3153" spans="1:1">
      <c r="A3153" s="203"/>
    </row>
    <row r="3154" spans="1:1">
      <c r="A3154" s="203"/>
    </row>
    <row r="3155" spans="1:1">
      <c r="A3155" s="203"/>
    </row>
    <row r="3156" spans="1:1">
      <c r="A3156" s="203"/>
    </row>
    <row r="3157" spans="1:1">
      <c r="A3157" s="203"/>
    </row>
    <row r="3158" spans="1:1">
      <c r="A3158" s="203"/>
    </row>
    <row r="3159" spans="1:1">
      <c r="A3159" s="203"/>
    </row>
    <row r="3160" spans="1:1">
      <c r="A3160" s="203"/>
    </row>
    <row r="3161" spans="1:1">
      <c r="A3161" s="203"/>
    </row>
    <row r="3162" spans="1:1">
      <c r="A3162" s="203"/>
    </row>
    <row r="3163" spans="1:1">
      <c r="A3163" s="203"/>
    </row>
    <row r="3164" spans="1:1">
      <c r="A3164" s="203"/>
    </row>
    <row r="3165" spans="1:1">
      <c r="A3165" s="203"/>
    </row>
    <row r="3166" spans="1:1">
      <c r="A3166" s="203"/>
    </row>
    <row r="3167" spans="1:1">
      <c r="A3167" s="203"/>
    </row>
    <row r="3168" spans="1:1">
      <c r="A3168" s="203"/>
    </row>
    <row r="3169" spans="1:1">
      <c r="A3169" s="203"/>
    </row>
    <row r="3170" spans="1:1">
      <c r="A3170" s="203"/>
    </row>
    <row r="3171" spans="1:1">
      <c r="A3171" s="203"/>
    </row>
    <row r="3172" spans="1:1">
      <c r="A3172" s="203"/>
    </row>
    <row r="3173" spans="1:1">
      <c r="A3173" s="203"/>
    </row>
    <row r="3174" spans="1:1">
      <c r="A3174" s="203"/>
    </row>
    <row r="3175" spans="1:1">
      <c r="A3175" s="203"/>
    </row>
    <row r="3176" spans="1:1">
      <c r="A3176" s="203"/>
    </row>
    <row r="3177" spans="1:1">
      <c r="A3177" s="203"/>
    </row>
    <row r="3178" spans="1:1">
      <c r="A3178" s="203"/>
    </row>
    <row r="3179" spans="1:1">
      <c r="A3179" s="203"/>
    </row>
    <row r="3180" spans="1:1">
      <c r="A3180" s="203"/>
    </row>
    <row r="3181" spans="1:1">
      <c r="A3181" s="203"/>
    </row>
    <row r="3182" spans="1:1">
      <c r="A3182" s="203"/>
    </row>
    <row r="3183" spans="1:1">
      <c r="A3183" s="203"/>
    </row>
    <row r="3184" spans="1:1">
      <c r="A3184" s="203"/>
    </row>
    <row r="3185" spans="1:1">
      <c r="A3185" s="203"/>
    </row>
    <row r="3186" spans="1:1">
      <c r="A3186" s="203"/>
    </row>
    <row r="3187" spans="1:1">
      <c r="A3187" s="203"/>
    </row>
    <row r="3188" spans="1:1">
      <c r="A3188" s="203"/>
    </row>
    <row r="3189" spans="1:1">
      <c r="A3189" s="203"/>
    </row>
    <row r="3190" spans="1:1">
      <c r="A3190" s="203"/>
    </row>
    <row r="3191" spans="1:1">
      <c r="A3191" s="203"/>
    </row>
    <row r="3192" spans="1:1">
      <c r="A3192" s="203"/>
    </row>
    <row r="3193" spans="1:1">
      <c r="A3193" s="203"/>
    </row>
    <row r="3194" spans="1:1">
      <c r="A3194" s="203"/>
    </row>
    <row r="3195" spans="1:1">
      <c r="A3195" s="203"/>
    </row>
    <row r="3196" spans="1:1">
      <c r="A3196" s="203"/>
    </row>
    <row r="3197" spans="1:1">
      <c r="A3197" s="203"/>
    </row>
    <row r="3198" spans="1:1">
      <c r="A3198" s="203"/>
    </row>
    <row r="3199" spans="1:1">
      <c r="A3199" s="203"/>
    </row>
    <row r="3200" spans="1:1">
      <c r="A3200" s="203"/>
    </row>
    <row r="3201" spans="1:1">
      <c r="A3201" s="203"/>
    </row>
    <row r="3202" spans="1:1">
      <c r="A3202" s="203"/>
    </row>
    <row r="3203" spans="1:1">
      <c r="A3203" s="203"/>
    </row>
    <row r="3204" spans="1:1">
      <c r="A3204" s="203"/>
    </row>
    <row r="3205" spans="1:1">
      <c r="A3205" s="203"/>
    </row>
    <row r="3206" spans="1:1">
      <c r="A3206" s="203"/>
    </row>
    <row r="3207" spans="1:1">
      <c r="A3207" s="203"/>
    </row>
    <row r="3208" spans="1:1">
      <c r="A3208" s="203"/>
    </row>
    <row r="3209" spans="1:1">
      <c r="A3209" s="203"/>
    </row>
    <row r="3210" spans="1:1">
      <c r="A3210" s="203"/>
    </row>
    <row r="3211" spans="1:1">
      <c r="A3211" s="203"/>
    </row>
    <row r="3212" spans="1:1">
      <c r="A3212" s="203"/>
    </row>
    <row r="3213" spans="1:1">
      <c r="A3213" s="203"/>
    </row>
    <row r="3214" spans="1:1">
      <c r="A3214" s="203"/>
    </row>
    <row r="3215" spans="1:1">
      <c r="A3215" s="203"/>
    </row>
    <row r="3216" spans="1:1">
      <c r="A3216" s="203"/>
    </row>
    <row r="3217" spans="1:1">
      <c r="A3217" s="203"/>
    </row>
    <row r="3218" spans="1:1">
      <c r="A3218" s="203"/>
    </row>
    <row r="3219" spans="1:1">
      <c r="A3219" s="203"/>
    </row>
    <row r="3220" spans="1:1">
      <c r="A3220" s="203"/>
    </row>
    <row r="3221" spans="1:1">
      <c r="A3221" s="203"/>
    </row>
    <row r="3222" spans="1:1">
      <c r="A3222" s="203"/>
    </row>
    <row r="3223" spans="1:1">
      <c r="A3223" s="203"/>
    </row>
    <row r="3224" spans="1:1">
      <c r="A3224" s="203"/>
    </row>
    <row r="3225" spans="1:1">
      <c r="A3225" s="203"/>
    </row>
    <row r="3226" spans="1:1">
      <c r="A3226" s="203"/>
    </row>
    <row r="3227" spans="1:1">
      <c r="A3227" s="203"/>
    </row>
    <row r="3228" spans="1:1">
      <c r="A3228" s="203"/>
    </row>
    <row r="3229" spans="1:1">
      <c r="A3229" s="203"/>
    </row>
    <row r="3230" spans="1:1">
      <c r="A3230" s="203"/>
    </row>
    <row r="3231" spans="1:1">
      <c r="A3231" s="203"/>
    </row>
    <row r="3232" spans="1:1">
      <c r="A3232" s="203"/>
    </row>
    <row r="3233" spans="1:1">
      <c r="A3233" s="203"/>
    </row>
    <row r="3234" spans="1:1">
      <c r="A3234" s="203"/>
    </row>
    <row r="3235" spans="1:1">
      <c r="A3235" s="203"/>
    </row>
    <row r="3236" spans="1:1">
      <c r="A3236" s="203"/>
    </row>
    <row r="3237" spans="1:1">
      <c r="A3237" s="203"/>
    </row>
    <row r="3238" spans="1:1">
      <c r="A3238" s="203"/>
    </row>
    <row r="3239" spans="1:1">
      <c r="A3239" s="203"/>
    </row>
    <row r="3240" spans="1:1">
      <c r="A3240" s="203"/>
    </row>
    <row r="3241" spans="1:1">
      <c r="A3241" s="203"/>
    </row>
    <row r="3242" spans="1:1">
      <c r="A3242" s="203"/>
    </row>
    <row r="3243" spans="1:1">
      <c r="A3243" s="203"/>
    </row>
    <row r="3244" spans="1:1">
      <c r="A3244" s="203"/>
    </row>
    <row r="3245" spans="1:1">
      <c r="A3245" s="203"/>
    </row>
    <row r="3246" spans="1:1">
      <c r="A3246" s="203"/>
    </row>
    <row r="3247" spans="1:1">
      <c r="A3247" s="203"/>
    </row>
    <row r="3248" spans="1:1">
      <c r="A3248" s="203"/>
    </row>
    <row r="3249" spans="1:1">
      <c r="A3249" s="203"/>
    </row>
    <row r="3250" spans="1:1">
      <c r="A3250" s="203"/>
    </row>
    <row r="3251" spans="1:1">
      <c r="A3251" s="203"/>
    </row>
    <row r="3252" spans="1:1">
      <c r="A3252" s="203"/>
    </row>
    <row r="3253" spans="1:1">
      <c r="A3253" s="203"/>
    </row>
    <row r="3254" spans="1:1">
      <c r="A3254" s="203"/>
    </row>
    <row r="3255" spans="1:1">
      <c r="A3255" s="203"/>
    </row>
    <row r="3256" spans="1:1">
      <c r="A3256" s="203"/>
    </row>
    <row r="3257" spans="1:1">
      <c r="A3257" s="203"/>
    </row>
    <row r="3258" spans="1:1">
      <c r="A3258" s="203"/>
    </row>
    <row r="3259" spans="1:1">
      <c r="A3259" s="203"/>
    </row>
    <row r="3260" spans="1:1">
      <c r="A3260" s="203"/>
    </row>
    <row r="3261" spans="1:1">
      <c r="A3261" s="203"/>
    </row>
    <row r="3262" spans="1:1">
      <c r="A3262" s="203"/>
    </row>
    <row r="3263" spans="1:1">
      <c r="A3263" s="203"/>
    </row>
    <row r="3264" spans="1:1">
      <c r="A3264" s="203"/>
    </row>
    <row r="3265" spans="1:1">
      <c r="A3265" s="203"/>
    </row>
    <row r="3266" spans="1:1">
      <c r="A3266" s="203"/>
    </row>
    <row r="3267" spans="1:1">
      <c r="A3267" s="203"/>
    </row>
    <row r="3268" spans="1:1">
      <c r="A3268" s="203"/>
    </row>
    <row r="3269" spans="1:1">
      <c r="A3269" s="203"/>
    </row>
    <row r="3270" spans="1:1">
      <c r="A3270" s="203"/>
    </row>
    <row r="3271" spans="1:1">
      <c r="A3271" s="203"/>
    </row>
    <row r="3272" spans="1:1">
      <c r="A3272" s="203"/>
    </row>
    <row r="3273" spans="1:1">
      <c r="A3273" s="203"/>
    </row>
    <row r="3274" spans="1:1">
      <c r="A3274" s="203"/>
    </row>
    <row r="3275" spans="1:1">
      <c r="A3275" s="203"/>
    </row>
    <row r="3276" spans="1:1">
      <c r="A3276" s="203"/>
    </row>
    <row r="3277" spans="1:1">
      <c r="A3277" s="203"/>
    </row>
    <row r="3278" spans="1:1">
      <c r="A3278" s="203"/>
    </row>
    <row r="3279" spans="1:1">
      <c r="A3279" s="203"/>
    </row>
    <row r="3280" spans="1:1">
      <c r="A3280" s="203"/>
    </row>
    <row r="3281" spans="1:1">
      <c r="A3281" s="203"/>
    </row>
    <row r="3282" spans="1:1">
      <c r="A3282" s="203"/>
    </row>
    <row r="3283" spans="1:1">
      <c r="A3283" s="203"/>
    </row>
    <row r="3284" spans="1:1">
      <c r="A3284" s="203"/>
    </row>
    <row r="3285" spans="1:1">
      <c r="A3285" s="203"/>
    </row>
    <row r="3286" spans="1:1">
      <c r="A3286" s="203"/>
    </row>
    <row r="3287" spans="1:1">
      <c r="A3287" s="203"/>
    </row>
    <row r="3288" spans="1:1">
      <c r="A3288" s="203"/>
    </row>
    <row r="3289" spans="1:1">
      <c r="A3289" s="203"/>
    </row>
    <row r="3290" spans="1:1">
      <c r="A3290" s="203"/>
    </row>
    <row r="3291" spans="1:1">
      <c r="A3291" s="203"/>
    </row>
    <row r="3292" spans="1:1">
      <c r="A3292" s="203"/>
    </row>
    <row r="3293" spans="1:1">
      <c r="A3293" s="203"/>
    </row>
    <row r="3294" spans="1:1">
      <c r="A3294" s="203"/>
    </row>
    <row r="3295" spans="1:1">
      <c r="A3295" s="203"/>
    </row>
    <row r="3296" spans="1:1">
      <c r="A3296" s="203"/>
    </row>
    <row r="3297" spans="1:1">
      <c r="A3297" s="203"/>
    </row>
    <row r="3298" spans="1:1">
      <c r="A3298" s="203"/>
    </row>
    <row r="3299" spans="1:1">
      <c r="A3299" s="203"/>
    </row>
    <row r="3300" spans="1:1">
      <c r="A3300" s="203"/>
    </row>
    <row r="3301" spans="1:1">
      <c r="A3301" s="203"/>
    </row>
    <row r="3302" spans="1:1">
      <c r="A3302" s="203"/>
    </row>
    <row r="3303" spans="1:1">
      <c r="A3303" s="203"/>
    </row>
    <row r="3304" spans="1:1">
      <c r="A3304" s="203"/>
    </row>
    <row r="3305" spans="1:1">
      <c r="A3305" s="203"/>
    </row>
    <row r="3306" spans="1:1">
      <c r="A3306" s="203"/>
    </row>
    <row r="3307" spans="1:1">
      <c r="A3307" s="203"/>
    </row>
    <row r="3308" spans="1:1">
      <c r="A3308" s="203"/>
    </row>
    <row r="3309" spans="1:1">
      <c r="A3309" s="203"/>
    </row>
    <row r="3310" spans="1:1">
      <c r="A3310" s="203"/>
    </row>
    <row r="3311" spans="1:1">
      <c r="A3311" s="203"/>
    </row>
    <row r="3312" spans="1:1">
      <c r="A3312" s="203"/>
    </row>
    <row r="3313" spans="1:1">
      <c r="A3313" s="203"/>
    </row>
    <row r="3314" spans="1:1">
      <c r="A3314" s="203"/>
    </row>
    <row r="3315" spans="1:1">
      <c r="A3315" s="203"/>
    </row>
    <row r="3316" spans="1:1">
      <c r="A3316" s="203"/>
    </row>
    <row r="3317" spans="1:1">
      <c r="A3317" s="203"/>
    </row>
    <row r="3318" spans="1:1">
      <c r="A3318" s="203"/>
    </row>
    <row r="3319" spans="1:1">
      <c r="A3319" s="203"/>
    </row>
    <row r="3320" spans="1:1">
      <c r="A3320" s="203"/>
    </row>
    <row r="3321" spans="1:1">
      <c r="A3321" s="203"/>
    </row>
    <row r="3322" spans="1:1">
      <c r="A3322" s="203"/>
    </row>
    <row r="3323" spans="1:1">
      <c r="A3323" s="203"/>
    </row>
    <row r="3324" spans="1:1">
      <c r="A3324" s="203"/>
    </row>
    <row r="3325" spans="1:1">
      <c r="A3325" s="203"/>
    </row>
    <row r="3326" spans="1:1">
      <c r="A3326" s="203"/>
    </row>
    <row r="3327" spans="1:1">
      <c r="A3327" s="203"/>
    </row>
    <row r="3328" spans="1:1">
      <c r="A3328" s="203"/>
    </row>
    <row r="3329" spans="1:1">
      <c r="A3329" s="203"/>
    </row>
    <row r="3330" spans="1:1">
      <c r="A3330" s="203"/>
    </row>
    <row r="3331" spans="1:1">
      <c r="A3331" s="203"/>
    </row>
    <row r="3332" spans="1:1">
      <c r="A3332" s="203"/>
    </row>
    <row r="3333" spans="1:1">
      <c r="A3333" s="203"/>
    </row>
    <row r="3334" spans="1:1">
      <c r="A3334" s="203"/>
    </row>
    <row r="3335" spans="1:1">
      <c r="A3335" s="203"/>
    </row>
    <row r="3336" spans="1:1">
      <c r="A3336" s="203"/>
    </row>
    <row r="3337" spans="1:1">
      <c r="A3337" s="203"/>
    </row>
    <row r="3338" spans="1:1">
      <c r="A3338" s="203"/>
    </row>
    <row r="3339" spans="1:1">
      <c r="A3339" s="203"/>
    </row>
    <row r="3340" spans="1:1">
      <c r="A3340" s="203"/>
    </row>
    <row r="3341" spans="1:1">
      <c r="A3341" s="203"/>
    </row>
    <row r="3342" spans="1:1">
      <c r="A3342" s="203"/>
    </row>
    <row r="3343" spans="1:1">
      <c r="A3343" s="203"/>
    </row>
    <row r="3344" spans="1:1">
      <c r="A3344" s="203"/>
    </row>
    <row r="3345" spans="1:1">
      <c r="A3345" s="203"/>
    </row>
    <row r="3346" spans="1:1">
      <c r="A3346" s="203"/>
    </row>
    <row r="3347" spans="1:1">
      <c r="A3347" s="203"/>
    </row>
    <row r="3348" spans="1:1">
      <c r="A3348" s="203"/>
    </row>
    <row r="3349" spans="1:1">
      <c r="A3349" s="203"/>
    </row>
    <row r="3350" spans="1:1">
      <c r="A3350" s="203"/>
    </row>
    <row r="3351" spans="1:1">
      <c r="A3351" s="203"/>
    </row>
    <row r="3352" spans="1:1">
      <c r="A3352" s="203"/>
    </row>
    <row r="3353" spans="1:1">
      <c r="A3353" s="203"/>
    </row>
    <row r="3354" spans="1:1">
      <c r="A3354" s="203"/>
    </row>
    <row r="3355" spans="1:1">
      <c r="A3355" s="203"/>
    </row>
    <row r="3356" spans="1:1">
      <c r="A3356" s="203"/>
    </row>
    <row r="3357" spans="1:1">
      <c r="A3357" s="203"/>
    </row>
    <row r="3358" spans="1:1">
      <c r="A3358" s="203"/>
    </row>
    <row r="3359" spans="1:1">
      <c r="A3359" s="203"/>
    </row>
    <row r="3360" spans="1:1">
      <c r="A3360" s="203"/>
    </row>
    <row r="3361" spans="1:1">
      <c r="A3361" s="203"/>
    </row>
    <row r="3362" spans="1:1">
      <c r="A3362" s="203"/>
    </row>
    <row r="3363" spans="1:1">
      <c r="A3363" s="203"/>
    </row>
    <row r="3364" spans="1:1">
      <c r="A3364" s="203"/>
    </row>
    <row r="3365" spans="1:1">
      <c r="A3365" s="203"/>
    </row>
    <row r="3366" spans="1:1">
      <c r="A3366" s="203"/>
    </row>
    <row r="3367" spans="1:1">
      <c r="A3367" s="203"/>
    </row>
    <row r="3368" spans="1:1">
      <c r="A3368" s="203"/>
    </row>
    <row r="3369" spans="1:1">
      <c r="A3369" s="203"/>
    </row>
    <row r="3370" spans="1:1">
      <c r="A3370" s="203"/>
    </row>
    <row r="3371" spans="1:1">
      <c r="A3371" s="203"/>
    </row>
    <row r="3372" spans="1:1">
      <c r="A3372" s="203"/>
    </row>
    <row r="3373" spans="1:1">
      <c r="A3373" s="203"/>
    </row>
    <row r="3374" spans="1:1">
      <c r="A3374" s="203"/>
    </row>
    <row r="3375" spans="1:1">
      <c r="A3375" s="203"/>
    </row>
    <row r="3376" spans="1:1">
      <c r="A3376" s="203"/>
    </row>
    <row r="3377" spans="1:1">
      <c r="A3377" s="203"/>
    </row>
    <row r="3378" spans="1:1">
      <c r="A3378" s="203"/>
    </row>
    <row r="3379" spans="1:1">
      <c r="A3379" s="203"/>
    </row>
    <row r="3380" spans="1:1">
      <c r="A3380" s="203"/>
    </row>
    <row r="3381" spans="1:1">
      <c r="A3381" s="203"/>
    </row>
    <row r="3382" spans="1:1">
      <c r="A3382" s="203"/>
    </row>
    <row r="3383" spans="1:1">
      <c r="A3383" s="203"/>
    </row>
    <row r="3384" spans="1:1">
      <c r="A3384" s="203"/>
    </row>
    <row r="3385" spans="1:1">
      <c r="A3385" s="203"/>
    </row>
    <row r="3386" spans="1:1">
      <c r="A3386" s="203"/>
    </row>
    <row r="3387" spans="1:1">
      <c r="A3387" s="203"/>
    </row>
    <row r="3388" spans="1:1">
      <c r="A3388" s="203"/>
    </row>
    <row r="3389" spans="1:1">
      <c r="A3389" s="203"/>
    </row>
    <row r="3390" spans="1:1">
      <c r="A3390" s="203"/>
    </row>
    <row r="3391" spans="1:1">
      <c r="A3391" s="203"/>
    </row>
    <row r="3392" spans="1:1">
      <c r="A3392" s="203"/>
    </row>
    <row r="3393" spans="1:1">
      <c r="A3393" s="203"/>
    </row>
    <row r="3394" spans="1:1">
      <c r="A3394" s="203"/>
    </row>
    <row r="3395" spans="1:1">
      <c r="A3395" s="203"/>
    </row>
    <row r="3396" spans="1:1">
      <c r="A3396" s="203"/>
    </row>
    <row r="3397" spans="1:1">
      <c r="A3397" s="203"/>
    </row>
    <row r="3398" spans="1:1">
      <c r="A3398" s="203"/>
    </row>
    <row r="3399" spans="1:1">
      <c r="A3399" s="203"/>
    </row>
    <row r="3400" spans="1:1">
      <c r="A3400" s="203"/>
    </row>
    <row r="3401" spans="1:1">
      <c r="A3401" s="203"/>
    </row>
    <row r="3402" spans="1:1">
      <c r="A3402" s="203"/>
    </row>
    <row r="3403" spans="1:1">
      <c r="A3403" s="203"/>
    </row>
    <row r="3404" spans="1:1">
      <c r="A3404" s="203"/>
    </row>
    <row r="3405" spans="1:1">
      <c r="A3405" s="203"/>
    </row>
    <row r="3406" spans="1:1">
      <c r="A3406" s="203"/>
    </row>
    <row r="3407" spans="1:1">
      <c r="A3407" s="203"/>
    </row>
    <row r="3408" spans="1:1">
      <c r="A3408" s="203"/>
    </row>
    <row r="3409" spans="1:1">
      <c r="A3409" s="203"/>
    </row>
    <row r="3410" spans="1:1">
      <c r="A3410" s="203"/>
    </row>
    <row r="3411" spans="1:1">
      <c r="A3411" s="203"/>
    </row>
    <row r="3412" spans="1:1">
      <c r="A3412" s="203"/>
    </row>
    <row r="3413" spans="1:1">
      <c r="A3413" s="203"/>
    </row>
    <row r="3414" spans="1:1">
      <c r="A3414" s="203"/>
    </row>
    <row r="3415" spans="1:1">
      <c r="A3415" s="203"/>
    </row>
    <row r="3416" spans="1:1">
      <c r="A3416" s="203"/>
    </row>
    <row r="3417" spans="1:1">
      <c r="A3417" s="203"/>
    </row>
    <row r="3418" spans="1:1">
      <c r="A3418" s="203"/>
    </row>
    <row r="3419" spans="1:1">
      <c r="A3419" s="203"/>
    </row>
    <row r="3420" spans="1:1">
      <c r="A3420" s="203"/>
    </row>
    <row r="3421" spans="1:1">
      <c r="A3421" s="203"/>
    </row>
    <row r="3422" spans="1:1">
      <c r="A3422" s="203"/>
    </row>
    <row r="3423" spans="1:1">
      <c r="A3423" s="203"/>
    </row>
    <row r="3424" spans="1:1">
      <c r="A3424" s="203"/>
    </row>
    <row r="3425" spans="1:1">
      <c r="A3425" s="203"/>
    </row>
    <row r="3426" spans="1:1">
      <c r="A3426" s="203"/>
    </row>
    <row r="3427" spans="1:1">
      <c r="A3427" s="203"/>
    </row>
    <row r="3428" spans="1:1">
      <c r="A3428" s="203"/>
    </row>
    <row r="3429" spans="1:1">
      <c r="A3429" s="203"/>
    </row>
    <row r="3430" spans="1:1">
      <c r="A3430" s="203"/>
    </row>
    <row r="3431" spans="1:1">
      <c r="A3431" s="203"/>
    </row>
    <row r="3432" spans="1:1">
      <c r="A3432" s="203"/>
    </row>
    <row r="3433" spans="1:1">
      <c r="A3433" s="203"/>
    </row>
    <row r="3434" spans="1:1">
      <c r="A3434" s="203"/>
    </row>
    <row r="3435" spans="1:1">
      <c r="A3435" s="203"/>
    </row>
    <row r="3436" spans="1:1">
      <c r="A3436" s="203"/>
    </row>
    <row r="3437" spans="1:1">
      <c r="A3437" s="203"/>
    </row>
    <row r="3438" spans="1:1">
      <c r="A3438" s="203"/>
    </row>
    <row r="3439" spans="1:1">
      <c r="A3439" s="203"/>
    </row>
    <row r="3440" spans="1:1">
      <c r="A3440" s="203"/>
    </row>
    <row r="3441" spans="1:1">
      <c r="A3441" s="203"/>
    </row>
    <row r="3442" spans="1:1">
      <c r="A3442" s="203"/>
    </row>
    <row r="3443" spans="1:1">
      <c r="A3443" s="203"/>
    </row>
    <row r="3444" spans="1:1">
      <c r="A3444" s="203"/>
    </row>
    <row r="3445" spans="1:1">
      <c r="A3445" s="203"/>
    </row>
    <row r="3446" spans="1:1">
      <c r="A3446" s="203"/>
    </row>
    <row r="3447" spans="1:1">
      <c r="A3447" s="203"/>
    </row>
    <row r="3448" spans="1:1">
      <c r="A3448" s="203"/>
    </row>
    <row r="3449" spans="1:1">
      <c r="A3449" s="203"/>
    </row>
    <row r="3450" spans="1:1">
      <c r="A3450" s="203"/>
    </row>
    <row r="3451" spans="1:1">
      <c r="A3451" s="203"/>
    </row>
    <row r="3452" spans="1:1">
      <c r="A3452" s="203"/>
    </row>
    <row r="3453" spans="1:1">
      <c r="A3453" s="203"/>
    </row>
    <row r="3454" spans="1:1">
      <c r="A3454" s="203"/>
    </row>
    <row r="3455" spans="1:1">
      <c r="A3455" s="203"/>
    </row>
    <row r="3456" spans="1:1">
      <c r="A3456" s="203"/>
    </row>
    <row r="3457" spans="1:1">
      <c r="A3457" s="203"/>
    </row>
    <row r="3458" spans="1:1">
      <c r="A3458" s="203"/>
    </row>
    <row r="3459" spans="1:1">
      <c r="A3459" s="203"/>
    </row>
    <row r="3460" spans="1:1">
      <c r="A3460" s="203"/>
    </row>
    <row r="3461" spans="1:1">
      <c r="A3461" s="203"/>
    </row>
    <row r="3462" spans="1:1">
      <c r="A3462" s="203"/>
    </row>
    <row r="3463" spans="1:1">
      <c r="A3463" s="203"/>
    </row>
    <row r="3464" spans="1:1">
      <c r="A3464" s="203"/>
    </row>
    <row r="3465" spans="1:1">
      <c r="A3465" s="203"/>
    </row>
    <row r="3466" spans="1:1">
      <c r="A3466" s="203"/>
    </row>
    <row r="3467" spans="1:1">
      <c r="A3467" s="203"/>
    </row>
    <row r="3468" spans="1:1">
      <c r="A3468" s="203"/>
    </row>
    <row r="3469" spans="1:1">
      <c r="A3469" s="203"/>
    </row>
    <row r="3470" spans="1:1">
      <c r="A3470" s="203"/>
    </row>
    <row r="3471" spans="1:1">
      <c r="A3471" s="203"/>
    </row>
    <row r="3472" spans="1:1">
      <c r="A3472" s="203"/>
    </row>
    <row r="3473" spans="1:1">
      <c r="A3473" s="203"/>
    </row>
    <row r="3474" spans="1:1">
      <c r="A3474" s="203"/>
    </row>
    <row r="3475" spans="1:1">
      <c r="A3475" s="203"/>
    </row>
    <row r="3476" spans="1:1">
      <c r="A3476" s="203"/>
    </row>
    <row r="3477" spans="1:1">
      <c r="A3477" s="203"/>
    </row>
    <row r="3478" spans="1:1">
      <c r="A3478" s="203"/>
    </row>
    <row r="3479" spans="1:1">
      <c r="A3479" s="203"/>
    </row>
    <row r="3480" spans="1:1">
      <c r="A3480" s="203"/>
    </row>
    <row r="3481" spans="1:1">
      <c r="A3481" s="203"/>
    </row>
    <row r="3482" spans="1:1">
      <c r="A3482" s="203"/>
    </row>
    <row r="3483" spans="1:1">
      <c r="A3483" s="203"/>
    </row>
    <row r="3484" spans="1:1">
      <c r="A3484" s="203"/>
    </row>
    <row r="3485" spans="1:1">
      <c r="A3485" s="203"/>
    </row>
    <row r="3486" spans="1:1">
      <c r="A3486" s="203"/>
    </row>
    <row r="3487" spans="1:1">
      <c r="A3487" s="203"/>
    </row>
    <row r="3488" spans="1:1">
      <c r="A3488" s="203"/>
    </row>
    <row r="3489" spans="1:1">
      <c r="A3489" s="203"/>
    </row>
    <row r="3490" spans="1:1">
      <c r="A3490" s="203"/>
    </row>
    <row r="3491" spans="1:1">
      <c r="A3491" s="203"/>
    </row>
    <row r="3492" spans="1:1">
      <c r="A3492" s="203"/>
    </row>
    <row r="3493" spans="1:1">
      <c r="A3493" s="203"/>
    </row>
    <row r="3494" spans="1:1">
      <c r="A3494" s="203"/>
    </row>
    <row r="3495" spans="1:1">
      <c r="A3495" s="203"/>
    </row>
    <row r="3496" spans="1:1">
      <c r="A3496" s="203"/>
    </row>
    <row r="3497" spans="1:1">
      <c r="A3497" s="203"/>
    </row>
    <row r="3498" spans="1:1">
      <c r="A3498" s="203"/>
    </row>
    <row r="3499" spans="1:1">
      <c r="A3499" s="203"/>
    </row>
    <row r="3500" spans="1:1">
      <c r="A3500" s="203"/>
    </row>
    <row r="3501" spans="1:1">
      <c r="A3501" s="203"/>
    </row>
    <row r="3502" spans="1:1">
      <c r="A3502" s="203"/>
    </row>
    <row r="3503" spans="1:1">
      <c r="A3503" s="203"/>
    </row>
    <row r="3504" spans="1:1">
      <c r="A3504" s="203"/>
    </row>
    <row r="3505" spans="1:1">
      <c r="A3505" s="203"/>
    </row>
    <row r="3506" spans="1:1">
      <c r="A3506" s="203"/>
    </row>
    <row r="3507" spans="1:1">
      <c r="A3507" s="203"/>
    </row>
    <row r="3508" spans="1:1">
      <c r="A3508" s="203"/>
    </row>
    <row r="3509" spans="1:1">
      <c r="A3509" s="203"/>
    </row>
    <row r="3510" spans="1:1">
      <c r="A3510" s="203"/>
    </row>
    <row r="3511" spans="1:1">
      <c r="A3511" s="203"/>
    </row>
    <row r="3512" spans="1:1">
      <c r="A3512" s="203"/>
    </row>
    <row r="3513" spans="1:1">
      <c r="A3513" s="203"/>
    </row>
    <row r="3514" spans="1:1">
      <c r="A3514" s="203"/>
    </row>
    <row r="3515" spans="1:1">
      <c r="A3515" s="203"/>
    </row>
    <row r="3516" spans="1:1">
      <c r="A3516" s="203"/>
    </row>
    <row r="3517" spans="1:1">
      <c r="A3517" s="203"/>
    </row>
    <row r="3518" spans="1:1">
      <c r="A3518" s="203"/>
    </row>
    <row r="3519" spans="1:1">
      <c r="A3519" s="203"/>
    </row>
    <row r="3520" spans="1:1">
      <c r="A3520" s="203"/>
    </row>
    <row r="3521" spans="1:1">
      <c r="A3521" s="203"/>
    </row>
    <row r="3522" spans="1:1">
      <c r="A3522" s="203"/>
    </row>
    <row r="3523" spans="1:1">
      <c r="A3523" s="203"/>
    </row>
    <row r="3524" spans="1:1">
      <c r="A3524" s="203"/>
    </row>
    <row r="3525" spans="1:1">
      <c r="A3525" s="203"/>
    </row>
    <row r="3526" spans="1:1">
      <c r="A3526" s="203"/>
    </row>
    <row r="3527" spans="1:1">
      <c r="A3527" s="203"/>
    </row>
    <row r="3528" spans="1:1">
      <c r="A3528" s="203"/>
    </row>
    <row r="3529" spans="1:1">
      <c r="A3529" s="203"/>
    </row>
    <row r="3530" spans="1:1">
      <c r="A3530" s="203"/>
    </row>
    <row r="3531" spans="1:1">
      <c r="A3531" s="203"/>
    </row>
    <row r="3532" spans="1:1">
      <c r="A3532" s="203"/>
    </row>
    <row r="3533" spans="1:1">
      <c r="A3533" s="203"/>
    </row>
    <row r="3534" spans="1:1">
      <c r="A3534" s="203"/>
    </row>
    <row r="3535" spans="1:1">
      <c r="A3535" s="203"/>
    </row>
    <row r="3536" spans="1:1">
      <c r="A3536" s="203"/>
    </row>
    <row r="3537" spans="1:1">
      <c r="A3537" s="203"/>
    </row>
    <row r="3538" spans="1:1">
      <c r="A3538" s="203"/>
    </row>
    <row r="3539" spans="1:1">
      <c r="A3539" s="203"/>
    </row>
    <row r="3540" spans="1:1">
      <c r="A3540" s="203"/>
    </row>
    <row r="3541" spans="1:1">
      <c r="A3541" s="203"/>
    </row>
    <row r="3542" spans="1:1">
      <c r="A3542" s="203"/>
    </row>
    <row r="3543" spans="1:1">
      <c r="A3543" s="203"/>
    </row>
    <row r="3544" spans="1:1">
      <c r="A3544" s="203"/>
    </row>
    <row r="3545" spans="1:1">
      <c r="A3545" s="203"/>
    </row>
    <row r="3546" spans="1:1">
      <c r="A3546" s="203"/>
    </row>
    <row r="3547" spans="1:1">
      <c r="A3547" s="203"/>
    </row>
    <row r="3548" spans="1:1">
      <c r="A3548" s="203"/>
    </row>
    <row r="3549" spans="1:1">
      <c r="A3549" s="203"/>
    </row>
    <row r="3550" spans="1:1">
      <c r="A3550" s="203"/>
    </row>
    <row r="3551" spans="1:1">
      <c r="A3551" s="203"/>
    </row>
    <row r="3552" spans="1:1">
      <c r="A3552" s="203"/>
    </row>
    <row r="3553" spans="1:1">
      <c r="A3553" s="203"/>
    </row>
    <row r="3554" spans="1:1">
      <c r="A3554" s="203"/>
    </row>
    <row r="3555" spans="1:1">
      <c r="A3555" s="203"/>
    </row>
    <row r="3556" spans="1:1">
      <c r="A3556" s="203"/>
    </row>
    <row r="3557" spans="1:1">
      <c r="A3557" s="203"/>
    </row>
    <row r="3558" spans="1:1">
      <c r="A3558" s="203"/>
    </row>
    <row r="3559" spans="1:1">
      <c r="A3559" s="203"/>
    </row>
    <row r="3560" spans="1:1">
      <c r="A3560" s="203"/>
    </row>
    <row r="3561" spans="1:1">
      <c r="A3561" s="203"/>
    </row>
    <row r="3562" spans="1:1">
      <c r="A3562" s="203"/>
    </row>
    <row r="3563" spans="1:1">
      <c r="A3563" s="203"/>
    </row>
    <row r="3564" spans="1:1">
      <c r="A3564" s="203"/>
    </row>
    <row r="3565" spans="1:1">
      <c r="A3565" s="203"/>
    </row>
    <row r="3566" spans="1:1">
      <c r="A3566" s="203"/>
    </row>
    <row r="3567" spans="1:1">
      <c r="A3567" s="203"/>
    </row>
    <row r="3568" spans="1:1">
      <c r="A3568" s="203"/>
    </row>
    <row r="3569" spans="1:1">
      <c r="A3569" s="203"/>
    </row>
    <row r="3570" spans="1:1">
      <c r="A3570" s="203"/>
    </row>
    <row r="3571" spans="1:1">
      <c r="A3571" s="203"/>
    </row>
    <row r="3572" spans="1:1">
      <c r="A3572" s="203"/>
    </row>
    <row r="3573" spans="1:1">
      <c r="A3573" s="203"/>
    </row>
    <row r="3574" spans="1:1">
      <c r="A3574" s="203"/>
    </row>
    <row r="3575" spans="1:1">
      <c r="A3575" s="203"/>
    </row>
    <row r="3576" spans="1:1">
      <c r="A3576" s="203"/>
    </row>
    <row r="3577" spans="1:1">
      <c r="A3577" s="203"/>
    </row>
    <row r="3578" spans="1:1">
      <c r="A3578" s="203"/>
    </row>
    <row r="3579" spans="1:1">
      <c r="A3579" s="203"/>
    </row>
    <row r="3580" spans="1:1">
      <c r="A3580" s="203"/>
    </row>
    <row r="3581" spans="1:1">
      <c r="A3581" s="203"/>
    </row>
    <row r="3582" spans="1:1">
      <c r="A3582" s="203"/>
    </row>
    <row r="3583" spans="1:1">
      <c r="A3583" s="203"/>
    </row>
    <row r="3584" spans="1:1">
      <c r="A3584" s="203"/>
    </row>
    <row r="3585" spans="1:1">
      <c r="A3585" s="203"/>
    </row>
    <row r="3586" spans="1:1">
      <c r="A3586" s="203"/>
    </row>
    <row r="3587" spans="1:1">
      <c r="A3587" s="203"/>
    </row>
    <row r="3588" spans="1:1">
      <c r="A3588" s="203"/>
    </row>
    <row r="3589" spans="1:1">
      <c r="A3589" s="203"/>
    </row>
    <row r="3590" spans="1:1">
      <c r="A3590" s="203"/>
    </row>
    <row r="3591" spans="1:1">
      <c r="A3591" s="203"/>
    </row>
    <row r="3592" spans="1:1">
      <c r="A3592" s="203"/>
    </row>
    <row r="3593" spans="1:1">
      <c r="A3593" s="203"/>
    </row>
    <row r="3594" spans="1:1">
      <c r="A3594" s="203"/>
    </row>
    <row r="3595" spans="1:1">
      <c r="A3595" s="203"/>
    </row>
    <row r="3596" spans="1:1">
      <c r="A3596" s="203"/>
    </row>
    <row r="3597" spans="1:1">
      <c r="A3597" s="203"/>
    </row>
    <row r="3598" spans="1:1">
      <c r="A3598" s="203"/>
    </row>
    <row r="3599" spans="1:1">
      <c r="A3599" s="203"/>
    </row>
    <row r="3600" spans="1:1">
      <c r="A3600" s="203"/>
    </row>
    <row r="3601" spans="1:1">
      <c r="A3601" s="203"/>
    </row>
    <row r="3602" spans="1:1">
      <c r="A3602" s="203"/>
    </row>
    <row r="3603" spans="1:1">
      <c r="A3603" s="203"/>
    </row>
    <row r="3604" spans="1:1">
      <c r="A3604" s="203"/>
    </row>
    <row r="3605" spans="1:1">
      <c r="A3605" s="203"/>
    </row>
    <row r="3606" spans="1:1">
      <c r="A3606" s="203"/>
    </row>
    <row r="3607" spans="1:1">
      <c r="A3607" s="203"/>
    </row>
    <row r="3608" spans="1:1">
      <c r="A3608" s="203"/>
    </row>
    <row r="3609" spans="1:1">
      <c r="A3609" s="203"/>
    </row>
    <row r="3610" spans="1:1">
      <c r="A3610" s="203"/>
    </row>
    <row r="3611" spans="1:1">
      <c r="A3611" s="203"/>
    </row>
    <row r="3612" spans="1:1">
      <c r="A3612" s="203"/>
    </row>
    <row r="3613" spans="1:1">
      <c r="A3613" s="203"/>
    </row>
    <row r="3614" spans="1:1">
      <c r="A3614" s="203"/>
    </row>
    <row r="3615" spans="1:1">
      <c r="A3615" s="203"/>
    </row>
    <row r="3616" spans="1:1">
      <c r="A3616" s="203"/>
    </row>
    <row r="3617" spans="1:1">
      <c r="A3617" s="203"/>
    </row>
    <row r="3618" spans="1:1">
      <c r="A3618" s="203"/>
    </row>
    <row r="3619" spans="1:1">
      <c r="A3619" s="203"/>
    </row>
    <row r="3620" spans="1:1">
      <c r="A3620" s="203"/>
    </row>
    <row r="3621" spans="1:1">
      <c r="A3621" s="203"/>
    </row>
    <row r="3622" spans="1:1">
      <c r="A3622" s="203"/>
    </row>
    <row r="3623" spans="1:1">
      <c r="A3623" s="203"/>
    </row>
    <row r="3624" spans="1:1">
      <c r="A3624" s="203"/>
    </row>
    <row r="3625" spans="1:1">
      <c r="A3625" s="203"/>
    </row>
    <row r="3626" spans="1:1">
      <c r="A3626" s="203"/>
    </row>
    <row r="3627" spans="1:1">
      <c r="A3627" s="203"/>
    </row>
    <row r="3628" spans="1:1">
      <c r="A3628" s="203"/>
    </row>
    <row r="3629" spans="1:1">
      <c r="A3629" s="203"/>
    </row>
    <row r="3630" spans="1:1">
      <c r="A3630" s="203"/>
    </row>
    <row r="3631" spans="1:1">
      <c r="A3631" s="203"/>
    </row>
    <row r="3632" spans="1:1">
      <c r="A3632" s="203"/>
    </row>
    <row r="3633" spans="1:1">
      <c r="A3633" s="203"/>
    </row>
    <row r="3634" spans="1:1">
      <c r="A3634" s="203"/>
    </row>
    <row r="3635" spans="1:1">
      <c r="A3635" s="203"/>
    </row>
    <row r="3636" spans="1:1">
      <c r="A3636" s="203"/>
    </row>
    <row r="3637" spans="1:1">
      <c r="A3637" s="203"/>
    </row>
    <row r="3638" spans="1:1">
      <c r="A3638" s="203"/>
    </row>
    <row r="3639" spans="1:1">
      <c r="A3639" s="203"/>
    </row>
    <row r="3640" spans="1:1">
      <c r="A3640" s="203"/>
    </row>
    <row r="3641" spans="1:1">
      <c r="A3641" s="203"/>
    </row>
    <row r="3642" spans="1:1">
      <c r="A3642" s="203"/>
    </row>
    <row r="3643" spans="1:1">
      <c r="A3643" s="203"/>
    </row>
    <row r="3644" spans="1:1">
      <c r="A3644" s="203"/>
    </row>
    <row r="3645" spans="1:1">
      <c r="A3645" s="203"/>
    </row>
    <row r="3646" spans="1:1">
      <c r="A3646" s="203"/>
    </row>
    <row r="3647" spans="1:1">
      <c r="A3647" s="203"/>
    </row>
    <row r="3648" spans="1:1">
      <c r="A3648" s="203"/>
    </row>
    <row r="3649" spans="1:1">
      <c r="A3649" s="203"/>
    </row>
    <row r="3650" spans="1:1">
      <c r="A3650" s="203"/>
    </row>
    <row r="3651" spans="1:1">
      <c r="A3651" s="203"/>
    </row>
    <row r="3652" spans="1:1">
      <c r="A3652" s="203"/>
    </row>
    <row r="3653" spans="1:1">
      <c r="A3653" s="203"/>
    </row>
    <row r="3654" spans="1:1">
      <c r="A3654" s="203"/>
    </row>
    <row r="3655" spans="1:1">
      <c r="A3655" s="203"/>
    </row>
    <row r="3656" spans="1:1">
      <c r="A3656" s="203"/>
    </row>
    <row r="3657" spans="1:1">
      <c r="A3657" s="203"/>
    </row>
    <row r="3658" spans="1:1">
      <c r="A3658" s="203"/>
    </row>
    <row r="3659" spans="1:1">
      <c r="A3659" s="203"/>
    </row>
    <row r="3660" spans="1:1">
      <c r="A3660" s="203"/>
    </row>
    <row r="3661" spans="1:1">
      <c r="A3661" s="203"/>
    </row>
    <row r="3662" spans="1:1">
      <c r="A3662" s="203"/>
    </row>
    <row r="3663" spans="1:1">
      <c r="A3663" s="203"/>
    </row>
    <row r="3664" spans="1:1">
      <c r="A3664" s="203"/>
    </row>
    <row r="3665" spans="1:1">
      <c r="A3665" s="203"/>
    </row>
    <row r="3666" spans="1:1">
      <c r="A3666" s="203"/>
    </row>
    <row r="3667" spans="1:1">
      <c r="A3667" s="203"/>
    </row>
    <row r="3668" spans="1:1">
      <c r="A3668" s="203"/>
    </row>
    <row r="3669" spans="1:1">
      <c r="A3669" s="203"/>
    </row>
    <row r="3670" spans="1:1">
      <c r="A3670" s="203"/>
    </row>
    <row r="3671" spans="1:1">
      <c r="A3671" s="203"/>
    </row>
    <row r="3672" spans="1:1">
      <c r="A3672" s="203"/>
    </row>
    <row r="3673" spans="1:1">
      <c r="A3673" s="203"/>
    </row>
    <row r="3674" spans="1:1">
      <c r="A3674" s="203"/>
    </row>
    <row r="3675" spans="1:1">
      <c r="A3675" s="203"/>
    </row>
    <row r="3676" spans="1:1">
      <c r="A3676" s="203"/>
    </row>
    <row r="3677" spans="1:1">
      <c r="A3677" s="203"/>
    </row>
    <row r="3678" spans="1:1">
      <c r="A3678" s="203"/>
    </row>
    <row r="3679" spans="1:1">
      <c r="A3679" s="203"/>
    </row>
    <row r="3680" spans="1:1">
      <c r="A3680" s="203"/>
    </row>
    <row r="3681" spans="1:1">
      <c r="A3681" s="203"/>
    </row>
    <row r="3682" spans="1:1">
      <c r="A3682" s="203"/>
    </row>
    <row r="3683" spans="1:1">
      <c r="A3683" s="203"/>
    </row>
    <row r="3684" spans="1:1">
      <c r="A3684" s="203"/>
    </row>
    <row r="3685" spans="1:1">
      <c r="A3685" s="203"/>
    </row>
    <row r="3686" spans="1:1">
      <c r="A3686" s="203"/>
    </row>
    <row r="3687" spans="1:1">
      <c r="A3687" s="203"/>
    </row>
    <row r="3688" spans="1:1">
      <c r="A3688" s="203"/>
    </row>
    <row r="3689" spans="1:1">
      <c r="A3689" s="203"/>
    </row>
    <row r="3690" spans="1:1">
      <c r="A3690" s="203"/>
    </row>
    <row r="3691" spans="1:1">
      <c r="A3691" s="203"/>
    </row>
    <row r="3692" spans="1:1">
      <c r="A3692" s="203"/>
    </row>
    <row r="3693" spans="1:1">
      <c r="A3693" s="203"/>
    </row>
    <row r="3694" spans="1:1">
      <c r="A3694" s="203"/>
    </row>
    <row r="3695" spans="1:1">
      <c r="A3695" s="203"/>
    </row>
    <row r="3696" spans="1:1">
      <c r="A3696" s="203"/>
    </row>
    <row r="3697" spans="1:1">
      <c r="A3697" s="203"/>
    </row>
    <row r="3698" spans="1:1">
      <c r="A3698" s="203"/>
    </row>
    <row r="3699" spans="1:1">
      <c r="A3699" s="203"/>
    </row>
    <row r="3700" spans="1:1">
      <c r="A3700" s="203"/>
    </row>
    <row r="3701" spans="1:1">
      <c r="A3701" s="203"/>
    </row>
    <row r="3702" spans="1:1">
      <c r="A3702" s="203"/>
    </row>
    <row r="3703" spans="1:1">
      <c r="A3703" s="203"/>
    </row>
    <row r="3704" spans="1:1">
      <c r="A3704" s="203"/>
    </row>
    <row r="3705" spans="1:1">
      <c r="A3705" s="203"/>
    </row>
    <row r="3706" spans="1:1">
      <c r="A3706" s="203"/>
    </row>
    <row r="3707" spans="1:1">
      <c r="A3707" s="203"/>
    </row>
    <row r="3708" spans="1:1">
      <c r="A3708" s="203"/>
    </row>
    <row r="3709" spans="1:1">
      <c r="A3709" s="203"/>
    </row>
    <row r="3710" spans="1:1">
      <c r="A3710" s="203"/>
    </row>
    <row r="3711" spans="1:1">
      <c r="A3711" s="203"/>
    </row>
    <row r="3712" spans="1:1">
      <c r="A3712" s="203"/>
    </row>
    <row r="3713" spans="1:1">
      <c r="A3713" s="203"/>
    </row>
    <row r="3714" spans="1:1">
      <c r="A3714" s="203"/>
    </row>
    <row r="3715" spans="1:1">
      <c r="A3715" s="203"/>
    </row>
    <row r="3716" spans="1:1">
      <c r="A3716" s="203"/>
    </row>
    <row r="3717" spans="1:1">
      <c r="A3717" s="203"/>
    </row>
    <row r="3718" spans="1:1">
      <c r="A3718" s="203"/>
    </row>
    <row r="3719" spans="1:1">
      <c r="A3719" s="203"/>
    </row>
    <row r="3720" spans="1:1">
      <c r="A3720" s="203"/>
    </row>
    <row r="3721" spans="1:1">
      <c r="A3721" s="203"/>
    </row>
    <row r="3722" spans="1:1">
      <c r="A3722" s="203"/>
    </row>
    <row r="3723" spans="1:1">
      <c r="A3723" s="203"/>
    </row>
    <row r="3724" spans="1:1">
      <c r="A3724" s="203"/>
    </row>
    <row r="3725" spans="1:1">
      <c r="A3725" s="203"/>
    </row>
    <row r="3726" spans="1:1">
      <c r="A3726" s="203"/>
    </row>
    <row r="3727" spans="1:1">
      <c r="A3727" s="203"/>
    </row>
    <row r="3728" spans="1:1">
      <c r="A3728" s="203"/>
    </row>
    <row r="3729" spans="1:1">
      <c r="A3729" s="203"/>
    </row>
    <row r="3730" spans="1:1">
      <c r="A3730" s="203"/>
    </row>
    <row r="3731" spans="1:1">
      <c r="A3731" s="203"/>
    </row>
    <row r="3732" spans="1:1">
      <c r="A3732" s="203"/>
    </row>
    <row r="3733" spans="1:1">
      <c r="A3733" s="203"/>
    </row>
    <row r="3734" spans="1:1">
      <c r="A3734" s="203"/>
    </row>
    <row r="3735" spans="1:1">
      <c r="A3735" s="203"/>
    </row>
    <row r="3736" spans="1:1">
      <c r="A3736" s="203"/>
    </row>
    <row r="3737" spans="1:1">
      <c r="A3737" s="203"/>
    </row>
    <row r="3738" spans="1:1">
      <c r="A3738" s="203"/>
    </row>
    <row r="3739" spans="1:1">
      <c r="A3739" s="203"/>
    </row>
    <row r="3740" spans="1:1">
      <c r="A3740" s="203"/>
    </row>
    <row r="3741" spans="1:1">
      <c r="A3741" s="203"/>
    </row>
    <row r="3742" spans="1:1">
      <c r="A3742" s="203"/>
    </row>
    <row r="3743" spans="1:1">
      <c r="A3743" s="203"/>
    </row>
    <row r="3744" spans="1:1">
      <c r="A3744" s="203"/>
    </row>
    <row r="3745" spans="1:1">
      <c r="A3745" s="203"/>
    </row>
    <row r="3746" spans="1:1">
      <c r="A3746" s="203"/>
    </row>
    <row r="3747" spans="1:1">
      <c r="A3747" s="203"/>
    </row>
    <row r="3748" spans="1:1">
      <c r="A3748" s="203"/>
    </row>
    <row r="3749" spans="1:1">
      <c r="A3749" s="203"/>
    </row>
    <row r="3750" spans="1:1">
      <c r="A3750" s="203"/>
    </row>
    <row r="3751" spans="1:1">
      <c r="A3751" s="203"/>
    </row>
    <row r="3752" spans="1:1">
      <c r="A3752" s="203"/>
    </row>
    <row r="3753" spans="1:1">
      <c r="A3753" s="203"/>
    </row>
    <row r="3754" spans="1:1">
      <c r="A3754" s="203"/>
    </row>
    <row r="3755" spans="1:1">
      <c r="A3755" s="203"/>
    </row>
    <row r="3756" spans="1:1">
      <c r="A3756" s="203"/>
    </row>
    <row r="3757" spans="1:1">
      <c r="A3757" s="203"/>
    </row>
    <row r="3758" spans="1:1">
      <c r="A3758" s="203"/>
    </row>
    <row r="3759" spans="1:1">
      <c r="A3759" s="203"/>
    </row>
    <row r="3760" spans="1:1">
      <c r="A3760" s="203"/>
    </row>
    <row r="3761" spans="1:1">
      <c r="A3761" s="203"/>
    </row>
    <row r="3762" spans="1:1">
      <c r="A3762" s="203"/>
    </row>
    <row r="3763" spans="1:1">
      <c r="A3763" s="203"/>
    </row>
    <row r="3764" spans="1:1">
      <c r="A3764" s="203"/>
    </row>
    <row r="3765" spans="1:1">
      <c r="A3765" s="203"/>
    </row>
    <row r="3766" spans="1:1">
      <c r="A3766" s="203"/>
    </row>
    <row r="3767" spans="1:1">
      <c r="A3767" s="203"/>
    </row>
    <row r="3768" spans="1:1">
      <c r="A3768" s="203"/>
    </row>
    <row r="3769" spans="1:1">
      <c r="A3769" s="203"/>
    </row>
    <row r="3770" spans="1:1">
      <c r="A3770" s="203"/>
    </row>
    <row r="3771" spans="1:1">
      <c r="A3771" s="203"/>
    </row>
    <row r="3772" spans="1:1">
      <c r="A3772" s="203"/>
    </row>
    <row r="3773" spans="1:1">
      <c r="A3773" s="203"/>
    </row>
    <row r="3774" spans="1:1">
      <c r="A3774" s="203"/>
    </row>
    <row r="3775" spans="1:1">
      <c r="A3775" s="203"/>
    </row>
    <row r="3776" spans="1:1">
      <c r="A3776" s="203"/>
    </row>
    <row r="3777" spans="1:1">
      <c r="A3777" s="203"/>
    </row>
    <row r="3778" spans="1:1">
      <c r="A3778" s="203"/>
    </row>
    <row r="3779" spans="1:1">
      <c r="A3779" s="203"/>
    </row>
    <row r="3780" spans="1:1">
      <c r="A3780" s="203"/>
    </row>
    <row r="3781" spans="1:1">
      <c r="A3781" s="203"/>
    </row>
    <row r="3782" spans="1:1">
      <c r="A3782" s="203"/>
    </row>
    <row r="3783" spans="1:1">
      <c r="A3783" s="203"/>
    </row>
    <row r="3784" spans="1:1">
      <c r="A3784" s="203"/>
    </row>
    <row r="3785" spans="1:1">
      <c r="A3785" s="203"/>
    </row>
    <row r="3786" spans="1:1">
      <c r="A3786" s="203"/>
    </row>
    <row r="3787" spans="1:1">
      <c r="A3787" s="203"/>
    </row>
    <row r="3788" spans="1:1">
      <c r="A3788" s="203"/>
    </row>
    <row r="3789" spans="1:1">
      <c r="A3789" s="203"/>
    </row>
    <row r="3790" spans="1:1">
      <c r="A3790" s="203"/>
    </row>
    <row r="3791" spans="1:1">
      <c r="A3791" s="203"/>
    </row>
    <row r="3792" spans="1:1">
      <c r="A3792" s="203"/>
    </row>
    <row r="3793" spans="1:1">
      <c r="A3793" s="203"/>
    </row>
    <row r="3794" spans="1:1">
      <c r="A3794" s="203"/>
    </row>
    <row r="3795" spans="1:1">
      <c r="A3795" s="203"/>
    </row>
    <row r="3796" spans="1:1">
      <c r="A3796" s="203"/>
    </row>
    <row r="3797" spans="1:1">
      <c r="A3797" s="203"/>
    </row>
    <row r="3798" spans="1:1">
      <c r="A3798" s="203"/>
    </row>
    <row r="3799" spans="1:1">
      <c r="A3799" s="203"/>
    </row>
    <row r="3800" spans="1:1">
      <c r="A3800" s="203"/>
    </row>
    <row r="3801" spans="1:1">
      <c r="A3801" s="203"/>
    </row>
    <row r="3802" spans="1:1">
      <c r="A3802" s="203"/>
    </row>
    <row r="3803" spans="1:1">
      <c r="A3803" s="203"/>
    </row>
    <row r="3804" spans="1:1">
      <c r="A3804" s="203"/>
    </row>
    <row r="3805" spans="1:1">
      <c r="A3805" s="203"/>
    </row>
    <row r="3806" spans="1:1">
      <c r="A3806" s="203"/>
    </row>
    <row r="3807" spans="1:1">
      <c r="A3807" s="203"/>
    </row>
    <row r="3808" spans="1:1">
      <c r="A3808" s="203"/>
    </row>
    <row r="3809" spans="1:1">
      <c r="A3809" s="203"/>
    </row>
    <row r="3810" spans="1:1">
      <c r="A3810" s="203"/>
    </row>
    <row r="3811" spans="1:1">
      <c r="A3811" s="203"/>
    </row>
    <row r="3812" spans="1:1">
      <c r="A3812" s="203"/>
    </row>
    <row r="3813" spans="1:1">
      <c r="A3813" s="203"/>
    </row>
    <row r="3814" spans="1:1">
      <c r="A3814" s="203"/>
    </row>
    <row r="3815" spans="1:1">
      <c r="A3815" s="203"/>
    </row>
    <row r="3816" spans="1:1">
      <c r="A3816" s="203"/>
    </row>
    <row r="3817" spans="1:1">
      <c r="A3817" s="203"/>
    </row>
    <row r="3818" spans="1:1">
      <c r="A3818" s="203"/>
    </row>
    <row r="3819" spans="1:1">
      <c r="A3819" s="203"/>
    </row>
    <row r="3820" spans="1:1">
      <c r="A3820" s="203"/>
    </row>
    <row r="3821" spans="1:1">
      <c r="A3821" s="203"/>
    </row>
    <row r="3822" spans="1:1">
      <c r="A3822" s="203"/>
    </row>
    <row r="3823" spans="1:1">
      <c r="A3823" s="203"/>
    </row>
    <row r="3824" spans="1:1">
      <c r="A3824" s="203"/>
    </row>
    <row r="3825" spans="1:1">
      <c r="A3825" s="203"/>
    </row>
    <row r="3826" spans="1:1">
      <c r="A3826" s="203"/>
    </row>
    <row r="3827" spans="1:1">
      <c r="A3827" s="203"/>
    </row>
    <row r="3828" spans="1:1">
      <c r="A3828" s="203"/>
    </row>
    <row r="3829" spans="1:1">
      <c r="A3829" s="203"/>
    </row>
    <row r="3830" spans="1:1">
      <c r="A3830" s="203"/>
    </row>
    <row r="3831" spans="1:1">
      <c r="A3831" s="203"/>
    </row>
    <row r="3832" spans="1:1">
      <c r="A3832" s="203"/>
    </row>
    <row r="3833" spans="1:1">
      <c r="A3833" s="203"/>
    </row>
    <row r="3834" spans="1:1">
      <c r="A3834" s="203"/>
    </row>
    <row r="3835" spans="1:1">
      <c r="A3835" s="203"/>
    </row>
    <row r="3836" spans="1:1">
      <c r="A3836" s="203"/>
    </row>
    <row r="3837" spans="1:1">
      <c r="A3837" s="203"/>
    </row>
    <row r="3838" spans="1:1">
      <c r="A3838" s="203"/>
    </row>
    <row r="3839" spans="1:1">
      <c r="A3839" s="203"/>
    </row>
    <row r="3840" spans="1:1">
      <c r="A3840" s="203"/>
    </row>
    <row r="3841" spans="1:1">
      <c r="A3841" s="203"/>
    </row>
    <row r="3842" spans="1:1">
      <c r="A3842" s="203"/>
    </row>
    <row r="3843" spans="1:1">
      <c r="A3843" s="203"/>
    </row>
    <row r="3844" spans="1:1">
      <c r="A3844" s="203"/>
    </row>
    <row r="3845" spans="1:1">
      <c r="A3845" s="203"/>
    </row>
    <row r="3846" spans="1:1">
      <c r="A3846" s="203"/>
    </row>
    <row r="3847" spans="1:1">
      <c r="A3847" s="203"/>
    </row>
    <row r="3848" spans="1:1">
      <c r="A3848" s="203"/>
    </row>
    <row r="3849" spans="1:1">
      <c r="A3849" s="203"/>
    </row>
    <row r="3850" spans="1:1">
      <c r="A3850" s="203"/>
    </row>
    <row r="3851" spans="1:1">
      <c r="A3851" s="203"/>
    </row>
    <row r="3852" spans="1:1">
      <c r="A3852" s="203"/>
    </row>
    <row r="3853" spans="1:1">
      <c r="A3853" s="203"/>
    </row>
    <row r="3854" spans="1:1">
      <c r="A3854" s="203"/>
    </row>
    <row r="3855" spans="1:1">
      <c r="A3855" s="203"/>
    </row>
    <row r="3856" spans="1:1">
      <c r="A3856" s="203"/>
    </row>
    <row r="3857" spans="1:1">
      <c r="A3857" s="203"/>
    </row>
    <row r="3858" spans="1:1">
      <c r="A3858" s="203"/>
    </row>
    <row r="3859" spans="1:1">
      <c r="A3859" s="203"/>
    </row>
    <row r="3860" spans="1:1">
      <c r="A3860" s="203"/>
    </row>
    <row r="3861" spans="1:1">
      <c r="A3861" s="203"/>
    </row>
    <row r="3862" spans="1:1">
      <c r="A3862" s="203"/>
    </row>
    <row r="3863" spans="1:1">
      <c r="A3863" s="203"/>
    </row>
    <row r="3864" spans="1:1">
      <c r="A3864" s="203"/>
    </row>
    <row r="3865" spans="1:1">
      <c r="A3865" s="203"/>
    </row>
    <row r="3866" spans="1:1">
      <c r="A3866" s="203"/>
    </row>
    <row r="3867" spans="1:1">
      <c r="A3867" s="203"/>
    </row>
    <row r="3868" spans="1:1">
      <c r="A3868" s="203"/>
    </row>
    <row r="3869" spans="1:1">
      <c r="A3869" s="203"/>
    </row>
    <row r="3870" spans="1:1">
      <c r="A3870" s="203"/>
    </row>
    <row r="3871" spans="1:1">
      <c r="A3871" s="203"/>
    </row>
    <row r="3872" spans="1:1">
      <c r="A3872" s="203"/>
    </row>
    <row r="3873" spans="1:1">
      <c r="A3873" s="203"/>
    </row>
    <row r="3874" spans="1:1">
      <c r="A3874" s="203"/>
    </row>
    <row r="3875" spans="1:1">
      <c r="A3875" s="203"/>
    </row>
    <row r="3876" spans="1:1">
      <c r="A3876" s="203"/>
    </row>
    <row r="3877" spans="1:1">
      <c r="A3877" s="203"/>
    </row>
    <row r="3878" spans="1:1">
      <c r="A3878" s="203"/>
    </row>
    <row r="3879" spans="1:1">
      <c r="A3879" s="203"/>
    </row>
    <row r="3880" spans="1:1">
      <c r="A3880" s="203"/>
    </row>
    <row r="3881" spans="1:1">
      <c r="A3881" s="203"/>
    </row>
    <row r="3882" spans="1:1">
      <c r="A3882" s="203"/>
    </row>
    <row r="3883" spans="1:1">
      <c r="A3883" s="203"/>
    </row>
    <row r="3884" spans="1:1">
      <c r="A3884" s="203"/>
    </row>
    <row r="3885" spans="1:1">
      <c r="A3885" s="203"/>
    </row>
    <row r="3886" spans="1:1">
      <c r="A3886" s="203"/>
    </row>
    <row r="3887" spans="1:1">
      <c r="A3887" s="203"/>
    </row>
    <row r="3888" spans="1:1">
      <c r="A3888" s="203"/>
    </row>
    <row r="3889" spans="1:1">
      <c r="A3889" s="203"/>
    </row>
    <row r="3890" spans="1:1">
      <c r="A3890" s="203"/>
    </row>
    <row r="3891" spans="1:1">
      <c r="A3891" s="203"/>
    </row>
    <row r="3892" spans="1:1">
      <c r="A3892" s="203"/>
    </row>
    <row r="3893" spans="1:1">
      <c r="A3893" s="203"/>
    </row>
    <row r="3894" spans="1:1">
      <c r="A3894" s="203"/>
    </row>
    <row r="3895" spans="1:1">
      <c r="A3895" s="203"/>
    </row>
    <row r="3896" spans="1:1">
      <c r="A3896" s="203"/>
    </row>
    <row r="3897" spans="1:1">
      <c r="A3897" s="203"/>
    </row>
    <row r="3898" spans="1:1">
      <c r="A3898" s="203"/>
    </row>
    <row r="3899" spans="1:1">
      <c r="A3899" s="203"/>
    </row>
    <row r="3900" spans="1:1">
      <c r="A3900" s="203"/>
    </row>
    <row r="3901" spans="1:1">
      <c r="A3901" s="203"/>
    </row>
    <row r="3902" spans="1:1">
      <c r="A3902" s="203"/>
    </row>
    <row r="3903" spans="1:1">
      <c r="A3903" s="203"/>
    </row>
    <row r="3904" spans="1:1">
      <c r="A3904" s="203"/>
    </row>
    <row r="3905" spans="1:1">
      <c r="A3905" s="203"/>
    </row>
    <row r="3906" spans="1:1">
      <c r="A3906" s="203"/>
    </row>
    <row r="3907" spans="1:1">
      <c r="A3907" s="203"/>
    </row>
    <row r="3908" spans="1:1">
      <c r="A3908" s="203"/>
    </row>
    <row r="3909" spans="1:1">
      <c r="A3909" s="203"/>
    </row>
    <row r="3910" spans="1:1">
      <c r="A3910" s="203"/>
    </row>
    <row r="3911" spans="1:1">
      <c r="A3911" s="203"/>
    </row>
    <row r="3912" spans="1:1">
      <c r="A3912" s="203"/>
    </row>
    <row r="3913" spans="1:1">
      <c r="A3913" s="203"/>
    </row>
    <row r="3914" spans="1:1">
      <c r="A3914" s="203"/>
    </row>
    <row r="3915" spans="1:1">
      <c r="A3915" s="203"/>
    </row>
    <row r="3916" spans="1:1">
      <c r="A3916" s="203"/>
    </row>
    <row r="3917" spans="1:1">
      <c r="A3917" s="203"/>
    </row>
    <row r="3918" spans="1:1">
      <c r="A3918" s="203"/>
    </row>
    <row r="3919" spans="1:1">
      <c r="A3919" s="203"/>
    </row>
    <row r="3920" spans="1:1">
      <c r="A3920" s="203"/>
    </row>
    <row r="3921" spans="1:1">
      <c r="A3921" s="203"/>
    </row>
    <row r="3922" spans="1:1">
      <c r="A3922" s="203"/>
    </row>
    <row r="3923" spans="1:1">
      <c r="A3923" s="203"/>
    </row>
    <row r="3924" spans="1:1">
      <c r="A3924" s="203"/>
    </row>
    <row r="3925" spans="1:1">
      <c r="A3925" s="203"/>
    </row>
    <row r="3926" spans="1:1">
      <c r="A3926" s="203"/>
    </row>
    <row r="3927" spans="1:1">
      <c r="A3927" s="203"/>
    </row>
    <row r="3928" spans="1:1">
      <c r="A3928" s="203"/>
    </row>
    <row r="3929" spans="1:1">
      <c r="A3929" s="203"/>
    </row>
    <row r="3930" spans="1:1">
      <c r="A3930" s="203"/>
    </row>
    <row r="3931" spans="1:1">
      <c r="A3931" s="203"/>
    </row>
    <row r="3932" spans="1:1">
      <c r="A3932" s="203"/>
    </row>
    <row r="3933" spans="1:1">
      <c r="A3933" s="203"/>
    </row>
    <row r="3934" spans="1:1">
      <c r="A3934" s="203"/>
    </row>
    <row r="3935" spans="1:1">
      <c r="A3935" s="203"/>
    </row>
    <row r="3936" spans="1:1">
      <c r="A3936" s="203"/>
    </row>
    <row r="3937" spans="1:1">
      <c r="A3937" s="203"/>
    </row>
    <row r="3938" spans="1:1">
      <c r="A3938" s="203"/>
    </row>
    <row r="3939" spans="1:1">
      <c r="A3939" s="203"/>
    </row>
    <row r="3940" spans="1:1">
      <c r="A3940" s="203"/>
    </row>
    <row r="3941" spans="1:1">
      <c r="A3941" s="203"/>
    </row>
    <row r="3942" spans="1:1">
      <c r="A3942" s="203"/>
    </row>
    <row r="3943" spans="1:1">
      <c r="A3943" s="203"/>
    </row>
  </sheetData>
  <printOptions horizontalCentered="1"/>
  <pageMargins left="0" right="0" top="0.5" bottom="0.5" header="0.5" footer="0.3"/>
  <pageSetup scale="65" orientation="landscape" blackAndWhite="1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2001-11-26T08:00:00+00:00</OpenedDate>
    <Date1 xmlns="dc463f71-b30c-4ab2-9473-d307f9d35888">2017-11-14T08:00:00+00:00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011570</DocketNumber>
    <DelegatedOrder xmlns="dc463f71-b30c-4ab2-9473-d307f9d35888">false</DelegatedOrder>
    <SignificantOrder xmlns="dc463f71-b30c-4ab2-9473-d307f9d35888">false</Significant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145852F91CFBA429C9A69A2F28C162E" ma:contentTypeVersion="120" ma:contentTypeDescription="" ma:contentTypeScope="" ma:versionID="115ac4bccca8feec9109e38a5d3b65c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A727E1-9E87-477D-A9C1-B20C8D9AE31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6a7bd91e-004b-490a-8704-e368d63d59a0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8C1E72-22E3-4024-B1A8-224FABF21FFC}"/>
</file>

<file path=customXml/itemProps3.xml><?xml version="1.0" encoding="utf-8"?>
<ds:datastoreItem xmlns:ds="http://schemas.openxmlformats.org/officeDocument/2006/customXml" ds:itemID="{DA485207-A830-4F1D-A285-805A190914C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A093C0E-30B0-435F-BDCA-A49DBA5E28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Summary- Detailed </vt:lpstr>
      <vt:lpstr>Schedule_B</vt:lpstr>
      <vt:lpstr>Schedule_B!Print_Area</vt:lpstr>
      <vt:lpstr>'Summary- Detailed '!Print_Area</vt:lpstr>
      <vt:lpstr>'Summary- Detailed '!Print_Titles</vt:lpstr>
    </vt:vector>
  </TitlesOfParts>
  <Company>Puget Sound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Huey, Lorilyn (UTC)</cp:lastModifiedBy>
  <cp:lastPrinted>2017-10-24T15:31:36Z</cp:lastPrinted>
  <dcterms:created xsi:type="dcterms:W3CDTF">2017-07-10T15:10:24Z</dcterms:created>
  <dcterms:modified xsi:type="dcterms:W3CDTF">2017-11-15T00:37:55Z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0x0101006E56B4D1795A2E4DB2F0B01679ED314A001145852F91CFBA429C9A69A2F28C162E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